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Generale\Informatica\Excel\Esercizi EPICODE\W4D1_1_GLINNI\"/>
    </mc:Choice>
  </mc:AlternateContent>
  <xr:revisionPtr revIDLastSave="0" documentId="13_ncr:1_{F16F82BC-B25B-447F-B0A4-0497EADC3E6D}" xr6:coauthVersionLast="47" xr6:coauthVersionMax="47" xr10:uidLastSave="{00000000-0000-0000-0000-000000000000}"/>
  <bookViews>
    <workbookView xWindow="-110" yWindow="-110" windowWidth="25820" windowHeight="13900" xr2:uid="{FEBFDFF5-C7DF-4FEE-B397-0DED34440024}"/>
  </bookViews>
  <sheets>
    <sheet name="Merge tabelle" sheetId="8" r:id="rId1"/>
    <sheet name="Tabella fatture" sheetId="4" r:id="rId2"/>
    <sheet name="Tabella clienti" sheetId="7" r:id="rId3"/>
    <sheet name="Confronto contabilità" sheetId="5" r:id="rId4"/>
    <sheet name="Oggetto e importi" sheetId="6" r:id="rId5"/>
    <sheet name="Tabella1" sheetId="3" state="hidden" r:id="rId6"/>
    <sheet name="MASCHERA" sheetId="2" r:id="rId7"/>
  </sheets>
  <definedNames>
    <definedName name="_xlcn.WorksheetConnection_FATTURAZIONE.xlsxTabella1_21" hidden="1">Tabella1_2[]</definedName>
    <definedName name="CLIENTE">#REF!</definedName>
    <definedName name="DATA_FATTURA">#REF!</definedName>
    <definedName name="DATA_SCADENZA">#REF!</definedName>
    <definedName name="DatiEsterni_1" localSheetId="2" hidden="1">'Tabella clienti'!$A$1:$D$9</definedName>
    <definedName name="DatiEsterni_1" localSheetId="5" hidden="1">Tabella1!$A$1:$I$500</definedName>
    <definedName name="DatiEsterni_2" localSheetId="1" hidden="1">'Tabella fatture'!$A$1:$I$500</definedName>
    <definedName name="DatiEsterni_3" localSheetId="0" hidden="1">'Merge tabelle'!$A$1:$L$500</definedName>
    <definedName name="FiltroDati_STATO">#N/A</definedName>
    <definedName name="IMPORTO">#REF!</definedName>
    <definedName name="N°_FATTURA">#REF!</definedName>
    <definedName name="OGGETTO">#REF!</definedName>
    <definedName name="SequenzaTemporaleNativa_DATA_FATTURA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oglio1  2_7119c45b-d128-4af4-88f4-564852ea6901" name="Foglio1  2" connection="Query - Foglio1 (2)"/>
          <x15:modelTable id="Tabella1_2" name="Tabella1_2" connection="WorksheetConnection_FATTURAZIONE.xlsx!Tabella1_2"/>
        </x15:modelTables>
        <x15:modelRelationships>
          <x15:modelRelationship fromTable="Tabella1_2" fromColumn="CLIENTE" toTable="Foglio1  2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2" i="4"/>
  <c r="D8" i="2"/>
  <c r="D7" i="2"/>
  <c r="D6" i="2"/>
  <c r="D5" i="2"/>
  <c r="D4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CFB66A-A459-4CF6-B2C2-CACA99175401}" keepAlive="1" name="Query - Foglio1" description="Connessione alla query 'Foglio1' nella cartella di lavoro." type="5" refreshedVersion="0" background="1">
    <dbPr connection="Provider=Microsoft.Mashup.OleDb.1;Data Source=$Workbook$;Location=Foglio1;Extended Properties=&quot;&quot;" command="SELECT * FROM [Foglio1]"/>
  </connection>
  <connection id="2" xr16:uid="{C7002054-34CE-4386-8EA5-3E2E790A9771}" name="Query - Foglio1 (2)" description="Connessione alla query 'Foglio1 (2)' nella cartella di lavoro." type="100" refreshedVersion="8" minRefreshableVersion="5">
    <extLst>
      <ext xmlns:x15="http://schemas.microsoft.com/office/spreadsheetml/2010/11/main" uri="{DE250136-89BD-433C-8126-D09CA5730AF9}">
        <x15:connection id="45d9f162-384d-4704-8658-7a88cf31a4e5"/>
      </ext>
    </extLst>
  </connection>
  <connection id="3" xr16:uid="{2757E6B2-CE79-48D3-A3D1-C46F8BA701FB}" keepAlive="1" name="Query - Foglio1 (3)" description="Connessione alla query 'Foglio1 (3)' nella cartella di lavoro." type="5" refreshedVersion="8" background="1" saveData="1">
    <dbPr connection="Provider=Microsoft.Mashup.OleDb.1;Data Source=$Workbook$;Location=&quot;Foglio1 (3)&quot;;Extended Properties=&quot;&quot;" command="SELECT * FROM [Foglio1 (3)]"/>
  </connection>
  <connection id="4" xr16:uid="{CE5F4282-32F1-47B0-9189-18A32E6164F7}" keepAlive="1" name="Query - Merge1" description="Connessione alla query 'Merge1' nella cartella di lavoro." type="5" refreshedVersion="8" background="1" saveData="1">
    <dbPr connection="Provider=Microsoft.Mashup.OleDb.1;Data Source=$Workbook$;Location=Merge1;Extended Properties=&quot;&quot;" command="SELECT * FROM [Merge1]"/>
  </connection>
  <connection id="5" xr16:uid="{051D98E7-0F37-49D5-B78D-F5A2BAF98FFF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6" xr16:uid="{020AD1D9-E8E8-4830-9882-CFB6B92D2D75}" keepAlive="1" name="Query - Tabella1 (2)" description="Connessione alla query 'Tabella1 (2)' nella cartella di lavoro." type="5" refreshedVersion="8" background="1" saveData="1">
    <dbPr connection="Provider=Microsoft.Mashup.OleDb.1;Data Source=$Workbook$;Location=&quot;Tabella1 (2)&quot;;Extended Properties=&quot;&quot;" command="SELECT * FROM [Tabella1 (2)]"/>
  </connection>
  <connection id="7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FA077CC8-0F95-4F69-B101-E404DAA35FF0}" name="WorksheetConnection_FATTURAZIONE.xlsx!Tabella1_2" type="102" refreshedVersion="8" minRefreshableVersion="5">
    <extLst>
      <ext xmlns:x15="http://schemas.microsoft.com/office/spreadsheetml/2010/11/main" uri="{DE250136-89BD-433C-8126-D09CA5730AF9}">
        <x15:connection id="Tabella1_2">
          <x15:rangePr sourceName="_xlcn.WorksheetConnection_FATTURAZIONE.xlsxTabella1_21"/>
        </x15:connection>
      </ext>
    </extLst>
  </connection>
</connections>
</file>

<file path=xl/sharedStrings.xml><?xml version="1.0" encoding="utf-8"?>
<sst xmlns="http://schemas.openxmlformats.org/spreadsheetml/2006/main" count="5118" uniqueCount="57">
  <si>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</si>
  <si>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</si>
  <si>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</si>
  <si>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</si>
  <si>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</si>
  <si>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</si>
  <si>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</si>
  <si>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</si>
  <si>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</si>
  <si>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</si>
  <si>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</si>
  <si>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</si>
  <si>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</si>
  <si>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</si>
  <si>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</si>
  <si>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</si>
  <si>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</si>
  <si>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</si>
  <si>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</si>
  <si>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</si>
  <si>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</si>
  <si>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STATO</t>
  </si>
  <si>
    <t>IOTA</t>
  </si>
  <si>
    <t>Somma di IVA</t>
  </si>
  <si>
    <t>Somma di LORDO</t>
  </si>
  <si>
    <t>Somma di IMPORTO</t>
  </si>
  <si>
    <t>Totale complessivo</t>
  </si>
  <si>
    <t>Cliente</t>
  </si>
  <si>
    <t>DATA</t>
  </si>
  <si>
    <t>CITTA'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</si>
  <si>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</si>
  <si>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</si>
  <si>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</si>
  <si>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</si>
  <si>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</si>
  <si>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</si>
  <si>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</si>
  <si>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</si>
  <si>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</si>
  <si>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</si>
  <si>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</si>
  <si>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</si>
  <si>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</si>
  <si>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</si>
  <si>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</si>
  <si>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</si>
  <si>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</si>
  <si>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</si>
  <si>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</si>
  <si>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</si>
  <si>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</si>
  <si>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</si>
  <si>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</si>
  <si>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</si>
  <si>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</si>
  <si>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DA PAGARE</t>
  </si>
  <si>
    <t>PAGATA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</si>
</sst>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F800]dddd\,\ mmmm\ dd\,\ yyyy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14" fontId="0" fillId="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5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 applyProtection="1">
      <alignment horizontal="right"/>
      <protection locked="0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4" fontId="0" fillId="0" borderId="0" xfId="0" applyNumberFormat="1" applyAlignment="1">
      <alignment horizontal="left"/>
    </xf>
  </cellXfs>
  <cellStyles count="1">
    <cellStyle name="Normale" xfId="0" builtinId="0"/>
  </cellStyles>
  <dxfs count="30">
    <dxf>
      <numFmt numFmtId="34" formatCode="_-* #,##0.00\ &quot;€&quot;_-;\-* #,##0.00\ &quot;€&quot;_-;_-* &quot;-&quot;??\ &quot;€&quot;_-;_-@_-"/>
    </dxf>
    <dxf>
      <numFmt numFmtId="0" formatCode="General"/>
    </dxf>
    <dxf>
      <numFmt numFmtId="19" formatCode="dd/mm/yyyy"/>
    </dxf>
    <dxf>
      <numFmt numFmtId="34" formatCode="_-* #,##0.00\ &quot;€&quot;_-;\-* #,##0.00\ &quot;€&quot;_-;_-* &quot;-&quot;??\ &quot;€&quot;_-;_-@_-"/>
    </dxf>
    <dxf>
      <numFmt numFmtId="0" formatCode="General"/>
    </dxf>
    <dxf>
      <numFmt numFmtId="34" formatCode="_-* #,##0.00\ &quot;€&quot;_-;\-* #,##0.00\ &quot;€&quot;_-;_-* &quot;-&quot;??\ &quot;€&quot;_-;_-@_-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#,##0.00\ &quot;€&quot;"/>
    </dxf>
    <dxf>
      <numFmt numFmtId="165" formatCode="#,##0.00\ &quot;€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#,##0.00\ &quot;€&quot;"/>
    </dxf>
    <dxf>
      <numFmt numFmtId="165" formatCode="#,##0.00\ &quot;€&quot;"/>
    </dxf>
    <dxf>
      <numFmt numFmtId="19" formatCode="dd/mm/yyyy"/>
    </dxf>
    <dxf>
      <numFmt numFmtId="0" formatCode="General"/>
    </dxf>
    <dxf>
      <numFmt numFmtId="0" formatCode="General"/>
    </dxf>
    <dxf>
      <numFmt numFmtId="165" formatCode="#,##0.00\ &quot;€&quot;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42" Type="http://schemas.openxmlformats.org/officeDocument/2006/relationships/customXml" Target="../customXml/item2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41" Type="http://schemas.openxmlformats.org/officeDocument/2006/relationships/customXml" Target="../customXml/item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40" Type="http://schemas.openxmlformats.org/officeDocument/2006/relationships/customXml" Target="../customXml/item24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microsoft.com/office/2011/relationships/timelineCache" Target="timelineCaches/timelineCach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[W4D1_1_GLINNI_fatture.xlsx]Confronto contabilità!Tabella pivot11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6.0365832899670745E-4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7.4119827053736875E-3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5.7713276884242791E-3"/>
              <c:y val="-4.51388888888889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772490066289583E-3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7251195206528319E-3"/>
              <c:y val="-3.4722222222222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0078205171851971E-3"/>
              <c:y val="-2.08333333333334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1.6125439539328738E-3"/>
              <c:y val="-4.513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6305097440336945E-3"/>
              <c:y val="-5.902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'Confronto contabilità'!$B$3</c:f>
              <c:strCache>
                <c:ptCount val="1"/>
                <c:pt idx="0">
                  <c:v>Somma di IMPORTO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'Confronto contabilità'!$A$4:$A$12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'Confronto contabilità'!$B$4:$B$12</c:f>
              <c:numCache>
                <c:formatCode>_("€"* #,##0.00_);_("€"* \(#,##0.00\);_("€"* "-"??_);_(@_)</c:formatCode>
                <c:ptCount val="8"/>
                <c:pt idx="0">
                  <c:v>310860</c:v>
                </c:pt>
                <c:pt idx="1">
                  <c:v>203500</c:v>
                </c:pt>
                <c:pt idx="2">
                  <c:v>101090</c:v>
                </c:pt>
                <c:pt idx="3">
                  <c:v>202800</c:v>
                </c:pt>
                <c:pt idx="4">
                  <c:v>298520</c:v>
                </c:pt>
                <c:pt idx="5">
                  <c:v>204320</c:v>
                </c:pt>
                <c:pt idx="6">
                  <c:v>100325</c:v>
                </c:pt>
                <c:pt idx="7">
                  <c:v>299940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7-45CB-981C-944B05B9071D}"/>
            </c:ext>
          </c:extLst>
        </c:ser>
        <c:ser>
          <c:idx val="1"/>
          <c:order val="1"/>
          <c:tx>
            <c:strRef>
              <c:f>'Confronto contabilità'!$C$3</c:f>
              <c:strCache>
                <c:ptCount val="1"/>
                <c:pt idx="0">
                  <c:v>Somma di 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'Confronto contabilità'!$A$4:$A$12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'Confronto contabilità'!$C$4:$C$12</c:f>
              <c:numCache>
                <c:formatCode>_("€"* #,##0.00_);_("€"* \(#,##0.00\);_("€"* "-"??_);_(@_)</c:formatCode>
                <c:ptCount val="8"/>
                <c:pt idx="0">
                  <c:v>379249.2</c:v>
                </c:pt>
                <c:pt idx="1">
                  <c:v>248270.00000000003</c:v>
                </c:pt>
                <c:pt idx="2">
                  <c:v>123329.79999999999</c:v>
                </c:pt>
                <c:pt idx="3">
                  <c:v>247416.00000000006</c:v>
                </c:pt>
                <c:pt idx="4">
                  <c:v>364194.39999999997</c:v>
                </c:pt>
                <c:pt idx="5">
                  <c:v>249270.40000000002</c:v>
                </c:pt>
                <c:pt idx="6">
                  <c:v>122396.5</c:v>
                </c:pt>
                <c:pt idx="7">
                  <c:v>365926.8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7-45CB-981C-944B05B9071D}"/>
            </c:ext>
          </c:extLst>
        </c:ser>
        <c:ser>
          <c:idx val="2"/>
          <c:order val="2"/>
          <c:tx>
            <c:strRef>
              <c:f>'Confronto contabilità'!$D$3</c:f>
              <c:strCache>
                <c:ptCount val="1"/>
                <c:pt idx="0">
                  <c:v>Somma di LORDO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027-45CB-981C-944B05B9071D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2027-45CB-981C-944B05B9071D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027-45CB-981C-944B05B9071D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2027-45CB-981C-944B05B9071D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027-45CB-981C-944B05B9071D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2027-45CB-981C-944B05B9071D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027-45CB-981C-944B05B9071D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2027-45CB-981C-944B05B9071D}"/>
              </c:ext>
            </c:extLst>
          </c:dPt>
          <c:dLbls>
            <c:dLbl>
              <c:idx val="0"/>
              <c:layout>
                <c:manualLayout>
                  <c:x val="-3.6305097440336945E-3"/>
                  <c:y val="-5.9027777777777776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027-45CB-981C-944B05B9071D}"/>
                </c:ext>
              </c:extLst>
            </c:dLbl>
            <c:dLbl>
              <c:idx val="1"/>
              <c:layout>
                <c:manualLayout>
                  <c:x val="-1.6125439539328738E-3"/>
                  <c:y val="-4.5138888888888888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027-45CB-981C-944B05B9071D}"/>
                </c:ext>
              </c:extLst>
            </c:dLbl>
            <c:dLbl>
              <c:idx val="2"/>
              <c:layout>
                <c:manualLayout>
                  <c:x val="-4.0078205171851971E-3"/>
                  <c:y val="-2.0833333333333461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027-45CB-981C-944B05B9071D}"/>
                </c:ext>
              </c:extLst>
            </c:dLbl>
            <c:dLbl>
              <c:idx val="3"/>
              <c:layout>
                <c:manualLayout>
                  <c:x val="-2.7251195206528319E-3"/>
                  <c:y val="-3.4722222222222224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027-45CB-981C-944B05B9071D}"/>
                </c:ext>
              </c:extLst>
            </c:dLbl>
            <c:dLbl>
              <c:idx val="4"/>
              <c:layout>
                <c:manualLayout>
                  <c:x val="-2.772490066289583E-3"/>
                  <c:y val="-5.5555555555555552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027-45CB-981C-944B05B9071D}"/>
                </c:ext>
              </c:extLst>
            </c:dLbl>
            <c:dLbl>
              <c:idx val="5"/>
              <c:layout>
                <c:manualLayout>
                  <c:x val="-6.0365832899670745E-4"/>
                  <c:y val="-4.1666666666666664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27-45CB-981C-944B05B9071D}"/>
                </c:ext>
              </c:extLst>
            </c:dLbl>
            <c:dLbl>
              <c:idx val="6"/>
              <c:layout>
                <c:manualLayout>
                  <c:x val="-7.4119827053736875E-3"/>
                  <c:y val="-2.7777777777777776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027-45CB-981C-944B05B9071D}"/>
                </c:ext>
              </c:extLst>
            </c:dLbl>
            <c:dLbl>
              <c:idx val="7"/>
              <c:layout>
                <c:manualLayout>
                  <c:x val="-5.7713276884242791E-3"/>
                  <c:y val="-4.5138888888888902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027-45CB-981C-944B05B907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'Confronto contabilità'!$A$4:$A$12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'Confronto contabilità'!$D$4:$D$12</c:f>
              <c:numCache>
                <c:formatCode>_("€"* #,##0.00_);_("€"* \(#,##0.00\);_("€"* "-"??_);_(@_)</c:formatCode>
                <c:ptCount val="8"/>
                <c:pt idx="0">
                  <c:v>68389.2</c:v>
                </c:pt>
                <c:pt idx="1">
                  <c:v>44769.999999999985</c:v>
                </c:pt>
                <c:pt idx="2">
                  <c:v>22239.799999999996</c:v>
                </c:pt>
                <c:pt idx="3">
                  <c:v>44615.999999999993</c:v>
                </c:pt>
                <c:pt idx="4">
                  <c:v>65674.400000000009</c:v>
                </c:pt>
                <c:pt idx="5">
                  <c:v>44950.399999999987</c:v>
                </c:pt>
                <c:pt idx="6">
                  <c:v>22071.499999999993</c:v>
                </c:pt>
                <c:pt idx="7">
                  <c:v>65986.799999999988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7-45CB-981C-944B05B90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4263968"/>
        <c:axId val="764261568"/>
        <c:axId val="0"/>
      </c:bar3DChart>
      <c:catAx>
        <c:axId val="7642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4261568"/>
        <c:crosses val="autoZero"/>
        <c:auto val="1"/>
        <c:lblAlgn val="ctr"/>
        <c:lblOffset val="100"/>
        <c:noMultiLvlLbl val="0"/>
      </c:catAx>
      <c:valAx>
        <c:axId val="7642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42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500080247844246"/>
          <c:y val="1.6275426509186352E-2"/>
          <c:w val="0.11133644273465199"/>
          <c:h val="0.17578248031496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[W4D1_1_GLINNI_fatture.xlsx]Confronto contabilità!Tabella pivot12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Confronto importi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'Confronto contabilità'!$B$27</c:f>
              <c:strCache>
                <c:ptCount val="1"/>
                <c:pt idx="0">
                  <c:v>Totale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'Confronto contabilità'!$A$28:$A$36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'Confronto contabilità'!$B$28:$B$36</c:f>
              <c:numCache>
                <c:formatCode>_("€"* #,##0.00_);_("€"* \(#,##0.00\);_("€"* "-"??_);_(@_)</c:formatCode>
                <c:ptCount val="8"/>
                <c:pt idx="0">
                  <c:v>310860</c:v>
                </c:pt>
                <c:pt idx="1">
                  <c:v>203500</c:v>
                </c:pt>
                <c:pt idx="2">
                  <c:v>101090</c:v>
                </c:pt>
                <c:pt idx="3">
                  <c:v>202800</c:v>
                </c:pt>
                <c:pt idx="4">
                  <c:v>298520</c:v>
                </c:pt>
                <c:pt idx="5">
                  <c:v>204320</c:v>
                </c:pt>
                <c:pt idx="6">
                  <c:v>100325</c:v>
                </c:pt>
                <c:pt idx="7">
                  <c:v>299940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8-45DB-961A-701E72E2A0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327612192"/>
        <c:axId val="327612672"/>
      </c:barChart>
      <c:catAx>
        <c:axId val="327612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7612672"/>
        <c:crosses val="autoZero"/>
        <c:auto val="1"/>
        <c:lblAlgn val="ctr"/>
        <c:lblOffset val="100"/>
        <c:noMultiLvlLbl val="0"/>
      </c:catAx>
      <c:valAx>
        <c:axId val="32761267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32761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[W4D1_1_GLINNI_fatture.xlsx]Confronto contabilità!Tabella pivot13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Confronto 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'Confronto contabilità'!$G$27</c:f>
              <c:strCache>
                <c:ptCount val="1"/>
                <c:pt idx="0">
                  <c:v>Totale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'Confronto contabilità'!$F$28:$F$36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'Confronto contabilità'!$G$28:$G$36</c:f>
              <c:numCache>
                <c:formatCode>_("€"* #,##0.00_);_("€"* \(#,##0.00\);_("€"* "-"??_);_(@_)</c:formatCode>
                <c:ptCount val="8"/>
                <c:pt idx="0">
                  <c:v>379249.2</c:v>
                </c:pt>
                <c:pt idx="1">
                  <c:v>248270.00000000003</c:v>
                </c:pt>
                <c:pt idx="2">
                  <c:v>123329.79999999999</c:v>
                </c:pt>
                <c:pt idx="3">
                  <c:v>247416.00000000006</c:v>
                </c:pt>
                <c:pt idx="4">
                  <c:v>364194.39999999997</c:v>
                </c:pt>
                <c:pt idx="5">
                  <c:v>249270.40000000002</c:v>
                </c:pt>
                <c:pt idx="6">
                  <c:v>122396.5</c:v>
                </c:pt>
                <c:pt idx="7">
                  <c:v>365926.8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8-48BD-B46A-896C96046EF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320942848"/>
        <c:axId val="320943808"/>
      </c:barChart>
      <c:catAx>
        <c:axId val="320942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943808"/>
        <c:crosses val="autoZero"/>
        <c:auto val="1"/>
        <c:lblAlgn val="ctr"/>
        <c:lblOffset val="100"/>
        <c:noMultiLvlLbl val="0"/>
      </c:catAx>
      <c:valAx>
        <c:axId val="3209438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32094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[W4D1_1_GLINNI_fatture.xlsx]Confronto contabilità!Tabella pivot14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Confronto lordi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'Confronto contabilità'!$L$27</c:f>
              <c:strCache>
                <c:ptCount val="1"/>
                <c:pt idx="0">
                  <c:v>Totale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'Confronto contabilità'!$K$28:$K$36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'Confronto contabilità'!$L$28:$L$36</c:f>
              <c:numCache>
                <c:formatCode>_("€"* #,##0.00_);_("€"* \(#,##0.00\);_("€"* "-"??_);_(@_)</c:formatCode>
                <c:ptCount val="8"/>
                <c:pt idx="0">
                  <c:v>68389.2</c:v>
                </c:pt>
                <c:pt idx="1">
                  <c:v>44769.999999999985</c:v>
                </c:pt>
                <c:pt idx="2">
                  <c:v>22239.799999999996</c:v>
                </c:pt>
                <c:pt idx="3">
                  <c:v>44615.999999999993</c:v>
                </c:pt>
                <c:pt idx="4">
                  <c:v>65674.400000000009</c:v>
                </c:pt>
                <c:pt idx="5">
                  <c:v>44950.399999999987</c:v>
                </c:pt>
                <c:pt idx="6">
                  <c:v>22071.499999999993</c:v>
                </c:pt>
                <c:pt idx="7">
                  <c:v>65986.799999999988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E-43D6-846D-F678F73EC4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808000192"/>
        <c:axId val="808007392"/>
      </c:barChart>
      <c:catAx>
        <c:axId val="808000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8007392"/>
        <c:crosses val="autoZero"/>
        <c:auto val="1"/>
        <c:lblAlgn val="ctr"/>
        <c:lblOffset val="100"/>
        <c:noMultiLvlLbl val="0"/>
      </c:catAx>
      <c:valAx>
        <c:axId val="80800739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8080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[W4D1_1_GLINNI_fatture.xlsx]Oggetto e importi!Tabella pivot16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FATTURATO</a:t>
            </a:r>
            <a:r>
              <a:rPr lang="en-US" baseline="0"/>
              <a:t> PER OGGETTI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'Oggetto e importi'!$B$3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E-4CE0-83DF-948880ADFE1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E-4CE0-83DF-948880ADFE1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E-4CE0-83DF-948880ADFE1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E-4CE0-83DF-948880ADFE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'Oggetto e importi'!$A$4:$A$8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'Oggetto e importi'!$B$4:$B$8</c:f>
              <c:numCache>
                <c:formatCode>#,##0.00\ "€"</c:formatCode>
                <c:ptCount val="4"/>
                <c:pt idx="0">
                  <c:v>627200</c:v>
                </c:pt>
                <c:pt idx="1">
                  <c:v>368760</c:v>
                </c:pt>
                <c:pt idx="2">
                  <c:v>482465</c:v>
                </c:pt>
                <c:pt idx="3">
                  <c:v>242930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0-4897-9431-BF6D5925DF8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[W4D1_1_GLINNI_fatture.xlsx]Oggetto e importi!Tabella pivot23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FATTURATO NEL</a:t>
            </a:r>
            <a:r>
              <a:rPr lang="en-US" baseline="0"/>
              <a:t> TEMPO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'Oggetto e importi'!$B$11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'Oggetto e importi'!$A$12:$A$29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</c:strCache>
            </c:strRef>
          </c:cat>
          <c:val>
            <c:numRef>
              <c:f>'Oggetto e importi'!$B$12:$B$29</c:f>
              <c:numCache>
                <c:formatCode>#,##0.00\ "€"</c:formatCode>
                <c:ptCount val="17"/>
                <c:pt idx="0">
                  <c:v>88870</c:v>
                </c:pt>
                <c:pt idx="1">
                  <c:v>110450</c:v>
                </c:pt>
                <c:pt idx="2">
                  <c:v>96490</c:v>
                </c:pt>
                <c:pt idx="3">
                  <c:v>106220</c:v>
                </c:pt>
                <c:pt idx="4">
                  <c:v>72550</c:v>
                </c:pt>
                <c:pt idx="5">
                  <c:v>94760</c:v>
                </c:pt>
                <c:pt idx="6">
                  <c:v>114490</c:v>
                </c:pt>
                <c:pt idx="7">
                  <c:v>134100</c:v>
                </c:pt>
                <c:pt idx="8">
                  <c:v>114240</c:v>
                </c:pt>
                <c:pt idx="9">
                  <c:v>74440</c:v>
                </c:pt>
                <c:pt idx="10">
                  <c:v>121275</c:v>
                </c:pt>
                <c:pt idx="11">
                  <c:v>96050</c:v>
                </c:pt>
                <c:pt idx="12">
                  <c:v>76920</c:v>
                </c:pt>
                <c:pt idx="13">
                  <c:v>154030</c:v>
                </c:pt>
                <c:pt idx="14">
                  <c:v>85440</c:v>
                </c:pt>
                <c:pt idx="15">
                  <c:v>88380</c:v>
                </c:pt>
                <c:pt idx="16">
                  <c:v>92650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B-4064-A1D2-B330EB6BA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43887"/>
        <c:axId val="388227087"/>
      </c:areaChart>
      <c:catAx>
        <c:axId val="38824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8227087"/>
        <c:crosses val="autoZero"/>
        <c:auto val="1"/>
        <c:lblAlgn val="ctr"/>
        <c:lblOffset val="100"/>
        <c:noMultiLvlLbl val="0"/>
      </c:catAx>
      <c:valAx>
        <c:axId val="38822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824388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1</xdr:row>
      <xdr:rowOff>6350</xdr:rowOff>
    </xdr:from>
    <xdr:to>
      <xdr:col>16</xdr:col>
      <xdr:colOff>101600</xdr:colOff>
      <xdr:row>20</xdr:row>
      <xdr:rowOff>165100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75909D3-6398-D70A-4FBD-FDEF5DC97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88900</xdr:rowOff>
    </xdr:from>
    <xdr:to>
      <xdr:col>3</xdr:col>
      <xdr:colOff>342900</xdr:colOff>
      <xdr:row>43</xdr:row>
      <xdr:rowOff>165100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08C4A27-6CC7-8474-1574-4B88197A8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850900</xdr:colOff>
      <xdr:row>21</xdr:row>
      <xdr:rowOff>177800</xdr:rowOff>
    </xdr:from>
    <xdr:to>
      <xdr:col>8</xdr:col>
      <xdr:colOff>6350</xdr:colOff>
      <xdr:row>44</xdr:row>
      <xdr:rowOff>31750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3A09D34-9BBF-B1FD-B88E-E2C7DB48A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536575</xdr:colOff>
      <xdr:row>22</xdr:row>
      <xdr:rowOff>6350</xdr:rowOff>
    </xdr:from>
    <xdr:to>
      <xdr:col>13</xdr:col>
      <xdr:colOff>355600</xdr:colOff>
      <xdr:row>44</xdr:row>
      <xdr:rowOff>88900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BD4B87E-F725-8727-DC29-8F467C9E3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0</xdr:row>
      <xdr:rowOff>0</xdr:rowOff>
    </xdr:from>
    <xdr:to>
      <xdr:col>15</xdr:col>
      <xdr:colOff>404812</xdr:colOff>
      <xdr:row>29</xdr:row>
      <xdr:rowOff>31750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2A765CFF-E619-43E7-0397-86F610063963}"/>
            </a:ext>
          </a:extLst>
        </xdr:cNvPr>
        <xdr:cNvSpPr/>
      </xdr:nvSpPr>
      <xdr:spPr>
        <a:xfrm>
          <a:off x="3049588" y="0"/>
          <a:ext cx="16048037" cy="5326063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1355725</xdr:colOff>
      <xdr:row>10</xdr:row>
      <xdr:rowOff>58737</xdr:rowOff>
    </xdr:from>
    <xdr:to>
      <xdr:col>14</xdr:col>
      <xdr:colOff>368300</xdr:colOff>
      <xdr:row>25</xdr:row>
      <xdr:rowOff>39687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957733-DFEA-6F62-2E93-C6A818702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850900</xdr:colOff>
      <xdr:row>10</xdr:row>
      <xdr:rowOff>41275</xdr:rowOff>
    </xdr:from>
    <xdr:to>
      <xdr:col>10</xdr:col>
      <xdr:colOff>1212850</xdr:colOff>
      <xdr:row>26</xdr:row>
      <xdr:rowOff>155575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FBFC9BCC-CDC2-4287-9597-C60875166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334962</xdr:colOff>
      <xdr:row>0</xdr:row>
      <xdr:rowOff>120652</xdr:rowOff>
    </xdr:from>
    <xdr:to>
      <xdr:col>7</xdr:col>
      <xdr:colOff>773112</xdr:colOff>
      <xdr:row>5</xdr:row>
      <xdr:rowOff>82551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STATO">
              <a:extLst>
                <a:ext uri="{FF2B5EF4-FFF2-40B4-BE49-F238E27FC236}">
                  <a16:creationId xmlns:a16="http://schemas.microsoft.com/office/drawing/2014/main" id="{6E8B1830-419F-D5D5-9B35-3DCB0EE79A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7650" y="120652"/>
              <a:ext cx="1827212" cy="8747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857249</xdr:colOff>
      <xdr:row>0</xdr:row>
      <xdr:rowOff>84138</xdr:rowOff>
    </xdr:from>
    <xdr:to>
      <xdr:col>6</xdr:col>
      <xdr:colOff>188911</xdr:colOff>
      <xdr:row>8</xdr:row>
      <xdr:rowOff>20638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A FATTURA">
              <a:extLst>
                <a:ext uri="{FF2B5EF4-FFF2-40B4-BE49-F238E27FC236}">
                  <a16:creationId xmlns:a16="http://schemas.microsoft.com/office/drawing/2014/main" id="{5244116E-5794-59D8-F458-2E17431D40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FATTU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49624" y="84138"/>
              <a:ext cx="3101975" cy="139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e Glinni" refreshedDate="45398.320610185183" createdVersion="8" refreshedVersion="8" minRefreshableVersion="3" recordCount="500" xr:uid="{3CFFC562-C877-4B66-92D2-1CCDB9E295C3}">
  <cacheSource type="worksheet">
    <worksheetSource ref="A1:I1048576" sheet="Tabella fatture"/>
  </cacheSource>
  <cacheFields count="12">
    <cacheField name="N° FATTURA" numFmtId="0">
      <sharedItems containsString="0" containsBlank="1" containsNumber="1" containsInteger="1" minValue="1" maxValue="499"/>
    </cacheField>
    <cacheField name="DATA FATTURA" numFmtId="0">
      <sharedItems containsNonDate="0" containsDate="1" containsString="0" containsBlank="1" minDate="2023-01-01T00:00:00" maxDate="2023-01-18T00:00:00" count="18">
        <d v="2023-01-17T00:00:00"/>
        <d v="2023-01-16T00:00:00"/>
        <d v="2023-01-15T00:00:00"/>
        <d v="2023-01-14T00:00:00"/>
        <d v="2023-01-13T00:00:00"/>
        <d v="2023-01-12T00:00:00"/>
        <d v="2023-01-11T00:00:00"/>
        <d v="2023-01-10T00:00:00"/>
        <d v="2023-01-09T00:00:00"/>
        <d v="2023-01-08T00:00:00"/>
        <d v="2023-01-07T00:00:00"/>
        <d v="2023-01-06T00:00:00"/>
        <d v="2023-01-05T00:00:00"/>
        <d v="2023-01-04T00:00:00"/>
        <d v="2023-01-03T00:00:00"/>
        <d v="2023-01-02T00:00:00"/>
        <d v="2023-01-01T00:00:00"/>
        <m/>
      </sharedItems>
    </cacheField>
    <cacheField name="IMPORTO" numFmtId="0">
      <sharedItems containsString="0" containsBlank="1" containsNumber="1" containsInteger="1" minValue="100" maxValue="8000" count="391">
        <n v="2820"/>
        <n v="1740"/>
        <n v="7300"/>
        <n v="2700"/>
        <n v="5750"/>
        <n v="3520"/>
        <n v="5800"/>
        <n v="3480"/>
        <n v="4000"/>
        <n v="2300"/>
        <n v="6350"/>
        <n v="3160"/>
        <n v="820"/>
        <n v="450"/>
        <n v="3980"/>
        <n v="5400"/>
        <n v="400"/>
        <n v="3760"/>
        <n v="120"/>
        <n v="4640"/>
        <n v="2260"/>
        <n v="5500"/>
        <n v="7100"/>
        <n v="980"/>
        <n v="3720"/>
        <n v="2000"/>
        <n v="300"/>
        <n v="5660"/>
        <n v="6650"/>
        <n v="3150"/>
        <n v="700"/>
        <n v="1940"/>
        <n v="2750"/>
        <n v="1860"/>
        <n v="2850"/>
        <n v="2240"/>
        <n v="2080"/>
        <n v="3600"/>
        <n v="2400"/>
        <n v="250"/>
        <n v="5450"/>
        <n v="3360"/>
        <n v="3140"/>
        <n v="2680"/>
        <n v="4150"/>
        <n v="4300"/>
        <n v="1040"/>
        <n v="320"/>
        <n v="660"/>
        <n v="7400"/>
        <n v="4560"/>
        <n v="640"/>
        <n v="2350"/>
        <n v="4100"/>
        <n v="3840"/>
        <n v="4260"/>
        <n v="2420"/>
        <n v="5300"/>
        <n v="4960"/>
        <n v="5700"/>
        <n v="1700"/>
        <n v="5100"/>
        <n v="2900"/>
        <n v="4920"/>
        <n v="3120"/>
        <n v="4540"/>
        <n v="6100"/>
        <n v="3820"/>
        <n v="5920"/>
        <n v="7000"/>
        <n v="5480"/>
        <n v="7150"/>
        <n v="260"/>
        <n v="5600"/>
        <n v="3450"/>
        <n v="5780"/>
        <n v="4700"/>
        <n v="2460"/>
        <n v="4740"/>
        <n v="2280"/>
        <n v="2800"/>
        <n v="4520"/>
        <n v="4880"/>
        <n v="4840"/>
        <n v="3320"/>
        <n v="5220"/>
        <n v="3280"/>
        <n v="1500"/>
        <n v="5200"/>
        <n v="3920"/>
        <n v="3620"/>
        <n v="4060"/>
        <n v="5240"/>
        <n v="5940"/>
        <n v="2860"/>
        <n v="950"/>
        <n v="5060"/>
        <n v="2100"/>
        <n v="5040"/>
        <n v="4180"/>
        <n v="200"/>
        <n v="4200"/>
        <n v="650"/>
        <n v="5160"/>
        <n v="3700"/>
        <n v="1520"/>
        <n v="5050"/>
        <n v="4400"/>
        <n v="540"/>
        <n v="4800"/>
        <n v="680"/>
        <n v="1100"/>
        <n v="1980"/>
        <n v="4500"/>
        <n v="380"/>
        <n v="140"/>
        <n v="5950"/>
        <n v="940"/>
        <n v="3550"/>
        <n v="1200"/>
        <n v="1760"/>
        <n v="1250"/>
        <n v="2880"/>
        <n v="1640"/>
        <n v="1300"/>
        <n v="5840"/>
        <n v="5820"/>
        <n v="1280"/>
        <n v="5650"/>
        <n v="6700"/>
        <n v="5620"/>
        <n v="5740"/>
        <n v="3100"/>
        <n v="2540"/>
        <n v="1840"/>
        <n v="2200"/>
        <n v="190"/>
        <n v="360"/>
        <n v="3250"/>
        <n v="3420"/>
        <n v="2020"/>
        <n v="280"/>
        <n v="3960"/>
        <n v="760"/>
        <n v="800"/>
        <n v="780"/>
        <n v="720"/>
        <n v="4020"/>
        <n v="1180"/>
        <n v="3540"/>
        <n v="5540"/>
        <n v="1000"/>
        <n v="3500"/>
        <n v="3460"/>
        <n v="4040"/>
        <n v="4280"/>
        <n v="620"/>
        <n v="5320"/>
        <n v="6900"/>
        <n v="6400"/>
        <n v="460"/>
        <n v="1140"/>
        <n v="2380"/>
        <n v="3020"/>
        <n v="3750"/>
        <n v="4850"/>
        <n v="3900"/>
        <n v="1850"/>
        <n v="1950"/>
        <n v="1800"/>
        <n v="2250"/>
        <n v="1750"/>
        <n v="3220"/>
        <n v="2950"/>
        <n v="180"/>
        <n v="5000"/>
        <n v="3350"/>
        <n v="2220"/>
        <n v="1900"/>
        <n v="5900"/>
        <n v="4460"/>
        <n v="4440"/>
        <n v="7700"/>
        <n v="2345"/>
        <n v="340"/>
        <n v="4240"/>
        <n v="2660"/>
        <n v="1540"/>
        <n v="4900"/>
        <n v="1440"/>
        <n v="3060"/>
        <n v="3740"/>
        <n v="900"/>
        <n v="5350"/>
        <n v="1380"/>
        <n v="6800"/>
        <n v="5340"/>
        <n v="860"/>
        <n v="1660"/>
        <n v="1720"/>
        <n v="4820"/>
        <n v="2150"/>
        <n v="3650"/>
        <n v="2600"/>
        <n v="7600"/>
        <n v="5880"/>
        <n v="5080"/>
        <n v="1320"/>
        <n v="2960"/>
        <n v="1340"/>
        <n v="4160"/>
        <n v="2760"/>
        <n v="580"/>
        <n v="1020"/>
        <n v="3440"/>
        <n v="3180"/>
        <n v="5440"/>
        <n v="2520"/>
        <n v="2650"/>
        <n v="7050"/>
        <n v="600"/>
        <n v="3400"/>
        <n v="420"/>
        <n v="3260"/>
        <n v="2940"/>
        <n v="5680"/>
        <n v="1400"/>
        <n v="6600"/>
        <n v="3300"/>
        <n v="5640"/>
        <n v="1960"/>
        <n v="4420"/>
        <n v="4950"/>
        <n v="8000"/>
        <n v="4980"/>
        <n v="5250"/>
        <n v="5550"/>
        <n v="7250"/>
        <n v="1080"/>
        <n v="6950"/>
        <n v="3240"/>
        <n v="6150"/>
        <n v="6000"/>
        <n v="6050"/>
        <n v="480"/>
        <n v="3000"/>
        <n v="1600"/>
        <n v="7500"/>
        <n v="4750"/>
        <n v="2840"/>
        <n v="560"/>
        <n v="2580"/>
        <n v="2740"/>
        <n v="4600"/>
        <n v="5860"/>
        <n v="4720"/>
        <n v="4140"/>
        <n v="2320"/>
        <n v="4320"/>
        <n v="2140"/>
        <n v="5460"/>
        <n v="1550"/>
        <n v="3680"/>
        <n v="920"/>
        <n v="2780"/>
        <n v="1360"/>
        <n v="1220"/>
        <n v="4480"/>
        <n v="740"/>
        <n v="6300"/>
        <n v="5180"/>
        <n v="3950"/>
        <n v="1880"/>
        <n v="7350"/>
        <n v="4650"/>
        <n v="4050"/>
        <n v="3660"/>
        <n v="3560"/>
        <n v="880"/>
        <n v="7200"/>
        <n v="2500"/>
        <n v="2060"/>
        <n v="4350"/>
        <n v="2560"/>
        <n v="2440"/>
        <n v="3200"/>
        <n v="3940"/>
        <n v="2120"/>
        <n v="5280"/>
        <n v="5420"/>
        <n v="5360"/>
        <n v="2640"/>
        <n v="850"/>
        <n v="220"/>
        <n v="2980"/>
        <n v="160"/>
        <n v="4940"/>
        <n v="5120"/>
        <n v="4220"/>
        <n v="6250"/>
        <n v="440"/>
        <n v="4250"/>
        <n v="1560"/>
        <n v="1580"/>
        <n v="4450"/>
        <n v="1620"/>
        <n v="1460"/>
        <n v="3850"/>
        <n v="5140"/>
        <n v="500"/>
        <n v="960"/>
        <n v="1350"/>
        <n v="3780"/>
        <n v="750"/>
        <n v="4660"/>
        <n v="5520"/>
        <n v="2620"/>
        <n v="4760"/>
        <n v="350"/>
        <n v="1240"/>
        <n v="240"/>
        <n v="6450"/>
        <n v="6500"/>
        <n v="5720"/>
        <n v="3080"/>
        <n v="1060"/>
        <n v="2550"/>
        <n v="5260"/>
        <n v="1780"/>
        <n v="2160"/>
        <n v="1920"/>
        <n v="520"/>
        <n v="4120"/>
        <n v="4620"/>
        <n v="5760"/>
        <n v="3040"/>
        <n v="6200"/>
        <n v="2450"/>
        <n v="4550"/>
        <n v="4780"/>
        <n v="4580"/>
        <n v="5960"/>
        <n v="7450"/>
        <n v="5380"/>
        <n v="2480"/>
        <n v="3800"/>
        <n v="2040"/>
        <n v="1050"/>
        <n v="1150"/>
        <n v="5020"/>
        <n v="4860"/>
        <n v="5850"/>
        <n v="1820"/>
        <n v="1420"/>
        <n v="5150"/>
        <n v="2920"/>
        <n v="1450"/>
        <n v="3340"/>
        <n v="2360"/>
        <n v="2340"/>
        <n v="1650"/>
        <n v="2050"/>
        <n v="3380"/>
        <n v="3860"/>
        <n v="5560"/>
        <n v="4340"/>
        <n v="3640"/>
        <n v="3580"/>
        <n v="5580"/>
        <n v="4680"/>
        <n v="6550"/>
        <n v="6850"/>
        <n v="1680"/>
        <n v="1160"/>
        <n v="2180"/>
        <n v="840"/>
        <n v="1120"/>
        <n v="3880"/>
        <n v="4360"/>
        <n v="4380"/>
        <n v="6750"/>
        <n v="4080"/>
        <n v="100"/>
        <n v="7800"/>
        <n v="7900"/>
        <n v="2720"/>
        <n v="1480"/>
        <n v="3050"/>
        <n v="550"/>
        <n v="1260"/>
        <m/>
      </sharedItems>
    </cacheField>
    <cacheField name="CLIENTE" numFmtId="0">
      <sharedItems containsBlank="1" count="9">
        <s v="ALFA"/>
        <s v="ZETA"/>
        <s v="OMEGA"/>
        <s v="BETA"/>
        <s v="DELTA"/>
        <s v="SIGMA"/>
        <s v="IOTA"/>
        <s v="GAMMA"/>
        <m/>
      </sharedItems>
    </cacheField>
    <cacheField name="OGGETTO" numFmtId="0">
      <sharedItems containsBlank="1" count="5">
        <s v="INTERVENTO"/>
        <s v="CONSULENZA"/>
        <s v="VENDITA"/>
        <s v="FORMAZIONE"/>
        <m/>
      </sharedItems>
    </cacheField>
    <cacheField name="DATA SCADENZA" numFmtId="0">
      <sharedItems containsNonDate="0" containsDate="1" containsString="0" containsBlank="1" minDate="2023-03-02T00:00:00" maxDate="2024-04-17T00:00:00" count="19">
        <d v="2023-03-18T00:00:00"/>
        <d v="2023-03-17T00:00:00"/>
        <d v="2023-03-16T00:00:00"/>
        <d v="2023-03-15T00:00:00"/>
        <d v="2023-03-14T00:00:00"/>
        <d v="2023-03-13T00:00:00"/>
        <d v="2023-03-12T00:00:00"/>
        <d v="2023-03-11T00:00:00"/>
        <d v="2023-03-10T00:00:00"/>
        <d v="2023-03-09T00:00:00"/>
        <d v="2023-03-08T00:00:00"/>
        <d v="2023-03-07T00:00:00"/>
        <d v="2023-03-06T00:00:00"/>
        <d v="2023-03-05T00:00:00"/>
        <d v="2023-03-04T00:00:00"/>
        <d v="2023-03-03T00:00:00"/>
        <d v="2023-03-02T00:00:00"/>
        <d v="2024-04-16T00:00:00"/>
        <m/>
      </sharedItems>
      <fieldGroup par="11"/>
    </cacheField>
    <cacheField name="IVA" numFmtId="0">
      <sharedItems containsString="0" containsBlank="1" containsNumber="1" minValue="122" maxValue="9760"/>
    </cacheField>
    <cacheField name="LORDO" numFmtId="0">
      <sharedItems containsString="0" containsBlank="1" containsNumber="1" minValue="22" maxValue="1760"/>
    </cacheField>
    <cacheField name="STATO" numFmtId="0">
      <sharedItems containsBlank="1" count="3">
        <s v="DA PAGARE"/>
        <s v="PAGATA"/>
        <m/>
      </sharedItems>
    </cacheField>
    <cacheField name="Mesi (DATA SCADENZA)" numFmtId="0" databaseField="0">
      <fieldGroup base="5">
        <rangePr groupBy="months" startDate="2023-03-02T00:00:00" endDate="2024-04-17T00:00:00"/>
        <groupItems count="14">
          <s v="&lt;02/03/2023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7/04/2024"/>
        </groupItems>
      </fieldGroup>
    </cacheField>
    <cacheField name="Trimestri (DATA SCADENZA)" numFmtId="0" databaseField="0">
      <fieldGroup base="5">
        <rangePr groupBy="quarters" startDate="2023-03-02T00:00:00" endDate="2024-04-17T00:00:00"/>
        <groupItems count="6">
          <s v="&lt;02/03/2023"/>
          <s v="Trim1"/>
          <s v="Trim2"/>
          <s v="Trim3"/>
          <s v="Trim4"/>
          <s v="&gt;17/04/2024"/>
        </groupItems>
      </fieldGroup>
    </cacheField>
    <cacheField name="Anni (DATA SCADENZA)" numFmtId="0" databaseField="0">
      <fieldGroup base="5">
        <rangePr groupBy="years" startDate="2023-03-02T00:00:00" endDate="2024-04-17T00:00:00"/>
        <groupItems count="4">
          <s v="&lt;02/03/2023"/>
          <s v="2023"/>
          <s v="2024"/>
          <s v="&gt;17/04/2024"/>
        </groupItems>
      </fieldGroup>
    </cacheField>
  </cacheFields>
  <extLst>
    <ext xmlns:x14="http://schemas.microsoft.com/office/spreadsheetml/2009/9/main" uri="{725AE2AE-9491-48be-B2B4-4EB974FC3084}">
      <x14:pivotCacheDefinition pivotCacheId="9639842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37"/>
    <x v="0"/>
    <x v="0"/>
    <x v="0"/>
    <x v="0"/>
    <x v="0"/>
    <n v="3440.4"/>
    <n v="620.40000000000009"/>
    <x v="0"/>
  </r>
  <r>
    <n v="83"/>
    <x v="0"/>
    <x v="1"/>
    <x v="1"/>
    <x v="1"/>
    <x v="0"/>
    <n v="2122.7999999999997"/>
    <n v="382.79999999999973"/>
    <x v="0"/>
  </r>
  <r>
    <n v="467"/>
    <x v="0"/>
    <x v="2"/>
    <x v="2"/>
    <x v="1"/>
    <x v="0"/>
    <n v="8906"/>
    <n v="1606"/>
    <x v="0"/>
  </r>
  <r>
    <n v="131"/>
    <x v="0"/>
    <x v="3"/>
    <x v="1"/>
    <x v="1"/>
    <x v="0"/>
    <n v="3294"/>
    <n v="594"/>
    <x v="0"/>
  </r>
  <r>
    <n v="420"/>
    <x v="0"/>
    <x v="4"/>
    <x v="1"/>
    <x v="1"/>
    <x v="0"/>
    <n v="7015"/>
    <n v="1265"/>
    <x v="0"/>
  </r>
  <r>
    <n v="172"/>
    <x v="0"/>
    <x v="5"/>
    <x v="3"/>
    <x v="2"/>
    <x v="0"/>
    <n v="4294.3999999999996"/>
    <n v="774.39999999999964"/>
    <x v="0"/>
  </r>
  <r>
    <n v="482"/>
    <x v="0"/>
    <x v="6"/>
    <x v="4"/>
    <x v="1"/>
    <x v="0"/>
    <n v="7076"/>
    <n v="1276"/>
    <x v="0"/>
  </r>
  <r>
    <n v="170"/>
    <x v="0"/>
    <x v="7"/>
    <x v="5"/>
    <x v="1"/>
    <x v="0"/>
    <n v="4245.5999999999995"/>
    <n v="765.59999999999945"/>
    <x v="0"/>
  </r>
  <r>
    <n v="196"/>
    <x v="0"/>
    <x v="8"/>
    <x v="1"/>
    <x v="1"/>
    <x v="0"/>
    <n v="4880"/>
    <n v="880"/>
    <x v="0"/>
  </r>
  <r>
    <n v="305"/>
    <x v="0"/>
    <x v="9"/>
    <x v="6"/>
    <x v="0"/>
    <x v="0"/>
    <n v="2806"/>
    <n v="506"/>
    <x v="0"/>
  </r>
  <r>
    <n v="432"/>
    <x v="0"/>
    <x v="10"/>
    <x v="0"/>
    <x v="3"/>
    <x v="0"/>
    <n v="7747"/>
    <n v="1397"/>
    <x v="0"/>
  </r>
  <r>
    <n v="154"/>
    <x v="0"/>
    <x v="11"/>
    <x v="0"/>
    <x v="1"/>
    <x v="0"/>
    <n v="3855.2"/>
    <n v="695.19999999999982"/>
    <x v="0"/>
  </r>
  <r>
    <n v="37"/>
    <x v="0"/>
    <x v="12"/>
    <x v="7"/>
    <x v="0"/>
    <x v="0"/>
    <n v="1000.4"/>
    <n v="180.39999999999998"/>
    <x v="0"/>
  </r>
  <r>
    <n v="314"/>
    <x v="0"/>
    <x v="13"/>
    <x v="2"/>
    <x v="1"/>
    <x v="0"/>
    <n v="549"/>
    <n v="99"/>
    <x v="0"/>
  </r>
  <r>
    <n v="195"/>
    <x v="0"/>
    <x v="14"/>
    <x v="2"/>
    <x v="1"/>
    <x v="0"/>
    <n v="4855.5999999999995"/>
    <n v="875.59999999999945"/>
    <x v="0"/>
  </r>
  <r>
    <n v="111"/>
    <x v="0"/>
    <x v="9"/>
    <x v="1"/>
    <x v="1"/>
    <x v="0"/>
    <n v="2806"/>
    <n v="506"/>
    <x v="0"/>
  </r>
  <r>
    <n v="486"/>
    <x v="0"/>
    <x v="15"/>
    <x v="6"/>
    <x v="0"/>
    <x v="0"/>
    <n v="6588"/>
    <n v="1188"/>
    <x v="0"/>
  </r>
  <r>
    <n v="16"/>
    <x v="0"/>
    <x v="16"/>
    <x v="6"/>
    <x v="1"/>
    <x v="0"/>
    <n v="488"/>
    <n v="88"/>
    <x v="0"/>
  </r>
  <r>
    <n v="184"/>
    <x v="0"/>
    <x v="17"/>
    <x v="7"/>
    <x v="1"/>
    <x v="0"/>
    <n v="4587.2"/>
    <n v="827.19999999999982"/>
    <x v="0"/>
  </r>
  <r>
    <n v="2"/>
    <x v="0"/>
    <x v="18"/>
    <x v="3"/>
    <x v="1"/>
    <x v="0"/>
    <n v="146.4"/>
    <n v="26.400000000000006"/>
    <x v="0"/>
  </r>
  <r>
    <n v="228"/>
    <x v="0"/>
    <x v="19"/>
    <x v="0"/>
    <x v="2"/>
    <x v="0"/>
    <n v="5660.8"/>
    <n v="1020.8000000000002"/>
    <x v="0"/>
  </r>
  <r>
    <n v="109"/>
    <x v="0"/>
    <x v="20"/>
    <x v="0"/>
    <x v="0"/>
    <x v="0"/>
    <n v="2757.2"/>
    <n v="497.19999999999982"/>
    <x v="0"/>
  </r>
  <r>
    <n v="271"/>
    <x v="0"/>
    <x v="21"/>
    <x v="6"/>
    <x v="1"/>
    <x v="0"/>
    <n v="6710"/>
    <n v="1210"/>
    <x v="0"/>
  </r>
  <r>
    <n v="447"/>
    <x v="0"/>
    <x v="22"/>
    <x v="0"/>
    <x v="1"/>
    <x v="0"/>
    <n v="8662"/>
    <n v="1562"/>
    <x v="0"/>
  </r>
  <r>
    <n v="45"/>
    <x v="0"/>
    <x v="23"/>
    <x v="6"/>
    <x v="0"/>
    <x v="0"/>
    <n v="1195.5999999999999"/>
    <n v="215.59999999999991"/>
    <x v="0"/>
  </r>
  <r>
    <n v="182"/>
    <x v="0"/>
    <x v="24"/>
    <x v="1"/>
    <x v="1"/>
    <x v="0"/>
    <n v="4538.3999999999996"/>
    <n v="818.39999999999964"/>
    <x v="0"/>
  </r>
  <r>
    <n v="96"/>
    <x v="0"/>
    <x v="25"/>
    <x v="6"/>
    <x v="3"/>
    <x v="0"/>
    <n v="2440"/>
    <n v="440"/>
    <x v="0"/>
  </r>
  <r>
    <n v="11"/>
    <x v="0"/>
    <x v="26"/>
    <x v="6"/>
    <x v="0"/>
    <x v="0"/>
    <n v="366"/>
    <n v="66"/>
    <x v="0"/>
  </r>
  <r>
    <n v="279"/>
    <x v="1"/>
    <x v="27"/>
    <x v="0"/>
    <x v="1"/>
    <x v="1"/>
    <n v="6905.2"/>
    <n v="1245.1999999999998"/>
    <x v="0"/>
  </r>
  <r>
    <n v="438"/>
    <x v="1"/>
    <x v="28"/>
    <x v="3"/>
    <x v="2"/>
    <x v="1"/>
    <n v="8113"/>
    <n v="1463"/>
    <x v="0"/>
  </r>
  <r>
    <n v="368"/>
    <x v="1"/>
    <x v="29"/>
    <x v="6"/>
    <x v="2"/>
    <x v="1"/>
    <n v="3843"/>
    <n v="693"/>
    <x v="0"/>
  </r>
  <r>
    <n v="297"/>
    <x v="1"/>
    <x v="30"/>
    <x v="2"/>
    <x v="0"/>
    <x v="1"/>
    <n v="854"/>
    <n v="154"/>
    <x v="0"/>
  </r>
  <r>
    <n v="93"/>
    <x v="1"/>
    <x v="31"/>
    <x v="2"/>
    <x v="0"/>
    <x v="1"/>
    <n v="2366.7999999999997"/>
    <n v="426.79999999999973"/>
    <x v="0"/>
  </r>
  <r>
    <n v="360"/>
    <x v="1"/>
    <x v="32"/>
    <x v="7"/>
    <x v="0"/>
    <x v="1"/>
    <n v="3355"/>
    <n v="605"/>
    <x v="0"/>
  </r>
  <r>
    <n v="89"/>
    <x v="1"/>
    <x v="33"/>
    <x v="2"/>
    <x v="1"/>
    <x v="1"/>
    <n v="2269.1999999999998"/>
    <n v="409.19999999999982"/>
    <x v="0"/>
  </r>
  <r>
    <n v="362"/>
    <x v="1"/>
    <x v="34"/>
    <x v="0"/>
    <x v="3"/>
    <x v="1"/>
    <n v="3477"/>
    <n v="627"/>
    <x v="0"/>
  </r>
  <r>
    <n v="108"/>
    <x v="1"/>
    <x v="35"/>
    <x v="4"/>
    <x v="0"/>
    <x v="1"/>
    <n v="2732.7999999999997"/>
    <n v="492.79999999999973"/>
    <x v="0"/>
  </r>
  <r>
    <n v="100"/>
    <x v="1"/>
    <x v="36"/>
    <x v="1"/>
    <x v="1"/>
    <x v="1"/>
    <n v="2537.6"/>
    <n v="457.59999999999991"/>
    <x v="0"/>
  </r>
  <r>
    <n v="377"/>
    <x v="1"/>
    <x v="37"/>
    <x v="7"/>
    <x v="1"/>
    <x v="1"/>
    <n v="4392"/>
    <n v="792"/>
    <x v="0"/>
  </r>
  <r>
    <n v="353"/>
    <x v="1"/>
    <x v="38"/>
    <x v="3"/>
    <x v="0"/>
    <x v="1"/>
    <n v="2928"/>
    <n v="528"/>
    <x v="0"/>
  </r>
  <r>
    <n v="310"/>
    <x v="1"/>
    <x v="39"/>
    <x v="2"/>
    <x v="1"/>
    <x v="1"/>
    <n v="305"/>
    <n v="55"/>
    <x v="0"/>
  </r>
  <r>
    <n v="414"/>
    <x v="1"/>
    <x v="40"/>
    <x v="4"/>
    <x v="3"/>
    <x v="1"/>
    <n v="6649"/>
    <n v="1199"/>
    <x v="0"/>
  </r>
  <r>
    <n v="164"/>
    <x v="1"/>
    <x v="41"/>
    <x v="6"/>
    <x v="0"/>
    <x v="1"/>
    <n v="4099.2"/>
    <n v="739.19999999999982"/>
    <x v="0"/>
  </r>
  <r>
    <n v="153"/>
    <x v="1"/>
    <x v="42"/>
    <x v="5"/>
    <x v="1"/>
    <x v="1"/>
    <n v="3830.7999999999997"/>
    <n v="690.79999999999973"/>
    <x v="0"/>
  </r>
  <r>
    <n v="130"/>
    <x v="1"/>
    <x v="43"/>
    <x v="6"/>
    <x v="2"/>
    <x v="1"/>
    <n v="3269.6"/>
    <n v="589.59999999999991"/>
    <x v="0"/>
  </r>
  <r>
    <n v="388"/>
    <x v="1"/>
    <x v="44"/>
    <x v="7"/>
    <x v="0"/>
    <x v="1"/>
    <n v="5063"/>
    <n v="913"/>
    <x v="0"/>
  </r>
  <r>
    <n v="391"/>
    <x v="1"/>
    <x v="45"/>
    <x v="5"/>
    <x v="1"/>
    <x v="1"/>
    <n v="5246"/>
    <n v="946"/>
    <x v="0"/>
  </r>
  <r>
    <n v="48"/>
    <x v="1"/>
    <x v="46"/>
    <x v="7"/>
    <x v="1"/>
    <x v="1"/>
    <n v="1268.8"/>
    <n v="228.79999999999995"/>
    <x v="0"/>
  </r>
  <r>
    <n v="12"/>
    <x v="1"/>
    <x v="47"/>
    <x v="1"/>
    <x v="3"/>
    <x v="1"/>
    <n v="390.4"/>
    <n v="70.399999999999977"/>
    <x v="0"/>
  </r>
  <r>
    <n v="29"/>
    <x v="1"/>
    <x v="48"/>
    <x v="1"/>
    <x v="3"/>
    <x v="1"/>
    <n v="805.19999999999993"/>
    <n v="145.19999999999993"/>
    <x v="0"/>
  </r>
  <r>
    <n v="453"/>
    <x v="1"/>
    <x v="49"/>
    <x v="6"/>
    <x v="1"/>
    <x v="1"/>
    <n v="9028"/>
    <n v="1628"/>
    <x v="0"/>
  </r>
  <r>
    <n v="224"/>
    <x v="1"/>
    <x v="50"/>
    <x v="7"/>
    <x v="1"/>
    <x v="1"/>
    <n v="5563.2"/>
    <n v="1003.1999999999998"/>
    <x v="0"/>
  </r>
  <r>
    <n v="28"/>
    <x v="1"/>
    <x v="51"/>
    <x v="6"/>
    <x v="1"/>
    <x v="1"/>
    <n v="780.8"/>
    <n v="140.79999999999995"/>
    <x v="0"/>
  </r>
  <r>
    <n v="457"/>
    <x v="1"/>
    <x v="52"/>
    <x v="1"/>
    <x v="0"/>
    <x v="1"/>
    <n v="2867"/>
    <n v="517"/>
    <x v="0"/>
  </r>
  <r>
    <n v="499"/>
    <x v="1"/>
    <x v="53"/>
    <x v="4"/>
    <x v="0"/>
    <x v="1"/>
    <n v="5002"/>
    <n v="902"/>
    <x v="0"/>
  </r>
  <r>
    <n v="188"/>
    <x v="1"/>
    <x v="54"/>
    <x v="0"/>
    <x v="1"/>
    <x v="1"/>
    <n v="4684.8"/>
    <n v="844.80000000000018"/>
    <x v="0"/>
  </r>
  <r>
    <n v="209"/>
    <x v="1"/>
    <x v="55"/>
    <x v="0"/>
    <x v="1"/>
    <x v="1"/>
    <n v="5197.2"/>
    <n v="937.19999999999982"/>
    <x v="0"/>
  </r>
  <r>
    <n v="117"/>
    <x v="2"/>
    <x v="56"/>
    <x v="1"/>
    <x v="1"/>
    <x v="2"/>
    <n v="2952.4"/>
    <n v="532.40000000000009"/>
    <x v="0"/>
  </r>
  <r>
    <n v="411"/>
    <x v="2"/>
    <x v="57"/>
    <x v="7"/>
    <x v="1"/>
    <x v="2"/>
    <n v="6466"/>
    <n v="1166"/>
    <x v="0"/>
  </r>
  <r>
    <n v="244"/>
    <x v="2"/>
    <x v="58"/>
    <x v="4"/>
    <x v="1"/>
    <x v="2"/>
    <n v="6051.2"/>
    <n v="1091.1999999999998"/>
    <x v="0"/>
  </r>
  <r>
    <n v="483"/>
    <x v="2"/>
    <x v="59"/>
    <x v="0"/>
    <x v="2"/>
    <x v="2"/>
    <n v="6954"/>
    <n v="1254"/>
    <x v="0"/>
  </r>
  <r>
    <n v="339"/>
    <x v="2"/>
    <x v="60"/>
    <x v="6"/>
    <x v="0"/>
    <x v="2"/>
    <n v="2074"/>
    <n v="374"/>
    <x v="0"/>
  </r>
  <r>
    <n v="251"/>
    <x v="2"/>
    <x v="61"/>
    <x v="3"/>
    <x v="1"/>
    <x v="2"/>
    <n v="6222"/>
    <n v="1122"/>
    <x v="0"/>
  </r>
  <r>
    <n v="141"/>
    <x v="2"/>
    <x v="62"/>
    <x v="0"/>
    <x v="3"/>
    <x v="2"/>
    <n v="3538"/>
    <n v="638"/>
    <x v="0"/>
  </r>
  <r>
    <n v="242"/>
    <x v="2"/>
    <x v="63"/>
    <x v="2"/>
    <x v="2"/>
    <x v="2"/>
    <n v="6002.4"/>
    <n v="1082.3999999999996"/>
    <x v="0"/>
  </r>
  <r>
    <n v="152"/>
    <x v="2"/>
    <x v="64"/>
    <x v="6"/>
    <x v="3"/>
    <x v="2"/>
    <n v="3806.4"/>
    <n v="686.40000000000009"/>
    <x v="0"/>
  </r>
  <r>
    <n v="223"/>
    <x v="2"/>
    <x v="65"/>
    <x v="3"/>
    <x v="1"/>
    <x v="2"/>
    <n v="5538.8"/>
    <n v="998.80000000000018"/>
    <x v="0"/>
  </r>
  <r>
    <n v="427"/>
    <x v="2"/>
    <x v="66"/>
    <x v="3"/>
    <x v="2"/>
    <x v="2"/>
    <n v="7442"/>
    <n v="1342"/>
    <x v="0"/>
  </r>
  <r>
    <n v="187"/>
    <x v="2"/>
    <x v="67"/>
    <x v="5"/>
    <x v="1"/>
    <x v="2"/>
    <n v="4660.3999999999996"/>
    <n v="840.39999999999964"/>
    <x v="0"/>
  </r>
  <r>
    <n v="292"/>
    <x v="2"/>
    <x v="68"/>
    <x v="7"/>
    <x v="3"/>
    <x v="2"/>
    <n v="7222.4"/>
    <n v="1302.3999999999996"/>
    <x v="0"/>
  </r>
  <r>
    <n v="445"/>
    <x v="2"/>
    <x v="69"/>
    <x v="7"/>
    <x v="0"/>
    <x v="2"/>
    <n v="8540"/>
    <n v="1540"/>
    <x v="0"/>
  </r>
  <r>
    <n v="270"/>
    <x v="2"/>
    <x v="70"/>
    <x v="1"/>
    <x v="2"/>
    <x v="2"/>
    <n v="6685.5999999999995"/>
    <n v="1205.5999999999995"/>
    <x v="0"/>
  </r>
  <r>
    <n v="448"/>
    <x v="2"/>
    <x v="71"/>
    <x v="4"/>
    <x v="1"/>
    <x v="2"/>
    <n v="8723"/>
    <n v="1573"/>
    <x v="0"/>
  </r>
  <r>
    <n v="9"/>
    <x v="2"/>
    <x v="72"/>
    <x v="1"/>
    <x v="0"/>
    <x v="2"/>
    <n v="317.2"/>
    <n v="57.199999999999989"/>
    <x v="0"/>
  </r>
  <r>
    <n v="484"/>
    <x v="2"/>
    <x v="73"/>
    <x v="2"/>
    <x v="3"/>
    <x v="2"/>
    <n v="6832"/>
    <n v="1232"/>
    <x v="0"/>
  </r>
  <r>
    <n v="374"/>
    <x v="2"/>
    <x v="74"/>
    <x v="5"/>
    <x v="0"/>
    <x v="2"/>
    <n v="4209"/>
    <n v="759"/>
    <x v="0"/>
  </r>
  <r>
    <n v="285"/>
    <x v="3"/>
    <x v="75"/>
    <x v="3"/>
    <x v="1"/>
    <x v="3"/>
    <n v="7051.5999999999995"/>
    <n v="1271.5999999999995"/>
    <x v="0"/>
  </r>
  <r>
    <n v="231"/>
    <x v="3"/>
    <x v="76"/>
    <x v="6"/>
    <x v="2"/>
    <x v="3"/>
    <n v="5734"/>
    <n v="1034"/>
    <x v="0"/>
  </r>
  <r>
    <n v="119"/>
    <x v="3"/>
    <x v="77"/>
    <x v="5"/>
    <x v="2"/>
    <x v="3"/>
    <n v="3001.2"/>
    <n v="541.19999999999982"/>
    <x v="0"/>
  </r>
  <r>
    <n v="233"/>
    <x v="3"/>
    <x v="78"/>
    <x v="1"/>
    <x v="0"/>
    <x v="3"/>
    <n v="5782.8"/>
    <n v="1042.8000000000002"/>
    <x v="0"/>
  </r>
  <r>
    <n v="110"/>
    <x v="3"/>
    <x v="79"/>
    <x v="2"/>
    <x v="3"/>
    <x v="3"/>
    <n v="2781.6"/>
    <n v="501.59999999999991"/>
    <x v="0"/>
  </r>
  <r>
    <n v="361"/>
    <x v="3"/>
    <x v="80"/>
    <x v="2"/>
    <x v="0"/>
    <x v="3"/>
    <n v="3416"/>
    <n v="616"/>
    <x v="0"/>
  </r>
  <r>
    <n v="222"/>
    <x v="3"/>
    <x v="81"/>
    <x v="0"/>
    <x v="3"/>
    <x v="3"/>
    <n v="5514.4"/>
    <n v="994.39999999999964"/>
    <x v="0"/>
  </r>
  <r>
    <n v="240"/>
    <x v="3"/>
    <x v="82"/>
    <x v="3"/>
    <x v="1"/>
    <x v="3"/>
    <n v="5953.5999999999995"/>
    <n v="1073.5999999999995"/>
    <x v="0"/>
  </r>
  <r>
    <n v="238"/>
    <x v="3"/>
    <x v="83"/>
    <x v="5"/>
    <x v="1"/>
    <x v="3"/>
    <n v="5904.8"/>
    <n v="1064.8000000000002"/>
    <x v="0"/>
  </r>
  <r>
    <n v="162"/>
    <x v="3"/>
    <x v="84"/>
    <x v="1"/>
    <x v="3"/>
    <x v="3"/>
    <n v="4050.4"/>
    <n v="730.40000000000009"/>
    <x v="0"/>
  </r>
  <r>
    <n v="257"/>
    <x v="3"/>
    <x v="85"/>
    <x v="3"/>
    <x v="1"/>
    <x v="3"/>
    <n v="6368.4"/>
    <n v="1148.3999999999996"/>
    <x v="0"/>
  </r>
  <r>
    <n v="160"/>
    <x v="3"/>
    <x v="86"/>
    <x v="0"/>
    <x v="1"/>
    <x v="3"/>
    <n v="4001.6"/>
    <n v="721.59999999999991"/>
    <x v="0"/>
  </r>
  <r>
    <n v="301"/>
    <x v="3"/>
    <x v="87"/>
    <x v="1"/>
    <x v="2"/>
    <x v="3"/>
    <n v="1830"/>
    <n v="330"/>
    <x v="0"/>
  </r>
  <r>
    <n v="256"/>
    <x v="3"/>
    <x v="88"/>
    <x v="0"/>
    <x v="2"/>
    <x v="3"/>
    <n v="6344"/>
    <n v="1144"/>
    <x v="0"/>
  </r>
  <r>
    <n v="192"/>
    <x v="3"/>
    <x v="89"/>
    <x v="0"/>
    <x v="0"/>
    <x v="3"/>
    <n v="4782.3999999999996"/>
    <n v="862.39999999999964"/>
    <x v="0"/>
  </r>
  <r>
    <n v="177"/>
    <x v="3"/>
    <x v="90"/>
    <x v="0"/>
    <x v="0"/>
    <x v="3"/>
    <n v="4416.3999999999996"/>
    <n v="796.39999999999964"/>
    <x v="0"/>
  </r>
  <r>
    <n v="199"/>
    <x v="3"/>
    <x v="91"/>
    <x v="1"/>
    <x v="0"/>
    <x v="3"/>
    <n v="4953.2"/>
    <n v="893.19999999999982"/>
    <x v="0"/>
  </r>
  <r>
    <n v="258"/>
    <x v="3"/>
    <x v="92"/>
    <x v="7"/>
    <x v="1"/>
    <x v="3"/>
    <n v="6392.8"/>
    <n v="1152.8000000000002"/>
    <x v="0"/>
  </r>
  <r>
    <n v="293"/>
    <x v="3"/>
    <x v="93"/>
    <x v="2"/>
    <x v="1"/>
    <x v="3"/>
    <n v="7246.8"/>
    <n v="1306.8000000000002"/>
    <x v="0"/>
  </r>
  <r>
    <n v="139"/>
    <x v="3"/>
    <x v="94"/>
    <x v="7"/>
    <x v="1"/>
    <x v="3"/>
    <n v="3489.2"/>
    <n v="629.19999999999982"/>
    <x v="0"/>
  </r>
  <r>
    <n v="324"/>
    <x v="3"/>
    <x v="95"/>
    <x v="0"/>
    <x v="1"/>
    <x v="3"/>
    <n v="1159"/>
    <n v="209"/>
    <x v="0"/>
  </r>
  <r>
    <n v="249"/>
    <x v="3"/>
    <x v="96"/>
    <x v="6"/>
    <x v="0"/>
    <x v="3"/>
    <n v="6173.2"/>
    <n v="1113.1999999999998"/>
    <x v="0"/>
  </r>
  <r>
    <n v="347"/>
    <x v="3"/>
    <x v="97"/>
    <x v="0"/>
    <x v="0"/>
    <x v="3"/>
    <n v="2562"/>
    <n v="462"/>
    <x v="0"/>
  </r>
  <r>
    <n v="248"/>
    <x v="3"/>
    <x v="98"/>
    <x v="6"/>
    <x v="0"/>
    <x v="3"/>
    <n v="6148.8"/>
    <n v="1108.8000000000002"/>
    <x v="0"/>
  </r>
  <r>
    <n v="205"/>
    <x v="3"/>
    <x v="99"/>
    <x v="0"/>
    <x v="0"/>
    <x v="3"/>
    <n v="5099.5999999999995"/>
    <n v="919.59999999999945"/>
    <x v="0"/>
  </r>
  <r>
    <n v="309"/>
    <x v="3"/>
    <x v="100"/>
    <x v="7"/>
    <x v="3"/>
    <x v="3"/>
    <n v="244"/>
    <n v="44"/>
    <x v="0"/>
  </r>
  <r>
    <n v="206"/>
    <x v="3"/>
    <x v="101"/>
    <x v="3"/>
    <x v="0"/>
    <x v="3"/>
    <n v="5124"/>
    <n v="924"/>
    <x v="0"/>
  </r>
  <r>
    <n v="318"/>
    <x v="3"/>
    <x v="102"/>
    <x v="1"/>
    <x v="0"/>
    <x v="3"/>
    <n v="793"/>
    <n v="143"/>
    <x v="0"/>
  </r>
  <r>
    <n v="254"/>
    <x v="3"/>
    <x v="103"/>
    <x v="6"/>
    <x v="1"/>
    <x v="3"/>
    <n v="6295.2"/>
    <n v="1135.1999999999998"/>
    <x v="0"/>
  </r>
  <r>
    <n v="379"/>
    <x v="3"/>
    <x v="104"/>
    <x v="0"/>
    <x v="3"/>
    <x v="3"/>
    <n v="4514"/>
    <n v="814"/>
    <x v="0"/>
  </r>
  <r>
    <n v="72"/>
    <x v="3"/>
    <x v="105"/>
    <x v="2"/>
    <x v="1"/>
    <x v="3"/>
    <n v="1854.3999999999999"/>
    <n v="334.39999999999986"/>
    <x v="0"/>
  </r>
  <r>
    <n v="406"/>
    <x v="3"/>
    <x v="106"/>
    <x v="1"/>
    <x v="1"/>
    <x v="3"/>
    <n v="6161"/>
    <n v="1111"/>
    <x v="0"/>
  </r>
  <r>
    <n v="393"/>
    <x v="3"/>
    <x v="107"/>
    <x v="3"/>
    <x v="3"/>
    <x v="3"/>
    <n v="5368"/>
    <n v="968"/>
    <x v="0"/>
  </r>
  <r>
    <n v="23"/>
    <x v="3"/>
    <x v="108"/>
    <x v="4"/>
    <x v="0"/>
    <x v="3"/>
    <n v="658.8"/>
    <n v="118.79999999999995"/>
    <x v="0"/>
  </r>
  <r>
    <n v="401"/>
    <x v="3"/>
    <x v="109"/>
    <x v="6"/>
    <x v="0"/>
    <x v="3"/>
    <n v="5856"/>
    <n v="1056"/>
    <x v="0"/>
  </r>
  <r>
    <n v="30"/>
    <x v="3"/>
    <x v="110"/>
    <x v="3"/>
    <x v="1"/>
    <x v="3"/>
    <n v="829.6"/>
    <n v="149.60000000000002"/>
    <x v="0"/>
  </r>
  <r>
    <n v="385"/>
    <x v="3"/>
    <x v="8"/>
    <x v="6"/>
    <x v="2"/>
    <x v="3"/>
    <n v="4880"/>
    <n v="880"/>
    <x v="0"/>
  </r>
  <r>
    <n v="51"/>
    <x v="3"/>
    <x v="111"/>
    <x v="5"/>
    <x v="0"/>
    <x v="3"/>
    <n v="1342"/>
    <n v="242"/>
    <x v="0"/>
  </r>
  <r>
    <n v="95"/>
    <x v="3"/>
    <x v="112"/>
    <x v="6"/>
    <x v="0"/>
    <x v="3"/>
    <n v="2415.6"/>
    <n v="435.59999999999991"/>
    <x v="0"/>
  </r>
  <r>
    <n v="495"/>
    <x v="3"/>
    <x v="113"/>
    <x v="3"/>
    <x v="1"/>
    <x v="3"/>
    <n v="5490"/>
    <n v="990"/>
    <x v="0"/>
  </r>
  <r>
    <n v="101"/>
    <x v="3"/>
    <x v="97"/>
    <x v="6"/>
    <x v="0"/>
    <x v="3"/>
    <n v="2562"/>
    <n v="462"/>
    <x v="0"/>
  </r>
  <r>
    <n v="15"/>
    <x v="3"/>
    <x v="114"/>
    <x v="1"/>
    <x v="3"/>
    <x v="3"/>
    <n v="463.59999999999997"/>
    <n v="83.599999999999966"/>
    <x v="0"/>
  </r>
  <r>
    <n v="3"/>
    <x v="3"/>
    <x v="115"/>
    <x v="7"/>
    <x v="0"/>
    <x v="3"/>
    <n v="170.79999999999998"/>
    <n v="30.799999999999983"/>
    <x v="0"/>
  </r>
  <r>
    <n v="424"/>
    <x v="3"/>
    <x v="116"/>
    <x v="6"/>
    <x v="2"/>
    <x v="3"/>
    <n v="7259"/>
    <n v="1309"/>
    <x v="0"/>
  </r>
  <r>
    <n v="43"/>
    <x v="3"/>
    <x v="117"/>
    <x v="1"/>
    <x v="3"/>
    <x v="3"/>
    <n v="1146.8"/>
    <n v="206.79999999999995"/>
    <x v="0"/>
  </r>
  <r>
    <n v="376"/>
    <x v="3"/>
    <x v="118"/>
    <x v="3"/>
    <x v="3"/>
    <x v="3"/>
    <n v="4331"/>
    <n v="781"/>
    <x v="0"/>
  </r>
  <r>
    <n v="329"/>
    <x v="4"/>
    <x v="119"/>
    <x v="4"/>
    <x v="2"/>
    <x v="4"/>
    <n v="1464"/>
    <n v="264"/>
    <x v="0"/>
  </r>
  <r>
    <n v="84"/>
    <x v="4"/>
    <x v="120"/>
    <x v="6"/>
    <x v="1"/>
    <x v="4"/>
    <n v="2147.1999999999998"/>
    <n v="387.19999999999982"/>
    <x v="0"/>
  </r>
  <r>
    <n v="330"/>
    <x v="4"/>
    <x v="121"/>
    <x v="0"/>
    <x v="3"/>
    <x v="4"/>
    <n v="1525"/>
    <n v="275"/>
    <x v="0"/>
  </r>
  <r>
    <n v="140"/>
    <x v="4"/>
    <x v="122"/>
    <x v="2"/>
    <x v="1"/>
    <x v="4"/>
    <n v="3513.6"/>
    <n v="633.59999999999991"/>
    <x v="0"/>
  </r>
  <r>
    <n v="78"/>
    <x v="4"/>
    <x v="123"/>
    <x v="6"/>
    <x v="3"/>
    <x v="4"/>
    <n v="2000.8"/>
    <n v="360.79999999999995"/>
    <x v="0"/>
  </r>
  <r>
    <n v="331"/>
    <x v="4"/>
    <x v="124"/>
    <x v="2"/>
    <x v="0"/>
    <x v="4"/>
    <n v="1586"/>
    <n v="286"/>
    <x v="0"/>
  </r>
  <r>
    <n v="288"/>
    <x v="4"/>
    <x v="125"/>
    <x v="6"/>
    <x v="3"/>
    <x v="4"/>
    <n v="7124.8"/>
    <n v="1284.8000000000002"/>
    <x v="0"/>
  </r>
  <r>
    <n v="287"/>
    <x v="4"/>
    <x v="126"/>
    <x v="1"/>
    <x v="2"/>
    <x v="4"/>
    <n v="7100.4"/>
    <n v="1280.3999999999996"/>
    <x v="0"/>
  </r>
  <r>
    <n v="60"/>
    <x v="4"/>
    <x v="127"/>
    <x v="1"/>
    <x v="2"/>
    <x v="4"/>
    <n v="1561.6"/>
    <n v="281.59999999999991"/>
    <x v="0"/>
  </r>
  <r>
    <n v="418"/>
    <x v="4"/>
    <x v="128"/>
    <x v="6"/>
    <x v="3"/>
    <x v="4"/>
    <n v="6893"/>
    <n v="1243"/>
    <x v="0"/>
  </r>
  <r>
    <n v="439"/>
    <x v="4"/>
    <x v="129"/>
    <x v="7"/>
    <x v="1"/>
    <x v="4"/>
    <n v="8174"/>
    <n v="1474"/>
    <x v="0"/>
  </r>
  <r>
    <n v="277"/>
    <x v="4"/>
    <x v="130"/>
    <x v="0"/>
    <x v="0"/>
    <x v="4"/>
    <n v="6856.4"/>
    <n v="1236.3999999999996"/>
    <x v="0"/>
  </r>
  <r>
    <n v="283"/>
    <x v="4"/>
    <x v="131"/>
    <x v="6"/>
    <x v="0"/>
    <x v="4"/>
    <n v="7002.8"/>
    <n v="1262.8000000000002"/>
    <x v="0"/>
  </r>
  <r>
    <n v="151"/>
    <x v="4"/>
    <x v="132"/>
    <x v="1"/>
    <x v="0"/>
    <x v="4"/>
    <n v="3782"/>
    <n v="682"/>
    <x v="0"/>
  </r>
  <r>
    <n v="123"/>
    <x v="4"/>
    <x v="133"/>
    <x v="2"/>
    <x v="0"/>
    <x v="4"/>
    <n v="3098.7999999999997"/>
    <n v="558.79999999999973"/>
    <x v="0"/>
  </r>
  <r>
    <n v="88"/>
    <x v="4"/>
    <x v="134"/>
    <x v="7"/>
    <x v="2"/>
    <x v="4"/>
    <n v="2244.7999999999997"/>
    <n v="404.79999999999973"/>
    <x v="0"/>
  </r>
  <r>
    <n v="349"/>
    <x v="4"/>
    <x v="135"/>
    <x v="1"/>
    <x v="1"/>
    <x v="4"/>
    <n v="2684"/>
    <n v="484"/>
    <x v="0"/>
  </r>
  <r>
    <n v="458"/>
    <x v="4"/>
    <x v="136"/>
    <x v="6"/>
    <x v="0"/>
    <x v="4"/>
    <n v="231.79999999999998"/>
    <n v="41.799999999999983"/>
    <x v="0"/>
  </r>
  <r>
    <n v="14"/>
    <x v="4"/>
    <x v="137"/>
    <x v="7"/>
    <x v="1"/>
    <x v="4"/>
    <n v="439.2"/>
    <n v="79.199999999999989"/>
    <x v="0"/>
  </r>
  <r>
    <n v="370"/>
    <x v="4"/>
    <x v="138"/>
    <x v="3"/>
    <x v="1"/>
    <x v="4"/>
    <n v="3965"/>
    <n v="715"/>
    <x v="0"/>
  </r>
  <r>
    <n v="167"/>
    <x v="4"/>
    <x v="139"/>
    <x v="7"/>
    <x v="1"/>
    <x v="4"/>
    <n v="4172.3999999999996"/>
    <n v="752.39999999999964"/>
    <x v="0"/>
  </r>
  <r>
    <n v="97"/>
    <x v="4"/>
    <x v="140"/>
    <x v="1"/>
    <x v="1"/>
    <x v="4"/>
    <n v="2464.4"/>
    <n v="444.40000000000009"/>
    <x v="0"/>
  </r>
  <r>
    <n v="10"/>
    <x v="4"/>
    <x v="141"/>
    <x v="6"/>
    <x v="0"/>
    <x v="4"/>
    <n v="341.59999999999997"/>
    <n v="61.599999999999966"/>
    <x v="0"/>
  </r>
  <r>
    <n v="194"/>
    <x v="4"/>
    <x v="142"/>
    <x v="0"/>
    <x v="3"/>
    <x v="4"/>
    <n v="4831.2"/>
    <n v="871.19999999999982"/>
    <x v="0"/>
  </r>
  <r>
    <n v="34"/>
    <x v="4"/>
    <x v="143"/>
    <x v="5"/>
    <x v="1"/>
    <x v="4"/>
    <n v="927.19999999999993"/>
    <n v="167.19999999999993"/>
    <x v="0"/>
  </r>
  <r>
    <n v="36"/>
    <x v="4"/>
    <x v="144"/>
    <x v="3"/>
    <x v="3"/>
    <x v="4"/>
    <n v="976"/>
    <n v="176"/>
    <x v="0"/>
  </r>
  <r>
    <n v="35"/>
    <x v="4"/>
    <x v="145"/>
    <x v="0"/>
    <x v="2"/>
    <x v="4"/>
    <n v="951.6"/>
    <n v="171.60000000000002"/>
    <x v="0"/>
  </r>
  <r>
    <n v="32"/>
    <x v="4"/>
    <x v="146"/>
    <x v="1"/>
    <x v="2"/>
    <x v="4"/>
    <n v="878.4"/>
    <n v="158.39999999999998"/>
    <x v="0"/>
  </r>
  <r>
    <n v="197"/>
    <x v="4"/>
    <x v="147"/>
    <x v="6"/>
    <x v="3"/>
    <x v="4"/>
    <n v="4904.3999999999996"/>
    <n v="884.39999999999964"/>
    <x v="0"/>
  </r>
  <r>
    <n v="55"/>
    <x v="5"/>
    <x v="148"/>
    <x v="2"/>
    <x v="1"/>
    <x v="5"/>
    <n v="1439.6"/>
    <n v="259.59999999999991"/>
    <x v="0"/>
  </r>
  <r>
    <n v="221"/>
    <x v="5"/>
    <x v="113"/>
    <x v="5"/>
    <x v="0"/>
    <x v="5"/>
    <n v="5490"/>
    <n v="990"/>
    <x v="0"/>
  </r>
  <r>
    <n v="173"/>
    <x v="5"/>
    <x v="149"/>
    <x v="7"/>
    <x v="1"/>
    <x v="5"/>
    <n v="4318.8"/>
    <n v="778.80000000000018"/>
    <x v="0"/>
  </r>
  <r>
    <n v="273"/>
    <x v="5"/>
    <x v="150"/>
    <x v="0"/>
    <x v="2"/>
    <x v="5"/>
    <n v="6758.8"/>
    <n v="1218.8000000000002"/>
    <x v="0"/>
  </r>
  <r>
    <n v="46"/>
    <x v="5"/>
    <x v="151"/>
    <x v="1"/>
    <x v="2"/>
    <x v="5"/>
    <n v="1220"/>
    <n v="220"/>
    <x v="0"/>
  </r>
  <r>
    <n v="171"/>
    <x v="5"/>
    <x v="152"/>
    <x v="0"/>
    <x v="0"/>
    <x v="5"/>
    <n v="4270"/>
    <n v="770"/>
    <x v="0"/>
  </r>
  <r>
    <n v="169"/>
    <x v="5"/>
    <x v="153"/>
    <x v="6"/>
    <x v="3"/>
    <x v="5"/>
    <n v="4221.2"/>
    <n v="761.19999999999982"/>
    <x v="0"/>
  </r>
  <r>
    <n v="198"/>
    <x v="5"/>
    <x v="154"/>
    <x v="6"/>
    <x v="1"/>
    <x v="5"/>
    <n v="4928.8"/>
    <n v="888.80000000000018"/>
    <x v="0"/>
  </r>
  <r>
    <n v="210"/>
    <x v="5"/>
    <x v="155"/>
    <x v="4"/>
    <x v="1"/>
    <x v="5"/>
    <n v="5221.5999999999995"/>
    <n v="941.59999999999945"/>
    <x v="0"/>
  </r>
  <r>
    <n v="27"/>
    <x v="5"/>
    <x v="156"/>
    <x v="6"/>
    <x v="1"/>
    <x v="5"/>
    <n v="756.4"/>
    <n v="136.39999999999998"/>
    <x v="0"/>
  </r>
  <r>
    <n v="262"/>
    <x v="5"/>
    <x v="157"/>
    <x v="0"/>
    <x v="0"/>
    <x v="5"/>
    <n v="6490.4"/>
    <n v="1170.3999999999996"/>
    <x v="0"/>
  </r>
  <r>
    <n v="443"/>
    <x v="5"/>
    <x v="158"/>
    <x v="0"/>
    <x v="0"/>
    <x v="5"/>
    <n v="8418"/>
    <n v="1518"/>
    <x v="0"/>
  </r>
  <r>
    <n v="433"/>
    <x v="5"/>
    <x v="159"/>
    <x v="2"/>
    <x v="1"/>
    <x v="5"/>
    <n v="7808"/>
    <n v="1408"/>
    <x v="0"/>
  </r>
  <r>
    <n v="19"/>
    <x v="5"/>
    <x v="160"/>
    <x v="3"/>
    <x v="1"/>
    <x v="5"/>
    <n v="561.19999999999993"/>
    <n v="101.19999999999993"/>
    <x v="0"/>
  </r>
  <r>
    <n v="53"/>
    <x v="5"/>
    <x v="161"/>
    <x v="3"/>
    <x v="0"/>
    <x v="5"/>
    <n v="1390.8"/>
    <n v="250.79999999999995"/>
    <x v="0"/>
  </r>
  <r>
    <n v="115"/>
    <x v="5"/>
    <x v="162"/>
    <x v="3"/>
    <x v="0"/>
    <x v="5"/>
    <n v="2903.6"/>
    <n v="523.59999999999991"/>
    <x v="0"/>
  </r>
  <r>
    <n v="147"/>
    <x v="5"/>
    <x v="163"/>
    <x v="6"/>
    <x v="2"/>
    <x v="5"/>
    <n v="3684.4"/>
    <n v="664.40000000000009"/>
    <x v="0"/>
  </r>
  <r>
    <n v="351"/>
    <x v="5"/>
    <x v="9"/>
    <x v="6"/>
    <x v="3"/>
    <x v="5"/>
    <n v="2806"/>
    <n v="506"/>
    <x v="0"/>
  </r>
  <r>
    <n v="380"/>
    <x v="5"/>
    <x v="164"/>
    <x v="4"/>
    <x v="1"/>
    <x v="5"/>
    <n v="4575"/>
    <n v="825"/>
    <x v="0"/>
  </r>
  <r>
    <n v="402"/>
    <x v="5"/>
    <x v="165"/>
    <x v="6"/>
    <x v="0"/>
    <x v="5"/>
    <n v="5917"/>
    <n v="1067"/>
    <x v="0"/>
  </r>
  <r>
    <n v="383"/>
    <x v="5"/>
    <x v="166"/>
    <x v="1"/>
    <x v="1"/>
    <x v="5"/>
    <n v="4758"/>
    <n v="858"/>
    <x v="0"/>
  </r>
  <r>
    <n v="342"/>
    <x v="5"/>
    <x v="167"/>
    <x v="3"/>
    <x v="1"/>
    <x v="5"/>
    <n v="2257"/>
    <n v="407"/>
    <x v="0"/>
  </r>
  <r>
    <n v="344"/>
    <x v="5"/>
    <x v="168"/>
    <x v="2"/>
    <x v="3"/>
    <x v="5"/>
    <n v="2379"/>
    <n v="429"/>
    <x v="0"/>
  </r>
  <r>
    <n v="341"/>
    <x v="5"/>
    <x v="169"/>
    <x v="0"/>
    <x v="1"/>
    <x v="5"/>
    <n v="2196"/>
    <n v="396"/>
    <x v="0"/>
  </r>
  <r>
    <n v="350"/>
    <x v="5"/>
    <x v="170"/>
    <x v="6"/>
    <x v="1"/>
    <x v="5"/>
    <n v="2745"/>
    <n v="495"/>
    <x v="0"/>
  </r>
  <r>
    <n v="340"/>
    <x v="5"/>
    <x v="171"/>
    <x v="5"/>
    <x v="2"/>
    <x v="5"/>
    <n v="2135"/>
    <n v="385"/>
    <x v="0"/>
  </r>
  <r>
    <n v="157"/>
    <x v="5"/>
    <x v="172"/>
    <x v="2"/>
    <x v="0"/>
    <x v="5"/>
    <n v="3928.4"/>
    <n v="708.40000000000009"/>
    <x v="0"/>
  </r>
  <r>
    <n v="364"/>
    <x v="5"/>
    <x v="173"/>
    <x v="0"/>
    <x v="1"/>
    <x v="5"/>
    <n v="3599"/>
    <n v="649"/>
    <x v="0"/>
  </r>
  <r>
    <n v="363"/>
    <x v="5"/>
    <x v="62"/>
    <x v="4"/>
    <x v="1"/>
    <x v="5"/>
    <n v="3538"/>
    <n v="638"/>
    <x v="0"/>
  </r>
  <r>
    <n v="299"/>
    <x v="5"/>
    <x v="111"/>
    <x v="6"/>
    <x v="1"/>
    <x v="5"/>
    <n v="1342"/>
    <n v="242"/>
    <x v="0"/>
  </r>
  <r>
    <n v="116"/>
    <x v="5"/>
    <x v="38"/>
    <x v="7"/>
    <x v="2"/>
    <x v="5"/>
    <n v="2928"/>
    <n v="528"/>
    <x v="0"/>
  </r>
  <r>
    <n v="86"/>
    <x v="5"/>
    <x v="169"/>
    <x v="0"/>
    <x v="1"/>
    <x v="5"/>
    <n v="2196"/>
    <n v="396"/>
    <x v="0"/>
  </r>
  <r>
    <n v="352"/>
    <x v="6"/>
    <x v="52"/>
    <x v="1"/>
    <x v="1"/>
    <x v="6"/>
    <n v="2867"/>
    <n v="517"/>
    <x v="0"/>
  </r>
  <r>
    <n v="493"/>
    <x v="6"/>
    <x v="76"/>
    <x v="5"/>
    <x v="0"/>
    <x v="6"/>
    <n v="5734"/>
    <n v="1034"/>
    <x v="0"/>
  </r>
  <r>
    <n v="5"/>
    <x v="6"/>
    <x v="174"/>
    <x v="0"/>
    <x v="1"/>
    <x v="6"/>
    <n v="219.6"/>
    <n v="39.599999999999994"/>
    <x v="0"/>
  </r>
  <r>
    <n v="261"/>
    <x v="6"/>
    <x v="57"/>
    <x v="4"/>
    <x v="0"/>
    <x v="6"/>
    <n v="6466"/>
    <n v="1166"/>
    <x v="0"/>
  </r>
  <r>
    <n v="246"/>
    <x v="6"/>
    <x v="175"/>
    <x v="2"/>
    <x v="3"/>
    <x v="6"/>
    <n v="6100"/>
    <n v="1100"/>
    <x v="0"/>
  </r>
  <r>
    <n v="372"/>
    <x v="6"/>
    <x v="176"/>
    <x v="1"/>
    <x v="3"/>
    <x v="6"/>
    <n v="4087"/>
    <n v="737"/>
    <x v="0"/>
  </r>
  <r>
    <n v="107"/>
    <x v="6"/>
    <x v="177"/>
    <x v="0"/>
    <x v="0"/>
    <x v="6"/>
    <n v="2708.4"/>
    <n v="488.40000000000009"/>
    <x v="0"/>
  </r>
  <r>
    <n v="91"/>
    <x v="6"/>
    <x v="178"/>
    <x v="4"/>
    <x v="2"/>
    <x v="6"/>
    <n v="2318"/>
    <n v="418"/>
    <x v="0"/>
  </r>
  <r>
    <n v="481"/>
    <x v="6"/>
    <x v="179"/>
    <x v="0"/>
    <x v="1"/>
    <x v="6"/>
    <n v="7198"/>
    <n v="1298"/>
    <x v="0"/>
  </r>
  <r>
    <n v="219"/>
    <x v="6"/>
    <x v="180"/>
    <x v="1"/>
    <x v="0"/>
    <x v="6"/>
    <n v="5441.2"/>
    <n v="981.19999999999982"/>
    <x v="0"/>
  </r>
  <r>
    <n v="218"/>
    <x v="6"/>
    <x v="181"/>
    <x v="7"/>
    <x v="3"/>
    <x v="6"/>
    <n v="5416.8"/>
    <n v="976.80000000000018"/>
    <x v="0"/>
  </r>
  <r>
    <n v="479"/>
    <x v="6"/>
    <x v="66"/>
    <x v="7"/>
    <x v="0"/>
    <x v="6"/>
    <n v="7442"/>
    <n v="1342"/>
    <x v="0"/>
  </r>
  <r>
    <n v="463"/>
    <x v="6"/>
    <x v="182"/>
    <x v="2"/>
    <x v="3"/>
    <x v="6"/>
    <n v="9394"/>
    <n v="1694"/>
    <x v="0"/>
  </r>
  <r>
    <n v="459"/>
    <x v="6"/>
    <x v="183"/>
    <x v="5"/>
    <x v="0"/>
    <x v="6"/>
    <n v="2860.9"/>
    <n v="515.90000000000009"/>
    <x v="0"/>
  </r>
  <r>
    <n v="13"/>
    <x v="6"/>
    <x v="184"/>
    <x v="3"/>
    <x v="1"/>
    <x v="6"/>
    <n v="414.8"/>
    <n v="74.800000000000011"/>
    <x v="0"/>
  </r>
  <r>
    <n v="208"/>
    <x v="6"/>
    <x v="185"/>
    <x v="2"/>
    <x v="3"/>
    <x v="6"/>
    <n v="5172.8"/>
    <n v="932.80000000000018"/>
    <x v="0"/>
  </r>
  <r>
    <n v="129"/>
    <x v="6"/>
    <x v="186"/>
    <x v="6"/>
    <x v="0"/>
    <x v="6"/>
    <n v="3245.2"/>
    <n v="585.19999999999982"/>
    <x v="0"/>
  </r>
  <r>
    <n v="73"/>
    <x v="6"/>
    <x v="187"/>
    <x v="0"/>
    <x v="0"/>
    <x v="6"/>
    <n v="1878.8"/>
    <n v="338.79999999999995"/>
    <x v="0"/>
  </r>
  <r>
    <n v="403"/>
    <x v="6"/>
    <x v="188"/>
    <x v="1"/>
    <x v="0"/>
    <x v="6"/>
    <n v="5978"/>
    <n v="1078"/>
    <x v="0"/>
  </r>
  <r>
    <n v="68"/>
    <x v="6"/>
    <x v="189"/>
    <x v="5"/>
    <x v="3"/>
    <x v="6"/>
    <n v="1756.8"/>
    <n v="316.79999999999995"/>
    <x v="0"/>
  </r>
  <r>
    <n v="149"/>
    <x v="6"/>
    <x v="190"/>
    <x v="3"/>
    <x v="0"/>
    <x v="6"/>
    <n v="3733.2"/>
    <n v="673.19999999999982"/>
    <x v="0"/>
  </r>
  <r>
    <n v="183"/>
    <x v="6"/>
    <x v="191"/>
    <x v="3"/>
    <x v="3"/>
    <x v="6"/>
    <n v="4562.8"/>
    <n v="822.80000000000018"/>
    <x v="0"/>
  </r>
  <r>
    <n v="181"/>
    <x v="6"/>
    <x v="104"/>
    <x v="6"/>
    <x v="1"/>
    <x v="6"/>
    <n v="4514"/>
    <n v="814"/>
    <x v="0"/>
  </r>
  <r>
    <n v="415"/>
    <x v="6"/>
    <x v="21"/>
    <x v="0"/>
    <x v="0"/>
    <x v="6"/>
    <n v="6710"/>
    <n v="1210"/>
    <x v="0"/>
  </r>
  <r>
    <n v="56"/>
    <x v="6"/>
    <x v="119"/>
    <x v="0"/>
    <x v="1"/>
    <x v="6"/>
    <n v="1464"/>
    <n v="264"/>
    <x v="0"/>
  </r>
  <r>
    <n v="298"/>
    <x v="6"/>
    <x v="192"/>
    <x v="1"/>
    <x v="2"/>
    <x v="6"/>
    <n v="1098"/>
    <n v="198"/>
    <x v="0"/>
  </r>
  <r>
    <n v="412"/>
    <x v="6"/>
    <x v="193"/>
    <x v="2"/>
    <x v="1"/>
    <x v="6"/>
    <n v="6527"/>
    <n v="1177"/>
    <x v="0"/>
  </r>
  <r>
    <n v="291"/>
    <x v="6"/>
    <x v="179"/>
    <x v="3"/>
    <x v="0"/>
    <x v="6"/>
    <n v="7198"/>
    <n v="1298"/>
    <x v="0"/>
  </r>
  <r>
    <n v="65"/>
    <x v="6"/>
    <x v="194"/>
    <x v="7"/>
    <x v="0"/>
    <x v="6"/>
    <n v="1683.6"/>
    <n v="303.59999999999991"/>
    <x v="0"/>
  </r>
  <r>
    <n v="441"/>
    <x v="6"/>
    <x v="195"/>
    <x v="6"/>
    <x v="2"/>
    <x v="6"/>
    <n v="8296"/>
    <n v="1496"/>
    <x v="0"/>
  </r>
  <r>
    <n v="263"/>
    <x v="6"/>
    <x v="196"/>
    <x v="2"/>
    <x v="0"/>
    <x v="6"/>
    <n v="6514.8"/>
    <n v="1174.8000000000002"/>
    <x v="0"/>
  </r>
  <r>
    <n v="41"/>
    <x v="6"/>
    <x v="192"/>
    <x v="0"/>
    <x v="1"/>
    <x v="6"/>
    <n v="1098"/>
    <n v="198"/>
    <x v="0"/>
  </r>
  <r>
    <n v="39"/>
    <x v="6"/>
    <x v="197"/>
    <x v="0"/>
    <x v="0"/>
    <x v="6"/>
    <n v="1049.2"/>
    <n v="189.20000000000005"/>
    <x v="0"/>
  </r>
  <r>
    <n v="79"/>
    <x v="6"/>
    <x v="198"/>
    <x v="6"/>
    <x v="0"/>
    <x v="6"/>
    <n v="2025.2"/>
    <n v="365.20000000000005"/>
    <x v="0"/>
  </r>
  <r>
    <n v="82"/>
    <x v="6"/>
    <x v="199"/>
    <x v="7"/>
    <x v="3"/>
    <x v="6"/>
    <n v="2098.4"/>
    <n v="378.40000000000009"/>
    <x v="0"/>
  </r>
  <r>
    <n v="106"/>
    <x v="6"/>
    <x v="135"/>
    <x v="2"/>
    <x v="3"/>
    <x v="6"/>
    <n v="2684"/>
    <n v="484"/>
    <x v="0"/>
  </r>
  <r>
    <n v="237"/>
    <x v="7"/>
    <x v="200"/>
    <x v="6"/>
    <x v="1"/>
    <x v="7"/>
    <n v="5880.4"/>
    <n v="1060.3999999999996"/>
    <x v="0"/>
  </r>
  <r>
    <n v="348"/>
    <x v="7"/>
    <x v="201"/>
    <x v="2"/>
    <x v="3"/>
    <x v="7"/>
    <n v="2623"/>
    <n v="473"/>
    <x v="0"/>
  </r>
  <r>
    <n v="419"/>
    <x v="7"/>
    <x v="59"/>
    <x v="6"/>
    <x v="1"/>
    <x v="7"/>
    <n v="6954"/>
    <n v="1254"/>
    <x v="0"/>
  </r>
  <r>
    <n v="378"/>
    <x v="7"/>
    <x v="202"/>
    <x v="2"/>
    <x v="1"/>
    <x v="7"/>
    <n v="4453"/>
    <n v="803"/>
    <x v="0"/>
  </r>
  <r>
    <n v="357"/>
    <x v="7"/>
    <x v="203"/>
    <x v="5"/>
    <x v="2"/>
    <x v="7"/>
    <n v="3172"/>
    <n v="572"/>
    <x v="0"/>
  </r>
  <r>
    <n v="395"/>
    <x v="7"/>
    <x v="113"/>
    <x v="2"/>
    <x v="0"/>
    <x v="7"/>
    <n v="5490"/>
    <n v="990"/>
    <x v="0"/>
  </r>
  <r>
    <n v="464"/>
    <x v="7"/>
    <x v="204"/>
    <x v="0"/>
    <x v="1"/>
    <x v="7"/>
    <n v="9272"/>
    <n v="1672"/>
    <x v="0"/>
  </r>
  <r>
    <n v="290"/>
    <x v="7"/>
    <x v="205"/>
    <x v="0"/>
    <x v="0"/>
    <x v="7"/>
    <n v="7173.5999999999995"/>
    <n v="1293.5999999999995"/>
    <x v="0"/>
  </r>
  <r>
    <n v="250"/>
    <x v="7"/>
    <x v="206"/>
    <x v="1"/>
    <x v="3"/>
    <x v="7"/>
    <n v="6197.5999999999995"/>
    <n v="1117.5999999999995"/>
    <x v="0"/>
  </r>
  <r>
    <n v="321"/>
    <x v="7"/>
    <x v="144"/>
    <x v="1"/>
    <x v="1"/>
    <x v="7"/>
    <n v="976"/>
    <n v="176"/>
    <x v="0"/>
  </r>
  <r>
    <n v="62"/>
    <x v="7"/>
    <x v="207"/>
    <x v="6"/>
    <x v="1"/>
    <x v="7"/>
    <n v="1610.3999999999999"/>
    <n v="290.39999999999986"/>
    <x v="0"/>
  </r>
  <r>
    <n v="216"/>
    <x v="7"/>
    <x v="107"/>
    <x v="1"/>
    <x v="1"/>
    <x v="7"/>
    <n v="5368"/>
    <n v="968"/>
    <x v="0"/>
  </r>
  <r>
    <n v="144"/>
    <x v="7"/>
    <x v="208"/>
    <x v="2"/>
    <x v="2"/>
    <x v="7"/>
    <n v="3611.2"/>
    <n v="651.19999999999982"/>
    <x v="0"/>
  </r>
  <r>
    <n v="31"/>
    <x v="7"/>
    <x v="30"/>
    <x v="7"/>
    <x v="0"/>
    <x v="7"/>
    <n v="854"/>
    <n v="154"/>
    <x v="0"/>
  </r>
  <r>
    <n v="63"/>
    <x v="7"/>
    <x v="209"/>
    <x v="1"/>
    <x v="2"/>
    <x v="7"/>
    <n v="1634.8"/>
    <n v="294.79999999999995"/>
    <x v="0"/>
  </r>
  <r>
    <n v="204"/>
    <x v="7"/>
    <x v="210"/>
    <x v="5"/>
    <x v="3"/>
    <x v="7"/>
    <n v="5075.2"/>
    <n v="915.19999999999982"/>
    <x v="0"/>
  </r>
  <r>
    <n v="81"/>
    <x v="7"/>
    <x v="60"/>
    <x v="3"/>
    <x v="0"/>
    <x v="7"/>
    <n v="2074"/>
    <n v="374"/>
    <x v="0"/>
  </r>
  <r>
    <n v="134"/>
    <x v="7"/>
    <x v="211"/>
    <x v="1"/>
    <x v="3"/>
    <x v="7"/>
    <n v="3367.2"/>
    <n v="607.19999999999982"/>
    <x v="0"/>
  </r>
  <r>
    <n v="25"/>
    <x v="7"/>
    <x v="212"/>
    <x v="2"/>
    <x v="0"/>
    <x v="7"/>
    <n v="707.6"/>
    <n v="127.60000000000002"/>
    <x v="0"/>
  </r>
  <r>
    <n v="201"/>
    <x v="7"/>
    <x v="53"/>
    <x v="7"/>
    <x v="1"/>
    <x v="7"/>
    <n v="5002"/>
    <n v="902"/>
    <x v="0"/>
  </r>
  <r>
    <n v="47"/>
    <x v="7"/>
    <x v="213"/>
    <x v="3"/>
    <x v="1"/>
    <x v="7"/>
    <n v="1244.3999999999999"/>
    <n v="224.39999999999986"/>
    <x v="0"/>
  </r>
  <r>
    <n v="168"/>
    <x v="7"/>
    <x v="214"/>
    <x v="1"/>
    <x v="1"/>
    <x v="7"/>
    <n v="4196.8"/>
    <n v="756.80000000000018"/>
    <x v="0"/>
  </r>
  <r>
    <n v="155"/>
    <x v="7"/>
    <x v="215"/>
    <x v="3"/>
    <x v="3"/>
    <x v="7"/>
    <n v="3879.6"/>
    <n v="699.59999999999991"/>
    <x v="0"/>
  </r>
  <r>
    <n v="268"/>
    <x v="8"/>
    <x v="216"/>
    <x v="3"/>
    <x v="1"/>
    <x v="8"/>
    <n v="6636.8"/>
    <n v="1196.8000000000002"/>
    <x v="0"/>
  </r>
  <r>
    <n v="122"/>
    <x v="8"/>
    <x v="217"/>
    <x v="7"/>
    <x v="0"/>
    <x v="8"/>
    <n v="3074.4"/>
    <n v="554.40000000000009"/>
    <x v="0"/>
  </r>
  <r>
    <n v="358"/>
    <x v="8"/>
    <x v="218"/>
    <x v="0"/>
    <x v="3"/>
    <x v="8"/>
    <n v="3233"/>
    <n v="583"/>
    <x v="0"/>
  </r>
  <r>
    <n v="446"/>
    <x v="8"/>
    <x v="219"/>
    <x v="2"/>
    <x v="3"/>
    <x v="8"/>
    <n v="8601"/>
    <n v="1551"/>
    <x v="0"/>
  </r>
  <r>
    <n v="317"/>
    <x v="8"/>
    <x v="220"/>
    <x v="6"/>
    <x v="0"/>
    <x v="8"/>
    <n v="732"/>
    <n v="132"/>
    <x v="0"/>
  </r>
  <r>
    <n v="266"/>
    <x v="8"/>
    <x v="15"/>
    <x v="6"/>
    <x v="1"/>
    <x v="8"/>
    <n v="6588"/>
    <n v="1188"/>
    <x v="0"/>
  </r>
  <r>
    <n v="469"/>
    <x v="8"/>
    <x v="22"/>
    <x v="6"/>
    <x v="2"/>
    <x v="8"/>
    <n v="8662"/>
    <n v="1562"/>
    <x v="0"/>
  </r>
  <r>
    <n v="166"/>
    <x v="8"/>
    <x v="221"/>
    <x v="3"/>
    <x v="3"/>
    <x v="8"/>
    <n v="4148"/>
    <n v="748"/>
    <x v="0"/>
  </r>
  <r>
    <n v="17"/>
    <x v="8"/>
    <x v="222"/>
    <x v="5"/>
    <x v="0"/>
    <x v="8"/>
    <n v="512.4"/>
    <n v="92.399999999999977"/>
    <x v="0"/>
  </r>
  <r>
    <n v="159"/>
    <x v="8"/>
    <x v="223"/>
    <x v="4"/>
    <x v="1"/>
    <x v="8"/>
    <n v="3977.2"/>
    <n v="717.19999999999982"/>
    <x v="0"/>
  </r>
  <r>
    <n v="143"/>
    <x v="8"/>
    <x v="224"/>
    <x v="0"/>
    <x v="0"/>
    <x v="8"/>
    <n v="3586.7999999999997"/>
    <n v="646.79999999999973"/>
    <x v="0"/>
  </r>
  <r>
    <n v="280"/>
    <x v="8"/>
    <x v="225"/>
    <x v="2"/>
    <x v="1"/>
    <x v="8"/>
    <n v="6929.5999999999995"/>
    <n v="1249.5999999999995"/>
    <x v="0"/>
  </r>
  <r>
    <n v="333"/>
    <x v="8"/>
    <x v="226"/>
    <x v="6"/>
    <x v="0"/>
    <x v="8"/>
    <n v="1708"/>
    <n v="308"/>
    <x v="0"/>
  </r>
  <r>
    <n v="474"/>
    <x v="8"/>
    <x v="227"/>
    <x v="1"/>
    <x v="3"/>
    <x v="8"/>
    <n v="8052"/>
    <n v="1452"/>
    <x v="0"/>
  </r>
  <r>
    <n v="126"/>
    <x v="8"/>
    <x v="203"/>
    <x v="0"/>
    <x v="1"/>
    <x v="8"/>
    <n v="3172"/>
    <n v="572"/>
    <x v="0"/>
  </r>
  <r>
    <n v="161"/>
    <x v="8"/>
    <x v="228"/>
    <x v="2"/>
    <x v="2"/>
    <x v="8"/>
    <n v="4026"/>
    <n v="726"/>
    <x v="0"/>
  </r>
  <r>
    <n v="278"/>
    <x v="8"/>
    <x v="229"/>
    <x v="4"/>
    <x v="3"/>
    <x v="8"/>
    <n v="6880.8"/>
    <n v="1240.8000000000002"/>
    <x v="0"/>
  </r>
  <r>
    <n v="94"/>
    <x v="8"/>
    <x v="230"/>
    <x v="1"/>
    <x v="0"/>
    <x v="8"/>
    <n v="2391.1999999999998"/>
    <n v="431.19999999999982"/>
    <x v="0"/>
  </r>
  <r>
    <n v="217"/>
    <x v="8"/>
    <x v="231"/>
    <x v="3"/>
    <x v="2"/>
    <x v="8"/>
    <n v="5392.4"/>
    <n v="972.39999999999964"/>
    <x v="0"/>
  </r>
  <r>
    <n v="404"/>
    <x v="8"/>
    <x v="232"/>
    <x v="3"/>
    <x v="3"/>
    <x v="8"/>
    <n v="6039"/>
    <n v="1089"/>
    <x v="0"/>
  </r>
  <r>
    <n v="498"/>
    <x v="8"/>
    <x v="101"/>
    <x v="0"/>
    <x v="3"/>
    <x v="8"/>
    <n v="5124"/>
    <n v="924"/>
    <x v="0"/>
  </r>
  <r>
    <n v="460"/>
    <x v="8"/>
    <x v="233"/>
    <x v="0"/>
    <x v="3"/>
    <x v="8"/>
    <n v="9760"/>
    <n v="1760"/>
    <x v="0"/>
  </r>
  <r>
    <n v="245"/>
    <x v="8"/>
    <x v="234"/>
    <x v="0"/>
    <x v="2"/>
    <x v="8"/>
    <n v="6075.5999999999995"/>
    <n v="1095.5999999999995"/>
    <x v="0"/>
  </r>
  <r>
    <n v="26"/>
    <x v="8"/>
    <x v="220"/>
    <x v="1"/>
    <x v="3"/>
    <x v="8"/>
    <n v="732"/>
    <n v="132"/>
    <x v="0"/>
  </r>
  <r>
    <n v="410"/>
    <x v="8"/>
    <x v="235"/>
    <x v="3"/>
    <x v="2"/>
    <x v="8"/>
    <n v="6405"/>
    <n v="1155"/>
    <x v="0"/>
  </r>
  <r>
    <n v="416"/>
    <x v="8"/>
    <x v="236"/>
    <x v="2"/>
    <x v="0"/>
    <x v="8"/>
    <n v="6771"/>
    <n v="1221"/>
    <x v="0"/>
  </r>
  <r>
    <n v="450"/>
    <x v="8"/>
    <x v="237"/>
    <x v="2"/>
    <x v="1"/>
    <x v="8"/>
    <n v="8845"/>
    <n v="1595"/>
    <x v="0"/>
  </r>
  <r>
    <n v="50"/>
    <x v="8"/>
    <x v="238"/>
    <x v="6"/>
    <x v="3"/>
    <x v="8"/>
    <n v="1317.6"/>
    <n v="237.59999999999991"/>
    <x v="0"/>
  </r>
  <r>
    <n v="423"/>
    <x v="9"/>
    <x v="179"/>
    <x v="1"/>
    <x v="0"/>
    <x v="9"/>
    <n v="7198"/>
    <n v="1298"/>
    <x v="0"/>
  </r>
  <r>
    <n v="444"/>
    <x v="9"/>
    <x v="239"/>
    <x v="3"/>
    <x v="0"/>
    <x v="9"/>
    <n v="8479"/>
    <n v="1529"/>
    <x v="0"/>
  </r>
  <r>
    <n v="158"/>
    <x v="9"/>
    <x v="240"/>
    <x v="0"/>
    <x v="2"/>
    <x v="9"/>
    <n v="3952.7999999999997"/>
    <n v="712.79999999999973"/>
    <x v="0"/>
  </r>
  <r>
    <n v="476"/>
    <x v="9"/>
    <x v="159"/>
    <x v="5"/>
    <x v="1"/>
    <x v="9"/>
    <n v="7808"/>
    <n v="1408"/>
    <x v="0"/>
  </r>
  <r>
    <n v="428"/>
    <x v="9"/>
    <x v="241"/>
    <x v="7"/>
    <x v="3"/>
    <x v="9"/>
    <n v="7503"/>
    <n v="1353"/>
    <x v="0"/>
  </r>
  <r>
    <n v="480"/>
    <x v="9"/>
    <x v="242"/>
    <x v="2"/>
    <x v="2"/>
    <x v="9"/>
    <n v="7320"/>
    <n v="1320"/>
    <x v="0"/>
  </r>
  <r>
    <n v="451"/>
    <x v="9"/>
    <x v="2"/>
    <x v="1"/>
    <x v="0"/>
    <x v="9"/>
    <n v="8906"/>
    <n v="1606"/>
    <x v="0"/>
  </r>
  <r>
    <n v="425"/>
    <x v="9"/>
    <x v="242"/>
    <x v="5"/>
    <x v="1"/>
    <x v="9"/>
    <n v="7320"/>
    <n v="1320"/>
    <x v="0"/>
  </r>
  <r>
    <n v="426"/>
    <x v="9"/>
    <x v="243"/>
    <x v="0"/>
    <x v="1"/>
    <x v="9"/>
    <n v="7381"/>
    <n v="1331"/>
    <x v="0"/>
  </r>
  <r>
    <n v="20"/>
    <x v="9"/>
    <x v="244"/>
    <x v="7"/>
    <x v="1"/>
    <x v="9"/>
    <n v="585.6"/>
    <n v="105.60000000000002"/>
    <x v="0"/>
  </r>
  <r>
    <n v="365"/>
    <x v="9"/>
    <x v="245"/>
    <x v="2"/>
    <x v="3"/>
    <x v="9"/>
    <n v="3660"/>
    <n v="660"/>
    <x v="0"/>
  </r>
  <r>
    <n v="76"/>
    <x v="9"/>
    <x v="246"/>
    <x v="2"/>
    <x v="1"/>
    <x v="9"/>
    <n v="1952"/>
    <n v="352"/>
    <x v="0"/>
  </r>
  <r>
    <n v="399"/>
    <x v="9"/>
    <x v="76"/>
    <x v="2"/>
    <x v="2"/>
    <x v="9"/>
    <n v="5734"/>
    <n v="1034"/>
    <x v="0"/>
  </r>
  <r>
    <n v="371"/>
    <x v="9"/>
    <x v="228"/>
    <x v="7"/>
    <x v="2"/>
    <x v="9"/>
    <n v="4026"/>
    <n v="726"/>
    <x v="0"/>
  </r>
  <r>
    <n v="465"/>
    <x v="9"/>
    <x v="247"/>
    <x v="4"/>
    <x v="0"/>
    <x v="9"/>
    <n v="9150"/>
    <n v="1650"/>
    <x v="0"/>
  </r>
  <r>
    <n v="466"/>
    <x v="9"/>
    <x v="49"/>
    <x v="0"/>
    <x v="2"/>
    <x v="9"/>
    <n v="9028"/>
    <n v="1628"/>
    <x v="0"/>
  </r>
  <r>
    <n v="400"/>
    <x v="9"/>
    <x v="248"/>
    <x v="1"/>
    <x v="3"/>
    <x v="9"/>
    <n v="5795"/>
    <n v="1045"/>
    <x v="0"/>
  </r>
  <r>
    <n v="343"/>
    <x v="9"/>
    <x v="178"/>
    <x v="7"/>
    <x v="2"/>
    <x v="9"/>
    <n v="2318"/>
    <n v="418"/>
    <x v="0"/>
  </r>
  <r>
    <n v="138"/>
    <x v="9"/>
    <x v="249"/>
    <x v="3"/>
    <x v="3"/>
    <x v="9"/>
    <n v="3464.7999999999997"/>
    <n v="624.79999999999973"/>
    <x v="0"/>
  </r>
  <r>
    <n v="24"/>
    <x v="9"/>
    <x v="250"/>
    <x v="0"/>
    <x v="0"/>
    <x v="9"/>
    <n v="683.19999999999993"/>
    <n v="123.19999999999993"/>
    <x v="0"/>
  </r>
  <r>
    <n v="405"/>
    <x v="9"/>
    <x v="175"/>
    <x v="7"/>
    <x v="1"/>
    <x v="9"/>
    <n v="6100"/>
    <n v="1100"/>
    <x v="0"/>
  </r>
  <r>
    <n v="125"/>
    <x v="9"/>
    <x v="251"/>
    <x v="4"/>
    <x v="1"/>
    <x v="9"/>
    <n v="3147.6"/>
    <n v="567.59999999999991"/>
    <x v="0"/>
  </r>
  <r>
    <n v="133"/>
    <x v="9"/>
    <x v="252"/>
    <x v="7"/>
    <x v="2"/>
    <x v="9"/>
    <n v="3342.7999999999997"/>
    <n v="602.79999999999973"/>
    <x v="0"/>
  </r>
  <r>
    <n v="494"/>
    <x v="9"/>
    <x v="253"/>
    <x v="0"/>
    <x v="2"/>
    <x v="9"/>
    <n v="5612"/>
    <n v="1012"/>
    <x v="0"/>
  </r>
  <r>
    <n v="289"/>
    <x v="9"/>
    <x v="254"/>
    <x v="5"/>
    <x v="0"/>
    <x v="9"/>
    <n v="7149.2"/>
    <n v="1289.1999999999998"/>
    <x v="0"/>
  </r>
  <r>
    <n v="232"/>
    <x v="9"/>
    <x v="255"/>
    <x v="6"/>
    <x v="3"/>
    <x v="9"/>
    <n v="5758.4"/>
    <n v="1038.3999999999996"/>
    <x v="0"/>
  </r>
  <r>
    <n v="286"/>
    <x v="9"/>
    <x v="6"/>
    <x v="7"/>
    <x v="1"/>
    <x v="9"/>
    <n v="7076"/>
    <n v="1276"/>
    <x v="0"/>
  </r>
  <r>
    <n v="203"/>
    <x v="9"/>
    <x v="256"/>
    <x v="6"/>
    <x v="2"/>
    <x v="9"/>
    <n v="5050.8"/>
    <n v="910.80000000000018"/>
    <x v="0"/>
  </r>
  <r>
    <n v="112"/>
    <x v="9"/>
    <x v="257"/>
    <x v="6"/>
    <x v="1"/>
    <x v="9"/>
    <n v="2830.4"/>
    <n v="510.40000000000009"/>
    <x v="0"/>
  </r>
  <r>
    <n v="212"/>
    <x v="9"/>
    <x v="258"/>
    <x v="2"/>
    <x v="1"/>
    <x v="9"/>
    <n v="5270.4"/>
    <n v="950.39999999999964"/>
    <x v="0"/>
  </r>
  <r>
    <n v="373"/>
    <x v="10"/>
    <x v="221"/>
    <x v="6"/>
    <x v="0"/>
    <x v="10"/>
    <n v="4148"/>
    <n v="748"/>
    <x v="0"/>
  </r>
  <r>
    <n v="470"/>
    <x v="10"/>
    <x v="69"/>
    <x v="6"/>
    <x v="3"/>
    <x v="10"/>
    <n v="8540"/>
    <n v="1540"/>
    <x v="0"/>
  </r>
  <r>
    <n v="103"/>
    <x v="10"/>
    <x v="259"/>
    <x v="0"/>
    <x v="1"/>
    <x v="10"/>
    <n v="2610.7999999999997"/>
    <n v="470.79999999999973"/>
    <x v="0"/>
  </r>
  <r>
    <n v="269"/>
    <x v="10"/>
    <x v="260"/>
    <x v="7"/>
    <x v="0"/>
    <x v="10"/>
    <n v="6661.2"/>
    <n v="1201.1999999999998"/>
    <x v="0"/>
  </r>
  <r>
    <n v="191"/>
    <x v="10"/>
    <x v="166"/>
    <x v="2"/>
    <x v="0"/>
    <x v="10"/>
    <n v="4758"/>
    <n v="858"/>
    <x v="0"/>
  </r>
  <r>
    <n v="276"/>
    <x v="10"/>
    <x v="73"/>
    <x v="2"/>
    <x v="0"/>
    <x v="10"/>
    <n v="6832"/>
    <n v="1232"/>
    <x v="0"/>
  </r>
  <r>
    <n v="336"/>
    <x v="10"/>
    <x v="261"/>
    <x v="3"/>
    <x v="1"/>
    <x v="10"/>
    <n v="1891"/>
    <n v="341"/>
    <x v="0"/>
  </r>
  <r>
    <n v="180"/>
    <x v="10"/>
    <x v="262"/>
    <x v="6"/>
    <x v="3"/>
    <x v="10"/>
    <n v="4489.5999999999995"/>
    <n v="809.59999999999945"/>
    <x v="0"/>
  </r>
  <r>
    <n v="471"/>
    <x v="10"/>
    <x v="158"/>
    <x v="1"/>
    <x v="0"/>
    <x v="10"/>
    <n v="8418"/>
    <n v="1518"/>
    <x v="0"/>
  </r>
  <r>
    <n v="42"/>
    <x v="10"/>
    <x v="263"/>
    <x v="2"/>
    <x v="1"/>
    <x v="10"/>
    <n v="1122.3999999999999"/>
    <n v="202.39999999999986"/>
    <x v="0"/>
  </r>
  <r>
    <n v="135"/>
    <x v="10"/>
    <x v="264"/>
    <x v="6"/>
    <x v="0"/>
    <x v="10"/>
    <n v="3391.6"/>
    <n v="611.59999999999991"/>
    <x v="0"/>
  </r>
  <r>
    <n v="64"/>
    <x v="10"/>
    <x v="265"/>
    <x v="3"/>
    <x v="3"/>
    <x v="10"/>
    <n v="1659.2"/>
    <n v="299.20000000000005"/>
    <x v="0"/>
  </r>
  <r>
    <n v="57"/>
    <x v="10"/>
    <x v="266"/>
    <x v="4"/>
    <x v="3"/>
    <x v="10"/>
    <n v="1488.3999999999999"/>
    <n v="268.39999999999986"/>
    <x v="0"/>
  </r>
  <r>
    <n v="409"/>
    <x v="10"/>
    <x v="88"/>
    <x v="0"/>
    <x v="0"/>
    <x v="10"/>
    <n v="6344"/>
    <n v="1144"/>
    <x v="0"/>
  </r>
  <r>
    <n v="220"/>
    <x v="10"/>
    <x v="267"/>
    <x v="6"/>
    <x v="0"/>
    <x v="10"/>
    <n v="5465.5999999999995"/>
    <n v="985.59999999999945"/>
    <x v="0"/>
  </r>
  <r>
    <n v="33"/>
    <x v="10"/>
    <x v="268"/>
    <x v="6"/>
    <x v="1"/>
    <x v="10"/>
    <n v="902.8"/>
    <n v="162.79999999999995"/>
    <x v="0"/>
  </r>
  <r>
    <n v="431"/>
    <x v="10"/>
    <x v="269"/>
    <x v="4"/>
    <x v="0"/>
    <x v="10"/>
    <n v="7686"/>
    <n v="1386"/>
    <x v="0"/>
  </r>
  <r>
    <n v="255"/>
    <x v="10"/>
    <x v="270"/>
    <x v="5"/>
    <x v="0"/>
    <x v="10"/>
    <n v="6319.5999999999995"/>
    <n v="1139.5999999999995"/>
    <x v="0"/>
  </r>
  <r>
    <n v="384"/>
    <x v="10"/>
    <x v="271"/>
    <x v="6"/>
    <x v="1"/>
    <x v="10"/>
    <n v="4819"/>
    <n v="869"/>
    <x v="0"/>
  </r>
  <r>
    <n v="90"/>
    <x v="10"/>
    <x v="272"/>
    <x v="0"/>
    <x v="1"/>
    <x v="10"/>
    <n v="2293.6"/>
    <n v="413.59999999999991"/>
    <x v="0"/>
  </r>
  <r>
    <n v="452"/>
    <x v="10"/>
    <x v="273"/>
    <x v="6"/>
    <x v="2"/>
    <x v="10"/>
    <n v="8967"/>
    <n v="1617"/>
    <x v="0"/>
  </r>
  <r>
    <n v="398"/>
    <x v="10"/>
    <x v="274"/>
    <x v="0"/>
    <x v="1"/>
    <x v="10"/>
    <n v="5673"/>
    <n v="1023"/>
    <x v="0"/>
  </r>
  <r>
    <n v="389"/>
    <x v="10"/>
    <x v="101"/>
    <x v="1"/>
    <x v="0"/>
    <x v="10"/>
    <n v="5124"/>
    <n v="924"/>
    <x v="0"/>
  </r>
  <r>
    <n v="386"/>
    <x v="10"/>
    <x v="275"/>
    <x v="1"/>
    <x v="3"/>
    <x v="10"/>
    <n v="4941"/>
    <n v="891"/>
    <x v="0"/>
  </r>
  <r>
    <n v="179"/>
    <x v="10"/>
    <x v="276"/>
    <x v="1"/>
    <x v="0"/>
    <x v="10"/>
    <n v="4465.2"/>
    <n v="805.19999999999982"/>
    <x v="0"/>
  </r>
  <r>
    <n v="307"/>
    <x v="10"/>
    <x v="3"/>
    <x v="0"/>
    <x v="1"/>
    <x v="10"/>
    <n v="3294"/>
    <n v="594"/>
    <x v="0"/>
  </r>
  <r>
    <n v="319"/>
    <x v="10"/>
    <x v="30"/>
    <x v="3"/>
    <x v="0"/>
    <x v="10"/>
    <n v="854"/>
    <n v="154"/>
    <x v="0"/>
  </r>
  <r>
    <n v="174"/>
    <x v="10"/>
    <x v="277"/>
    <x v="2"/>
    <x v="1"/>
    <x v="10"/>
    <n v="4343.2"/>
    <n v="783.19999999999982"/>
    <x v="0"/>
  </r>
  <r>
    <n v="303"/>
    <x v="10"/>
    <x v="178"/>
    <x v="7"/>
    <x v="0"/>
    <x v="10"/>
    <n v="2318"/>
    <n v="418"/>
    <x v="0"/>
  </r>
  <r>
    <n v="40"/>
    <x v="10"/>
    <x v="278"/>
    <x v="4"/>
    <x v="3"/>
    <x v="10"/>
    <n v="1073.5999999999999"/>
    <n v="193.59999999999991"/>
    <x v="0"/>
  </r>
  <r>
    <n v="449"/>
    <x v="10"/>
    <x v="279"/>
    <x v="0"/>
    <x v="3"/>
    <x v="10"/>
    <n v="8784"/>
    <n v="1584"/>
    <x v="0"/>
  </r>
  <r>
    <n v="308"/>
    <x v="11"/>
    <x v="62"/>
    <x v="3"/>
    <x v="1"/>
    <x v="11"/>
    <n v="3538"/>
    <n v="638"/>
    <x v="0"/>
  </r>
  <r>
    <n v="121"/>
    <x v="11"/>
    <x v="280"/>
    <x v="3"/>
    <x v="0"/>
    <x v="11"/>
    <n v="3050"/>
    <n v="550"/>
    <x v="0"/>
  </r>
  <r>
    <n v="489"/>
    <x v="11"/>
    <x v="61"/>
    <x v="3"/>
    <x v="1"/>
    <x v="11"/>
    <n v="6222"/>
    <n v="1122"/>
    <x v="0"/>
  </r>
  <r>
    <n v="99"/>
    <x v="11"/>
    <x v="281"/>
    <x v="7"/>
    <x v="3"/>
    <x v="11"/>
    <n v="2513.1999999999998"/>
    <n v="453.19999999999982"/>
    <x v="0"/>
  </r>
  <r>
    <n v="392"/>
    <x v="11"/>
    <x v="282"/>
    <x v="0"/>
    <x v="1"/>
    <x v="11"/>
    <n v="5307"/>
    <n v="957"/>
    <x v="0"/>
  </r>
  <r>
    <n v="124"/>
    <x v="11"/>
    <x v="283"/>
    <x v="0"/>
    <x v="3"/>
    <x v="11"/>
    <n v="3123.2"/>
    <n v="563.19999999999982"/>
    <x v="0"/>
  </r>
  <r>
    <n v="118"/>
    <x v="11"/>
    <x v="284"/>
    <x v="6"/>
    <x v="1"/>
    <x v="11"/>
    <n v="2976.7999999999997"/>
    <n v="536.79999999999973"/>
    <x v="0"/>
  </r>
  <r>
    <n v="369"/>
    <x v="11"/>
    <x v="285"/>
    <x v="1"/>
    <x v="1"/>
    <x v="11"/>
    <n v="3904"/>
    <n v="704"/>
    <x v="0"/>
  </r>
  <r>
    <n v="193"/>
    <x v="11"/>
    <x v="286"/>
    <x v="4"/>
    <x v="0"/>
    <x v="11"/>
    <n v="4806.8"/>
    <n v="866.80000000000018"/>
    <x v="0"/>
  </r>
  <r>
    <n v="102"/>
    <x v="11"/>
    <x v="287"/>
    <x v="5"/>
    <x v="2"/>
    <x v="11"/>
    <n v="2586.4"/>
    <n v="466.40000000000009"/>
    <x v="0"/>
  </r>
  <r>
    <n v="260"/>
    <x v="11"/>
    <x v="288"/>
    <x v="0"/>
    <x v="3"/>
    <x v="11"/>
    <n v="6441.5999999999995"/>
    <n v="1161.5999999999995"/>
    <x v="0"/>
  </r>
  <r>
    <n v="367"/>
    <x v="11"/>
    <x v="132"/>
    <x v="6"/>
    <x v="0"/>
    <x v="11"/>
    <n v="3782"/>
    <n v="682"/>
    <x v="0"/>
  </r>
  <r>
    <n v="468"/>
    <x v="11"/>
    <x v="279"/>
    <x v="1"/>
    <x v="1"/>
    <x v="11"/>
    <n v="8784"/>
    <n v="1584"/>
    <x v="0"/>
  </r>
  <r>
    <n v="267"/>
    <x v="11"/>
    <x v="289"/>
    <x v="1"/>
    <x v="3"/>
    <x v="11"/>
    <n v="6612.4"/>
    <n v="1192.3999999999996"/>
    <x v="0"/>
  </r>
  <r>
    <n v="264"/>
    <x v="11"/>
    <x v="290"/>
    <x v="1"/>
    <x v="3"/>
    <x v="11"/>
    <n v="6539.2"/>
    <n v="1179.1999999999998"/>
    <x v="0"/>
  </r>
  <r>
    <n v="437"/>
    <x v="11"/>
    <x v="227"/>
    <x v="1"/>
    <x v="0"/>
    <x v="11"/>
    <n v="8052"/>
    <n v="1452"/>
    <x v="0"/>
  </r>
  <r>
    <n v="128"/>
    <x v="11"/>
    <x v="291"/>
    <x v="1"/>
    <x v="1"/>
    <x v="11"/>
    <n v="3220.7999999999997"/>
    <n v="580.79999999999973"/>
    <x v="0"/>
  </r>
  <r>
    <n v="322"/>
    <x v="11"/>
    <x v="292"/>
    <x v="6"/>
    <x v="1"/>
    <x v="11"/>
    <n v="1037"/>
    <n v="187"/>
    <x v="0"/>
  </r>
  <r>
    <n v="7"/>
    <x v="11"/>
    <x v="293"/>
    <x v="0"/>
    <x v="2"/>
    <x v="11"/>
    <n v="268.39999999999998"/>
    <n v="48.399999999999977"/>
    <x v="0"/>
  </r>
  <r>
    <n v="145"/>
    <x v="11"/>
    <x v="294"/>
    <x v="1"/>
    <x v="1"/>
    <x v="11"/>
    <n v="3635.6"/>
    <n v="655.59999999999991"/>
    <x v="0"/>
  </r>
  <r>
    <n v="295"/>
    <x v="11"/>
    <x v="26"/>
    <x v="4"/>
    <x v="3"/>
    <x v="11"/>
    <n v="366"/>
    <n v="66"/>
    <x v="0"/>
  </r>
  <r>
    <n v="4"/>
    <x v="11"/>
    <x v="295"/>
    <x v="2"/>
    <x v="2"/>
    <x v="11"/>
    <n v="195.2"/>
    <n v="35.199999999999989"/>
    <x v="0"/>
  </r>
  <r>
    <n v="243"/>
    <x v="11"/>
    <x v="296"/>
    <x v="0"/>
    <x v="1"/>
    <x v="11"/>
    <n v="6026.8"/>
    <n v="1086.8000000000002"/>
    <x v="0"/>
  </r>
  <r>
    <n v="252"/>
    <x v="11"/>
    <x v="297"/>
    <x v="7"/>
    <x v="1"/>
    <x v="11"/>
    <n v="6246.4"/>
    <n v="1126.3999999999996"/>
    <x v="0"/>
  </r>
  <r>
    <n v="337"/>
    <x v="11"/>
    <x v="246"/>
    <x v="7"/>
    <x v="3"/>
    <x v="11"/>
    <n v="1952"/>
    <n v="352"/>
    <x v="0"/>
  </r>
  <r>
    <n v="345"/>
    <x v="11"/>
    <x v="25"/>
    <x v="0"/>
    <x v="0"/>
    <x v="11"/>
    <n v="2440"/>
    <n v="440"/>
    <x v="0"/>
  </r>
  <r>
    <n v="304"/>
    <x v="11"/>
    <x v="97"/>
    <x v="1"/>
    <x v="0"/>
    <x v="11"/>
    <n v="2562"/>
    <n v="462"/>
    <x v="0"/>
  </r>
  <r>
    <n v="207"/>
    <x v="11"/>
    <x v="298"/>
    <x v="7"/>
    <x v="0"/>
    <x v="11"/>
    <n v="5148.3999999999996"/>
    <n v="928.39999999999964"/>
    <x v="0"/>
  </r>
  <r>
    <n v="375"/>
    <x v="11"/>
    <x v="152"/>
    <x v="0"/>
    <x v="0"/>
    <x v="11"/>
    <n v="4270"/>
    <n v="770"/>
    <x v="0"/>
  </r>
  <r>
    <n v="311"/>
    <x v="12"/>
    <x v="26"/>
    <x v="0"/>
    <x v="0"/>
    <x v="12"/>
    <n v="366"/>
    <n v="66"/>
    <x v="0"/>
  </r>
  <r>
    <n v="430"/>
    <x v="12"/>
    <x v="299"/>
    <x v="0"/>
    <x v="0"/>
    <x v="12"/>
    <n v="7625"/>
    <n v="1375"/>
    <x v="0"/>
  </r>
  <r>
    <n v="421"/>
    <x v="12"/>
    <x v="6"/>
    <x v="3"/>
    <x v="3"/>
    <x v="12"/>
    <n v="7076"/>
    <n v="1276"/>
    <x v="0"/>
  </r>
  <r>
    <n v="306"/>
    <x v="12"/>
    <x v="280"/>
    <x v="5"/>
    <x v="3"/>
    <x v="12"/>
    <n v="3050"/>
    <n v="550"/>
    <x v="0"/>
  </r>
  <r>
    <n v="18"/>
    <x v="12"/>
    <x v="300"/>
    <x v="0"/>
    <x v="2"/>
    <x v="12"/>
    <n v="536.79999999999995"/>
    <n v="96.799999999999955"/>
    <x v="0"/>
  </r>
  <r>
    <n v="390"/>
    <x v="12"/>
    <x v="301"/>
    <x v="6"/>
    <x v="3"/>
    <x v="12"/>
    <n v="5185"/>
    <n v="935"/>
    <x v="0"/>
  </r>
  <r>
    <n v="74"/>
    <x v="12"/>
    <x v="302"/>
    <x v="4"/>
    <x v="2"/>
    <x v="12"/>
    <n v="1903.2"/>
    <n v="343.20000000000005"/>
    <x v="0"/>
  </r>
  <r>
    <n v="75"/>
    <x v="12"/>
    <x v="303"/>
    <x v="0"/>
    <x v="1"/>
    <x v="12"/>
    <n v="1927.6"/>
    <n v="347.59999999999991"/>
    <x v="0"/>
  </r>
  <r>
    <n v="394"/>
    <x v="12"/>
    <x v="304"/>
    <x v="7"/>
    <x v="1"/>
    <x v="12"/>
    <n v="5429"/>
    <n v="979"/>
    <x v="0"/>
  </r>
  <r>
    <n v="77"/>
    <x v="12"/>
    <x v="305"/>
    <x v="1"/>
    <x v="2"/>
    <x v="12"/>
    <n v="1976.3999999999999"/>
    <n v="356.39999999999986"/>
    <x v="0"/>
  </r>
  <r>
    <n v="69"/>
    <x v="12"/>
    <x v="306"/>
    <x v="0"/>
    <x v="1"/>
    <x v="12"/>
    <n v="1781.2"/>
    <n v="321.20000000000005"/>
    <x v="0"/>
  </r>
  <r>
    <n v="382"/>
    <x v="12"/>
    <x v="307"/>
    <x v="2"/>
    <x v="2"/>
    <x v="12"/>
    <n v="4697"/>
    <n v="847"/>
    <x v="0"/>
  </r>
  <r>
    <n v="455"/>
    <x v="12"/>
    <x v="151"/>
    <x v="3"/>
    <x v="2"/>
    <x v="12"/>
    <n v="1220"/>
    <n v="220"/>
    <x v="0"/>
  </r>
  <r>
    <n v="387"/>
    <x v="12"/>
    <x v="53"/>
    <x v="3"/>
    <x v="0"/>
    <x v="12"/>
    <n v="5002"/>
    <n v="902"/>
    <x v="0"/>
  </r>
  <r>
    <n v="253"/>
    <x v="12"/>
    <x v="308"/>
    <x v="1"/>
    <x v="3"/>
    <x v="12"/>
    <n v="6270.8"/>
    <n v="1130.8000000000002"/>
    <x v="0"/>
  </r>
  <r>
    <n v="21"/>
    <x v="12"/>
    <x v="309"/>
    <x v="2"/>
    <x v="2"/>
    <x v="12"/>
    <n v="610"/>
    <n v="110"/>
    <x v="0"/>
  </r>
  <r>
    <n v="44"/>
    <x v="12"/>
    <x v="310"/>
    <x v="6"/>
    <x v="1"/>
    <x v="12"/>
    <n v="1171.2"/>
    <n v="211.20000000000005"/>
    <x v="0"/>
  </r>
  <r>
    <n v="332"/>
    <x v="12"/>
    <x v="311"/>
    <x v="1"/>
    <x v="0"/>
    <x v="12"/>
    <n v="1647"/>
    <n v="297"/>
    <x v="0"/>
  </r>
  <r>
    <n v="185"/>
    <x v="12"/>
    <x v="312"/>
    <x v="1"/>
    <x v="0"/>
    <x v="12"/>
    <n v="4611.5999999999995"/>
    <n v="831.59999999999945"/>
    <x v="0"/>
  </r>
  <r>
    <n v="320"/>
    <x v="12"/>
    <x v="313"/>
    <x v="7"/>
    <x v="3"/>
    <x v="12"/>
    <n v="915"/>
    <n v="165"/>
    <x v="0"/>
  </r>
  <r>
    <n v="229"/>
    <x v="12"/>
    <x v="314"/>
    <x v="2"/>
    <x v="1"/>
    <x v="12"/>
    <n v="5685.2"/>
    <n v="1025.1999999999998"/>
    <x v="0"/>
  </r>
  <r>
    <n v="272"/>
    <x v="12"/>
    <x v="315"/>
    <x v="5"/>
    <x v="1"/>
    <x v="12"/>
    <n v="6734.4"/>
    <n v="1214.3999999999996"/>
    <x v="0"/>
  </r>
  <r>
    <n v="127"/>
    <x v="12"/>
    <x v="316"/>
    <x v="2"/>
    <x v="3"/>
    <x v="12"/>
    <n v="3196.4"/>
    <n v="576.40000000000009"/>
    <x v="0"/>
  </r>
  <r>
    <n v="234"/>
    <x v="12"/>
    <x v="317"/>
    <x v="3"/>
    <x v="0"/>
    <x v="12"/>
    <n v="5807.2"/>
    <n v="1047.1999999999998"/>
    <x v="0"/>
  </r>
  <r>
    <n v="323"/>
    <x v="12"/>
    <x v="192"/>
    <x v="5"/>
    <x v="3"/>
    <x v="12"/>
    <n v="1098"/>
    <n v="198"/>
    <x v="0"/>
  </r>
  <r>
    <n v="327"/>
    <x v="12"/>
    <x v="111"/>
    <x v="2"/>
    <x v="1"/>
    <x v="12"/>
    <n v="1342"/>
    <n v="242"/>
    <x v="0"/>
  </r>
  <r>
    <n v="312"/>
    <x v="12"/>
    <x v="318"/>
    <x v="4"/>
    <x v="2"/>
    <x v="12"/>
    <n v="427"/>
    <n v="77"/>
    <x v="0"/>
  </r>
  <r>
    <n v="325"/>
    <x v="12"/>
    <x v="151"/>
    <x v="3"/>
    <x v="0"/>
    <x v="12"/>
    <n v="1220"/>
    <n v="220"/>
    <x v="0"/>
  </r>
  <r>
    <n v="58"/>
    <x v="13"/>
    <x v="319"/>
    <x v="0"/>
    <x v="1"/>
    <x v="13"/>
    <n v="1512.8"/>
    <n v="272.79999999999995"/>
    <x v="0"/>
  </r>
  <r>
    <n v="456"/>
    <x v="13"/>
    <x v="169"/>
    <x v="7"/>
    <x v="3"/>
    <x v="13"/>
    <n v="2196"/>
    <n v="396"/>
    <x v="0"/>
  </r>
  <r>
    <n v="8"/>
    <x v="13"/>
    <x v="320"/>
    <x v="2"/>
    <x v="3"/>
    <x v="13"/>
    <n v="292.8"/>
    <n v="52.800000000000011"/>
    <x v="0"/>
  </r>
  <r>
    <n v="485"/>
    <x v="13"/>
    <x v="21"/>
    <x v="1"/>
    <x v="0"/>
    <x v="13"/>
    <n v="6710"/>
    <n v="1210"/>
    <x v="0"/>
  </r>
  <r>
    <n v="6"/>
    <x v="13"/>
    <x v="100"/>
    <x v="4"/>
    <x v="1"/>
    <x v="13"/>
    <n v="244"/>
    <n v="44"/>
    <x v="0"/>
  </r>
  <r>
    <n v="434"/>
    <x v="13"/>
    <x v="321"/>
    <x v="1"/>
    <x v="1"/>
    <x v="13"/>
    <n v="7869"/>
    <n v="1419"/>
    <x v="0"/>
  </r>
  <r>
    <n v="475"/>
    <x v="13"/>
    <x v="322"/>
    <x v="6"/>
    <x v="1"/>
    <x v="13"/>
    <n v="7930"/>
    <n v="1430"/>
    <x v="0"/>
  </r>
  <r>
    <n v="66"/>
    <x v="13"/>
    <x v="226"/>
    <x v="1"/>
    <x v="0"/>
    <x v="13"/>
    <n v="1708"/>
    <n v="308"/>
    <x v="0"/>
  </r>
  <r>
    <n v="296"/>
    <x v="13"/>
    <x v="309"/>
    <x v="0"/>
    <x v="1"/>
    <x v="13"/>
    <n v="610"/>
    <n v="110"/>
    <x v="0"/>
  </r>
  <r>
    <n v="282"/>
    <x v="13"/>
    <x v="323"/>
    <x v="6"/>
    <x v="1"/>
    <x v="13"/>
    <n v="6978.4"/>
    <n v="1258.3999999999996"/>
    <x v="0"/>
  </r>
  <r>
    <n v="300"/>
    <x v="13"/>
    <x v="124"/>
    <x v="6"/>
    <x v="1"/>
    <x v="13"/>
    <n v="1586"/>
    <n v="286"/>
    <x v="0"/>
  </r>
  <r>
    <n v="176"/>
    <x v="13"/>
    <x v="37"/>
    <x v="4"/>
    <x v="3"/>
    <x v="13"/>
    <n v="4392"/>
    <n v="792"/>
    <x v="0"/>
  </r>
  <r>
    <n v="413"/>
    <x v="13"/>
    <x v="15"/>
    <x v="0"/>
    <x v="2"/>
    <x v="13"/>
    <n v="6588"/>
    <n v="1188"/>
    <x v="0"/>
  </r>
  <r>
    <n v="477"/>
    <x v="13"/>
    <x v="269"/>
    <x v="0"/>
    <x v="3"/>
    <x v="13"/>
    <n v="7686"/>
    <n v="1386"/>
    <x v="0"/>
  </r>
  <r>
    <n v="150"/>
    <x v="13"/>
    <x v="324"/>
    <x v="7"/>
    <x v="0"/>
    <x v="13"/>
    <n v="3757.6"/>
    <n v="677.59999999999991"/>
    <x v="0"/>
  </r>
  <r>
    <n v="49"/>
    <x v="13"/>
    <x v="325"/>
    <x v="1"/>
    <x v="2"/>
    <x v="13"/>
    <n v="1293.2"/>
    <n v="233.20000000000005"/>
    <x v="0"/>
  </r>
  <r>
    <n v="356"/>
    <x v="13"/>
    <x v="326"/>
    <x v="6"/>
    <x v="1"/>
    <x v="13"/>
    <n v="3111"/>
    <n v="561"/>
    <x v="0"/>
  </r>
  <r>
    <n v="259"/>
    <x v="13"/>
    <x v="327"/>
    <x v="2"/>
    <x v="2"/>
    <x v="13"/>
    <n v="6417.2"/>
    <n v="1157.1999999999998"/>
    <x v="0"/>
  </r>
  <r>
    <n v="85"/>
    <x v="13"/>
    <x v="328"/>
    <x v="5"/>
    <x v="3"/>
    <x v="13"/>
    <n v="2171.6"/>
    <n v="391.59999999999991"/>
    <x v="0"/>
  </r>
  <r>
    <n v="104"/>
    <x v="13"/>
    <x v="329"/>
    <x v="3"/>
    <x v="1"/>
    <x v="13"/>
    <n v="2635.2"/>
    <n v="475.19999999999982"/>
    <x v="0"/>
  </r>
  <r>
    <n v="92"/>
    <x v="13"/>
    <x v="330"/>
    <x v="0"/>
    <x v="3"/>
    <x v="13"/>
    <n v="2342.4"/>
    <n v="422.40000000000009"/>
    <x v="0"/>
  </r>
  <r>
    <n v="156"/>
    <x v="13"/>
    <x v="285"/>
    <x v="7"/>
    <x v="1"/>
    <x v="13"/>
    <n v="3904"/>
    <n v="704"/>
    <x v="0"/>
  </r>
  <r>
    <n v="22"/>
    <x v="13"/>
    <x v="331"/>
    <x v="0"/>
    <x v="3"/>
    <x v="13"/>
    <n v="634.4"/>
    <n v="114.39999999999998"/>
    <x v="0"/>
  </r>
  <r>
    <n v="202"/>
    <x v="13"/>
    <x v="332"/>
    <x v="1"/>
    <x v="1"/>
    <x v="13"/>
    <n v="5026.3999999999996"/>
    <n v="906.39999999999964"/>
    <x v="0"/>
  </r>
  <r>
    <n v="227"/>
    <x v="13"/>
    <x v="333"/>
    <x v="4"/>
    <x v="0"/>
    <x v="13"/>
    <n v="5636.4"/>
    <n v="1016.3999999999996"/>
    <x v="0"/>
  </r>
  <r>
    <n v="284"/>
    <x v="13"/>
    <x v="334"/>
    <x v="1"/>
    <x v="2"/>
    <x v="13"/>
    <n v="7027.2"/>
    <n v="1267.1999999999998"/>
    <x v="0"/>
  </r>
  <r>
    <n v="487"/>
    <x v="13"/>
    <x v="57"/>
    <x v="6"/>
    <x v="0"/>
    <x v="13"/>
    <n v="6466"/>
    <n v="1166"/>
    <x v="0"/>
  </r>
  <r>
    <n v="148"/>
    <x v="13"/>
    <x v="335"/>
    <x v="1"/>
    <x v="3"/>
    <x v="13"/>
    <n v="3708.7999999999997"/>
    <n v="668.79999999999973"/>
    <x v="0"/>
  </r>
  <r>
    <n v="478"/>
    <x v="13"/>
    <x v="336"/>
    <x v="3"/>
    <x v="1"/>
    <x v="13"/>
    <n v="7564"/>
    <n v="1364"/>
    <x v="0"/>
  </r>
  <r>
    <n v="354"/>
    <x v="13"/>
    <x v="337"/>
    <x v="7"/>
    <x v="2"/>
    <x v="13"/>
    <n v="2989"/>
    <n v="539"/>
    <x v="0"/>
  </r>
  <r>
    <n v="355"/>
    <x v="13"/>
    <x v="280"/>
    <x v="1"/>
    <x v="1"/>
    <x v="13"/>
    <n v="3050"/>
    <n v="550"/>
    <x v="0"/>
  </r>
  <r>
    <n v="396"/>
    <x v="13"/>
    <x v="338"/>
    <x v="0"/>
    <x v="2"/>
    <x v="13"/>
    <n v="5551"/>
    <n v="1001"/>
    <x v="0"/>
  </r>
  <r>
    <n v="235"/>
    <x v="14"/>
    <x v="339"/>
    <x v="7"/>
    <x v="0"/>
    <x v="14"/>
    <n v="5831.5999999999995"/>
    <n v="1051.5999999999995"/>
    <x v="0"/>
  </r>
  <r>
    <n v="225"/>
    <x v="14"/>
    <x v="340"/>
    <x v="2"/>
    <x v="3"/>
    <x v="14"/>
    <n v="5587.5999999999995"/>
    <n v="1007.5999999999995"/>
    <x v="0"/>
  </r>
  <r>
    <n v="294"/>
    <x v="14"/>
    <x v="341"/>
    <x v="0"/>
    <x v="1"/>
    <x v="14"/>
    <n v="7271.2"/>
    <n v="1311.1999999999998"/>
    <x v="0"/>
  </r>
  <r>
    <n v="454"/>
    <x v="14"/>
    <x v="342"/>
    <x v="1"/>
    <x v="1"/>
    <x v="14"/>
    <n v="9089"/>
    <n v="1639"/>
    <x v="0"/>
  </r>
  <r>
    <n v="226"/>
    <x v="14"/>
    <x v="253"/>
    <x v="0"/>
    <x v="1"/>
    <x v="14"/>
    <n v="5612"/>
    <n v="1012"/>
    <x v="0"/>
  </r>
  <r>
    <n v="265"/>
    <x v="14"/>
    <x v="343"/>
    <x v="6"/>
    <x v="1"/>
    <x v="14"/>
    <n v="6563.5999999999995"/>
    <n v="1183.5999999999995"/>
    <x v="0"/>
  </r>
  <r>
    <n v="120"/>
    <x v="14"/>
    <x v="344"/>
    <x v="0"/>
    <x v="3"/>
    <x v="14"/>
    <n v="3025.6"/>
    <n v="545.59999999999991"/>
    <x v="0"/>
  </r>
  <r>
    <n v="491"/>
    <x v="14"/>
    <x v="188"/>
    <x v="1"/>
    <x v="3"/>
    <x v="14"/>
    <n v="5978"/>
    <n v="1078"/>
    <x v="0"/>
  </r>
  <r>
    <n v="381"/>
    <x v="14"/>
    <x v="345"/>
    <x v="0"/>
    <x v="0"/>
    <x v="14"/>
    <n v="4636"/>
    <n v="836"/>
    <x v="0"/>
  </r>
  <r>
    <n v="98"/>
    <x v="14"/>
    <x v="346"/>
    <x v="3"/>
    <x v="1"/>
    <x v="14"/>
    <n v="2488.7999999999997"/>
    <n v="448.79999999999973"/>
    <x v="0"/>
  </r>
  <r>
    <n v="488"/>
    <x v="14"/>
    <x v="88"/>
    <x v="1"/>
    <x v="3"/>
    <x v="14"/>
    <n v="6344"/>
    <n v="1144"/>
    <x v="0"/>
  </r>
  <r>
    <n v="313"/>
    <x v="14"/>
    <x v="16"/>
    <x v="0"/>
    <x v="1"/>
    <x v="14"/>
    <n v="488"/>
    <n v="88"/>
    <x v="0"/>
  </r>
  <r>
    <n v="302"/>
    <x v="14"/>
    <x v="60"/>
    <x v="3"/>
    <x v="3"/>
    <x v="14"/>
    <n v="2074"/>
    <n v="374"/>
    <x v="0"/>
  </r>
  <r>
    <n v="326"/>
    <x v="14"/>
    <x v="347"/>
    <x v="7"/>
    <x v="2"/>
    <x v="14"/>
    <n v="1281"/>
    <n v="231"/>
    <x v="0"/>
  </r>
  <r>
    <n v="335"/>
    <x v="14"/>
    <x v="87"/>
    <x v="1"/>
    <x v="1"/>
    <x v="14"/>
    <n v="1830"/>
    <n v="330"/>
    <x v="0"/>
  </r>
  <r>
    <n v="328"/>
    <x v="14"/>
    <x v="348"/>
    <x v="0"/>
    <x v="1"/>
    <x v="14"/>
    <n v="1403"/>
    <n v="253"/>
    <x v="0"/>
  </r>
  <r>
    <n v="496"/>
    <x v="14"/>
    <x v="107"/>
    <x v="7"/>
    <x v="1"/>
    <x v="14"/>
    <n v="5368"/>
    <n v="968"/>
    <x v="0"/>
  </r>
  <r>
    <n v="247"/>
    <x v="14"/>
    <x v="349"/>
    <x v="1"/>
    <x v="0"/>
    <x v="14"/>
    <n v="6124.4"/>
    <n v="1104.3999999999996"/>
    <x v="0"/>
  </r>
  <r>
    <n v="61"/>
    <x v="14"/>
    <x v="124"/>
    <x v="6"/>
    <x v="1"/>
    <x v="14"/>
    <n v="1586"/>
    <n v="286"/>
    <x v="0"/>
  </r>
  <r>
    <n v="239"/>
    <x v="14"/>
    <x v="350"/>
    <x v="0"/>
    <x v="3"/>
    <x v="14"/>
    <n v="5929.2"/>
    <n v="1069.1999999999998"/>
    <x v="0"/>
  </r>
  <r>
    <n v="422"/>
    <x v="14"/>
    <x v="351"/>
    <x v="7"/>
    <x v="1"/>
    <x v="14"/>
    <n v="7137"/>
    <n v="1287"/>
    <x v="0"/>
  </r>
  <r>
    <n v="87"/>
    <x v="14"/>
    <x v="352"/>
    <x v="3"/>
    <x v="0"/>
    <x v="14"/>
    <n v="2220.4"/>
    <n v="400.40000000000009"/>
    <x v="0"/>
  </r>
  <r>
    <n v="407"/>
    <x v="14"/>
    <x v="61"/>
    <x v="6"/>
    <x v="3"/>
    <x v="14"/>
    <n v="6222"/>
    <n v="1122"/>
    <x v="0"/>
  </r>
  <r>
    <n v="397"/>
    <x v="14"/>
    <x v="253"/>
    <x v="4"/>
    <x v="1"/>
    <x v="14"/>
    <n v="5612"/>
    <n v="1012"/>
    <x v="0"/>
  </r>
  <r>
    <n v="67"/>
    <x v="14"/>
    <x v="353"/>
    <x v="6"/>
    <x v="0"/>
    <x v="14"/>
    <n v="1732.3999999999999"/>
    <n v="312.39999999999986"/>
    <x v="0"/>
  </r>
  <r>
    <n v="408"/>
    <x v="14"/>
    <x v="354"/>
    <x v="5"/>
    <x v="1"/>
    <x v="14"/>
    <n v="6283"/>
    <n v="1133"/>
    <x v="0"/>
  </r>
  <r>
    <n v="472"/>
    <x v="15"/>
    <x v="195"/>
    <x v="3"/>
    <x v="0"/>
    <x v="15"/>
    <n v="8296"/>
    <n v="1496"/>
    <x v="0"/>
  </r>
  <r>
    <n v="497"/>
    <x v="15"/>
    <x v="45"/>
    <x v="2"/>
    <x v="2"/>
    <x v="15"/>
    <n v="5246"/>
    <n v="946"/>
    <x v="0"/>
  </r>
  <r>
    <n v="473"/>
    <x v="15"/>
    <x v="129"/>
    <x v="7"/>
    <x v="0"/>
    <x v="15"/>
    <n v="8174"/>
    <n v="1474"/>
    <x v="0"/>
  </r>
  <r>
    <n v="142"/>
    <x v="15"/>
    <x v="355"/>
    <x v="4"/>
    <x v="1"/>
    <x v="15"/>
    <n v="3562.4"/>
    <n v="642.40000000000009"/>
    <x v="0"/>
  </r>
  <r>
    <n v="334"/>
    <x v="15"/>
    <x v="356"/>
    <x v="6"/>
    <x v="3"/>
    <x v="15"/>
    <n v="1769"/>
    <n v="319"/>
    <x v="0"/>
  </r>
  <r>
    <n v="163"/>
    <x v="15"/>
    <x v="357"/>
    <x v="6"/>
    <x v="0"/>
    <x v="15"/>
    <n v="4074.7999999999997"/>
    <n v="734.79999999999973"/>
    <x v="0"/>
  </r>
  <r>
    <n v="146"/>
    <x v="15"/>
    <x v="245"/>
    <x v="6"/>
    <x v="1"/>
    <x v="15"/>
    <n v="3660"/>
    <n v="660"/>
    <x v="0"/>
  </r>
  <r>
    <n v="114"/>
    <x v="15"/>
    <x v="358"/>
    <x v="1"/>
    <x v="1"/>
    <x v="15"/>
    <n v="2879.2"/>
    <n v="519.19999999999982"/>
    <x v="0"/>
  </r>
  <r>
    <n v="113"/>
    <x v="15"/>
    <x v="359"/>
    <x v="6"/>
    <x v="3"/>
    <x v="15"/>
    <n v="2854.7999999999997"/>
    <n v="514.79999999999973"/>
    <x v="0"/>
  </r>
  <r>
    <n v="338"/>
    <x v="15"/>
    <x v="360"/>
    <x v="1"/>
    <x v="1"/>
    <x v="15"/>
    <n v="2013"/>
    <n v="363"/>
    <x v="0"/>
  </r>
  <r>
    <n v="346"/>
    <x v="15"/>
    <x v="361"/>
    <x v="4"/>
    <x v="0"/>
    <x v="15"/>
    <n v="2501"/>
    <n v="451"/>
    <x v="0"/>
  </r>
  <r>
    <n v="165"/>
    <x v="15"/>
    <x v="362"/>
    <x v="1"/>
    <x v="0"/>
    <x v="15"/>
    <n v="4123.6000000000004"/>
    <n v="743.60000000000036"/>
    <x v="0"/>
  </r>
  <r>
    <n v="189"/>
    <x v="15"/>
    <x v="363"/>
    <x v="3"/>
    <x v="2"/>
    <x v="15"/>
    <n v="4709.2"/>
    <n v="849.19999999999982"/>
    <x v="0"/>
  </r>
  <r>
    <n v="274"/>
    <x v="15"/>
    <x v="364"/>
    <x v="3"/>
    <x v="3"/>
    <x v="15"/>
    <n v="6783.2"/>
    <n v="1223.1999999999998"/>
    <x v="0"/>
  </r>
  <r>
    <n v="241"/>
    <x v="15"/>
    <x v="188"/>
    <x v="7"/>
    <x v="0"/>
    <x v="15"/>
    <n v="5978"/>
    <n v="1078"/>
    <x v="0"/>
  </r>
  <r>
    <n v="213"/>
    <x v="15"/>
    <x v="365"/>
    <x v="1"/>
    <x v="0"/>
    <x v="15"/>
    <n v="5294.8"/>
    <n v="954.80000000000018"/>
    <x v="0"/>
  </r>
  <r>
    <n v="178"/>
    <x v="15"/>
    <x v="366"/>
    <x v="2"/>
    <x v="0"/>
    <x v="15"/>
    <n v="4440.8"/>
    <n v="800.80000000000018"/>
    <x v="0"/>
  </r>
  <r>
    <n v="175"/>
    <x v="15"/>
    <x v="367"/>
    <x v="0"/>
    <x v="2"/>
    <x v="15"/>
    <n v="4367.5999999999995"/>
    <n v="787.59999999999945"/>
    <x v="0"/>
  </r>
  <r>
    <n v="275"/>
    <x v="15"/>
    <x v="368"/>
    <x v="7"/>
    <x v="0"/>
    <x v="15"/>
    <n v="6807.5999999999995"/>
    <n v="1227.5999999999995"/>
    <x v="0"/>
  </r>
  <r>
    <n v="186"/>
    <x v="15"/>
    <x v="345"/>
    <x v="6"/>
    <x v="2"/>
    <x v="15"/>
    <n v="4636"/>
    <n v="836"/>
    <x v="0"/>
  </r>
  <r>
    <n v="230"/>
    <x v="15"/>
    <x v="369"/>
    <x v="1"/>
    <x v="1"/>
    <x v="15"/>
    <n v="5709.5999999999995"/>
    <n v="1029.5999999999995"/>
    <x v="0"/>
  </r>
  <r>
    <n v="436"/>
    <x v="15"/>
    <x v="370"/>
    <x v="6"/>
    <x v="1"/>
    <x v="15"/>
    <n v="7991"/>
    <n v="1441"/>
    <x v="0"/>
  </r>
  <r>
    <n v="442"/>
    <x v="15"/>
    <x v="371"/>
    <x v="5"/>
    <x v="3"/>
    <x v="15"/>
    <n v="8357"/>
    <n v="1507"/>
    <x v="0"/>
  </r>
  <r>
    <n v="429"/>
    <x v="15"/>
    <x v="336"/>
    <x v="2"/>
    <x v="0"/>
    <x v="15"/>
    <n v="7564"/>
    <n v="1364"/>
    <x v="0"/>
  </r>
  <r>
    <n v="417"/>
    <x v="15"/>
    <x v="73"/>
    <x v="1"/>
    <x v="0"/>
    <x v="15"/>
    <n v="6832"/>
    <n v="1232"/>
    <x v="0"/>
  </r>
  <r>
    <n v="80"/>
    <x v="15"/>
    <x v="372"/>
    <x v="1"/>
    <x v="0"/>
    <x v="15"/>
    <n v="2049.6"/>
    <n v="369.59999999999991"/>
    <x v="0"/>
  </r>
  <r>
    <n v="54"/>
    <x v="15"/>
    <x v="373"/>
    <x v="7"/>
    <x v="3"/>
    <x v="15"/>
    <n v="1415.2"/>
    <n v="255.20000000000005"/>
    <x v="0"/>
  </r>
  <r>
    <n v="105"/>
    <x v="15"/>
    <x v="374"/>
    <x v="7"/>
    <x v="2"/>
    <x v="15"/>
    <n v="2659.6"/>
    <n v="479.59999999999991"/>
    <x v="0"/>
  </r>
  <r>
    <n v="211"/>
    <x v="16"/>
    <x v="45"/>
    <x v="0"/>
    <x v="3"/>
    <x v="16"/>
    <n v="5246"/>
    <n v="946"/>
    <x v="0"/>
  </r>
  <r>
    <n v="490"/>
    <x v="16"/>
    <x v="175"/>
    <x v="7"/>
    <x v="1"/>
    <x v="16"/>
    <n v="6100"/>
    <n v="1100"/>
    <x v="0"/>
  </r>
  <r>
    <n v="38"/>
    <x v="16"/>
    <x v="375"/>
    <x v="2"/>
    <x v="0"/>
    <x v="16"/>
    <n v="1024.8"/>
    <n v="184.79999999999995"/>
    <x v="0"/>
  </r>
  <r>
    <n v="52"/>
    <x v="16"/>
    <x v="376"/>
    <x v="0"/>
    <x v="0"/>
    <x v="16"/>
    <n v="1366.3999999999999"/>
    <n v="246.39999999999986"/>
    <x v="0"/>
  </r>
  <r>
    <n v="190"/>
    <x v="16"/>
    <x v="377"/>
    <x v="7"/>
    <x v="3"/>
    <x v="16"/>
    <n v="4733.5999999999995"/>
    <n v="853.59999999999945"/>
    <x v="0"/>
  </r>
  <r>
    <n v="214"/>
    <x v="16"/>
    <x v="378"/>
    <x v="6"/>
    <x v="2"/>
    <x v="16"/>
    <n v="5319.2"/>
    <n v="959.19999999999982"/>
    <x v="0"/>
  </r>
  <r>
    <n v="215"/>
    <x v="16"/>
    <x v="379"/>
    <x v="6"/>
    <x v="1"/>
    <x v="16"/>
    <n v="5343.5999999999995"/>
    <n v="963.59999999999945"/>
    <x v="0"/>
  </r>
  <r>
    <n v="236"/>
    <x v="16"/>
    <x v="109"/>
    <x v="1"/>
    <x v="3"/>
    <x v="16"/>
    <n v="5856"/>
    <n v="1056"/>
    <x v="0"/>
  </r>
  <r>
    <n v="440"/>
    <x v="16"/>
    <x v="380"/>
    <x v="1"/>
    <x v="1"/>
    <x v="16"/>
    <n v="8235"/>
    <n v="1485"/>
    <x v="0"/>
  </r>
  <r>
    <n v="200"/>
    <x v="16"/>
    <x v="381"/>
    <x v="3"/>
    <x v="2"/>
    <x v="16"/>
    <n v="4977.5999999999995"/>
    <n v="897.59999999999945"/>
    <x v="0"/>
  </r>
  <r>
    <n v="492"/>
    <x v="16"/>
    <x v="109"/>
    <x v="6"/>
    <x v="1"/>
    <x v="16"/>
    <n v="5856"/>
    <n v="1056"/>
    <x v="0"/>
  </r>
  <r>
    <n v="1"/>
    <x v="16"/>
    <x v="382"/>
    <x v="0"/>
    <x v="3"/>
    <x v="16"/>
    <n v="122"/>
    <n v="22"/>
    <x v="0"/>
  </r>
  <r>
    <n v="71"/>
    <x v="16"/>
    <x v="87"/>
    <x v="7"/>
    <x v="3"/>
    <x v="16"/>
    <n v="1830"/>
    <n v="330"/>
    <x v="0"/>
  </r>
  <r>
    <n v="462"/>
    <x v="16"/>
    <x v="383"/>
    <x v="7"/>
    <x v="1"/>
    <x v="16"/>
    <n v="9516"/>
    <n v="1716"/>
    <x v="0"/>
  </r>
  <r>
    <n v="461"/>
    <x v="16"/>
    <x v="384"/>
    <x v="3"/>
    <x v="1"/>
    <x v="16"/>
    <n v="9638"/>
    <n v="1738"/>
    <x v="0"/>
  </r>
  <r>
    <n v="359"/>
    <x v="16"/>
    <x v="3"/>
    <x v="3"/>
    <x v="0"/>
    <x v="16"/>
    <n v="3294"/>
    <n v="594"/>
    <x v="0"/>
  </r>
  <r>
    <n v="132"/>
    <x v="16"/>
    <x v="385"/>
    <x v="3"/>
    <x v="1"/>
    <x v="16"/>
    <n v="3318.4"/>
    <n v="598.40000000000009"/>
    <x v="0"/>
  </r>
  <r>
    <n v="136"/>
    <x v="16"/>
    <x v="80"/>
    <x v="5"/>
    <x v="0"/>
    <x v="16"/>
    <n v="3416"/>
    <n v="616"/>
    <x v="0"/>
  </r>
  <r>
    <n v="70"/>
    <x v="16"/>
    <x v="386"/>
    <x v="3"/>
    <x v="1"/>
    <x v="16"/>
    <n v="1805.6"/>
    <n v="325.59999999999991"/>
    <x v="0"/>
  </r>
  <r>
    <n v="366"/>
    <x v="16"/>
    <x v="387"/>
    <x v="1"/>
    <x v="1"/>
    <x v="16"/>
    <n v="3721"/>
    <n v="671"/>
    <x v="0"/>
  </r>
  <r>
    <n v="281"/>
    <x v="16"/>
    <x v="59"/>
    <x v="1"/>
    <x v="3"/>
    <x v="16"/>
    <n v="6954"/>
    <n v="1254"/>
    <x v="0"/>
  </r>
  <r>
    <n v="435"/>
    <x v="16"/>
    <x v="322"/>
    <x v="6"/>
    <x v="3"/>
    <x v="16"/>
    <n v="7930"/>
    <n v="1430"/>
    <x v="0"/>
  </r>
  <r>
    <n v="316"/>
    <x v="16"/>
    <x v="388"/>
    <x v="6"/>
    <x v="3"/>
    <x v="16"/>
    <n v="671"/>
    <n v="121"/>
    <x v="0"/>
  </r>
  <r>
    <n v="315"/>
    <x v="16"/>
    <x v="309"/>
    <x v="1"/>
    <x v="2"/>
    <x v="16"/>
    <n v="610"/>
    <n v="110"/>
    <x v="0"/>
  </r>
  <r>
    <n v="59"/>
    <x v="16"/>
    <x v="389"/>
    <x v="2"/>
    <x v="0"/>
    <x v="17"/>
    <n v="1537.2"/>
    <n v="277.20000000000005"/>
    <x v="1"/>
  </r>
  <r>
    <m/>
    <x v="17"/>
    <x v="390"/>
    <x v="8"/>
    <x v="4"/>
    <x v="18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B3E0C-C048-4784-8F62-DD622DC0B610}" name="Tabella pivot1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9" rowHeaderCaption="Cliente">
  <location ref="A27:B36" firstHeaderRow="1" firstDataRow="1" firstDataCol="1"/>
  <pivotFields count="12">
    <pivotField showAll="0"/>
    <pivotField showAll="0"/>
    <pivotField dataField="1" showAll="0"/>
    <pivotField axis="axisRow" showAll="0">
      <items count="10">
        <item x="0"/>
        <item x="3"/>
        <item x="4"/>
        <item x="7"/>
        <item x="6"/>
        <item x="2"/>
        <item x="5"/>
        <item x="1"/>
        <item h="1" x="8"/>
        <item t="default"/>
      </items>
    </pivotField>
    <pivotField showAll="0"/>
    <pivotField showAll="0">
      <items count="20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7"/>
        <item x="18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a di IMPORTO" fld="2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9E942-7136-4836-9BA0-4146BB9FA2EB}" name="Tabella pivot1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0" rowHeaderCaption="Cliente">
  <location ref="A3:D12" firstHeaderRow="0" firstDataRow="1" firstDataCol="1"/>
  <pivotFields count="12">
    <pivotField showAll="0"/>
    <pivotField showAll="0"/>
    <pivotField dataField="1" showAll="0"/>
    <pivotField axis="axisRow" showAll="0">
      <items count="10">
        <item x="0"/>
        <item x="3"/>
        <item x="4"/>
        <item x="7"/>
        <item x="6"/>
        <item x="2"/>
        <item x="5"/>
        <item x="1"/>
        <item h="1" x="8"/>
        <item t="default"/>
      </items>
    </pivotField>
    <pivotField showAll="0"/>
    <pivotField showAll="0">
      <items count="20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7"/>
        <item x="18"/>
        <item t="default"/>
      </items>
    </pivotField>
    <pivotField dataField="1"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IMPORTO" fld="2" baseField="0" baseItem="0" numFmtId="44"/>
    <dataField name="Somma di IVA" fld="6" baseField="0" baseItem="0" numFmtId="44"/>
    <dataField name="Somma di LORDO" fld="7" baseField="0" baseItem="0" numFmtId="44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2"/>
          </reference>
          <reference field="3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2"/>
          </reference>
          <reference field="3" count="1" selected="0">
            <x v="7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2"/>
          </reference>
          <reference field="3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2"/>
          </reference>
          <reference field="3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F2027E-9916-430A-9472-A2AF3F054B7F}" name="Tabella pivot14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7" rowHeaderCaption="Cliente">
  <location ref="K27:L36" firstHeaderRow="1" firstDataRow="1" firstDataCol="1"/>
  <pivotFields count="12">
    <pivotField showAll="0"/>
    <pivotField showAll="0"/>
    <pivotField showAll="0"/>
    <pivotField axis="axisRow" showAll="0">
      <items count="10">
        <item x="0"/>
        <item x="3"/>
        <item x="4"/>
        <item x="7"/>
        <item x="6"/>
        <item x="2"/>
        <item x="5"/>
        <item x="1"/>
        <item h="1" x="8"/>
        <item t="default"/>
      </items>
    </pivotField>
    <pivotField showAll="0"/>
    <pivotField showAll="0">
      <items count="20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7"/>
        <item x="18"/>
        <item t="default"/>
      </items>
    </pivotField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a di LORDO" fld="7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747E2-B345-4AB1-8F44-2123D1BC58B7}" name="Tabella pivot13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9" rowHeaderCaption="Cliente">
  <location ref="F27:G36" firstHeaderRow="1" firstDataRow="1" firstDataCol="1"/>
  <pivotFields count="12">
    <pivotField showAll="0"/>
    <pivotField showAll="0"/>
    <pivotField showAll="0"/>
    <pivotField axis="axisRow" showAll="0">
      <items count="10">
        <item x="0"/>
        <item x="3"/>
        <item x="4"/>
        <item x="7"/>
        <item x="6"/>
        <item x="2"/>
        <item x="5"/>
        <item x="1"/>
        <item h="1" x="8"/>
        <item t="default"/>
      </items>
    </pivotField>
    <pivotField showAll="0"/>
    <pivotField showAll="0">
      <items count="20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7"/>
        <item x="18"/>
        <item t="default"/>
      </items>
    </pivotField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a di IVA" fld="6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729EC-EC48-41F8-8CD6-8D0F9EBB7A71}" name="Tabella pivot16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8" rowHeaderCaption="OGGETTO">
  <location ref="A3:B8" firstHeaderRow="1" firstDataRow="1" firstDataCol="1"/>
  <pivotFields count="12">
    <pivotField showAll="0"/>
    <pivotField axis="axisRow" showAll="0">
      <items count="19">
        <item sd="0" x="16"/>
        <item sd="0" x="15"/>
        <item sd="0" x="14"/>
        <item sd="0" x="13"/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x="17"/>
        <item t="default"/>
      </items>
    </pivotField>
    <pivotField dataField="1" showAll="0"/>
    <pivotField axis="axisRow" showAll="0">
      <items count="10">
        <item sd="0" x="0"/>
        <item sd="0" x="3"/>
        <item sd="0" x="4"/>
        <item sd="0" x="7"/>
        <item sd="0" x="6"/>
        <item sd="0" x="2"/>
        <item sd="0" x="5"/>
        <item sd="0" x="1"/>
        <item x="8"/>
        <item t="default"/>
      </items>
    </pivotField>
    <pivotField axis="axisRow" showAll="0">
      <items count="6">
        <item sd="0" x="1"/>
        <item sd="0" x="3"/>
        <item sd="0" x="0"/>
        <item sd="0" x="2"/>
        <item h="1" x="4"/>
        <item t="default"/>
      </items>
    </pivotField>
    <pivotField showAll="0">
      <items count="20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7"/>
        <item x="18"/>
        <item t="default"/>
      </items>
    </pivotField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3">
    <field x="4"/>
    <field x="1"/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a di IMPORTO" fld="2" baseField="0" baseItem="0" numFmtId="165"/>
  </dataFields>
  <formats count="1">
    <format dxfId="12">
      <pivotArea outline="0" collapsedLevelsAreSubtotals="1" fieldPosition="0"/>
    </format>
  </formats>
  <chartFormats count="1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54814-3CBD-4B60-935C-7B5D7374E619}" name="Tabella pivot23" cacheId="0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 chartFormat="21" rowHeaderCaption="DATA">
  <location ref="A11:B29" firstHeaderRow="1" firstDataRow="1" firstDataCol="1"/>
  <pivotFields count="12">
    <pivotField showAll="0"/>
    <pivotField axis="axisRow" showAll="0">
      <items count="19">
        <item sd="0" x="16"/>
        <item sd="0" x="15"/>
        <item sd="0" x="14"/>
        <item sd="0" x="13"/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h="1" x="17"/>
        <item t="default"/>
      </items>
    </pivotField>
    <pivotField dataField="1" showAll="0"/>
    <pivotField axis="axisRow" showAll="0">
      <items count="10">
        <item sd="0" x="0"/>
        <item sd="0" x="3"/>
        <item sd="0" x="4"/>
        <item sd="0" x="7"/>
        <item sd="0" x="6"/>
        <item sd="0" x="2"/>
        <item sd="0" x="5"/>
        <item sd="0" x="1"/>
        <item x="8"/>
        <item t="default"/>
      </items>
    </pivotField>
    <pivotField axis="axisRow" showAll="0">
      <items count="6">
        <item sd="0" x="1"/>
        <item sd="0" x="3"/>
        <item sd="0" x="0"/>
        <item sd="0" x="2"/>
        <item x="4"/>
        <item t="default"/>
      </items>
    </pivotField>
    <pivotField showAll="0">
      <items count="20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7"/>
        <item x="18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3">
    <field x="1"/>
    <field x="4"/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omma di IMPORTO" fld="2" baseField="0" baseItem="0" numFmtId="165"/>
  </dataFields>
  <formats count="1">
    <format dxfId="13">
      <pivotArea outline="0" collapsedLevelsAreSubtotals="1" fieldPosition="0"/>
    </format>
  </formats>
  <chartFormats count="18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EAEDC844-B3F2-4474-B935-DDEC54E548B6}" autoFormatId="16" applyNumberFormats="0" applyBorderFormats="0" applyFontFormats="0" applyPatternFormats="0" applyAlignmentFormats="0" applyWidthHeightFormats="0">
  <queryTableRefresh nextId="13">
    <queryTableFields count="12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  <queryTableField id="10" name="Foglio1 (3).CITTA'" tableColumnId="10"/>
      <queryTableField id="11" name="Foglio1 (3).INDIRIZZO" tableColumnId="11"/>
      <queryTableField id="12" name="Foglio1 (3).EMAIL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6" xr16:uid="{CC731518-6FE6-4305-8FF5-D6B9924E80F9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23F90ADC-ECB8-4249-BF31-76EC80DCA906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'" tableColumnId="2"/>
      <queryTableField id="3" name="INDIRIZZO" tableColumnId="3"/>
      <queryTableField id="4" name="EMAIL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ECAFAD4F-9FB5-4192-8DB2-F5D09711C6E5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17A11BFE-F4C1-4960-9D7E-CB75DCFD65D3}" sourceName="STATO">
  <pivotTables>
    <pivotTable tabId="6" name="Tabella pivot23"/>
  </pivotTables>
  <data>
    <tabular pivotCacheId="963984207">
      <items count="3">
        <i x="0" s="1"/>
        <i x="1" s="1"/>
        <i x="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72C8F873-2C09-4CFB-8AD6-77903537F249}" cache="FiltroDati_STATO" caption="STATO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072FE8-6EC1-48A8-9C01-02960F237686}" name="Merge1" displayName="Merge1" ref="A1:L500" tableType="queryTable" totalsRowShown="0">
  <autoFilter ref="A1:L500" xr:uid="{F8072FE8-6EC1-48A8-9C01-02960F237686}"/>
  <tableColumns count="12">
    <tableColumn id="1" xr3:uid="{C9558038-4D69-4A45-9F7B-86BFC039EE92}" uniqueName="1" name="N° FATTURA" queryTableFieldId="1"/>
    <tableColumn id="2" xr3:uid="{7DC91112-D4B6-4F07-A118-9A09B8F70899}" uniqueName="2" name="DATA FATTURA" queryTableFieldId="2" dataDxfId="2"/>
    <tableColumn id="3" xr3:uid="{AAF82FB5-7A6D-4ED6-A77B-D2574BC66523}" uniqueName="3" name="IMPORTO" queryTableFieldId="3" dataDxfId="0"/>
    <tableColumn id="4" xr3:uid="{9E1A5CBE-E08A-4394-9D88-BC9502483C0B}" uniqueName="4" name="CLIENTE" queryTableFieldId="4" dataDxfId="1"/>
    <tableColumn id="5" xr3:uid="{70DAFB41-F225-4413-A1E5-CDA1A5FCA04E}" uniqueName="5" name="OGGETTO" queryTableFieldId="5" dataDxfId="29"/>
    <tableColumn id="6" xr3:uid="{73C6B927-45F4-4895-88AB-456D39D7D6C6}" uniqueName="6" name="DATA SCADENZA" queryTableFieldId="6" dataDxfId="6"/>
    <tableColumn id="7" xr3:uid="{7D0F5C19-B2F9-418D-AEB9-79076DC658CA}" uniqueName="7" name="IVA" queryTableFieldId="7" dataDxfId="5"/>
    <tableColumn id="8" xr3:uid="{BDC2C00A-AD34-4DA7-932E-AC97B483D8DE}" uniqueName="8" name="LORDO" queryTableFieldId="8" dataDxfId="3"/>
    <tableColumn id="9" xr3:uid="{E39EB3C4-FDB6-488B-B27A-B9AFD4C45B6A}" uniqueName="9" name="STATO" queryTableFieldId="9" dataDxfId="4"/>
    <tableColumn id="10" xr3:uid="{1665E55D-57A2-4DD7-95B2-A5CFCF3B0CDB}" uniqueName="10" name="CITTA'" queryTableFieldId="10" dataDxfId="28"/>
    <tableColumn id="11" xr3:uid="{74AD1389-0A9B-4F00-87C5-3CA433111ED4}" uniqueName="11" name="INDIRIZZO" queryTableFieldId="11" dataDxfId="27"/>
    <tableColumn id="12" xr3:uid="{91F6DB42-B2D0-441D-90AF-5393E09E029D}" uniqueName="12" name="EMAIL" queryTableFieldId="12" dataDxfId="2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3642EB-BD1F-4D4F-A2A6-28B768D9DB0C}" name="Tabella1__2" displayName="Tabella1__2" ref="A1:I500" tableType="queryTable" totalsRowShown="0">
  <autoFilter ref="A1:I500" xr:uid="{9F3642EB-BD1F-4D4F-A2A6-28B768D9DB0C}"/>
  <tableColumns count="9">
    <tableColumn id="1" xr3:uid="{D2EDD844-9EA5-48D0-A67C-E94859B6BEF6}" uniqueName="1" name="N° FATTURA" queryTableFieldId="1"/>
    <tableColumn id="2" xr3:uid="{EC2BEF88-631D-4577-A21E-07D59A567345}" uniqueName="2" name="DATA FATTURA" queryTableFieldId="2" dataDxfId="25"/>
    <tableColumn id="3" xr3:uid="{118F1D1E-9113-4879-A308-8BC6ED1EF676}" uniqueName="3" name="IMPORTO" queryTableFieldId="3" dataDxfId="24"/>
    <tableColumn id="4" xr3:uid="{55295D34-8DD0-45A0-AAC0-7E80ED5D5DAE}" uniqueName="4" name="CLIENTE" queryTableFieldId="4" dataDxfId="23"/>
    <tableColumn id="5" xr3:uid="{CD72F556-E402-477D-BB08-F30831CD97D9}" uniqueName="5" name="OGGETTO" queryTableFieldId="5" dataDxfId="22"/>
    <tableColumn id="6" xr3:uid="{BB65D7BC-8E29-4079-A5DB-85B735C6D501}" uniqueName="6" name="DATA SCADENZA" queryTableFieldId="6" dataDxfId="21"/>
    <tableColumn id="7" xr3:uid="{C8360DE7-4FD9-43CB-935B-2F35A217A745}" uniqueName="7" name="IVA" queryTableFieldId="7" dataDxfId="20"/>
    <tableColumn id="8" xr3:uid="{63784168-5562-40E1-BA72-B48EA0D474C0}" uniqueName="8" name="LORDO" queryTableFieldId="8" dataDxfId="19"/>
    <tableColumn id="9" xr3:uid="{E3E6A0DB-2763-4B86-9AEC-26A2DB03DA2F}" uniqueName="9" name="STATO" queryTableFieldId="9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2D3887-D403-44BC-8E33-24D2C4264638}" name="Foglio1__3" displayName="Foglio1__3" ref="A1:D9" tableType="queryTable" totalsRowShown="0">
  <autoFilter ref="A1:D9" xr:uid="{9C2D3887-D403-44BC-8E33-24D2C4264638}"/>
  <tableColumns count="4">
    <tableColumn id="1" xr3:uid="{38845142-9178-44FA-B390-557256F2EB54}" uniqueName="1" name="CLIENTE" queryTableFieldId="1" dataDxfId="17"/>
    <tableColumn id="2" xr3:uid="{28B4C945-126B-4C56-8696-687D989EA3E8}" uniqueName="2" name="CITTA'" queryTableFieldId="2" dataDxfId="16"/>
    <tableColumn id="3" xr3:uid="{6CED38FD-F515-4677-A866-407E73DA9052}" uniqueName="3" name="INDIRIZZO" queryTableFieldId="3" dataDxfId="15"/>
    <tableColumn id="4" xr3:uid="{75993A38-D2F9-490B-9A22-DE9A722D17EB}" uniqueName="4" name="EMAIL" queryTableFieldId="4" dataDxfId="1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_2" displayName="Tabella1_2" ref="A1:I500" tableType="queryTable" totalsRowShown="0">
  <autoFilter ref="A1:I500" xr:uid="{B4E0FAFD-ADB0-45F6-B2DB-42D40830BDD6}"/>
  <tableColumns count="9">
    <tableColumn id="1" xr3:uid="{19865FA1-162B-483C-AB74-B224AA688D47}" uniqueName="1" name="N° FATTURA" queryTableFieldId="1"/>
    <tableColumn id="2" xr3:uid="{67F4BF1B-B5ED-4BEF-80C3-6DC9947816BB}" uniqueName="2" name="DATA FATTURA" queryTableFieldId="2" dataDxfId="11"/>
    <tableColumn id="3" xr3:uid="{8ADE28D0-47E7-462D-89FE-932A1C6FC2DB}" uniqueName="3" name="IMPORTO" queryTableFieldId="3"/>
    <tableColumn id="4" xr3:uid="{D2CA4E11-AED8-4757-AD05-D3F4A16C0D52}" uniqueName="4" name="CLIENTE" queryTableFieldId="4" dataDxfId="10"/>
    <tableColumn id="5" xr3:uid="{8E9680EA-818F-4E0C-9C22-91782CEC0AF7}" uniqueName="5" name="OGGETTO" queryTableFieldId="5" dataDxfId="9"/>
    <tableColumn id="6" xr3:uid="{230E4934-9C70-4249-B41A-F06EE3FAE000}" uniqueName="6" name="DATA SCADENZA" queryTableFieldId="6" dataDxfId="8"/>
    <tableColumn id="7" xr3:uid="{6BE04840-4177-42C3-BA88-7D9FCBE0F9CE}" uniqueName="7" name="IVA" queryTableFieldId="7"/>
    <tableColumn id="8" xr3:uid="{5A2D57B2-8041-4A5D-96FB-5B829C5A360D}" uniqueName="8" name="LORDO" queryTableFieldId="8"/>
    <tableColumn id="9" xr3:uid="{EDD2E012-0D52-4474-BED3-1A226602F946}" uniqueName="9" name="STAT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_FATTURA" xr10:uid="{16CDFDD9-8524-414D-AFAE-E0395ADE9AE2}" sourceName="DATA FATTURA">
  <pivotTables>
    <pivotTable tabId="6" name="Tabella pivot23"/>
  </pivotTables>
  <state minimalRefreshVersion="6" lastRefreshVersion="6" pivotCacheId="963984207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9F143D7E-8E45-4C5F-8718-EC5FF69638E8}" cache="SequenzaTemporaleNativa_DATA_FATTURA" caption="DATA FATTURA" level="2" selectionLevel="2" scrollPosition="2023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1EEF0-E0D8-4594-8562-2E5A4D10E24F}">
  <dimension ref="A1:L500"/>
  <sheetViews>
    <sheetView tabSelected="1" workbookViewId="0">
      <selection activeCell="I9" sqref="I9"/>
    </sheetView>
  </sheetViews>
  <sheetFormatPr defaultRowHeight="14.5" x14ac:dyDescent="0.35"/>
  <cols>
    <col min="1" max="1" width="13.1796875" bestFit="1" customWidth="1"/>
    <col min="2" max="2" width="15.90625" bestFit="1" customWidth="1"/>
    <col min="3" max="3" width="11.26953125" style="6" bestFit="1" customWidth="1"/>
    <col min="4" max="4" width="9.81640625" bestFit="1" customWidth="1"/>
    <col min="5" max="5" width="12.1796875" bestFit="1" customWidth="1"/>
    <col min="6" max="6" width="17.1796875" bestFit="1" customWidth="1"/>
    <col min="7" max="8" width="10.54296875" style="6" bestFit="1" customWidth="1"/>
    <col min="9" max="9" width="10.453125" bestFit="1" customWidth="1"/>
    <col min="10" max="10" width="17.6328125" bestFit="1" customWidth="1"/>
    <col min="11" max="11" width="21.08984375" bestFit="1" customWidth="1"/>
    <col min="12" max="12" width="18.6328125" bestFit="1" customWidth="1"/>
  </cols>
  <sheetData>
    <row r="1" spans="1:12" x14ac:dyDescent="0.35">
      <c r="A1" t="s">
        <v>0</v>
      </c>
      <c r="B1" t="s">
        <v>1</v>
      </c>
      <c r="C1" s="6" t="s">
        <v>16</v>
      </c>
      <c r="D1" t="s">
        <v>2</v>
      </c>
      <c r="E1" t="s">
        <v>10</v>
      </c>
      <c r="F1" t="s">
        <v>15</v>
      </c>
      <c r="G1" s="6" t="s">
        <v>19</v>
      </c>
      <c r="H1" s="6" t="s">
        <v>20</v>
      </c>
      <c r="I1" t="s">
        <v>21</v>
      </c>
      <c r="J1" t="s">
        <v>29</v>
      </c>
      <c r="K1" t="s">
        <v>30</v>
      </c>
      <c r="L1" t="s">
        <v>31</v>
      </c>
    </row>
    <row r="2" spans="1:12" x14ac:dyDescent="0.35">
      <c r="A2">
        <v>137</v>
      </c>
      <c r="B2" s="2">
        <v>44943</v>
      </c>
      <c r="C2" s="6">
        <v>2820</v>
      </c>
      <c r="D2" t="s">
        <v>3</v>
      </c>
      <c r="E2" t="s">
        <v>13</v>
      </c>
      <c r="F2" s="2">
        <v>45003</v>
      </c>
      <c r="G2" s="6">
        <v>3440.4</v>
      </c>
      <c r="H2" s="6">
        <v>620.40000000000009</v>
      </c>
      <c r="I2" t="s">
        <v>55</v>
      </c>
      <c r="J2" t="s">
        <v>32</v>
      </c>
      <c r="K2" t="s">
        <v>33</v>
      </c>
      <c r="L2" t="s">
        <v>34</v>
      </c>
    </row>
    <row r="3" spans="1:12" x14ac:dyDescent="0.35">
      <c r="A3">
        <v>83</v>
      </c>
      <c r="B3" s="2">
        <v>44943</v>
      </c>
      <c r="C3" s="6">
        <v>1740</v>
      </c>
      <c r="D3" t="s">
        <v>8</v>
      </c>
      <c r="E3" t="s">
        <v>12</v>
      </c>
      <c r="F3" s="2">
        <v>45003</v>
      </c>
      <c r="G3" s="6">
        <v>2122.7999999999997</v>
      </c>
      <c r="H3" s="6">
        <v>382.79999999999973</v>
      </c>
      <c r="I3" t="s">
        <v>55</v>
      </c>
      <c r="J3" t="s">
        <v>49</v>
      </c>
      <c r="K3" t="s">
        <v>50</v>
      </c>
      <c r="L3" t="s">
        <v>51</v>
      </c>
    </row>
    <row r="4" spans="1:12" x14ac:dyDescent="0.35">
      <c r="A4">
        <v>131</v>
      </c>
      <c r="B4" s="2">
        <v>44943</v>
      </c>
      <c r="C4" s="6">
        <v>2700</v>
      </c>
      <c r="D4" t="s">
        <v>8</v>
      </c>
      <c r="E4" t="s">
        <v>12</v>
      </c>
      <c r="F4" s="2">
        <v>45003</v>
      </c>
      <c r="G4" s="6">
        <v>3294</v>
      </c>
      <c r="H4" s="6">
        <v>594</v>
      </c>
      <c r="I4" t="s">
        <v>55</v>
      </c>
      <c r="J4" t="s">
        <v>49</v>
      </c>
      <c r="K4" t="s">
        <v>50</v>
      </c>
      <c r="L4" t="s">
        <v>51</v>
      </c>
    </row>
    <row r="5" spans="1:12" x14ac:dyDescent="0.35">
      <c r="A5">
        <v>420</v>
      </c>
      <c r="B5" s="2">
        <v>44943</v>
      </c>
      <c r="C5" s="6">
        <v>5750</v>
      </c>
      <c r="D5" t="s">
        <v>8</v>
      </c>
      <c r="E5" t="s">
        <v>12</v>
      </c>
      <c r="F5" s="2">
        <v>45003</v>
      </c>
      <c r="G5" s="6">
        <v>7015</v>
      </c>
      <c r="H5" s="6">
        <v>1265</v>
      </c>
      <c r="I5" t="s">
        <v>55</v>
      </c>
      <c r="J5" t="s">
        <v>49</v>
      </c>
      <c r="K5" t="s">
        <v>50</v>
      </c>
      <c r="L5" t="s">
        <v>51</v>
      </c>
    </row>
    <row r="6" spans="1:12" x14ac:dyDescent="0.35">
      <c r="A6">
        <v>196</v>
      </c>
      <c r="B6" s="2">
        <v>44943</v>
      </c>
      <c r="C6" s="6">
        <v>4000</v>
      </c>
      <c r="D6" t="s">
        <v>8</v>
      </c>
      <c r="E6" t="s">
        <v>12</v>
      </c>
      <c r="F6" s="2">
        <v>45003</v>
      </c>
      <c r="G6" s="6">
        <v>4880</v>
      </c>
      <c r="H6" s="6">
        <v>880</v>
      </c>
      <c r="I6" t="s">
        <v>55</v>
      </c>
      <c r="J6" t="s">
        <v>49</v>
      </c>
      <c r="K6" t="s">
        <v>50</v>
      </c>
      <c r="L6" t="s">
        <v>51</v>
      </c>
    </row>
    <row r="7" spans="1:12" x14ac:dyDescent="0.35">
      <c r="A7">
        <v>467</v>
      </c>
      <c r="B7" s="2">
        <v>44943</v>
      </c>
      <c r="C7" s="6">
        <v>7300</v>
      </c>
      <c r="D7" t="s">
        <v>6</v>
      </c>
      <c r="E7" t="s">
        <v>12</v>
      </c>
      <c r="F7" s="2">
        <v>45003</v>
      </c>
      <c r="G7" s="6">
        <v>8906</v>
      </c>
      <c r="H7" s="6">
        <v>1606</v>
      </c>
      <c r="I7" t="s">
        <v>55</v>
      </c>
      <c r="J7" t="s">
        <v>35</v>
      </c>
      <c r="K7" t="s">
        <v>36</v>
      </c>
      <c r="L7" t="s">
        <v>37</v>
      </c>
    </row>
    <row r="8" spans="1:12" x14ac:dyDescent="0.35">
      <c r="A8">
        <v>172</v>
      </c>
      <c r="B8" s="2">
        <v>44943</v>
      </c>
      <c r="C8" s="6">
        <v>3520</v>
      </c>
      <c r="D8" t="s">
        <v>4</v>
      </c>
      <c r="E8" t="s">
        <v>14</v>
      </c>
      <c r="F8" s="2">
        <v>45003</v>
      </c>
      <c r="G8" s="6">
        <v>4294.3999999999996</v>
      </c>
      <c r="H8" s="6">
        <v>774.39999999999964</v>
      </c>
      <c r="I8" t="s">
        <v>55</v>
      </c>
      <c r="J8" t="s">
        <v>35</v>
      </c>
      <c r="K8" t="s">
        <v>38</v>
      </c>
      <c r="L8" t="s">
        <v>39</v>
      </c>
    </row>
    <row r="9" spans="1:12" x14ac:dyDescent="0.35">
      <c r="A9">
        <v>170</v>
      </c>
      <c r="B9" s="2">
        <v>44943</v>
      </c>
      <c r="C9" s="6">
        <v>3480</v>
      </c>
      <c r="D9" t="s">
        <v>9</v>
      </c>
      <c r="E9" t="s">
        <v>12</v>
      </c>
      <c r="F9" s="2">
        <v>45003</v>
      </c>
      <c r="G9" s="6">
        <v>4245.5999999999995</v>
      </c>
      <c r="H9" s="6">
        <v>765.59999999999945</v>
      </c>
      <c r="I9" t="s">
        <v>55</v>
      </c>
      <c r="J9" t="s">
        <v>43</v>
      </c>
      <c r="K9" t="s">
        <v>44</v>
      </c>
      <c r="L9" t="s">
        <v>45</v>
      </c>
    </row>
    <row r="10" spans="1:12" x14ac:dyDescent="0.35">
      <c r="A10">
        <v>482</v>
      </c>
      <c r="B10" s="2">
        <v>44943</v>
      </c>
      <c r="C10" s="6">
        <v>5800</v>
      </c>
      <c r="D10" t="s">
        <v>7</v>
      </c>
      <c r="E10" t="s">
        <v>12</v>
      </c>
      <c r="F10" s="2">
        <v>45003</v>
      </c>
      <c r="G10" s="6">
        <v>7076</v>
      </c>
      <c r="H10" s="6">
        <v>1276</v>
      </c>
      <c r="I10" t="s">
        <v>55</v>
      </c>
      <c r="J10" t="s">
        <v>52</v>
      </c>
      <c r="K10" t="s">
        <v>53</v>
      </c>
      <c r="L10" t="s">
        <v>54</v>
      </c>
    </row>
    <row r="11" spans="1:12" x14ac:dyDescent="0.35">
      <c r="A11">
        <v>305</v>
      </c>
      <c r="B11" s="2">
        <v>44943</v>
      </c>
      <c r="C11" s="6">
        <v>2300</v>
      </c>
      <c r="D11" t="s">
        <v>22</v>
      </c>
      <c r="E11" t="s">
        <v>13</v>
      </c>
      <c r="F11" s="2">
        <v>45003</v>
      </c>
      <c r="G11" s="6">
        <v>2806</v>
      </c>
      <c r="H11" s="6">
        <v>506</v>
      </c>
      <c r="I11" t="s">
        <v>55</v>
      </c>
      <c r="J11" t="s">
        <v>46</v>
      </c>
      <c r="K11" t="s">
        <v>47</v>
      </c>
      <c r="L11" t="s">
        <v>48</v>
      </c>
    </row>
    <row r="12" spans="1:12" x14ac:dyDescent="0.35">
      <c r="A12">
        <v>432</v>
      </c>
      <c r="B12" s="2">
        <v>44943</v>
      </c>
      <c r="C12" s="6">
        <v>6350</v>
      </c>
      <c r="D12" t="s">
        <v>3</v>
      </c>
      <c r="E12" t="s">
        <v>11</v>
      </c>
      <c r="F12" s="2">
        <v>45003</v>
      </c>
      <c r="G12" s="6">
        <v>7747</v>
      </c>
      <c r="H12" s="6">
        <v>1397</v>
      </c>
      <c r="I12" t="s">
        <v>55</v>
      </c>
      <c r="J12" t="s">
        <v>32</v>
      </c>
      <c r="K12" t="s">
        <v>33</v>
      </c>
      <c r="L12" t="s">
        <v>34</v>
      </c>
    </row>
    <row r="13" spans="1:12" x14ac:dyDescent="0.35">
      <c r="A13">
        <v>154</v>
      </c>
      <c r="B13" s="2">
        <v>44943</v>
      </c>
      <c r="C13" s="6">
        <v>3160</v>
      </c>
      <c r="D13" t="s">
        <v>3</v>
      </c>
      <c r="E13" t="s">
        <v>12</v>
      </c>
      <c r="F13" s="2">
        <v>45003</v>
      </c>
      <c r="G13" s="6">
        <v>3855.2</v>
      </c>
      <c r="H13" s="6">
        <v>695.19999999999982</v>
      </c>
      <c r="I13" t="s">
        <v>55</v>
      </c>
      <c r="J13" t="s">
        <v>32</v>
      </c>
      <c r="K13" t="s">
        <v>33</v>
      </c>
      <c r="L13" t="s">
        <v>34</v>
      </c>
    </row>
    <row r="14" spans="1:12" x14ac:dyDescent="0.35">
      <c r="A14">
        <v>37</v>
      </c>
      <c r="B14" s="2">
        <v>44943</v>
      </c>
      <c r="C14" s="6">
        <v>820</v>
      </c>
      <c r="D14" t="s">
        <v>5</v>
      </c>
      <c r="E14" t="s">
        <v>13</v>
      </c>
      <c r="F14" s="2">
        <v>45003</v>
      </c>
      <c r="G14" s="6">
        <v>1000.4</v>
      </c>
      <c r="H14" s="6">
        <v>180.39999999999998</v>
      </c>
      <c r="I14" t="s">
        <v>55</v>
      </c>
      <c r="J14" t="s">
        <v>40</v>
      </c>
      <c r="K14" t="s">
        <v>41</v>
      </c>
      <c r="L14" t="s">
        <v>42</v>
      </c>
    </row>
    <row r="15" spans="1:12" x14ac:dyDescent="0.35">
      <c r="A15">
        <v>314</v>
      </c>
      <c r="B15" s="2">
        <v>44943</v>
      </c>
      <c r="C15" s="6">
        <v>450</v>
      </c>
      <c r="D15" t="s">
        <v>6</v>
      </c>
      <c r="E15" t="s">
        <v>12</v>
      </c>
      <c r="F15" s="2">
        <v>45003</v>
      </c>
      <c r="G15" s="6">
        <v>549</v>
      </c>
      <c r="H15" s="6">
        <v>99</v>
      </c>
      <c r="I15" t="s">
        <v>55</v>
      </c>
      <c r="J15" t="s">
        <v>35</v>
      </c>
      <c r="K15" t="s">
        <v>36</v>
      </c>
      <c r="L15" t="s">
        <v>37</v>
      </c>
    </row>
    <row r="16" spans="1:12" x14ac:dyDescent="0.35">
      <c r="A16">
        <v>195</v>
      </c>
      <c r="B16" s="2">
        <v>44943</v>
      </c>
      <c r="C16" s="6">
        <v>3980</v>
      </c>
      <c r="D16" t="s">
        <v>6</v>
      </c>
      <c r="E16" t="s">
        <v>12</v>
      </c>
      <c r="F16" s="2">
        <v>45003</v>
      </c>
      <c r="G16" s="6">
        <v>4855.5999999999995</v>
      </c>
      <c r="H16" s="6">
        <v>875.59999999999945</v>
      </c>
      <c r="I16" t="s">
        <v>55</v>
      </c>
      <c r="J16" t="s">
        <v>35</v>
      </c>
      <c r="K16" t="s">
        <v>36</v>
      </c>
      <c r="L16" t="s">
        <v>37</v>
      </c>
    </row>
    <row r="17" spans="1:12" x14ac:dyDescent="0.35">
      <c r="A17">
        <v>111</v>
      </c>
      <c r="B17" s="2">
        <v>44943</v>
      </c>
      <c r="C17" s="6">
        <v>2300</v>
      </c>
      <c r="D17" t="s">
        <v>8</v>
      </c>
      <c r="E17" t="s">
        <v>12</v>
      </c>
      <c r="F17" s="2">
        <v>45003</v>
      </c>
      <c r="G17" s="6">
        <v>2806</v>
      </c>
      <c r="H17" s="6">
        <v>506</v>
      </c>
      <c r="I17" t="s">
        <v>55</v>
      </c>
      <c r="J17" t="s">
        <v>49</v>
      </c>
      <c r="K17" t="s">
        <v>50</v>
      </c>
      <c r="L17" t="s">
        <v>51</v>
      </c>
    </row>
    <row r="18" spans="1:12" x14ac:dyDescent="0.35">
      <c r="A18">
        <v>486</v>
      </c>
      <c r="B18" s="2">
        <v>44943</v>
      </c>
      <c r="C18" s="6">
        <v>5400</v>
      </c>
      <c r="D18" t="s">
        <v>22</v>
      </c>
      <c r="E18" t="s">
        <v>13</v>
      </c>
      <c r="F18" s="2">
        <v>45003</v>
      </c>
      <c r="G18" s="6">
        <v>6588</v>
      </c>
      <c r="H18" s="6">
        <v>1188</v>
      </c>
      <c r="I18" t="s">
        <v>55</v>
      </c>
      <c r="J18" t="s">
        <v>46</v>
      </c>
      <c r="K18" t="s">
        <v>47</v>
      </c>
      <c r="L18" t="s">
        <v>48</v>
      </c>
    </row>
    <row r="19" spans="1:12" x14ac:dyDescent="0.35">
      <c r="A19">
        <v>16</v>
      </c>
      <c r="B19" s="2">
        <v>44943</v>
      </c>
      <c r="C19" s="6">
        <v>400</v>
      </c>
      <c r="D19" t="s">
        <v>22</v>
      </c>
      <c r="E19" t="s">
        <v>12</v>
      </c>
      <c r="F19" s="2">
        <v>45003</v>
      </c>
      <c r="G19" s="6">
        <v>488</v>
      </c>
      <c r="H19" s="6">
        <v>88</v>
      </c>
      <c r="I19" t="s">
        <v>55</v>
      </c>
      <c r="J19" t="s">
        <v>46</v>
      </c>
      <c r="K19" t="s">
        <v>47</v>
      </c>
      <c r="L19" t="s">
        <v>48</v>
      </c>
    </row>
    <row r="20" spans="1:12" x14ac:dyDescent="0.35">
      <c r="A20">
        <v>184</v>
      </c>
      <c r="B20" s="2">
        <v>44943</v>
      </c>
      <c r="C20" s="6">
        <v>3760</v>
      </c>
      <c r="D20" t="s">
        <v>5</v>
      </c>
      <c r="E20" t="s">
        <v>12</v>
      </c>
      <c r="F20" s="2">
        <v>45003</v>
      </c>
      <c r="G20" s="6">
        <v>4587.2</v>
      </c>
      <c r="H20" s="6">
        <v>827.19999999999982</v>
      </c>
      <c r="I20" t="s">
        <v>55</v>
      </c>
      <c r="J20" t="s">
        <v>40</v>
      </c>
      <c r="K20" t="s">
        <v>41</v>
      </c>
      <c r="L20" t="s">
        <v>42</v>
      </c>
    </row>
    <row r="21" spans="1:12" x14ac:dyDescent="0.35">
      <c r="A21">
        <v>2</v>
      </c>
      <c r="B21" s="2">
        <v>44943</v>
      </c>
      <c r="C21" s="6">
        <v>120</v>
      </c>
      <c r="D21" t="s">
        <v>4</v>
      </c>
      <c r="E21" t="s">
        <v>12</v>
      </c>
      <c r="F21" s="2">
        <v>45003</v>
      </c>
      <c r="G21" s="6">
        <v>146.4</v>
      </c>
      <c r="H21" s="6">
        <v>26.400000000000006</v>
      </c>
      <c r="I21" t="s">
        <v>55</v>
      </c>
      <c r="J21" t="s">
        <v>35</v>
      </c>
      <c r="K21" t="s">
        <v>38</v>
      </c>
      <c r="L21" t="s">
        <v>39</v>
      </c>
    </row>
    <row r="22" spans="1:12" x14ac:dyDescent="0.35">
      <c r="A22">
        <v>228</v>
      </c>
      <c r="B22" s="2">
        <v>44943</v>
      </c>
      <c r="C22" s="6">
        <v>4640</v>
      </c>
      <c r="D22" t="s">
        <v>3</v>
      </c>
      <c r="E22" t="s">
        <v>14</v>
      </c>
      <c r="F22" s="2">
        <v>45003</v>
      </c>
      <c r="G22" s="6">
        <v>5660.8</v>
      </c>
      <c r="H22" s="6">
        <v>1020.8000000000002</v>
      </c>
      <c r="I22" t="s">
        <v>55</v>
      </c>
      <c r="J22" t="s">
        <v>32</v>
      </c>
      <c r="K22" t="s">
        <v>33</v>
      </c>
      <c r="L22" t="s">
        <v>34</v>
      </c>
    </row>
    <row r="23" spans="1:12" x14ac:dyDescent="0.35">
      <c r="A23">
        <v>109</v>
      </c>
      <c r="B23" s="2">
        <v>44943</v>
      </c>
      <c r="C23" s="6">
        <v>2260</v>
      </c>
      <c r="D23" t="s">
        <v>3</v>
      </c>
      <c r="E23" t="s">
        <v>13</v>
      </c>
      <c r="F23" s="2">
        <v>45003</v>
      </c>
      <c r="G23" s="6">
        <v>2757.2</v>
      </c>
      <c r="H23" s="6">
        <v>497.19999999999982</v>
      </c>
      <c r="I23" t="s">
        <v>55</v>
      </c>
      <c r="J23" t="s">
        <v>32</v>
      </c>
      <c r="K23" t="s">
        <v>33</v>
      </c>
      <c r="L23" t="s">
        <v>34</v>
      </c>
    </row>
    <row r="24" spans="1:12" x14ac:dyDescent="0.35">
      <c r="A24">
        <v>271</v>
      </c>
      <c r="B24" s="2">
        <v>44943</v>
      </c>
      <c r="C24" s="6">
        <v>5500</v>
      </c>
      <c r="D24" t="s">
        <v>22</v>
      </c>
      <c r="E24" t="s">
        <v>12</v>
      </c>
      <c r="F24" s="2">
        <v>45003</v>
      </c>
      <c r="G24" s="6">
        <v>6710</v>
      </c>
      <c r="H24" s="6">
        <v>1210</v>
      </c>
      <c r="I24" t="s">
        <v>55</v>
      </c>
      <c r="J24" t="s">
        <v>46</v>
      </c>
      <c r="K24" t="s">
        <v>47</v>
      </c>
      <c r="L24" t="s">
        <v>48</v>
      </c>
    </row>
    <row r="25" spans="1:12" x14ac:dyDescent="0.35">
      <c r="A25">
        <v>447</v>
      </c>
      <c r="B25" s="2">
        <v>44943</v>
      </c>
      <c r="C25" s="6">
        <v>7100</v>
      </c>
      <c r="D25" t="s">
        <v>3</v>
      </c>
      <c r="E25" t="s">
        <v>12</v>
      </c>
      <c r="F25" s="2">
        <v>45003</v>
      </c>
      <c r="G25" s="6">
        <v>8662</v>
      </c>
      <c r="H25" s="6">
        <v>1562</v>
      </c>
      <c r="I25" t="s">
        <v>55</v>
      </c>
      <c r="J25" t="s">
        <v>32</v>
      </c>
      <c r="K25" t="s">
        <v>33</v>
      </c>
      <c r="L25" t="s">
        <v>34</v>
      </c>
    </row>
    <row r="26" spans="1:12" x14ac:dyDescent="0.35">
      <c r="A26">
        <v>45</v>
      </c>
      <c r="B26" s="2">
        <v>44943</v>
      </c>
      <c r="C26" s="6">
        <v>980</v>
      </c>
      <c r="D26" t="s">
        <v>22</v>
      </c>
      <c r="E26" t="s">
        <v>13</v>
      </c>
      <c r="F26" s="2">
        <v>45003</v>
      </c>
      <c r="G26" s="6">
        <v>1195.5999999999999</v>
      </c>
      <c r="H26" s="6">
        <v>215.59999999999991</v>
      </c>
      <c r="I26" t="s">
        <v>55</v>
      </c>
      <c r="J26" t="s">
        <v>46</v>
      </c>
      <c r="K26" t="s">
        <v>47</v>
      </c>
      <c r="L26" t="s">
        <v>48</v>
      </c>
    </row>
    <row r="27" spans="1:12" x14ac:dyDescent="0.35">
      <c r="A27">
        <v>182</v>
      </c>
      <c r="B27" s="2">
        <v>44943</v>
      </c>
      <c r="C27" s="6">
        <v>3720</v>
      </c>
      <c r="D27" t="s">
        <v>8</v>
      </c>
      <c r="E27" t="s">
        <v>12</v>
      </c>
      <c r="F27" s="2">
        <v>45003</v>
      </c>
      <c r="G27" s="6">
        <v>4538.3999999999996</v>
      </c>
      <c r="H27" s="6">
        <v>818.39999999999964</v>
      </c>
      <c r="I27" t="s">
        <v>55</v>
      </c>
      <c r="J27" t="s">
        <v>49</v>
      </c>
      <c r="K27" t="s">
        <v>50</v>
      </c>
      <c r="L27" t="s">
        <v>51</v>
      </c>
    </row>
    <row r="28" spans="1:12" x14ac:dyDescent="0.35">
      <c r="A28">
        <v>96</v>
      </c>
      <c r="B28" s="2">
        <v>44943</v>
      </c>
      <c r="C28" s="6">
        <v>2000</v>
      </c>
      <c r="D28" t="s">
        <v>22</v>
      </c>
      <c r="E28" t="s">
        <v>11</v>
      </c>
      <c r="F28" s="2">
        <v>45003</v>
      </c>
      <c r="G28" s="6">
        <v>2440</v>
      </c>
      <c r="H28" s="6">
        <v>440</v>
      </c>
      <c r="I28" t="s">
        <v>55</v>
      </c>
      <c r="J28" t="s">
        <v>46</v>
      </c>
      <c r="K28" t="s">
        <v>47</v>
      </c>
      <c r="L28" t="s">
        <v>48</v>
      </c>
    </row>
    <row r="29" spans="1:12" x14ac:dyDescent="0.35">
      <c r="A29">
        <v>11</v>
      </c>
      <c r="B29" s="2">
        <v>44943</v>
      </c>
      <c r="C29" s="6">
        <v>300</v>
      </c>
      <c r="D29" t="s">
        <v>22</v>
      </c>
      <c r="E29" t="s">
        <v>13</v>
      </c>
      <c r="F29" s="2">
        <v>45003</v>
      </c>
      <c r="G29" s="6">
        <v>366</v>
      </c>
      <c r="H29" s="6">
        <v>66</v>
      </c>
      <c r="I29" t="s">
        <v>55</v>
      </c>
      <c r="J29" t="s">
        <v>46</v>
      </c>
      <c r="K29" t="s">
        <v>47</v>
      </c>
      <c r="L29" t="s">
        <v>48</v>
      </c>
    </row>
    <row r="30" spans="1:12" x14ac:dyDescent="0.35">
      <c r="A30">
        <v>279</v>
      </c>
      <c r="B30" s="2">
        <v>44942</v>
      </c>
      <c r="C30" s="6">
        <v>5660</v>
      </c>
      <c r="D30" t="s">
        <v>3</v>
      </c>
      <c r="E30" t="s">
        <v>12</v>
      </c>
      <c r="F30" s="2">
        <v>45002</v>
      </c>
      <c r="G30" s="6">
        <v>6905.2</v>
      </c>
      <c r="H30" s="6">
        <v>1245.1999999999998</v>
      </c>
      <c r="I30" t="s">
        <v>55</v>
      </c>
      <c r="J30" t="s">
        <v>32</v>
      </c>
      <c r="K30" t="s">
        <v>33</v>
      </c>
      <c r="L30" t="s">
        <v>34</v>
      </c>
    </row>
    <row r="31" spans="1:12" x14ac:dyDescent="0.35">
      <c r="A31">
        <v>438</v>
      </c>
      <c r="B31" s="2">
        <v>44942</v>
      </c>
      <c r="C31" s="6">
        <v>6650</v>
      </c>
      <c r="D31" t="s">
        <v>4</v>
      </c>
      <c r="E31" t="s">
        <v>14</v>
      </c>
      <c r="F31" s="2">
        <v>45002</v>
      </c>
      <c r="G31" s="6">
        <v>8113</v>
      </c>
      <c r="H31" s="6">
        <v>1463</v>
      </c>
      <c r="I31" t="s">
        <v>55</v>
      </c>
      <c r="J31" t="s">
        <v>35</v>
      </c>
      <c r="K31" t="s">
        <v>38</v>
      </c>
      <c r="L31" t="s">
        <v>39</v>
      </c>
    </row>
    <row r="32" spans="1:12" x14ac:dyDescent="0.35">
      <c r="A32">
        <v>368</v>
      </c>
      <c r="B32" s="2">
        <v>44942</v>
      </c>
      <c r="C32" s="6">
        <v>3150</v>
      </c>
      <c r="D32" t="s">
        <v>22</v>
      </c>
      <c r="E32" t="s">
        <v>14</v>
      </c>
      <c r="F32" s="2">
        <v>45002</v>
      </c>
      <c r="G32" s="6">
        <v>3843</v>
      </c>
      <c r="H32" s="6">
        <v>693</v>
      </c>
      <c r="I32" t="s">
        <v>55</v>
      </c>
      <c r="J32" t="s">
        <v>46</v>
      </c>
      <c r="K32" t="s">
        <v>47</v>
      </c>
      <c r="L32" t="s">
        <v>48</v>
      </c>
    </row>
    <row r="33" spans="1:12" x14ac:dyDescent="0.35">
      <c r="A33">
        <v>297</v>
      </c>
      <c r="B33" s="2">
        <v>44942</v>
      </c>
      <c r="C33" s="6">
        <v>700</v>
      </c>
      <c r="D33" t="s">
        <v>6</v>
      </c>
      <c r="E33" t="s">
        <v>13</v>
      </c>
      <c r="F33" s="2">
        <v>45002</v>
      </c>
      <c r="G33" s="6">
        <v>854</v>
      </c>
      <c r="H33" s="6">
        <v>154</v>
      </c>
      <c r="I33" t="s">
        <v>55</v>
      </c>
      <c r="J33" t="s">
        <v>35</v>
      </c>
      <c r="K33" t="s">
        <v>36</v>
      </c>
      <c r="L33" t="s">
        <v>37</v>
      </c>
    </row>
    <row r="34" spans="1:12" x14ac:dyDescent="0.35">
      <c r="A34">
        <v>93</v>
      </c>
      <c r="B34" s="2">
        <v>44942</v>
      </c>
      <c r="C34" s="6">
        <v>1940</v>
      </c>
      <c r="D34" t="s">
        <v>6</v>
      </c>
      <c r="E34" t="s">
        <v>13</v>
      </c>
      <c r="F34" s="2">
        <v>45002</v>
      </c>
      <c r="G34" s="6">
        <v>2366.7999999999997</v>
      </c>
      <c r="H34" s="6">
        <v>426.79999999999973</v>
      </c>
      <c r="I34" t="s">
        <v>55</v>
      </c>
      <c r="J34" t="s">
        <v>35</v>
      </c>
      <c r="K34" t="s">
        <v>36</v>
      </c>
      <c r="L34" t="s">
        <v>37</v>
      </c>
    </row>
    <row r="35" spans="1:12" x14ac:dyDescent="0.35">
      <c r="A35">
        <v>360</v>
      </c>
      <c r="B35" s="2">
        <v>44942</v>
      </c>
      <c r="C35" s="6">
        <v>2750</v>
      </c>
      <c r="D35" t="s">
        <v>5</v>
      </c>
      <c r="E35" t="s">
        <v>13</v>
      </c>
      <c r="F35" s="2">
        <v>45002</v>
      </c>
      <c r="G35" s="6">
        <v>3355</v>
      </c>
      <c r="H35" s="6">
        <v>605</v>
      </c>
      <c r="I35" t="s">
        <v>55</v>
      </c>
      <c r="J35" t="s">
        <v>40</v>
      </c>
      <c r="K35" t="s">
        <v>41</v>
      </c>
      <c r="L35" t="s">
        <v>42</v>
      </c>
    </row>
    <row r="36" spans="1:12" x14ac:dyDescent="0.35">
      <c r="A36">
        <v>89</v>
      </c>
      <c r="B36" s="2">
        <v>44942</v>
      </c>
      <c r="C36" s="6">
        <v>1860</v>
      </c>
      <c r="D36" t="s">
        <v>6</v>
      </c>
      <c r="E36" t="s">
        <v>12</v>
      </c>
      <c r="F36" s="2">
        <v>45002</v>
      </c>
      <c r="G36" s="6">
        <v>2269.1999999999998</v>
      </c>
      <c r="H36" s="6">
        <v>409.19999999999982</v>
      </c>
      <c r="I36" t="s">
        <v>55</v>
      </c>
      <c r="J36" t="s">
        <v>35</v>
      </c>
      <c r="K36" t="s">
        <v>36</v>
      </c>
      <c r="L36" t="s">
        <v>37</v>
      </c>
    </row>
    <row r="37" spans="1:12" x14ac:dyDescent="0.35">
      <c r="A37">
        <v>362</v>
      </c>
      <c r="B37" s="2">
        <v>44942</v>
      </c>
      <c r="C37" s="6">
        <v>2850</v>
      </c>
      <c r="D37" t="s">
        <v>3</v>
      </c>
      <c r="E37" t="s">
        <v>11</v>
      </c>
      <c r="F37" s="2">
        <v>45002</v>
      </c>
      <c r="G37" s="6">
        <v>3477</v>
      </c>
      <c r="H37" s="6">
        <v>627</v>
      </c>
      <c r="I37" t="s">
        <v>55</v>
      </c>
      <c r="J37" t="s">
        <v>32</v>
      </c>
      <c r="K37" t="s">
        <v>33</v>
      </c>
      <c r="L37" t="s">
        <v>34</v>
      </c>
    </row>
    <row r="38" spans="1:12" x14ac:dyDescent="0.35">
      <c r="A38">
        <v>108</v>
      </c>
      <c r="B38" s="2">
        <v>44942</v>
      </c>
      <c r="C38" s="6">
        <v>2240</v>
      </c>
      <c r="D38" t="s">
        <v>7</v>
      </c>
      <c r="E38" t="s">
        <v>13</v>
      </c>
      <c r="F38" s="2">
        <v>45002</v>
      </c>
      <c r="G38" s="6">
        <v>2732.7999999999997</v>
      </c>
      <c r="H38" s="6">
        <v>492.79999999999973</v>
      </c>
      <c r="I38" t="s">
        <v>55</v>
      </c>
      <c r="J38" t="s">
        <v>52</v>
      </c>
      <c r="K38" t="s">
        <v>53</v>
      </c>
      <c r="L38" t="s">
        <v>54</v>
      </c>
    </row>
    <row r="39" spans="1:12" x14ac:dyDescent="0.35">
      <c r="A39">
        <v>100</v>
      </c>
      <c r="B39" s="2">
        <v>44942</v>
      </c>
      <c r="C39" s="6">
        <v>2080</v>
      </c>
      <c r="D39" t="s">
        <v>8</v>
      </c>
      <c r="E39" t="s">
        <v>12</v>
      </c>
      <c r="F39" s="2">
        <v>45002</v>
      </c>
      <c r="G39" s="6">
        <v>2537.6</v>
      </c>
      <c r="H39" s="6">
        <v>457.59999999999991</v>
      </c>
      <c r="I39" t="s">
        <v>55</v>
      </c>
      <c r="J39" t="s">
        <v>49</v>
      </c>
      <c r="K39" t="s">
        <v>50</v>
      </c>
      <c r="L39" t="s">
        <v>51</v>
      </c>
    </row>
    <row r="40" spans="1:12" x14ac:dyDescent="0.35">
      <c r="A40">
        <v>377</v>
      </c>
      <c r="B40" s="2">
        <v>44942</v>
      </c>
      <c r="C40" s="6">
        <v>3600</v>
      </c>
      <c r="D40" t="s">
        <v>5</v>
      </c>
      <c r="E40" t="s">
        <v>12</v>
      </c>
      <c r="F40" s="2">
        <v>45002</v>
      </c>
      <c r="G40" s="6">
        <v>4392</v>
      </c>
      <c r="H40" s="6">
        <v>792</v>
      </c>
      <c r="I40" t="s">
        <v>55</v>
      </c>
      <c r="J40" t="s">
        <v>40</v>
      </c>
      <c r="K40" t="s">
        <v>41</v>
      </c>
      <c r="L40" t="s">
        <v>42</v>
      </c>
    </row>
    <row r="41" spans="1:12" x14ac:dyDescent="0.35">
      <c r="A41">
        <v>353</v>
      </c>
      <c r="B41" s="2">
        <v>44942</v>
      </c>
      <c r="C41" s="6">
        <v>2400</v>
      </c>
      <c r="D41" t="s">
        <v>4</v>
      </c>
      <c r="E41" t="s">
        <v>13</v>
      </c>
      <c r="F41" s="2">
        <v>45002</v>
      </c>
      <c r="G41" s="6">
        <v>2928</v>
      </c>
      <c r="H41" s="6">
        <v>528</v>
      </c>
      <c r="I41" t="s">
        <v>55</v>
      </c>
      <c r="J41" t="s">
        <v>35</v>
      </c>
      <c r="K41" t="s">
        <v>38</v>
      </c>
      <c r="L41" t="s">
        <v>39</v>
      </c>
    </row>
    <row r="42" spans="1:12" x14ac:dyDescent="0.35">
      <c r="A42">
        <v>310</v>
      </c>
      <c r="B42" s="2">
        <v>44942</v>
      </c>
      <c r="C42" s="6">
        <v>250</v>
      </c>
      <c r="D42" t="s">
        <v>6</v>
      </c>
      <c r="E42" t="s">
        <v>12</v>
      </c>
      <c r="F42" s="2">
        <v>45002</v>
      </c>
      <c r="G42" s="6">
        <v>305</v>
      </c>
      <c r="H42" s="6">
        <v>55</v>
      </c>
      <c r="I42" t="s">
        <v>55</v>
      </c>
      <c r="J42" t="s">
        <v>35</v>
      </c>
      <c r="K42" t="s">
        <v>36</v>
      </c>
      <c r="L42" t="s">
        <v>37</v>
      </c>
    </row>
    <row r="43" spans="1:12" x14ac:dyDescent="0.35">
      <c r="A43">
        <v>414</v>
      </c>
      <c r="B43" s="2">
        <v>44942</v>
      </c>
      <c r="C43" s="6">
        <v>5450</v>
      </c>
      <c r="D43" t="s">
        <v>7</v>
      </c>
      <c r="E43" t="s">
        <v>11</v>
      </c>
      <c r="F43" s="2">
        <v>45002</v>
      </c>
      <c r="G43" s="6">
        <v>6649</v>
      </c>
      <c r="H43" s="6">
        <v>1199</v>
      </c>
      <c r="I43" t="s">
        <v>55</v>
      </c>
      <c r="J43" t="s">
        <v>52</v>
      </c>
      <c r="K43" t="s">
        <v>53</v>
      </c>
      <c r="L43" t="s">
        <v>54</v>
      </c>
    </row>
    <row r="44" spans="1:12" x14ac:dyDescent="0.35">
      <c r="A44">
        <v>164</v>
      </c>
      <c r="B44" s="2">
        <v>44942</v>
      </c>
      <c r="C44" s="6">
        <v>3360</v>
      </c>
      <c r="D44" t="s">
        <v>22</v>
      </c>
      <c r="E44" t="s">
        <v>13</v>
      </c>
      <c r="F44" s="2">
        <v>45002</v>
      </c>
      <c r="G44" s="6">
        <v>4099.2</v>
      </c>
      <c r="H44" s="6">
        <v>739.19999999999982</v>
      </c>
      <c r="I44" t="s">
        <v>55</v>
      </c>
      <c r="J44" t="s">
        <v>46</v>
      </c>
      <c r="K44" t="s">
        <v>47</v>
      </c>
      <c r="L44" t="s">
        <v>48</v>
      </c>
    </row>
    <row r="45" spans="1:12" x14ac:dyDescent="0.35">
      <c r="A45">
        <v>153</v>
      </c>
      <c r="B45" s="2">
        <v>44942</v>
      </c>
      <c r="C45" s="6">
        <v>3140</v>
      </c>
      <c r="D45" t="s">
        <v>9</v>
      </c>
      <c r="E45" t="s">
        <v>12</v>
      </c>
      <c r="F45" s="2">
        <v>45002</v>
      </c>
      <c r="G45" s="6">
        <v>3830.7999999999997</v>
      </c>
      <c r="H45" s="6">
        <v>690.79999999999973</v>
      </c>
      <c r="I45" t="s">
        <v>55</v>
      </c>
      <c r="J45" t="s">
        <v>43</v>
      </c>
      <c r="K45" t="s">
        <v>44</v>
      </c>
      <c r="L45" t="s">
        <v>45</v>
      </c>
    </row>
    <row r="46" spans="1:12" x14ac:dyDescent="0.35">
      <c r="A46">
        <v>130</v>
      </c>
      <c r="B46" s="2">
        <v>44942</v>
      </c>
      <c r="C46" s="6">
        <v>2680</v>
      </c>
      <c r="D46" t="s">
        <v>22</v>
      </c>
      <c r="E46" t="s">
        <v>14</v>
      </c>
      <c r="F46" s="2">
        <v>45002</v>
      </c>
      <c r="G46" s="6">
        <v>3269.6</v>
      </c>
      <c r="H46" s="6">
        <v>589.59999999999991</v>
      </c>
      <c r="I46" t="s">
        <v>55</v>
      </c>
      <c r="J46" t="s">
        <v>46</v>
      </c>
      <c r="K46" t="s">
        <v>47</v>
      </c>
      <c r="L46" t="s">
        <v>48</v>
      </c>
    </row>
    <row r="47" spans="1:12" x14ac:dyDescent="0.35">
      <c r="A47">
        <v>388</v>
      </c>
      <c r="B47" s="2">
        <v>44942</v>
      </c>
      <c r="C47" s="6">
        <v>4150</v>
      </c>
      <c r="D47" t="s">
        <v>5</v>
      </c>
      <c r="E47" t="s">
        <v>13</v>
      </c>
      <c r="F47" s="2">
        <v>45002</v>
      </c>
      <c r="G47" s="6">
        <v>5063</v>
      </c>
      <c r="H47" s="6">
        <v>913</v>
      </c>
      <c r="I47" t="s">
        <v>55</v>
      </c>
      <c r="J47" t="s">
        <v>40</v>
      </c>
      <c r="K47" t="s">
        <v>41</v>
      </c>
      <c r="L47" t="s">
        <v>42</v>
      </c>
    </row>
    <row r="48" spans="1:12" x14ac:dyDescent="0.35">
      <c r="A48">
        <v>391</v>
      </c>
      <c r="B48" s="2">
        <v>44942</v>
      </c>
      <c r="C48" s="6">
        <v>4300</v>
      </c>
      <c r="D48" t="s">
        <v>9</v>
      </c>
      <c r="E48" t="s">
        <v>12</v>
      </c>
      <c r="F48" s="2">
        <v>45002</v>
      </c>
      <c r="G48" s="6">
        <v>5246</v>
      </c>
      <c r="H48" s="6">
        <v>946</v>
      </c>
      <c r="I48" t="s">
        <v>55</v>
      </c>
      <c r="J48" t="s">
        <v>43</v>
      </c>
      <c r="K48" t="s">
        <v>44</v>
      </c>
      <c r="L48" t="s">
        <v>45</v>
      </c>
    </row>
    <row r="49" spans="1:12" x14ac:dyDescent="0.35">
      <c r="A49">
        <v>48</v>
      </c>
      <c r="B49" s="2">
        <v>44942</v>
      </c>
      <c r="C49" s="6">
        <v>1040</v>
      </c>
      <c r="D49" t="s">
        <v>5</v>
      </c>
      <c r="E49" t="s">
        <v>12</v>
      </c>
      <c r="F49" s="2">
        <v>45002</v>
      </c>
      <c r="G49" s="6">
        <v>1268.8</v>
      </c>
      <c r="H49" s="6">
        <v>228.79999999999995</v>
      </c>
      <c r="I49" t="s">
        <v>55</v>
      </c>
      <c r="J49" t="s">
        <v>40</v>
      </c>
      <c r="K49" t="s">
        <v>41</v>
      </c>
      <c r="L49" t="s">
        <v>42</v>
      </c>
    </row>
    <row r="50" spans="1:12" x14ac:dyDescent="0.35">
      <c r="A50">
        <v>12</v>
      </c>
      <c r="B50" s="2">
        <v>44942</v>
      </c>
      <c r="C50" s="6">
        <v>320</v>
      </c>
      <c r="D50" t="s">
        <v>8</v>
      </c>
      <c r="E50" t="s">
        <v>11</v>
      </c>
      <c r="F50" s="2">
        <v>45002</v>
      </c>
      <c r="G50" s="6">
        <v>390.4</v>
      </c>
      <c r="H50" s="6">
        <v>70.399999999999977</v>
      </c>
      <c r="I50" t="s">
        <v>55</v>
      </c>
      <c r="J50" t="s">
        <v>49</v>
      </c>
      <c r="K50" t="s">
        <v>50</v>
      </c>
      <c r="L50" t="s">
        <v>51</v>
      </c>
    </row>
    <row r="51" spans="1:12" x14ac:dyDescent="0.35">
      <c r="A51">
        <v>29</v>
      </c>
      <c r="B51" s="2">
        <v>44942</v>
      </c>
      <c r="C51" s="6">
        <v>660</v>
      </c>
      <c r="D51" t="s">
        <v>8</v>
      </c>
      <c r="E51" t="s">
        <v>11</v>
      </c>
      <c r="F51" s="2">
        <v>45002</v>
      </c>
      <c r="G51" s="6">
        <v>805.19999999999993</v>
      </c>
      <c r="H51" s="6">
        <v>145.19999999999993</v>
      </c>
      <c r="I51" t="s">
        <v>55</v>
      </c>
      <c r="J51" t="s">
        <v>49</v>
      </c>
      <c r="K51" t="s">
        <v>50</v>
      </c>
      <c r="L51" t="s">
        <v>51</v>
      </c>
    </row>
    <row r="52" spans="1:12" x14ac:dyDescent="0.35">
      <c r="A52">
        <v>453</v>
      </c>
      <c r="B52" s="2">
        <v>44942</v>
      </c>
      <c r="C52" s="6">
        <v>7400</v>
      </c>
      <c r="D52" t="s">
        <v>22</v>
      </c>
      <c r="E52" t="s">
        <v>12</v>
      </c>
      <c r="F52" s="2">
        <v>45002</v>
      </c>
      <c r="G52" s="6">
        <v>9028</v>
      </c>
      <c r="H52" s="6">
        <v>1628</v>
      </c>
      <c r="I52" t="s">
        <v>55</v>
      </c>
      <c r="J52" t="s">
        <v>46</v>
      </c>
      <c r="K52" t="s">
        <v>47</v>
      </c>
      <c r="L52" t="s">
        <v>48</v>
      </c>
    </row>
    <row r="53" spans="1:12" x14ac:dyDescent="0.35">
      <c r="A53">
        <v>224</v>
      </c>
      <c r="B53" s="2">
        <v>44942</v>
      </c>
      <c r="C53" s="6">
        <v>4560</v>
      </c>
      <c r="D53" t="s">
        <v>5</v>
      </c>
      <c r="E53" t="s">
        <v>12</v>
      </c>
      <c r="F53" s="2">
        <v>45002</v>
      </c>
      <c r="G53" s="6">
        <v>5563.2</v>
      </c>
      <c r="H53" s="6">
        <v>1003.1999999999998</v>
      </c>
      <c r="I53" t="s">
        <v>55</v>
      </c>
      <c r="J53" t="s">
        <v>40</v>
      </c>
      <c r="K53" t="s">
        <v>41</v>
      </c>
      <c r="L53" t="s">
        <v>42</v>
      </c>
    </row>
    <row r="54" spans="1:12" x14ac:dyDescent="0.35">
      <c r="A54">
        <v>28</v>
      </c>
      <c r="B54" s="2">
        <v>44942</v>
      </c>
      <c r="C54" s="6">
        <v>640</v>
      </c>
      <c r="D54" t="s">
        <v>22</v>
      </c>
      <c r="E54" t="s">
        <v>12</v>
      </c>
      <c r="F54" s="2">
        <v>45002</v>
      </c>
      <c r="G54" s="6">
        <v>780.8</v>
      </c>
      <c r="H54" s="6">
        <v>140.79999999999995</v>
      </c>
      <c r="I54" t="s">
        <v>55</v>
      </c>
      <c r="J54" t="s">
        <v>46</v>
      </c>
      <c r="K54" t="s">
        <v>47</v>
      </c>
      <c r="L54" t="s">
        <v>48</v>
      </c>
    </row>
    <row r="55" spans="1:12" x14ac:dyDescent="0.35">
      <c r="A55">
        <v>457</v>
      </c>
      <c r="B55" s="2">
        <v>44942</v>
      </c>
      <c r="C55" s="6">
        <v>2350</v>
      </c>
      <c r="D55" t="s">
        <v>8</v>
      </c>
      <c r="E55" t="s">
        <v>13</v>
      </c>
      <c r="F55" s="2">
        <v>45002</v>
      </c>
      <c r="G55" s="6">
        <v>2867</v>
      </c>
      <c r="H55" s="6">
        <v>517</v>
      </c>
      <c r="I55" t="s">
        <v>55</v>
      </c>
      <c r="J55" t="s">
        <v>49</v>
      </c>
      <c r="K55" t="s">
        <v>50</v>
      </c>
      <c r="L55" t="s">
        <v>51</v>
      </c>
    </row>
    <row r="56" spans="1:12" x14ac:dyDescent="0.35">
      <c r="A56">
        <v>499</v>
      </c>
      <c r="B56" s="2">
        <v>44942</v>
      </c>
      <c r="C56" s="6">
        <v>4100</v>
      </c>
      <c r="D56" t="s">
        <v>7</v>
      </c>
      <c r="E56" t="s">
        <v>13</v>
      </c>
      <c r="F56" s="2">
        <v>45002</v>
      </c>
      <c r="G56" s="6">
        <v>5002</v>
      </c>
      <c r="H56" s="6">
        <v>902</v>
      </c>
      <c r="I56" t="s">
        <v>55</v>
      </c>
      <c r="J56" t="s">
        <v>52</v>
      </c>
      <c r="K56" t="s">
        <v>53</v>
      </c>
      <c r="L56" t="s">
        <v>54</v>
      </c>
    </row>
    <row r="57" spans="1:12" x14ac:dyDescent="0.35">
      <c r="A57">
        <v>188</v>
      </c>
      <c r="B57" s="2">
        <v>44942</v>
      </c>
      <c r="C57" s="6">
        <v>3840</v>
      </c>
      <c r="D57" t="s">
        <v>3</v>
      </c>
      <c r="E57" t="s">
        <v>12</v>
      </c>
      <c r="F57" s="2">
        <v>45002</v>
      </c>
      <c r="G57" s="6">
        <v>4684.8</v>
      </c>
      <c r="H57" s="6">
        <v>844.80000000000018</v>
      </c>
      <c r="I57" t="s">
        <v>55</v>
      </c>
      <c r="J57" t="s">
        <v>32</v>
      </c>
      <c r="K57" t="s">
        <v>33</v>
      </c>
      <c r="L57" t="s">
        <v>34</v>
      </c>
    </row>
    <row r="58" spans="1:12" x14ac:dyDescent="0.35">
      <c r="A58">
        <v>209</v>
      </c>
      <c r="B58" s="2">
        <v>44942</v>
      </c>
      <c r="C58" s="6">
        <v>4260</v>
      </c>
      <c r="D58" t="s">
        <v>3</v>
      </c>
      <c r="E58" t="s">
        <v>12</v>
      </c>
      <c r="F58" s="2">
        <v>45002</v>
      </c>
      <c r="G58" s="6">
        <v>5197.2</v>
      </c>
      <c r="H58" s="6">
        <v>937.19999999999982</v>
      </c>
      <c r="I58" t="s">
        <v>55</v>
      </c>
      <c r="J58" t="s">
        <v>32</v>
      </c>
      <c r="K58" t="s">
        <v>33</v>
      </c>
      <c r="L58" t="s">
        <v>34</v>
      </c>
    </row>
    <row r="59" spans="1:12" x14ac:dyDescent="0.35">
      <c r="A59">
        <v>117</v>
      </c>
      <c r="B59" s="2">
        <v>44941</v>
      </c>
      <c r="C59" s="6">
        <v>2420</v>
      </c>
      <c r="D59" t="s">
        <v>8</v>
      </c>
      <c r="E59" t="s">
        <v>12</v>
      </c>
      <c r="F59" s="2">
        <v>45001</v>
      </c>
      <c r="G59" s="6">
        <v>2952.4</v>
      </c>
      <c r="H59" s="6">
        <v>532.40000000000009</v>
      </c>
      <c r="I59" t="s">
        <v>55</v>
      </c>
      <c r="J59" t="s">
        <v>49</v>
      </c>
      <c r="K59" t="s">
        <v>50</v>
      </c>
      <c r="L59" t="s">
        <v>51</v>
      </c>
    </row>
    <row r="60" spans="1:12" x14ac:dyDescent="0.35">
      <c r="A60">
        <v>411</v>
      </c>
      <c r="B60" s="2">
        <v>44941</v>
      </c>
      <c r="C60" s="6">
        <v>5300</v>
      </c>
      <c r="D60" t="s">
        <v>5</v>
      </c>
      <c r="E60" t="s">
        <v>12</v>
      </c>
      <c r="F60" s="2">
        <v>45001</v>
      </c>
      <c r="G60" s="6">
        <v>6466</v>
      </c>
      <c r="H60" s="6">
        <v>1166</v>
      </c>
      <c r="I60" t="s">
        <v>55</v>
      </c>
      <c r="J60" t="s">
        <v>40</v>
      </c>
      <c r="K60" t="s">
        <v>41</v>
      </c>
      <c r="L60" t="s">
        <v>42</v>
      </c>
    </row>
    <row r="61" spans="1:12" x14ac:dyDescent="0.35">
      <c r="A61">
        <v>244</v>
      </c>
      <c r="B61" s="2">
        <v>44941</v>
      </c>
      <c r="C61" s="6">
        <v>4960</v>
      </c>
      <c r="D61" t="s">
        <v>7</v>
      </c>
      <c r="E61" t="s">
        <v>12</v>
      </c>
      <c r="F61" s="2">
        <v>45001</v>
      </c>
      <c r="G61" s="6">
        <v>6051.2</v>
      </c>
      <c r="H61" s="6">
        <v>1091.1999999999998</v>
      </c>
      <c r="I61" t="s">
        <v>55</v>
      </c>
      <c r="J61" t="s">
        <v>52</v>
      </c>
      <c r="K61" t="s">
        <v>53</v>
      </c>
      <c r="L61" t="s">
        <v>54</v>
      </c>
    </row>
    <row r="62" spans="1:12" x14ac:dyDescent="0.35">
      <c r="A62">
        <v>483</v>
      </c>
      <c r="B62" s="2">
        <v>44941</v>
      </c>
      <c r="C62" s="6">
        <v>5700</v>
      </c>
      <c r="D62" t="s">
        <v>3</v>
      </c>
      <c r="E62" t="s">
        <v>14</v>
      </c>
      <c r="F62" s="2">
        <v>45001</v>
      </c>
      <c r="G62" s="6">
        <v>6954</v>
      </c>
      <c r="H62" s="6">
        <v>1254</v>
      </c>
      <c r="I62" t="s">
        <v>55</v>
      </c>
      <c r="J62" t="s">
        <v>32</v>
      </c>
      <c r="K62" t="s">
        <v>33</v>
      </c>
      <c r="L62" t="s">
        <v>34</v>
      </c>
    </row>
    <row r="63" spans="1:12" x14ac:dyDescent="0.35">
      <c r="A63">
        <v>339</v>
      </c>
      <c r="B63" s="2">
        <v>44941</v>
      </c>
      <c r="C63" s="6">
        <v>1700</v>
      </c>
      <c r="D63" t="s">
        <v>22</v>
      </c>
      <c r="E63" t="s">
        <v>13</v>
      </c>
      <c r="F63" s="2">
        <v>45001</v>
      </c>
      <c r="G63" s="6">
        <v>2074</v>
      </c>
      <c r="H63" s="6">
        <v>374</v>
      </c>
      <c r="I63" t="s">
        <v>55</v>
      </c>
      <c r="J63" t="s">
        <v>46</v>
      </c>
      <c r="K63" t="s">
        <v>47</v>
      </c>
      <c r="L63" t="s">
        <v>48</v>
      </c>
    </row>
    <row r="64" spans="1:12" x14ac:dyDescent="0.35">
      <c r="A64">
        <v>251</v>
      </c>
      <c r="B64" s="2">
        <v>44941</v>
      </c>
      <c r="C64" s="6">
        <v>5100</v>
      </c>
      <c r="D64" t="s">
        <v>4</v>
      </c>
      <c r="E64" t="s">
        <v>12</v>
      </c>
      <c r="F64" s="2">
        <v>45001</v>
      </c>
      <c r="G64" s="6">
        <v>6222</v>
      </c>
      <c r="H64" s="6">
        <v>1122</v>
      </c>
      <c r="I64" t="s">
        <v>55</v>
      </c>
      <c r="J64" t="s">
        <v>35</v>
      </c>
      <c r="K64" t="s">
        <v>38</v>
      </c>
      <c r="L64" t="s">
        <v>39</v>
      </c>
    </row>
    <row r="65" spans="1:12" x14ac:dyDescent="0.35">
      <c r="A65">
        <v>141</v>
      </c>
      <c r="B65" s="2">
        <v>44941</v>
      </c>
      <c r="C65" s="6">
        <v>2900</v>
      </c>
      <c r="D65" t="s">
        <v>3</v>
      </c>
      <c r="E65" t="s">
        <v>11</v>
      </c>
      <c r="F65" s="2">
        <v>45001</v>
      </c>
      <c r="G65" s="6">
        <v>3538</v>
      </c>
      <c r="H65" s="6">
        <v>638</v>
      </c>
      <c r="I65" t="s">
        <v>55</v>
      </c>
      <c r="J65" t="s">
        <v>32</v>
      </c>
      <c r="K65" t="s">
        <v>33</v>
      </c>
      <c r="L65" t="s">
        <v>34</v>
      </c>
    </row>
    <row r="66" spans="1:12" x14ac:dyDescent="0.35">
      <c r="A66">
        <v>242</v>
      </c>
      <c r="B66" s="2">
        <v>44941</v>
      </c>
      <c r="C66" s="6">
        <v>4920</v>
      </c>
      <c r="D66" t="s">
        <v>6</v>
      </c>
      <c r="E66" t="s">
        <v>14</v>
      </c>
      <c r="F66" s="2">
        <v>45001</v>
      </c>
      <c r="G66" s="6">
        <v>6002.4</v>
      </c>
      <c r="H66" s="6">
        <v>1082.3999999999996</v>
      </c>
      <c r="I66" t="s">
        <v>55</v>
      </c>
      <c r="J66" t="s">
        <v>35</v>
      </c>
      <c r="K66" t="s">
        <v>36</v>
      </c>
      <c r="L66" t="s">
        <v>37</v>
      </c>
    </row>
    <row r="67" spans="1:12" x14ac:dyDescent="0.35">
      <c r="A67">
        <v>152</v>
      </c>
      <c r="B67" s="2">
        <v>44941</v>
      </c>
      <c r="C67" s="6">
        <v>3120</v>
      </c>
      <c r="D67" t="s">
        <v>22</v>
      </c>
      <c r="E67" t="s">
        <v>11</v>
      </c>
      <c r="F67" s="2">
        <v>45001</v>
      </c>
      <c r="G67" s="6">
        <v>3806.4</v>
      </c>
      <c r="H67" s="6">
        <v>686.40000000000009</v>
      </c>
      <c r="I67" t="s">
        <v>55</v>
      </c>
      <c r="J67" t="s">
        <v>46</v>
      </c>
      <c r="K67" t="s">
        <v>47</v>
      </c>
      <c r="L67" t="s">
        <v>48</v>
      </c>
    </row>
    <row r="68" spans="1:12" x14ac:dyDescent="0.35">
      <c r="A68">
        <v>223</v>
      </c>
      <c r="B68" s="2">
        <v>44941</v>
      </c>
      <c r="C68" s="6">
        <v>4540</v>
      </c>
      <c r="D68" t="s">
        <v>4</v>
      </c>
      <c r="E68" t="s">
        <v>12</v>
      </c>
      <c r="F68" s="2">
        <v>45001</v>
      </c>
      <c r="G68" s="6">
        <v>5538.8</v>
      </c>
      <c r="H68" s="6">
        <v>998.80000000000018</v>
      </c>
      <c r="I68" t="s">
        <v>55</v>
      </c>
      <c r="J68" t="s">
        <v>35</v>
      </c>
      <c r="K68" t="s">
        <v>38</v>
      </c>
      <c r="L68" t="s">
        <v>39</v>
      </c>
    </row>
    <row r="69" spans="1:12" x14ac:dyDescent="0.35">
      <c r="A69">
        <v>427</v>
      </c>
      <c r="B69" s="2">
        <v>44941</v>
      </c>
      <c r="C69" s="6">
        <v>6100</v>
      </c>
      <c r="D69" t="s">
        <v>4</v>
      </c>
      <c r="E69" t="s">
        <v>14</v>
      </c>
      <c r="F69" s="2">
        <v>45001</v>
      </c>
      <c r="G69" s="6">
        <v>7442</v>
      </c>
      <c r="H69" s="6">
        <v>1342</v>
      </c>
      <c r="I69" t="s">
        <v>55</v>
      </c>
      <c r="J69" t="s">
        <v>35</v>
      </c>
      <c r="K69" t="s">
        <v>38</v>
      </c>
      <c r="L69" t="s">
        <v>39</v>
      </c>
    </row>
    <row r="70" spans="1:12" x14ac:dyDescent="0.35">
      <c r="A70">
        <v>187</v>
      </c>
      <c r="B70" s="2">
        <v>44941</v>
      </c>
      <c r="C70" s="6">
        <v>3820</v>
      </c>
      <c r="D70" t="s">
        <v>9</v>
      </c>
      <c r="E70" t="s">
        <v>12</v>
      </c>
      <c r="F70" s="2">
        <v>45001</v>
      </c>
      <c r="G70" s="6">
        <v>4660.3999999999996</v>
      </c>
      <c r="H70" s="6">
        <v>840.39999999999964</v>
      </c>
      <c r="I70" t="s">
        <v>55</v>
      </c>
      <c r="J70" t="s">
        <v>43</v>
      </c>
      <c r="K70" t="s">
        <v>44</v>
      </c>
      <c r="L70" t="s">
        <v>45</v>
      </c>
    </row>
    <row r="71" spans="1:12" x14ac:dyDescent="0.35">
      <c r="A71">
        <v>292</v>
      </c>
      <c r="B71" s="2">
        <v>44941</v>
      </c>
      <c r="C71" s="6">
        <v>5920</v>
      </c>
      <c r="D71" t="s">
        <v>5</v>
      </c>
      <c r="E71" t="s">
        <v>11</v>
      </c>
      <c r="F71" s="2">
        <v>45001</v>
      </c>
      <c r="G71" s="6">
        <v>7222.4</v>
      </c>
      <c r="H71" s="6">
        <v>1302.3999999999996</v>
      </c>
      <c r="I71" t="s">
        <v>55</v>
      </c>
      <c r="J71" t="s">
        <v>40</v>
      </c>
      <c r="K71" t="s">
        <v>41</v>
      </c>
      <c r="L71" t="s">
        <v>42</v>
      </c>
    </row>
    <row r="72" spans="1:12" x14ac:dyDescent="0.35">
      <c r="A72">
        <v>445</v>
      </c>
      <c r="B72" s="2">
        <v>44941</v>
      </c>
      <c r="C72" s="6">
        <v>7000</v>
      </c>
      <c r="D72" t="s">
        <v>5</v>
      </c>
      <c r="E72" t="s">
        <v>13</v>
      </c>
      <c r="F72" s="2">
        <v>45001</v>
      </c>
      <c r="G72" s="6">
        <v>8540</v>
      </c>
      <c r="H72" s="6">
        <v>1540</v>
      </c>
      <c r="I72" t="s">
        <v>55</v>
      </c>
      <c r="J72" t="s">
        <v>40</v>
      </c>
      <c r="K72" t="s">
        <v>41</v>
      </c>
      <c r="L72" t="s">
        <v>42</v>
      </c>
    </row>
    <row r="73" spans="1:12" x14ac:dyDescent="0.35">
      <c r="A73">
        <v>270</v>
      </c>
      <c r="B73" s="2">
        <v>44941</v>
      </c>
      <c r="C73" s="6">
        <v>5480</v>
      </c>
      <c r="D73" t="s">
        <v>8</v>
      </c>
      <c r="E73" t="s">
        <v>14</v>
      </c>
      <c r="F73" s="2">
        <v>45001</v>
      </c>
      <c r="G73" s="6">
        <v>6685.5999999999995</v>
      </c>
      <c r="H73" s="6">
        <v>1205.5999999999995</v>
      </c>
      <c r="I73" t="s">
        <v>55</v>
      </c>
      <c r="J73" t="s">
        <v>49</v>
      </c>
      <c r="K73" t="s">
        <v>50</v>
      </c>
      <c r="L73" t="s">
        <v>51</v>
      </c>
    </row>
    <row r="74" spans="1:12" x14ac:dyDescent="0.35">
      <c r="A74">
        <v>448</v>
      </c>
      <c r="B74" s="2">
        <v>44941</v>
      </c>
      <c r="C74" s="6">
        <v>7150</v>
      </c>
      <c r="D74" t="s">
        <v>7</v>
      </c>
      <c r="E74" t="s">
        <v>12</v>
      </c>
      <c r="F74" s="2">
        <v>45001</v>
      </c>
      <c r="G74" s="6">
        <v>8723</v>
      </c>
      <c r="H74" s="6">
        <v>1573</v>
      </c>
      <c r="I74" t="s">
        <v>55</v>
      </c>
      <c r="J74" t="s">
        <v>52</v>
      </c>
      <c r="K74" t="s">
        <v>53</v>
      </c>
      <c r="L74" t="s">
        <v>54</v>
      </c>
    </row>
    <row r="75" spans="1:12" x14ac:dyDescent="0.35">
      <c r="A75">
        <v>9</v>
      </c>
      <c r="B75" s="2">
        <v>44941</v>
      </c>
      <c r="C75" s="6">
        <v>260</v>
      </c>
      <c r="D75" t="s">
        <v>8</v>
      </c>
      <c r="E75" t="s">
        <v>13</v>
      </c>
      <c r="F75" s="2">
        <v>45001</v>
      </c>
      <c r="G75" s="6">
        <v>317.2</v>
      </c>
      <c r="H75" s="6">
        <v>57.199999999999989</v>
      </c>
      <c r="I75" t="s">
        <v>55</v>
      </c>
      <c r="J75" t="s">
        <v>49</v>
      </c>
      <c r="K75" t="s">
        <v>50</v>
      </c>
      <c r="L75" t="s">
        <v>51</v>
      </c>
    </row>
    <row r="76" spans="1:12" x14ac:dyDescent="0.35">
      <c r="A76">
        <v>484</v>
      </c>
      <c r="B76" s="2">
        <v>44941</v>
      </c>
      <c r="C76" s="6">
        <v>5600</v>
      </c>
      <c r="D76" t="s">
        <v>6</v>
      </c>
      <c r="E76" t="s">
        <v>11</v>
      </c>
      <c r="F76" s="2">
        <v>45001</v>
      </c>
      <c r="G76" s="6">
        <v>6832</v>
      </c>
      <c r="H76" s="6">
        <v>1232</v>
      </c>
      <c r="I76" t="s">
        <v>55</v>
      </c>
      <c r="J76" t="s">
        <v>35</v>
      </c>
      <c r="K76" t="s">
        <v>36</v>
      </c>
      <c r="L76" t="s">
        <v>37</v>
      </c>
    </row>
    <row r="77" spans="1:12" x14ac:dyDescent="0.35">
      <c r="A77">
        <v>374</v>
      </c>
      <c r="B77" s="2">
        <v>44941</v>
      </c>
      <c r="C77" s="6">
        <v>3450</v>
      </c>
      <c r="D77" t="s">
        <v>9</v>
      </c>
      <c r="E77" t="s">
        <v>13</v>
      </c>
      <c r="F77" s="2">
        <v>45001</v>
      </c>
      <c r="G77" s="6">
        <v>4209</v>
      </c>
      <c r="H77" s="6">
        <v>759</v>
      </c>
      <c r="I77" t="s">
        <v>55</v>
      </c>
      <c r="J77" t="s">
        <v>43</v>
      </c>
      <c r="K77" t="s">
        <v>44</v>
      </c>
      <c r="L77" t="s">
        <v>45</v>
      </c>
    </row>
    <row r="78" spans="1:12" x14ac:dyDescent="0.35">
      <c r="A78">
        <v>285</v>
      </c>
      <c r="B78" s="2">
        <v>44940</v>
      </c>
      <c r="C78" s="6">
        <v>5780</v>
      </c>
      <c r="D78" t="s">
        <v>4</v>
      </c>
      <c r="E78" t="s">
        <v>12</v>
      </c>
      <c r="F78" s="2">
        <v>45000</v>
      </c>
      <c r="G78" s="6">
        <v>7051.5999999999995</v>
      </c>
      <c r="H78" s="6">
        <v>1271.5999999999995</v>
      </c>
      <c r="I78" t="s">
        <v>55</v>
      </c>
      <c r="J78" t="s">
        <v>35</v>
      </c>
      <c r="K78" t="s">
        <v>38</v>
      </c>
      <c r="L78" t="s">
        <v>39</v>
      </c>
    </row>
    <row r="79" spans="1:12" x14ac:dyDescent="0.35">
      <c r="A79">
        <v>231</v>
      </c>
      <c r="B79" s="2">
        <v>44940</v>
      </c>
      <c r="C79" s="6">
        <v>4700</v>
      </c>
      <c r="D79" t="s">
        <v>22</v>
      </c>
      <c r="E79" t="s">
        <v>14</v>
      </c>
      <c r="F79" s="2">
        <v>45000</v>
      </c>
      <c r="G79" s="6">
        <v>5734</v>
      </c>
      <c r="H79" s="6">
        <v>1034</v>
      </c>
      <c r="I79" t="s">
        <v>55</v>
      </c>
      <c r="J79" t="s">
        <v>46</v>
      </c>
      <c r="K79" t="s">
        <v>47</v>
      </c>
      <c r="L79" t="s">
        <v>48</v>
      </c>
    </row>
    <row r="80" spans="1:12" x14ac:dyDescent="0.35">
      <c r="A80">
        <v>119</v>
      </c>
      <c r="B80" s="2">
        <v>44940</v>
      </c>
      <c r="C80" s="6">
        <v>2460</v>
      </c>
      <c r="D80" t="s">
        <v>9</v>
      </c>
      <c r="E80" t="s">
        <v>14</v>
      </c>
      <c r="F80" s="2">
        <v>45000</v>
      </c>
      <c r="G80" s="6">
        <v>3001.2</v>
      </c>
      <c r="H80" s="6">
        <v>541.19999999999982</v>
      </c>
      <c r="I80" t="s">
        <v>55</v>
      </c>
      <c r="J80" t="s">
        <v>43</v>
      </c>
      <c r="K80" t="s">
        <v>44</v>
      </c>
      <c r="L80" t="s">
        <v>45</v>
      </c>
    </row>
    <row r="81" spans="1:12" x14ac:dyDescent="0.35">
      <c r="A81">
        <v>233</v>
      </c>
      <c r="B81" s="2">
        <v>44940</v>
      </c>
      <c r="C81" s="6">
        <v>4740</v>
      </c>
      <c r="D81" t="s">
        <v>8</v>
      </c>
      <c r="E81" t="s">
        <v>13</v>
      </c>
      <c r="F81" s="2">
        <v>45000</v>
      </c>
      <c r="G81" s="6">
        <v>5782.8</v>
      </c>
      <c r="H81" s="6">
        <v>1042.8000000000002</v>
      </c>
      <c r="I81" t="s">
        <v>55</v>
      </c>
      <c r="J81" t="s">
        <v>49</v>
      </c>
      <c r="K81" t="s">
        <v>50</v>
      </c>
      <c r="L81" t="s">
        <v>51</v>
      </c>
    </row>
    <row r="82" spans="1:12" x14ac:dyDescent="0.35">
      <c r="A82">
        <v>110</v>
      </c>
      <c r="B82" s="2">
        <v>44940</v>
      </c>
      <c r="C82" s="6">
        <v>2280</v>
      </c>
      <c r="D82" t="s">
        <v>6</v>
      </c>
      <c r="E82" t="s">
        <v>11</v>
      </c>
      <c r="F82" s="2">
        <v>45000</v>
      </c>
      <c r="G82" s="6">
        <v>2781.6</v>
      </c>
      <c r="H82" s="6">
        <v>501.59999999999991</v>
      </c>
      <c r="I82" t="s">
        <v>55</v>
      </c>
      <c r="J82" t="s">
        <v>35</v>
      </c>
      <c r="K82" t="s">
        <v>36</v>
      </c>
      <c r="L82" t="s">
        <v>37</v>
      </c>
    </row>
    <row r="83" spans="1:12" x14ac:dyDescent="0.35">
      <c r="A83">
        <v>361</v>
      </c>
      <c r="B83" s="2">
        <v>44940</v>
      </c>
      <c r="C83" s="6">
        <v>2800</v>
      </c>
      <c r="D83" t="s">
        <v>6</v>
      </c>
      <c r="E83" t="s">
        <v>13</v>
      </c>
      <c r="F83" s="2">
        <v>45000</v>
      </c>
      <c r="G83" s="6">
        <v>3416</v>
      </c>
      <c r="H83" s="6">
        <v>616</v>
      </c>
      <c r="I83" t="s">
        <v>55</v>
      </c>
      <c r="J83" t="s">
        <v>35</v>
      </c>
      <c r="K83" t="s">
        <v>36</v>
      </c>
      <c r="L83" t="s">
        <v>37</v>
      </c>
    </row>
    <row r="84" spans="1:12" x14ac:dyDescent="0.35">
      <c r="A84">
        <v>222</v>
      </c>
      <c r="B84" s="2">
        <v>44940</v>
      </c>
      <c r="C84" s="6">
        <v>4520</v>
      </c>
      <c r="D84" t="s">
        <v>3</v>
      </c>
      <c r="E84" t="s">
        <v>11</v>
      </c>
      <c r="F84" s="2">
        <v>45000</v>
      </c>
      <c r="G84" s="6">
        <v>5514.4</v>
      </c>
      <c r="H84" s="6">
        <v>994.39999999999964</v>
      </c>
      <c r="I84" t="s">
        <v>55</v>
      </c>
      <c r="J84" t="s">
        <v>32</v>
      </c>
      <c r="K84" t="s">
        <v>33</v>
      </c>
      <c r="L84" t="s">
        <v>34</v>
      </c>
    </row>
    <row r="85" spans="1:12" x14ac:dyDescent="0.35">
      <c r="A85">
        <v>240</v>
      </c>
      <c r="B85" s="2">
        <v>44940</v>
      </c>
      <c r="C85" s="6">
        <v>4880</v>
      </c>
      <c r="D85" t="s">
        <v>4</v>
      </c>
      <c r="E85" t="s">
        <v>12</v>
      </c>
      <c r="F85" s="2">
        <v>45000</v>
      </c>
      <c r="G85" s="6">
        <v>5953.5999999999995</v>
      </c>
      <c r="H85" s="6">
        <v>1073.5999999999995</v>
      </c>
      <c r="I85" t="s">
        <v>55</v>
      </c>
      <c r="J85" t="s">
        <v>35</v>
      </c>
      <c r="K85" t="s">
        <v>38</v>
      </c>
      <c r="L85" t="s">
        <v>39</v>
      </c>
    </row>
    <row r="86" spans="1:12" x14ac:dyDescent="0.35">
      <c r="A86">
        <v>238</v>
      </c>
      <c r="B86" s="2">
        <v>44940</v>
      </c>
      <c r="C86" s="6">
        <v>4840</v>
      </c>
      <c r="D86" t="s">
        <v>9</v>
      </c>
      <c r="E86" t="s">
        <v>12</v>
      </c>
      <c r="F86" s="2">
        <v>45000</v>
      </c>
      <c r="G86" s="6">
        <v>5904.8</v>
      </c>
      <c r="H86" s="6">
        <v>1064.8000000000002</v>
      </c>
      <c r="I86" t="s">
        <v>55</v>
      </c>
      <c r="J86" t="s">
        <v>43</v>
      </c>
      <c r="K86" t="s">
        <v>44</v>
      </c>
      <c r="L86" t="s">
        <v>45</v>
      </c>
    </row>
    <row r="87" spans="1:12" x14ac:dyDescent="0.35">
      <c r="A87">
        <v>162</v>
      </c>
      <c r="B87" s="2">
        <v>44940</v>
      </c>
      <c r="C87" s="6">
        <v>3320</v>
      </c>
      <c r="D87" t="s">
        <v>8</v>
      </c>
      <c r="E87" t="s">
        <v>11</v>
      </c>
      <c r="F87" s="2">
        <v>45000</v>
      </c>
      <c r="G87" s="6">
        <v>4050.4</v>
      </c>
      <c r="H87" s="6">
        <v>730.40000000000009</v>
      </c>
      <c r="I87" t="s">
        <v>55</v>
      </c>
      <c r="J87" t="s">
        <v>49</v>
      </c>
      <c r="K87" t="s">
        <v>50</v>
      </c>
      <c r="L87" t="s">
        <v>51</v>
      </c>
    </row>
    <row r="88" spans="1:12" x14ac:dyDescent="0.35">
      <c r="A88">
        <v>257</v>
      </c>
      <c r="B88" s="2">
        <v>44940</v>
      </c>
      <c r="C88" s="6">
        <v>5220</v>
      </c>
      <c r="D88" t="s">
        <v>4</v>
      </c>
      <c r="E88" t="s">
        <v>12</v>
      </c>
      <c r="F88" s="2">
        <v>45000</v>
      </c>
      <c r="G88" s="6">
        <v>6368.4</v>
      </c>
      <c r="H88" s="6">
        <v>1148.3999999999996</v>
      </c>
      <c r="I88" t="s">
        <v>55</v>
      </c>
      <c r="J88" t="s">
        <v>35</v>
      </c>
      <c r="K88" t="s">
        <v>38</v>
      </c>
      <c r="L88" t="s">
        <v>39</v>
      </c>
    </row>
    <row r="89" spans="1:12" x14ac:dyDescent="0.35">
      <c r="A89">
        <v>160</v>
      </c>
      <c r="B89" s="2">
        <v>44940</v>
      </c>
      <c r="C89" s="6">
        <v>3280</v>
      </c>
      <c r="D89" t="s">
        <v>3</v>
      </c>
      <c r="E89" t="s">
        <v>12</v>
      </c>
      <c r="F89" s="2">
        <v>45000</v>
      </c>
      <c r="G89" s="6">
        <v>4001.6</v>
      </c>
      <c r="H89" s="6">
        <v>721.59999999999991</v>
      </c>
      <c r="I89" t="s">
        <v>55</v>
      </c>
      <c r="J89" t="s">
        <v>32</v>
      </c>
      <c r="K89" t="s">
        <v>33</v>
      </c>
      <c r="L89" t="s">
        <v>34</v>
      </c>
    </row>
    <row r="90" spans="1:12" x14ac:dyDescent="0.35">
      <c r="A90">
        <v>301</v>
      </c>
      <c r="B90" s="2">
        <v>44940</v>
      </c>
      <c r="C90" s="6">
        <v>1500</v>
      </c>
      <c r="D90" t="s">
        <v>8</v>
      </c>
      <c r="E90" t="s">
        <v>14</v>
      </c>
      <c r="F90" s="2">
        <v>45000</v>
      </c>
      <c r="G90" s="6">
        <v>1830</v>
      </c>
      <c r="H90" s="6">
        <v>330</v>
      </c>
      <c r="I90" t="s">
        <v>55</v>
      </c>
      <c r="J90" t="s">
        <v>49</v>
      </c>
      <c r="K90" t="s">
        <v>50</v>
      </c>
      <c r="L90" t="s">
        <v>51</v>
      </c>
    </row>
    <row r="91" spans="1:12" x14ac:dyDescent="0.35">
      <c r="A91">
        <v>256</v>
      </c>
      <c r="B91" s="2">
        <v>44940</v>
      </c>
      <c r="C91" s="6">
        <v>5200</v>
      </c>
      <c r="D91" t="s">
        <v>3</v>
      </c>
      <c r="E91" t="s">
        <v>14</v>
      </c>
      <c r="F91" s="2">
        <v>45000</v>
      </c>
      <c r="G91" s="6">
        <v>6344</v>
      </c>
      <c r="H91" s="6">
        <v>1144</v>
      </c>
      <c r="I91" t="s">
        <v>55</v>
      </c>
      <c r="J91" t="s">
        <v>32</v>
      </c>
      <c r="K91" t="s">
        <v>33</v>
      </c>
      <c r="L91" t="s">
        <v>34</v>
      </c>
    </row>
    <row r="92" spans="1:12" x14ac:dyDescent="0.35">
      <c r="A92">
        <v>192</v>
      </c>
      <c r="B92" s="2">
        <v>44940</v>
      </c>
      <c r="C92" s="6">
        <v>3920</v>
      </c>
      <c r="D92" t="s">
        <v>3</v>
      </c>
      <c r="E92" t="s">
        <v>13</v>
      </c>
      <c r="F92" s="2">
        <v>45000</v>
      </c>
      <c r="G92" s="6">
        <v>4782.3999999999996</v>
      </c>
      <c r="H92" s="6">
        <v>862.39999999999964</v>
      </c>
      <c r="I92" t="s">
        <v>55</v>
      </c>
      <c r="J92" t="s">
        <v>32</v>
      </c>
      <c r="K92" t="s">
        <v>33</v>
      </c>
      <c r="L92" t="s">
        <v>34</v>
      </c>
    </row>
    <row r="93" spans="1:12" x14ac:dyDescent="0.35">
      <c r="A93">
        <v>177</v>
      </c>
      <c r="B93" s="2">
        <v>44940</v>
      </c>
      <c r="C93" s="6">
        <v>3620</v>
      </c>
      <c r="D93" t="s">
        <v>3</v>
      </c>
      <c r="E93" t="s">
        <v>13</v>
      </c>
      <c r="F93" s="2">
        <v>45000</v>
      </c>
      <c r="G93" s="6">
        <v>4416.3999999999996</v>
      </c>
      <c r="H93" s="6">
        <v>796.39999999999964</v>
      </c>
      <c r="I93" t="s">
        <v>55</v>
      </c>
      <c r="J93" t="s">
        <v>32</v>
      </c>
      <c r="K93" t="s">
        <v>33</v>
      </c>
      <c r="L93" t="s">
        <v>34</v>
      </c>
    </row>
    <row r="94" spans="1:12" x14ac:dyDescent="0.35">
      <c r="A94">
        <v>199</v>
      </c>
      <c r="B94" s="2">
        <v>44940</v>
      </c>
      <c r="C94" s="6">
        <v>4060</v>
      </c>
      <c r="D94" t="s">
        <v>8</v>
      </c>
      <c r="E94" t="s">
        <v>13</v>
      </c>
      <c r="F94" s="2">
        <v>45000</v>
      </c>
      <c r="G94" s="6">
        <v>4953.2</v>
      </c>
      <c r="H94" s="6">
        <v>893.19999999999982</v>
      </c>
      <c r="I94" t="s">
        <v>55</v>
      </c>
      <c r="J94" t="s">
        <v>49</v>
      </c>
      <c r="K94" t="s">
        <v>50</v>
      </c>
      <c r="L94" t="s">
        <v>51</v>
      </c>
    </row>
    <row r="95" spans="1:12" x14ac:dyDescent="0.35">
      <c r="A95">
        <v>258</v>
      </c>
      <c r="B95" s="2">
        <v>44940</v>
      </c>
      <c r="C95" s="6">
        <v>5240</v>
      </c>
      <c r="D95" t="s">
        <v>5</v>
      </c>
      <c r="E95" t="s">
        <v>12</v>
      </c>
      <c r="F95" s="2">
        <v>45000</v>
      </c>
      <c r="G95" s="6">
        <v>6392.8</v>
      </c>
      <c r="H95" s="6">
        <v>1152.8000000000002</v>
      </c>
      <c r="I95" t="s">
        <v>55</v>
      </c>
      <c r="J95" t="s">
        <v>40</v>
      </c>
      <c r="K95" t="s">
        <v>41</v>
      </c>
      <c r="L95" t="s">
        <v>42</v>
      </c>
    </row>
    <row r="96" spans="1:12" x14ac:dyDescent="0.35">
      <c r="A96">
        <v>293</v>
      </c>
      <c r="B96" s="2">
        <v>44940</v>
      </c>
      <c r="C96" s="6">
        <v>5940</v>
      </c>
      <c r="D96" t="s">
        <v>6</v>
      </c>
      <c r="E96" t="s">
        <v>12</v>
      </c>
      <c r="F96" s="2">
        <v>45000</v>
      </c>
      <c r="G96" s="6">
        <v>7246.8</v>
      </c>
      <c r="H96" s="6">
        <v>1306.8000000000002</v>
      </c>
      <c r="I96" t="s">
        <v>55</v>
      </c>
      <c r="J96" t="s">
        <v>35</v>
      </c>
      <c r="K96" t="s">
        <v>36</v>
      </c>
      <c r="L96" t="s">
        <v>37</v>
      </c>
    </row>
    <row r="97" spans="1:12" x14ac:dyDescent="0.35">
      <c r="A97">
        <v>139</v>
      </c>
      <c r="B97" s="2">
        <v>44940</v>
      </c>
      <c r="C97" s="6">
        <v>2860</v>
      </c>
      <c r="D97" t="s">
        <v>5</v>
      </c>
      <c r="E97" t="s">
        <v>12</v>
      </c>
      <c r="F97" s="2">
        <v>45000</v>
      </c>
      <c r="G97" s="6">
        <v>3489.2</v>
      </c>
      <c r="H97" s="6">
        <v>629.19999999999982</v>
      </c>
      <c r="I97" t="s">
        <v>55</v>
      </c>
      <c r="J97" t="s">
        <v>40</v>
      </c>
      <c r="K97" t="s">
        <v>41</v>
      </c>
      <c r="L97" t="s">
        <v>42</v>
      </c>
    </row>
    <row r="98" spans="1:12" x14ac:dyDescent="0.35">
      <c r="A98">
        <v>324</v>
      </c>
      <c r="B98" s="2">
        <v>44940</v>
      </c>
      <c r="C98" s="6">
        <v>950</v>
      </c>
      <c r="D98" t="s">
        <v>3</v>
      </c>
      <c r="E98" t="s">
        <v>12</v>
      </c>
      <c r="F98" s="2">
        <v>45000</v>
      </c>
      <c r="G98" s="6">
        <v>1159</v>
      </c>
      <c r="H98" s="6">
        <v>209</v>
      </c>
      <c r="I98" t="s">
        <v>55</v>
      </c>
      <c r="J98" t="s">
        <v>32</v>
      </c>
      <c r="K98" t="s">
        <v>33</v>
      </c>
      <c r="L98" t="s">
        <v>34</v>
      </c>
    </row>
    <row r="99" spans="1:12" x14ac:dyDescent="0.35">
      <c r="A99">
        <v>249</v>
      </c>
      <c r="B99" s="2">
        <v>44940</v>
      </c>
      <c r="C99" s="6">
        <v>5060</v>
      </c>
      <c r="D99" t="s">
        <v>22</v>
      </c>
      <c r="E99" t="s">
        <v>13</v>
      </c>
      <c r="F99" s="2">
        <v>45000</v>
      </c>
      <c r="G99" s="6">
        <v>6173.2</v>
      </c>
      <c r="H99" s="6">
        <v>1113.1999999999998</v>
      </c>
      <c r="I99" t="s">
        <v>55</v>
      </c>
      <c r="J99" t="s">
        <v>46</v>
      </c>
      <c r="K99" t="s">
        <v>47</v>
      </c>
      <c r="L99" t="s">
        <v>48</v>
      </c>
    </row>
    <row r="100" spans="1:12" x14ac:dyDescent="0.35">
      <c r="A100">
        <v>347</v>
      </c>
      <c r="B100" s="2">
        <v>44940</v>
      </c>
      <c r="C100" s="6">
        <v>2100</v>
      </c>
      <c r="D100" t="s">
        <v>3</v>
      </c>
      <c r="E100" t="s">
        <v>13</v>
      </c>
      <c r="F100" s="2">
        <v>45000</v>
      </c>
      <c r="G100" s="6">
        <v>2562</v>
      </c>
      <c r="H100" s="6">
        <v>462</v>
      </c>
      <c r="I100" t="s">
        <v>55</v>
      </c>
      <c r="J100" t="s">
        <v>32</v>
      </c>
      <c r="K100" t="s">
        <v>33</v>
      </c>
      <c r="L100" t="s">
        <v>34</v>
      </c>
    </row>
    <row r="101" spans="1:12" x14ac:dyDescent="0.35">
      <c r="A101">
        <v>248</v>
      </c>
      <c r="B101" s="2">
        <v>44940</v>
      </c>
      <c r="C101" s="6">
        <v>5040</v>
      </c>
      <c r="D101" t="s">
        <v>22</v>
      </c>
      <c r="E101" t="s">
        <v>13</v>
      </c>
      <c r="F101" s="2">
        <v>45000</v>
      </c>
      <c r="G101" s="6">
        <v>6148.8</v>
      </c>
      <c r="H101" s="6">
        <v>1108.8000000000002</v>
      </c>
      <c r="I101" t="s">
        <v>55</v>
      </c>
      <c r="J101" t="s">
        <v>46</v>
      </c>
      <c r="K101" t="s">
        <v>47</v>
      </c>
      <c r="L101" t="s">
        <v>48</v>
      </c>
    </row>
    <row r="102" spans="1:12" x14ac:dyDescent="0.35">
      <c r="A102">
        <v>205</v>
      </c>
      <c r="B102" s="2">
        <v>44940</v>
      </c>
      <c r="C102" s="6">
        <v>4180</v>
      </c>
      <c r="D102" t="s">
        <v>3</v>
      </c>
      <c r="E102" t="s">
        <v>13</v>
      </c>
      <c r="F102" s="2">
        <v>45000</v>
      </c>
      <c r="G102" s="6">
        <v>5099.5999999999995</v>
      </c>
      <c r="H102" s="6">
        <v>919.59999999999945</v>
      </c>
      <c r="I102" t="s">
        <v>55</v>
      </c>
      <c r="J102" t="s">
        <v>32</v>
      </c>
      <c r="K102" t="s">
        <v>33</v>
      </c>
      <c r="L102" t="s">
        <v>34</v>
      </c>
    </row>
    <row r="103" spans="1:12" x14ac:dyDescent="0.35">
      <c r="A103">
        <v>309</v>
      </c>
      <c r="B103" s="2">
        <v>44940</v>
      </c>
      <c r="C103" s="6">
        <v>200</v>
      </c>
      <c r="D103" t="s">
        <v>5</v>
      </c>
      <c r="E103" t="s">
        <v>11</v>
      </c>
      <c r="F103" s="2">
        <v>45000</v>
      </c>
      <c r="G103" s="6">
        <v>244</v>
      </c>
      <c r="H103" s="6">
        <v>44</v>
      </c>
      <c r="I103" t="s">
        <v>55</v>
      </c>
      <c r="J103" t="s">
        <v>40</v>
      </c>
      <c r="K103" t="s">
        <v>41</v>
      </c>
      <c r="L103" t="s">
        <v>42</v>
      </c>
    </row>
    <row r="104" spans="1:12" x14ac:dyDescent="0.35">
      <c r="A104">
        <v>206</v>
      </c>
      <c r="B104" s="2">
        <v>44940</v>
      </c>
      <c r="C104" s="6">
        <v>4200</v>
      </c>
      <c r="D104" t="s">
        <v>4</v>
      </c>
      <c r="E104" t="s">
        <v>13</v>
      </c>
      <c r="F104" s="2">
        <v>45000</v>
      </c>
      <c r="G104" s="6">
        <v>5124</v>
      </c>
      <c r="H104" s="6">
        <v>924</v>
      </c>
      <c r="I104" t="s">
        <v>55</v>
      </c>
      <c r="J104" t="s">
        <v>35</v>
      </c>
      <c r="K104" t="s">
        <v>38</v>
      </c>
      <c r="L104" t="s">
        <v>39</v>
      </c>
    </row>
    <row r="105" spans="1:12" x14ac:dyDescent="0.35">
      <c r="A105">
        <v>318</v>
      </c>
      <c r="B105" s="2">
        <v>44940</v>
      </c>
      <c r="C105" s="6">
        <v>650</v>
      </c>
      <c r="D105" t="s">
        <v>8</v>
      </c>
      <c r="E105" t="s">
        <v>13</v>
      </c>
      <c r="F105" s="2">
        <v>45000</v>
      </c>
      <c r="G105" s="6">
        <v>793</v>
      </c>
      <c r="H105" s="6">
        <v>143</v>
      </c>
      <c r="I105" t="s">
        <v>55</v>
      </c>
      <c r="J105" t="s">
        <v>49</v>
      </c>
      <c r="K105" t="s">
        <v>50</v>
      </c>
      <c r="L105" t="s">
        <v>51</v>
      </c>
    </row>
    <row r="106" spans="1:12" x14ac:dyDescent="0.35">
      <c r="A106">
        <v>254</v>
      </c>
      <c r="B106" s="2">
        <v>44940</v>
      </c>
      <c r="C106" s="6">
        <v>5160</v>
      </c>
      <c r="D106" t="s">
        <v>22</v>
      </c>
      <c r="E106" t="s">
        <v>12</v>
      </c>
      <c r="F106" s="2">
        <v>45000</v>
      </c>
      <c r="G106" s="6">
        <v>6295.2</v>
      </c>
      <c r="H106" s="6">
        <v>1135.1999999999998</v>
      </c>
      <c r="I106" t="s">
        <v>55</v>
      </c>
      <c r="J106" t="s">
        <v>46</v>
      </c>
      <c r="K106" t="s">
        <v>47</v>
      </c>
      <c r="L106" t="s">
        <v>48</v>
      </c>
    </row>
    <row r="107" spans="1:12" x14ac:dyDescent="0.35">
      <c r="A107">
        <v>379</v>
      </c>
      <c r="B107" s="2">
        <v>44940</v>
      </c>
      <c r="C107" s="6">
        <v>3700</v>
      </c>
      <c r="D107" t="s">
        <v>3</v>
      </c>
      <c r="E107" t="s">
        <v>11</v>
      </c>
      <c r="F107" s="2">
        <v>45000</v>
      </c>
      <c r="G107" s="6">
        <v>4514</v>
      </c>
      <c r="H107" s="6">
        <v>814</v>
      </c>
      <c r="I107" t="s">
        <v>55</v>
      </c>
      <c r="J107" t="s">
        <v>32</v>
      </c>
      <c r="K107" t="s">
        <v>33</v>
      </c>
      <c r="L107" t="s">
        <v>34</v>
      </c>
    </row>
    <row r="108" spans="1:12" x14ac:dyDescent="0.35">
      <c r="A108">
        <v>72</v>
      </c>
      <c r="B108" s="2">
        <v>44940</v>
      </c>
      <c r="C108" s="6">
        <v>1520</v>
      </c>
      <c r="D108" t="s">
        <v>6</v>
      </c>
      <c r="E108" t="s">
        <v>12</v>
      </c>
      <c r="F108" s="2">
        <v>45000</v>
      </c>
      <c r="G108" s="6">
        <v>1854.3999999999999</v>
      </c>
      <c r="H108" s="6">
        <v>334.39999999999986</v>
      </c>
      <c r="I108" t="s">
        <v>55</v>
      </c>
      <c r="J108" t="s">
        <v>35</v>
      </c>
      <c r="K108" t="s">
        <v>36</v>
      </c>
      <c r="L108" t="s">
        <v>37</v>
      </c>
    </row>
    <row r="109" spans="1:12" x14ac:dyDescent="0.35">
      <c r="A109">
        <v>406</v>
      </c>
      <c r="B109" s="2">
        <v>44940</v>
      </c>
      <c r="C109" s="6">
        <v>5050</v>
      </c>
      <c r="D109" t="s">
        <v>8</v>
      </c>
      <c r="E109" t="s">
        <v>12</v>
      </c>
      <c r="F109" s="2">
        <v>45000</v>
      </c>
      <c r="G109" s="6">
        <v>6161</v>
      </c>
      <c r="H109" s="6">
        <v>1111</v>
      </c>
      <c r="I109" t="s">
        <v>55</v>
      </c>
      <c r="J109" t="s">
        <v>49</v>
      </c>
      <c r="K109" t="s">
        <v>50</v>
      </c>
      <c r="L109" t="s">
        <v>51</v>
      </c>
    </row>
    <row r="110" spans="1:12" x14ac:dyDescent="0.35">
      <c r="A110">
        <v>393</v>
      </c>
      <c r="B110" s="2">
        <v>44940</v>
      </c>
      <c r="C110" s="6">
        <v>4400</v>
      </c>
      <c r="D110" t="s">
        <v>4</v>
      </c>
      <c r="E110" t="s">
        <v>11</v>
      </c>
      <c r="F110" s="2">
        <v>45000</v>
      </c>
      <c r="G110" s="6">
        <v>5368</v>
      </c>
      <c r="H110" s="6">
        <v>968</v>
      </c>
      <c r="I110" t="s">
        <v>55</v>
      </c>
      <c r="J110" t="s">
        <v>35</v>
      </c>
      <c r="K110" t="s">
        <v>38</v>
      </c>
      <c r="L110" t="s">
        <v>39</v>
      </c>
    </row>
    <row r="111" spans="1:12" x14ac:dyDescent="0.35">
      <c r="A111">
        <v>23</v>
      </c>
      <c r="B111" s="2">
        <v>44940</v>
      </c>
      <c r="C111" s="6">
        <v>540</v>
      </c>
      <c r="D111" t="s">
        <v>7</v>
      </c>
      <c r="E111" t="s">
        <v>13</v>
      </c>
      <c r="F111" s="2">
        <v>45000</v>
      </c>
      <c r="G111" s="6">
        <v>658.8</v>
      </c>
      <c r="H111" s="6">
        <v>118.79999999999995</v>
      </c>
      <c r="I111" t="s">
        <v>55</v>
      </c>
      <c r="J111" t="s">
        <v>52</v>
      </c>
      <c r="K111" t="s">
        <v>53</v>
      </c>
      <c r="L111" t="s">
        <v>54</v>
      </c>
    </row>
    <row r="112" spans="1:12" x14ac:dyDescent="0.35">
      <c r="A112">
        <v>401</v>
      </c>
      <c r="B112" s="2">
        <v>44940</v>
      </c>
      <c r="C112" s="6">
        <v>4800</v>
      </c>
      <c r="D112" t="s">
        <v>22</v>
      </c>
      <c r="E112" t="s">
        <v>13</v>
      </c>
      <c r="F112" s="2">
        <v>45000</v>
      </c>
      <c r="G112" s="6">
        <v>5856</v>
      </c>
      <c r="H112" s="6">
        <v>1056</v>
      </c>
      <c r="I112" t="s">
        <v>55</v>
      </c>
      <c r="J112" t="s">
        <v>46</v>
      </c>
      <c r="K112" t="s">
        <v>47</v>
      </c>
      <c r="L112" t="s">
        <v>48</v>
      </c>
    </row>
    <row r="113" spans="1:12" x14ac:dyDescent="0.35">
      <c r="A113">
        <v>30</v>
      </c>
      <c r="B113" s="2">
        <v>44940</v>
      </c>
      <c r="C113" s="6">
        <v>680</v>
      </c>
      <c r="D113" t="s">
        <v>4</v>
      </c>
      <c r="E113" t="s">
        <v>12</v>
      </c>
      <c r="F113" s="2">
        <v>45000</v>
      </c>
      <c r="G113" s="6">
        <v>829.6</v>
      </c>
      <c r="H113" s="6">
        <v>149.60000000000002</v>
      </c>
      <c r="I113" t="s">
        <v>55</v>
      </c>
      <c r="J113" t="s">
        <v>35</v>
      </c>
      <c r="K113" t="s">
        <v>38</v>
      </c>
      <c r="L113" t="s">
        <v>39</v>
      </c>
    </row>
    <row r="114" spans="1:12" x14ac:dyDescent="0.35">
      <c r="A114">
        <v>385</v>
      </c>
      <c r="B114" s="2">
        <v>44940</v>
      </c>
      <c r="C114" s="6">
        <v>4000</v>
      </c>
      <c r="D114" t="s">
        <v>22</v>
      </c>
      <c r="E114" t="s">
        <v>14</v>
      </c>
      <c r="F114" s="2">
        <v>45000</v>
      </c>
      <c r="G114" s="6">
        <v>4880</v>
      </c>
      <c r="H114" s="6">
        <v>880</v>
      </c>
      <c r="I114" t="s">
        <v>55</v>
      </c>
      <c r="J114" t="s">
        <v>46</v>
      </c>
      <c r="K114" t="s">
        <v>47</v>
      </c>
      <c r="L114" t="s">
        <v>48</v>
      </c>
    </row>
    <row r="115" spans="1:12" x14ac:dyDescent="0.35">
      <c r="A115">
        <v>51</v>
      </c>
      <c r="B115" s="2">
        <v>44940</v>
      </c>
      <c r="C115" s="6">
        <v>1100</v>
      </c>
      <c r="D115" t="s">
        <v>9</v>
      </c>
      <c r="E115" t="s">
        <v>13</v>
      </c>
      <c r="F115" s="2">
        <v>45000</v>
      </c>
      <c r="G115" s="6">
        <v>1342</v>
      </c>
      <c r="H115" s="6">
        <v>242</v>
      </c>
      <c r="I115" t="s">
        <v>55</v>
      </c>
      <c r="J115" t="s">
        <v>43</v>
      </c>
      <c r="K115" t="s">
        <v>44</v>
      </c>
      <c r="L115" t="s">
        <v>45</v>
      </c>
    </row>
    <row r="116" spans="1:12" x14ac:dyDescent="0.35">
      <c r="A116">
        <v>95</v>
      </c>
      <c r="B116" s="2">
        <v>44940</v>
      </c>
      <c r="C116" s="6">
        <v>1980</v>
      </c>
      <c r="D116" t="s">
        <v>22</v>
      </c>
      <c r="E116" t="s">
        <v>13</v>
      </c>
      <c r="F116" s="2">
        <v>45000</v>
      </c>
      <c r="G116" s="6">
        <v>2415.6</v>
      </c>
      <c r="H116" s="6">
        <v>435.59999999999991</v>
      </c>
      <c r="I116" t="s">
        <v>55</v>
      </c>
      <c r="J116" t="s">
        <v>46</v>
      </c>
      <c r="K116" t="s">
        <v>47</v>
      </c>
      <c r="L116" t="s">
        <v>48</v>
      </c>
    </row>
    <row r="117" spans="1:12" x14ac:dyDescent="0.35">
      <c r="A117">
        <v>495</v>
      </c>
      <c r="B117" s="2">
        <v>44940</v>
      </c>
      <c r="C117" s="6">
        <v>4500</v>
      </c>
      <c r="D117" t="s">
        <v>4</v>
      </c>
      <c r="E117" t="s">
        <v>12</v>
      </c>
      <c r="F117" s="2">
        <v>45000</v>
      </c>
      <c r="G117" s="6">
        <v>5490</v>
      </c>
      <c r="H117" s="6">
        <v>990</v>
      </c>
      <c r="I117" t="s">
        <v>55</v>
      </c>
      <c r="J117" t="s">
        <v>35</v>
      </c>
      <c r="K117" t="s">
        <v>38</v>
      </c>
      <c r="L117" t="s">
        <v>39</v>
      </c>
    </row>
    <row r="118" spans="1:12" x14ac:dyDescent="0.35">
      <c r="A118">
        <v>101</v>
      </c>
      <c r="B118" s="2">
        <v>44940</v>
      </c>
      <c r="C118" s="6">
        <v>2100</v>
      </c>
      <c r="D118" t="s">
        <v>22</v>
      </c>
      <c r="E118" t="s">
        <v>13</v>
      </c>
      <c r="F118" s="2">
        <v>45000</v>
      </c>
      <c r="G118" s="6">
        <v>2562</v>
      </c>
      <c r="H118" s="6">
        <v>462</v>
      </c>
      <c r="I118" t="s">
        <v>55</v>
      </c>
      <c r="J118" t="s">
        <v>46</v>
      </c>
      <c r="K118" t="s">
        <v>47</v>
      </c>
      <c r="L118" t="s">
        <v>48</v>
      </c>
    </row>
    <row r="119" spans="1:12" x14ac:dyDescent="0.35">
      <c r="A119">
        <v>15</v>
      </c>
      <c r="B119" s="2">
        <v>44940</v>
      </c>
      <c r="C119" s="6">
        <v>380</v>
      </c>
      <c r="D119" t="s">
        <v>8</v>
      </c>
      <c r="E119" t="s">
        <v>11</v>
      </c>
      <c r="F119" s="2">
        <v>45000</v>
      </c>
      <c r="G119" s="6">
        <v>463.59999999999997</v>
      </c>
      <c r="H119" s="6">
        <v>83.599999999999966</v>
      </c>
      <c r="I119" t="s">
        <v>55</v>
      </c>
      <c r="J119" t="s">
        <v>49</v>
      </c>
      <c r="K119" t="s">
        <v>50</v>
      </c>
      <c r="L119" t="s">
        <v>51</v>
      </c>
    </row>
    <row r="120" spans="1:12" x14ac:dyDescent="0.35">
      <c r="A120">
        <v>3</v>
      </c>
      <c r="B120" s="2">
        <v>44940</v>
      </c>
      <c r="C120" s="6">
        <v>140</v>
      </c>
      <c r="D120" t="s">
        <v>5</v>
      </c>
      <c r="E120" t="s">
        <v>13</v>
      </c>
      <c r="F120" s="2">
        <v>45000</v>
      </c>
      <c r="G120" s="6">
        <v>170.79999999999998</v>
      </c>
      <c r="H120" s="6">
        <v>30.799999999999983</v>
      </c>
      <c r="I120" t="s">
        <v>55</v>
      </c>
      <c r="J120" t="s">
        <v>40</v>
      </c>
      <c r="K120" t="s">
        <v>41</v>
      </c>
      <c r="L120" t="s">
        <v>42</v>
      </c>
    </row>
    <row r="121" spans="1:12" x14ac:dyDescent="0.35">
      <c r="A121">
        <v>424</v>
      </c>
      <c r="B121" s="2">
        <v>44940</v>
      </c>
      <c r="C121" s="6">
        <v>5950</v>
      </c>
      <c r="D121" t="s">
        <v>22</v>
      </c>
      <c r="E121" t="s">
        <v>14</v>
      </c>
      <c r="F121" s="2">
        <v>45000</v>
      </c>
      <c r="G121" s="6">
        <v>7259</v>
      </c>
      <c r="H121" s="6">
        <v>1309</v>
      </c>
      <c r="I121" t="s">
        <v>55</v>
      </c>
      <c r="J121" t="s">
        <v>46</v>
      </c>
      <c r="K121" t="s">
        <v>47</v>
      </c>
      <c r="L121" t="s">
        <v>48</v>
      </c>
    </row>
    <row r="122" spans="1:12" x14ac:dyDescent="0.35">
      <c r="A122">
        <v>43</v>
      </c>
      <c r="B122" s="2">
        <v>44940</v>
      </c>
      <c r="C122" s="6">
        <v>940</v>
      </c>
      <c r="D122" t="s">
        <v>8</v>
      </c>
      <c r="E122" t="s">
        <v>11</v>
      </c>
      <c r="F122" s="2">
        <v>45000</v>
      </c>
      <c r="G122" s="6">
        <v>1146.8</v>
      </c>
      <c r="H122" s="6">
        <v>206.79999999999995</v>
      </c>
      <c r="I122" t="s">
        <v>55</v>
      </c>
      <c r="J122" t="s">
        <v>49</v>
      </c>
      <c r="K122" t="s">
        <v>50</v>
      </c>
      <c r="L122" t="s">
        <v>51</v>
      </c>
    </row>
    <row r="123" spans="1:12" x14ac:dyDescent="0.35">
      <c r="A123">
        <v>376</v>
      </c>
      <c r="B123" s="2">
        <v>44940</v>
      </c>
      <c r="C123" s="6">
        <v>3550</v>
      </c>
      <c r="D123" t="s">
        <v>4</v>
      </c>
      <c r="E123" t="s">
        <v>11</v>
      </c>
      <c r="F123" s="2">
        <v>45000</v>
      </c>
      <c r="G123" s="6">
        <v>4331</v>
      </c>
      <c r="H123" s="6">
        <v>781</v>
      </c>
      <c r="I123" t="s">
        <v>55</v>
      </c>
      <c r="J123" t="s">
        <v>35</v>
      </c>
      <c r="K123" t="s">
        <v>38</v>
      </c>
      <c r="L123" t="s">
        <v>39</v>
      </c>
    </row>
    <row r="124" spans="1:12" x14ac:dyDescent="0.35">
      <c r="A124">
        <v>329</v>
      </c>
      <c r="B124" s="2">
        <v>44939</v>
      </c>
      <c r="C124" s="6">
        <v>1200</v>
      </c>
      <c r="D124" t="s">
        <v>7</v>
      </c>
      <c r="E124" t="s">
        <v>14</v>
      </c>
      <c r="F124" s="2">
        <v>44999</v>
      </c>
      <c r="G124" s="6">
        <v>1464</v>
      </c>
      <c r="H124" s="6">
        <v>264</v>
      </c>
      <c r="I124" t="s">
        <v>55</v>
      </c>
      <c r="J124" t="s">
        <v>52</v>
      </c>
      <c r="K124" t="s">
        <v>53</v>
      </c>
      <c r="L124" t="s">
        <v>54</v>
      </c>
    </row>
    <row r="125" spans="1:12" x14ac:dyDescent="0.35">
      <c r="A125">
        <v>84</v>
      </c>
      <c r="B125" s="2">
        <v>44939</v>
      </c>
      <c r="C125" s="6">
        <v>1760</v>
      </c>
      <c r="D125" t="s">
        <v>22</v>
      </c>
      <c r="E125" t="s">
        <v>12</v>
      </c>
      <c r="F125" s="2">
        <v>44999</v>
      </c>
      <c r="G125" s="6">
        <v>2147.1999999999998</v>
      </c>
      <c r="H125" s="6">
        <v>387.19999999999982</v>
      </c>
      <c r="I125" t="s">
        <v>55</v>
      </c>
      <c r="J125" t="s">
        <v>46</v>
      </c>
      <c r="K125" t="s">
        <v>47</v>
      </c>
      <c r="L125" t="s">
        <v>48</v>
      </c>
    </row>
    <row r="126" spans="1:12" x14ac:dyDescent="0.35">
      <c r="A126">
        <v>330</v>
      </c>
      <c r="B126" s="2">
        <v>44939</v>
      </c>
      <c r="C126" s="6">
        <v>1250</v>
      </c>
      <c r="D126" t="s">
        <v>3</v>
      </c>
      <c r="E126" t="s">
        <v>11</v>
      </c>
      <c r="F126" s="2">
        <v>44999</v>
      </c>
      <c r="G126" s="6">
        <v>1525</v>
      </c>
      <c r="H126" s="6">
        <v>275</v>
      </c>
      <c r="I126" t="s">
        <v>55</v>
      </c>
      <c r="J126" t="s">
        <v>32</v>
      </c>
      <c r="K126" t="s">
        <v>33</v>
      </c>
      <c r="L126" t="s">
        <v>34</v>
      </c>
    </row>
    <row r="127" spans="1:12" x14ac:dyDescent="0.35">
      <c r="A127">
        <v>140</v>
      </c>
      <c r="B127" s="2">
        <v>44939</v>
      </c>
      <c r="C127" s="6">
        <v>2880</v>
      </c>
      <c r="D127" t="s">
        <v>6</v>
      </c>
      <c r="E127" t="s">
        <v>12</v>
      </c>
      <c r="F127" s="2">
        <v>44999</v>
      </c>
      <c r="G127" s="6">
        <v>3513.6</v>
      </c>
      <c r="H127" s="6">
        <v>633.59999999999991</v>
      </c>
      <c r="I127" t="s">
        <v>55</v>
      </c>
      <c r="J127" t="s">
        <v>35</v>
      </c>
      <c r="K127" t="s">
        <v>36</v>
      </c>
      <c r="L127" t="s">
        <v>37</v>
      </c>
    </row>
    <row r="128" spans="1:12" x14ac:dyDescent="0.35">
      <c r="A128">
        <v>78</v>
      </c>
      <c r="B128" s="2">
        <v>44939</v>
      </c>
      <c r="C128" s="6">
        <v>1640</v>
      </c>
      <c r="D128" t="s">
        <v>22</v>
      </c>
      <c r="E128" t="s">
        <v>11</v>
      </c>
      <c r="F128" s="2">
        <v>44999</v>
      </c>
      <c r="G128" s="6">
        <v>2000.8</v>
      </c>
      <c r="H128" s="6">
        <v>360.79999999999995</v>
      </c>
      <c r="I128" t="s">
        <v>55</v>
      </c>
      <c r="J128" t="s">
        <v>46</v>
      </c>
      <c r="K128" t="s">
        <v>47</v>
      </c>
      <c r="L128" t="s">
        <v>48</v>
      </c>
    </row>
    <row r="129" spans="1:12" x14ac:dyDescent="0.35">
      <c r="A129">
        <v>331</v>
      </c>
      <c r="B129" s="2">
        <v>44939</v>
      </c>
      <c r="C129" s="6">
        <v>1300</v>
      </c>
      <c r="D129" t="s">
        <v>6</v>
      </c>
      <c r="E129" t="s">
        <v>13</v>
      </c>
      <c r="F129" s="2">
        <v>44999</v>
      </c>
      <c r="G129" s="6">
        <v>1586</v>
      </c>
      <c r="H129" s="6">
        <v>286</v>
      </c>
      <c r="I129" t="s">
        <v>55</v>
      </c>
      <c r="J129" t="s">
        <v>35</v>
      </c>
      <c r="K129" t="s">
        <v>36</v>
      </c>
      <c r="L129" t="s">
        <v>37</v>
      </c>
    </row>
    <row r="130" spans="1:12" x14ac:dyDescent="0.35">
      <c r="A130">
        <v>288</v>
      </c>
      <c r="B130" s="2">
        <v>44939</v>
      </c>
      <c r="C130" s="6">
        <v>5840</v>
      </c>
      <c r="D130" t="s">
        <v>22</v>
      </c>
      <c r="E130" t="s">
        <v>11</v>
      </c>
      <c r="F130" s="2">
        <v>44999</v>
      </c>
      <c r="G130" s="6">
        <v>7124.8</v>
      </c>
      <c r="H130" s="6">
        <v>1284.8000000000002</v>
      </c>
      <c r="I130" t="s">
        <v>55</v>
      </c>
      <c r="J130" t="s">
        <v>46</v>
      </c>
      <c r="K130" t="s">
        <v>47</v>
      </c>
      <c r="L130" t="s">
        <v>48</v>
      </c>
    </row>
    <row r="131" spans="1:12" x14ac:dyDescent="0.35">
      <c r="A131">
        <v>287</v>
      </c>
      <c r="B131" s="2">
        <v>44939</v>
      </c>
      <c r="C131" s="6">
        <v>5820</v>
      </c>
      <c r="D131" t="s">
        <v>8</v>
      </c>
      <c r="E131" t="s">
        <v>14</v>
      </c>
      <c r="F131" s="2">
        <v>44999</v>
      </c>
      <c r="G131" s="6">
        <v>7100.4</v>
      </c>
      <c r="H131" s="6">
        <v>1280.3999999999996</v>
      </c>
      <c r="I131" t="s">
        <v>55</v>
      </c>
      <c r="J131" t="s">
        <v>49</v>
      </c>
      <c r="K131" t="s">
        <v>50</v>
      </c>
      <c r="L131" t="s">
        <v>51</v>
      </c>
    </row>
    <row r="132" spans="1:12" x14ac:dyDescent="0.35">
      <c r="A132">
        <v>60</v>
      </c>
      <c r="B132" s="2">
        <v>44939</v>
      </c>
      <c r="C132" s="6">
        <v>1280</v>
      </c>
      <c r="D132" t="s">
        <v>8</v>
      </c>
      <c r="E132" t="s">
        <v>14</v>
      </c>
      <c r="F132" s="2">
        <v>44999</v>
      </c>
      <c r="G132" s="6">
        <v>1561.6</v>
      </c>
      <c r="H132" s="6">
        <v>281.59999999999991</v>
      </c>
      <c r="I132" t="s">
        <v>55</v>
      </c>
      <c r="J132" t="s">
        <v>49</v>
      </c>
      <c r="K132" t="s">
        <v>50</v>
      </c>
      <c r="L132" t="s">
        <v>51</v>
      </c>
    </row>
    <row r="133" spans="1:12" x14ac:dyDescent="0.35">
      <c r="A133">
        <v>418</v>
      </c>
      <c r="B133" s="2">
        <v>44939</v>
      </c>
      <c r="C133" s="6">
        <v>5650</v>
      </c>
      <c r="D133" t="s">
        <v>22</v>
      </c>
      <c r="E133" t="s">
        <v>11</v>
      </c>
      <c r="F133" s="2">
        <v>44999</v>
      </c>
      <c r="G133" s="6">
        <v>6893</v>
      </c>
      <c r="H133" s="6">
        <v>1243</v>
      </c>
      <c r="I133" t="s">
        <v>55</v>
      </c>
      <c r="J133" t="s">
        <v>46</v>
      </c>
      <c r="K133" t="s">
        <v>47</v>
      </c>
      <c r="L133" t="s">
        <v>48</v>
      </c>
    </row>
    <row r="134" spans="1:12" x14ac:dyDescent="0.35">
      <c r="A134">
        <v>439</v>
      </c>
      <c r="B134" s="2">
        <v>44939</v>
      </c>
      <c r="C134" s="6">
        <v>6700</v>
      </c>
      <c r="D134" t="s">
        <v>5</v>
      </c>
      <c r="E134" t="s">
        <v>12</v>
      </c>
      <c r="F134" s="2">
        <v>44999</v>
      </c>
      <c r="G134" s="6">
        <v>8174</v>
      </c>
      <c r="H134" s="6">
        <v>1474</v>
      </c>
      <c r="I134" t="s">
        <v>55</v>
      </c>
      <c r="J134" t="s">
        <v>40</v>
      </c>
      <c r="K134" t="s">
        <v>41</v>
      </c>
      <c r="L134" t="s">
        <v>42</v>
      </c>
    </row>
    <row r="135" spans="1:12" x14ac:dyDescent="0.35">
      <c r="A135">
        <v>277</v>
      </c>
      <c r="B135" s="2">
        <v>44939</v>
      </c>
      <c r="C135" s="6">
        <v>5620</v>
      </c>
      <c r="D135" t="s">
        <v>3</v>
      </c>
      <c r="E135" t="s">
        <v>13</v>
      </c>
      <c r="F135" s="2">
        <v>44999</v>
      </c>
      <c r="G135" s="6">
        <v>6856.4</v>
      </c>
      <c r="H135" s="6">
        <v>1236.3999999999996</v>
      </c>
      <c r="I135" t="s">
        <v>55</v>
      </c>
      <c r="J135" t="s">
        <v>32</v>
      </c>
      <c r="K135" t="s">
        <v>33</v>
      </c>
      <c r="L135" t="s">
        <v>34</v>
      </c>
    </row>
    <row r="136" spans="1:12" x14ac:dyDescent="0.35">
      <c r="A136">
        <v>283</v>
      </c>
      <c r="B136" s="2">
        <v>44939</v>
      </c>
      <c r="C136" s="6">
        <v>5740</v>
      </c>
      <c r="D136" t="s">
        <v>22</v>
      </c>
      <c r="E136" t="s">
        <v>13</v>
      </c>
      <c r="F136" s="2">
        <v>44999</v>
      </c>
      <c r="G136" s="6">
        <v>7002.8</v>
      </c>
      <c r="H136" s="6">
        <v>1262.8000000000002</v>
      </c>
      <c r="I136" t="s">
        <v>55</v>
      </c>
      <c r="J136" t="s">
        <v>46</v>
      </c>
      <c r="K136" t="s">
        <v>47</v>
      </c>
      <c r="L136" t="s">
        <v>48</v>
      </c>
    </row>
    <row r="137" spans="1:12" x14ac:dyDescent="0.35">
      <c r="A137">
        <v>151</v>
      </c>
      <c r="B137" s="2">
        <v>44939</v>
      </c>
      <c r="C137" s="6">
        <v>3100</v>
      </c>
      <c r="D137" t="s">
        <v>8</v>
      </c>
      <c r="E137" t="s">
        <v>13</v>
      </c>
      <c r="F137" s="2">
        <v>44999</v>
      </c>
      <c r="G137" s="6">
        <v>3782</v>
      </c>
      <c r="H137" s="6">
        <v>682</v>
      </c>
      <c r="I137" t="s">
        <v>55</v>
      </c>
      <c r="J137" t="s">
        <v>49</v>
      </c>
      <c r="K137" t="s">
        <v>50</v>
      </c>
      <c r="L137" t="s">
        <v>51</v>
      </c>
    </row>
    <row r="138" spans="1:12" x14ac:dyDescent="0.35">
      <c r="A138">
        <v>123</v>
      </c>
      <c r="B138" s="2">
        <v>44939</v>
      </c>
      <c r="C138" s="6">
        <v>2540</v>
      </c>
      <c r="D138" t="s">
        <v>6</v>
      </c>
      <c r="E138" t="s">
        <v>13</v>
      </c>
      <c r="F138" s="2">
        <v>44999</v>
      </c>
      <c r="G138" s="6">
        <v>3098.7999999999997</v>
      </c>
      <c r="H138" s="6">
        <v>558.79999999999973</v>
      </c>
      <c r="I138" t="s">
        <v>55</v>
      </c>
      <c r="J138" t="s">
        <v>35</v>
      </c>
      <c r="K138" t="s">
        <v>36</v>
      </c>
      <c r="L138" t="s">
        <v>37</v>
      </c>
    </row>
    <row r="139" spans="1:12" x14ac:dyDescent="0.35">
      <c r="A139">
        <v>88</v>
      </c>
      <c r="B139" s="2">
        <v>44939</v>
      </c>
      <c r="C139" s="6">
        <v>1840</v>
      </c>
      <c r="D139" t="s">
        <v>5</v>
      </c>
      <c r="E139" t="s">
        <v>14</v>
      </c>
      <c r="F139" s="2">
        <v>44999</v>
      </c>
      <c r="G139" s="6">
        <v>2244.7999999999997</v>
      </c>
      <c r="H139" s="6">
        <v>404.79999999999973</v>
      </c>
      <c r="I139" t="s">
        <v>55</v>
      </c>
      <c r="J139" t="s">
        <v>40</v>
      </c>
      <c r="K139" t="s">
        <v>41</v>
      </c>
      <c r="L139" t="s">
        <v>42</v>
      </c>
    </row>
    <row r="140" spans="1:12" x14ac:dyDescent="0.35">
      <c r="A140">
        <v>349</v>
      </c>
      <c r="B140" s="2">
        <v>44939</v>
      </c>
      <c r="C140" s="6">
        <v>2200</v>
      </c>
      <c r="D140" t="s">
        <v>8</v>
      </c>
      <c r="E140" t="s">
        <v>12</v>
      </c>
      <c r="F140" s="2">
        <v>44999</v>
      </c>
      <c r="G140" s="6">
        <v>2684</v>
      </c>
      <c r="H140" s="6">
        <v>484</v>
      </c>
      <c r="I140" t="s">
        <v>55</v>
      </c>
      <c r="J140" t="s">
        <v>49</v>
      </c>
      <c r="K140" t="s">
        <v>50</v>
      </c>
      <c r="L140" t="s">
        <v>51</v>
      </c>
    </row>
    <row r="141" spans="1:12" x14ac:dyDescent="0.35">
      <c r="A141">
        <v>458</v>
      </c>
      <c r="B141" s="2">
        <v>44939</v>
      </c>
      <c r="C141" s="6">
        <v>190</v>
      </c>
      <c r="D141" t="s">
        <v>22</v>
      </c>
      <c r="E141" t="s">
        <v>13</v>
      </c>
      <c r="F141" s="2">
        <v>44999</v>
      </c>
      <c r="G141" s="6">
        <v>231.79999999999998</v>
      </c>
      <c r="H141" s="6">
        <v>41.799999999999983</v>
      </c>
      <c r="I141" t="s">
        <v>55</v>
      </c>
      <c r="J141" t="s">
        <v>46</v>
      </c>
      <c r="K141" t="s">
        <v>47</v>
      </c>
      <c r="L141" t="s">
        <v>48</v>
      </c>
    </row>
    <row r="142" spans="1:12" x14ac:dyDescent="0.35">
      <c r="A142">
        <v>14</v>
      </c>
      <c r="B142" s="2">
        <v>44939</v>
      </c>
      <c r="C142" s="6">
        <v>360</v>
      </c>
      <c r="D142" t="s">
        <v>5</v>
      </c>
      <c r="E142" t="s">
        <v>12</v>
      </c>
      <c r="F142" s="2">
        <v>44999</v>
      </c>
      <c r="G142" s="6">
        <v>439.2</v>
      </c>
      <c r="H142" s="6">
        <v>79.199999999999989</v>
      </c>
      <c r="I142" t="s">
        <v>55</v>
      </c>
      <c r="J142" t="s">
        <v>40</v>
      </c>
      <c r="K142" t="s">
        <v>41</v>
      </c>
      <c r="L142" t="s">
        <v>42</v>
      </c>
    </row>
    <row r="143" spans="1:12" x14ac:dyDescent="0.35">
      <c r="A143">
        <v>370</v>
      </c>
      <c r="B143" s="2">
        <v>44939</v>
      </c>
      <c r="C143" s="6">
        <v>3250</v>
      </c>
      <c r="D143" t="s">
        <v>4</v>
      </c>
      <c r="E143" t="s">
        <v>12</v>
      </c>
      <c r="F143" s="2">
        <v>44999</v>
      </c>
      <c r="G143" s="6">
        <v>3965</v>
      </c>
      <c r="H143" s="6">
        <v>715</v>
      </c>
      <c r="I143" t="s">
        <v>55</v>
      </c>
      <c r="J143" t="s">
        <v>35</v>
      </c>
      <c r="K143" t="s">
        <v>38</v>
      </c>
      <c r="L143" t="s">
        <v>39</v>
      </c>
    </row>
    <row r="144" spans="1:12" x14ac:dyDescent="0.35">
      <c r="A144">
        <v>167</v>
      </c>
      <c r="B144" s="2">
        <v>44939</v>
      </c>
      <c r="C144" s="6">
        <v>3420</v>
      </c>
      <c r="D144" t="s">
        <v>5</v>
      </c>
      <c r="E144" t="s">
        <v>12</v>
      </c>
      <c r="F144" s="2">
        <v>44999</v>
      </c>
      <c r="G144" s="6">
        <v>4172.3999999999996</v>
      </c>
      <c r="H144" s="6">
        <v>752.39999999999964</v>
      </c>
      <c r="I144" t="s">
        <v>55</v>
      </c>
      <c r="J144" t="s">
        <v>40</v>
      </c>
      <c r="K144" t="s">
        <v>41</v>
      </c>
      <c r="L144" t="s">
        <v>42</v>
      </c>
    </row>
    <row r="145" spans="1:12" x14ac:dyDescent="0.35">
      <c r="A145">
        <v>97</v>
      </c>
      <c r="B145" s="2">
        <v>44939</v>
      </c>
      <c r="C145" s="6">
        <v>2020</v>
      </c>
      <c r="D145" t="s">
        <v>8</v>
      </c>
      <c r="E145" t="s">
        <v>12</v>
      </c>
      <c r="F145" s="2">
        <v>44999</v>
      </c>
      <c r="G145" s="6">
        <v>2464.4</v>
      </c>
      <c r="H145" s="6">
        <v>444.40000000000009</v>
      </c>
      <c r="I145" t="s">
        <v>55</v>
      </c>
      <c r="J145" t="s">
        <v>49</v>
      </c>
      <c r="K145" t="s">
        <v>50</v>
      </c>
      <c r="L145" t="s">
        <v>51</v>
      </c>
    </row>
    <row r="146" spans="1:12" x14ac:dyDescent="0.35">
      <c r="A146">
        <v>10</v>
      </c>
      <c r="B146" s="2">
        <v>44939</v>
      </c>
      <c r="C146" s="6">
        <v>280</v>
      </c>
      <c r="D146" t="s">
        <v>22</v>
      </c>
      <c r="E146" t="s">
        <v>13</v>
      </c>
      <c r="F146" s="2">
        <v>44999</v>
      </c>
      <c r="G146" s="6">
        <v>341.59999999999997</v>
      </c>
      <c r="H146" s="6">
        <v>61.599999999999966</v>
      </c>
      <c r="I146" t="s">
        <v>55</v>
      </c>
      <c r="J146" t="s">
        <v>46</v>
      </c>
      <c r="K146" t="s">
        <v>47</v>
      </c>
      <c r="L146" t="s">
        <v>48</v>
      </c>
    </row>
    <row r="147" spans="1:12" x14ac:dyDescent="0.35">
      <c r="A147">
        <v>194</v>
      </c>
      <c r="B147" s="2">
        <v>44939</v>
      </c>
      <c r="C147" s="6">
        <v>3960</v>
      </c>
      <c r="D147" t="s">
        <v>3</v>
      </c>
      <c r="E147" t="s">
        <v>11</v>
      </c>
      <c r="F147" s="2">
        <v>44999</v>
      </c>
      <c r="G147" s="6">
        <v>4831.2</v>
      </c>
      <c r="H147" s="6">
        <v>871.19999999999982</v>
      </c>
      <c r="I147" t="s">
        <v>55</v>
      </c>
      <c r="J147" t="s">
        <v>32</v>
      </c>
      <c r="K147" t="s">
        <v>33</v>
      </c>
      <c r="L147" t="s">
        <v>34</v>
      </c>
    </row>
    <row r="148" spans="1:12" x14ac:dyDescent="0.35">
      <c r="A148">
        <v>34</v>
      </c>
      <c r="B148" s="2">
        <v>44939</v>
      </c>
      <c r="C148" s="6">
        <v>760</v>
      </c>
      <c r="D148" t="s">
        <v>9</v>
      </c>
      <c r="E148" t="s">
        <v>12</v>
      </c>
      <c r="F148" s="2">
        <v>44999</v>
      </c>
      <c r="G148" s="6">
        <v>927.19999999999993</v>
      </c>
      <c r="H148" s="6">
        <v>167.19999999999993</v>
      </c>
      <c r="I148" t="s">
        <v>55</v>
      </c>
      <c r="J148" t="s">
        <v>43</v>
      </c>
      <c r="K148" t="s">
        <v>44</v>
      </c>
      <c r="L148" t="s">
        <v>45</v>
      </c>
    </row>
    <row r="149" spans="1:12" x14ac:dyDescent="0.35">
      <c r="A149">
        <v>36</v>
      </c>
      <c r="B149" s="2">
        <v>44939</v>
      </c>
      <c r="C149" s="6">
        <v>800</v>
      </c>
      <c r="D149" t="s">
        <v>4</v>
      </c>
      <c r="E149" t="s">
        <v>11</v>
      </c>
      <c r="F149" s="2">
        <v>44999</v>
      </c>
      <c r="G149" s="6">
        <v>976</v>
      </c>
      <c r="H149" s="6">
        <v>176</v>
      </c>
      <c r="I149" t="s">
        <v>55</v>
      </c>
      <c r="J149" t="s">
        <v>35</v>
      </c>
      <c r="K149" t="s">
        <v>38</v>
      </c>
      <c r="L149" t="s">
        <v>39</v>
      </c>
    </row>
    <row r="150" spans="1:12" x14ac:dyDescent="0.35">
      <c r="A150">
        <v>35</v>
      </c>
      <c r="B150" s="2">
        <v>44939</v>
      </c>
      <c r="C150" s="6">
        <v>780</v>
      </c>
      <c r="D150" t="s">
        <v>3</v>
      </c>
      <c r="E150" t="s">
        <v>14</v>
      </c>
      <c r="F150" s="2">
        <v>44999</v>
      </c>
      <c r="G150" s="6">
        <v>951.6</v>
      </c>
      <c r="H150" s="6">
        <v>171.60000000000002</v>
      </c>
      <c r="I150" t="s">
        <v>55</v>
      </c>
      <c r="J150" t="s">
        <v>32</v>
      </c>
      <c r="K150" t="s">
        <v>33</v>
      </c>
      <c r="L150" t="s">
        <v>34</v>
      </c>
    </row>
    <row r="151" spans="1:12" x14ac:dyDescent="0.35">
      <c r="A151">
        <v>32</v>
      </c>
      <c r="B151" s="2">
        <v>44939</v>
      </c>
      <c r="C151" s="6">
        <v>720</v>
      </c>
      <c r="D151" t="s">
        <v>8</v>
      </c>
      <c r="E151" t="s">
        <v>14</v>
      </c>
      <c r="F151" s="2">
        <v>44999</v>
      </c>
      <c r="G151" s="6">
        <v>878.4</v>
      </c>
      <c r="H151" s="6">
        <v>158.39999999999998</v>
      </c>
      <c r="I151" t="s">
        <v>55</v>
      </c>
      <c r="J151" t="s">
        <v>49</v>
      </c>
      <c r="K151" t="s">
        <v>50</v>
      </c>
      <c r="L151" t="s">
        <v>51</v>
      </c>
    </row>
    <row r="152" spans="1:12" x14ac:dyDescent="0.35">
      <c r="A152">
        <v>197</v>
      </c>
      <c r="B152" s="2">
        <v>44939</v>
      </c>
      <c r="C152" s="6">
        <v>4020</v>
      </c>
      <c r="D152" t="s">
        <v>22</v>
      </c>
      <c r="E152" t="s">
        <v>11</v>
      </c>
      <c r="F152" s="2">
        <v>44999</v>
      </c>
      <c r="G152" s="6">
        <v>4904.3999999999996</v>
      </c>
      <c r="H152" s="6">
        <v>884.39999999999964</v>
      </c>
      <c r="I152" t="s">
        <v>55</v>
      </c>
      <c r="J152" t="s">
        <v>46</v>
      </c>
      <c r="K152" t="s">
        <v>47</v>
      </c>
      <c r="L152" t="s">
        <v>48</v>
      </c>
    </row>
    <row r="153" spans="1:12" x14ac:dyDescent="0.35">
      <c r="A153">
        <v>55</v>
      </c>
      <c r="B153" s="2">
        <v>44938</v>
      </c>
      <c r="C153" s="6">
        <v>1180</v>
      </c>
      <c r="D153" t="s">
        <v>6</v>
      </c>
      <c r="E153" t="s">
        <v>12</v>
      </c>
      <c r="F153" s="2">
        <v>44998</v>
      </c>
      <c r="G153" s="6">
        <v>1439.6</v>
      </c>
      <c r="H153" s="6">
        <v>259.59999999999991</v>
      </c>
      <c r="I153" t="s">
        <v>55</v>
      </c>
      <c r="J153" t="s">
        <v>35</v>
      </c>
      <c r="K153" t="s">
        <v>36</v>
      </c>
      <c r="L153" t="s">
        <v>37</v>
      </c>
    </row>
    <row r="154" spans="1:12" x14ac:dyDescent="0.35">
      <c r="A154">
        <v>221</v>
      </c>
      <c r="B154" s="2">
        <v>44938</v>
      </c>
      <c r="C154" s="6">
        <v>4500</v>
      </c>
      <c r="D154" t="s">
        <v>9</v>
      </c>
      <c r="E154" t="s">
        <v>13</v>
      </c>
      <c r="F154" s="2">
        <v>44998</v>
      </c>
      <c r="G154" s="6">
        <v>5490</v>
      </c>
      <c r="H154" s="6">
        <v>990</v>
      </c>
      <c r="I154" t="s">
        <v>55</v>
      </c>
      <c r="J154" t="s">
        <v>43</v>
      </c>
      <c r="K154" t="s">
        <v>44</v>
      </c>
      <c r="L154" t="s">
        <v>45</v>
      </c>
    </row>
    <row r="155" spans="1:12" x14ac:dyDescent="0.35">
      <c r="A155">
        <v>173</v>
      </c>
      <c r="B155" s="2">
        <v>44938</v>
      </c>
      <c r="C155" s="6">
        <v>3540</v>
      </c>
      <c r="D155" t="s">
        <v>5</v>
      </c>
      <c r="E155" t="s">
        <v>12</v>
      </c>
      <c r="F155" s="2">
        <v>44998</v>
      </c>
      <c r="G155" s="6">
        <v>4318.8</v>
      </c>
      <c r="H155" s="6">
        <v>778.80000000000018</v>
      </c>
      <c r="I155" t="s">
        <v>55</v>
      </c>
      <c r="J155" t="s">
        <v>40</v>
      </c>
      <c r="K155" t="s">
        <v>41</v>
      </c>
      <c r="L155" t="s">
        <v>42</v>
      </c>
    </row>
    <row r="156" spans="1:12" x14ac:dyDescent="0.35">
      <c r="A156">
        <v>273</v>
      </c>
      <c r="B156" s="2">
        <v>44938</v>
      </c>
      <c r="C156" s="6">
        <v>5540</v>
      </c>
      <c r="D156" t="s">
        <v>3</v>
      </c>
      <c r="E156" t="s">
        <v>14</v>
      </c>
      <c r="F156" s="2">
        <v>44998</v>
      </c>
      <c r="G156" s="6">
        <v>6758.8</v>
      </c>
      <c r="H156" s="6">
        <v>1218.8000000000002</v>
      </c>
      <c r="I156" t="s">
        <v>55</v>
      </c>
      <c r="J156" t="s">
        <v>32</v>
      </c>
      <c r="K156" t="s">
        <v>33</v>
      </c>
      <c r="L156" t="s">
        <v>34</v>
      </c>
    </row>
    <row r="157" spans="1:12" x14ac:dyDescent="0.35">
      <c r="A157">
        <v>46</v>
      </c>
      <c r="B157" s="2">
        <v>44938</v>
      </c>
      <c r="C157" s="6">
        <v>1000</v>
      </c>
      <c r="D157" t="s">
        <v>8</v>
      </c>
      <c r="E157" t="s">
        <v>14</v>
      </c>
      <c r="F157" s="2">
        <v>44998</v>
      </c>
      <c r="G157" s="6">
        <v>1220</v>
      </c>
      <c r="H157" s="6">
        <v>220</v>
      </c>
      <c r="I157" t="s">
        <v>55</v>
      </c>
      <c r="J157" t="s">
        <v>49</v>
      </c>
      <c r="K157" t="s">
        <v>50</v>
      </c>
      <c r="L157" t="s">
        <v>51</v>
      </c>
    </row>
    <row r="158" spans="1:12" x14ac:dyDescent="0.35">
      <c r="A158">
        <v>171</v>
      </c>
      <c r="B158" s="2">
        <v>44938</v>
      </c>
      <c r="C158" s="6">
        <v>3500</v>
      </c>
      <c r="D158" t="s">
        <v>3</v>
      </c>
      <c r="E158" t="s">
        <v>13</v>
      </c>
      <c r="F158" s="2">
        <v>44998</v>
      </c>
      <c r="G158" s="6">
        <v>4270</v>
      </c>
      <c r="H158" s="6">
        <v>770</v>
      </c>
      <c r="I158" t="s">
        <v>55</v>
      </c>
      <c r="J158" t="s">
        <v>32</v>
      </c>
      <c r="K158" t="s">
        <v>33</v>
      </c>
      <c r="L158" t="s">
        <v>34</v>
      </c>
    </row>
    <row r="159" spans="1:12" x14ac:dyDescent="0.35">
      <c r="A159">
        <v>169</v>
      </c>
      <c r="B159" s="2">
        <v>44938</v>
      </c>
      <c r="C159" s="6">
        <v>3460</v>
      </c>
      <c r="D159" t="s">
        <v>22</v>
      </c>
      <c r="E159" t="s">
        <v>11</v>
      </c>
      <c r="F159" s="2">
        <v>44998</v>
      </c>
      <c r="G159" s="6">
        <v>4221.2</v>
      </c>
      <c r="H159" s="6">
        <v>761.19999999999982</v>
      </c>
      <c r="I159" t="s">
        <v>55</v>
      </c>
      <c r="J159" t="s">
        <v>46</v>
      </c>
      <c r="K159" t="s">
        <v>47</v>
      </c>
      <c r="L159" t="s">
        <v>48</v>
      </c>
    </row>
    <row r="160" spans="1:12" x14ac:dyDescent="0.35">
      <c r="A160">
        <v>198</v>
      </c>
      <c r="B160" s="2">
        <v>44938</v>
      </c>
      <c r="C160" s="6">
        <v>4040</v>
      </c>
      <c r="D160" t="s">
        <v>22</v>
      </c>
      <c r="E160" t="s">
        <v>12</v>
      </c>
      <c r="F160" s="2">
        <v>44998</v>
      </c>
      <c r="G160" s="6">
        <v>4928.8</v>
      </c>
      <c r="H160" s="6">
        <v>888.80000000000018</v>
      </c>
      <c r="I160" t="s">
        <v>55</v>
      </c>
      <c r="J160" t="s">
        <v>46</v>
      </c>
      <c r="K160" t="s">
        <v>47</v>
      </c>
      <c r="L160" t="s">
        <v>48</v>
      </c>
    </row>
    <row r="161" spans="1:12" x14ac:dyDescent="0.35">
      <c r="A161">
        <v>210</v>
      </c>
      <c r="B161" s="2">
        <v>44938</v>
      </c>
      <c r="C161" s="6">
        <v>4280</v>
      </c>
      <c r="D161" t="s">
        <v>7</v>
      </c>
      <c r="E161" t="s">
        <v>12</v>
      </c>
      <c r="F161" s="2">
        <v>44998</v>
      </c>
      <c r="G161" s="6">
        <v>5221.5999999999995</v>
      </c>
      <c r="H161" s="6">
        <v>941.59999999999945</v>
      </c>
      <c r="I161" t="s">
        <v>55</v>
      </c>
      <c r="J161" t="s">
        <v>52</v>
      </c>
      <c r="K161" t="s">
        <v>53</v>
      </c>
      <c r="L161" t="s">
        <v>54</v>
      </c>
    </row>
    <row r="162" spans="1:12" x14ac:dyDescent="0.35">
      <c r="A162">
        <v>27</v>
      </c>
      <c r="B162" s="2">
        <v>44938</v>
      </c>
      <c r="C162" s="6">
        <v>620</v>
      </c>
      <c r="D162" t="s">
        <v>22</v>
      </c>
      <c r="E162" t="s">
        <v>12</v>
      </c>
      <c r="F162" s="2">
        <v>44998</v>
      </c>
      <c r="G162" s="6">
        <v>756.4</v>
      </c>
      <c r="H162" s="6">
        <v>136.39999999999998</v>
      </c>
      <c r="I162" t="s">
        <v>55</v>
      </c>
      <c r="J162" t="s">
        <v>46</v>
      </c>
      <c r="K162" t="s">
        <v>47</v>
      </c>
      <c r="L162" t="s">
        <v>48</v>
      </c>
    </row>
    <row r="163" spans="1:12" x14ac:dyDescent="0.35">
      <c r="A163">
        <v>262</v>
      </c>
      <c r="B163" s="2">
        <v>44938</v>
      </c>
      <c r="C163" s="6">
        <v>5320</v>
      </c>
      <c r="D163" t="s">
        <v>3</v>
      </c>
      <c r="E163" t="s">
        <v>13</v>
      </c>
      <c r="F163" s="2">
        <v>44998</v>
      </c>
      <c r="G163" s="6">
        <v>6490.4</v>
      </c>
      <c r="H163" s="6">
        <v>1170.3999999999996</v>
      </c>
      <c r="I163" t="s">
        <v>55</v>
      </c>
      <c r="J163" t="s">
        <v>32</v>
      </c>
      <c r="K163" t="s">
        <v>33</v>
      </c>
      <c r="L163" t="s">
        <v>34</v>
      </c>
    </row>
    <row r="164" spans="1:12" x14ac:dyDescent="0.35">
      <c r="A164">
        <v>443</v>
      </c>
      <c r="B164" s="2">
        <v>44938</v>
      </c>
      <c r="C164" s="6">
        <v>6900</v>
      </c>
      <c r="D164" t="s">
        <v>3</v>
      </c>
      <c r="E164" t="s">
        <v>13</v>
      </c>
      <c r="F164" s="2">
        <v>44998</v>
      </c>
      <c r="G164" s="6">
        <v>8418</v>
      </c>
      <c r="H164" s="6">
        <v>1518</v>
      </c>
      <c r="I164" t="s">
        <v>55</v>
      </c>
      <c r="J164" t="s">
        <v>32</v>
      </c>
      <c r="K164" t="s">
        <v>33</v>
      </c>
      <c r="L164" t="s">
        <v>34</v>
      </c>
    </row>
    <row r="165" spans="1:12" x14ac:dyDescent="0.35">
      <c r="A165">
        <v>433</v>
      </c>
      <c r="B165" s="2">
        <v>44938</v>
      </c>
      <c r="C165" s="6">
        <v>6400</v>
      </c>
      <c r="D165" t="s">
        <v>6</v>
      </c>
      <c r="E165" t="s">
        <v>12</v>
      </c>
      <c r="F165" s="2">
        <v>44998</v>
      </c>
      <c r="G165" s="6">
        <v>7808</v>
      </c>
      <c r="H165" s="6">
        <v>1408</v>
      </c>
      <c r="I165" t="s">
        <v>55</v>
      </c>
      <c r="J165" t="s">
        <v>35</v>
      </c>
      <c r="K165" t="s">
        <v>36</v>
      </c>
      <c r="L165" t="s">
        <v>37</v>
      </c>
    </row>
    <row r="166" spans="1:12" x14ac:dyDescent="0.35">
      <c r="A166">
        <v>19</v>
      </c>
      <c r="B166" s="2">
        <v>44938</v>
      </c>
      <c r="C166" s="6">
        <v>460</v>
      </c>
      <c r="D166" t="s">
        <v>4</v>
      </c>
      <c r="E166" t="s">
        <v>12</v>
      </c>
      <c r="F166" s="2">
        <v>44998</v>
      </c>
      <c r="G166" s="6">
        <v>561.19999999999993</v>
      </c>
      <c r="H166" s="6">
        <v>101.19999999999993</v>
      </c>
      <c r="I166" t="s">
        <v>55</v>
      </c>
      <c r="J166" t="s">
        <v>35</v>
      </c>
      <c r="K166" t="s">
        <v>38</v>
      </c>
      <c r="L166" t="s">
        <v>39</v>
      </c>
    </row>
    <row r="167" spans="1:12" x14ac:dyDescent="0.35">
      <c r="A167">
        <v>53</v>
      </c>
      <c r="B167" s="2">
        <v>44938</v>
      </c>
      <c r="C167" s="6">
        <v>1140</v>
      </c>
      <c r="D167" t="s">
        <v>4</v>
      </c>
      <c r="E167" t="s">
        <v>13</v>
      </c>
      <c r="F167" s="2">
        <v>44998</v>
      </c>
      <c r="G167" s="6">
        <v>1390.8</v>
      </c>
      <c r="H167" s="6">
        <v>250.79999999999995</v>
      </c>
      <c r="I167" t="s">
        <v>55</v>
      </c>
      <c r="J167" t="s">
        <v>35</v>
      </c>
      <c r="K167" t="s">
        <v>38</v>
      </c>
      <c r="L167" t="s">
        <v>39</v>
      </c>
    </row>
    <row r="168" spans="1:12" x14ac:dyDescent="0.35">
      <c r="A168">
        <v>115</v>
      </c>
      <c r="B168" s="2">
        <v>44938</v>
      </c>
      <c r="C168" s="6">
        <v>2380</v>
      </c>
      <c r="D168" t="s">
        <v>4</v>
      </c>
      <c r="E168" t="s">
        <v>13</v>
      </c>
      <c r="F168" s="2">
        <v>44998</v>
      </c>
      <c r="G168" s="6">
        <v>2903.6</v>
      </c>
      <c r="H168" s="6">
        <v>523.59999999999991</v>
      </c>
      <c r="I168" t="s">
        <v>55</v>
      </c>
      <c r="J168" t="s">
        <v>35</v>
      </c>
      <c r="K168" t="s">
        <v>38</v>
      </c>
      <c r="L168" t="s">
        <v>39</v>
      </c>
    </row>
    <row r="169" spans="1:12" x14ac:dyDescent="0.35">
      <c r="A169">
        <v>147</v>
      </c>
      <c r="B169" s="2">
        <v>44938</v>
      </c>
      <c r="C169" s="6">
        <v>3020</v>
      </c>
      <c r="D169" t="s">
        <v>22</v>
      </c>
      <c r="E169" t="s">
        <v>14</v>
      </c>
      <c r="F169" s="2">
        <v>44998</v>
      </c>
      <c r="G169" s="6">
        <v>3684.4</v>
      </c>
      <c r="H169" s="6">
        <v>664.40000000000009</v>
      </c>
      <c r="I169" t="s">
        <v>55</v>
      </c>
      <c r="J169" t="s">
        <v>46</v>
      </c>
      <c r="K169" t="s">
        <v>47</v>
      </c>
      <c r="L169" t="s">
        <v>48</v>
      </c>
    </row>
    <row r="170" spans="1:12" x14ac:dyDescent="0.35">
      <c r="A170">
        <v>351</v>
      </c>
      <c r="B170" s="2">
        <v>44938</v>
      </c>
      <c r="C170" s="6">
        <v>2300</v>
      </c>
      <c r="D170" t="s">
        <v>22</v>
      </c>
      <c r="E170" t="s">
        <v>11</v>
      </c>
      <c r="F170" s="2">
        <v>44998</v>
      </c>
      <c r="G170" s="6">
        <v>2806</v>
      </c>
      <c r="H170" s="6">
        <v>506</v>
      </c>
      <c r="I170" t="s">
        <v>55</v>
      </c>
      <c r="J170" t="s">
        <v>46</v>
      </c>
      <c r="K170" t="s">
        <v>47</v>
      </c>
      <c r="L170" t="s">
        <v>48</v>
      </c>
    </row>
    <row r="171" spans="1:12" x14ac:dyDescent="0.35">
      <c r="A171">
        <v>380</v>
      </c>
      <c r="B171" s="2">
        <v>44938</v>
      </c>
      <c r="C171" s="6">
        <v>3750</v>
      </c>
      <c r="D171" t="s">
        <v>7</v>
      </c>
      <c r="E171" t="s">
        <v>12</v>
      </c>
      <c r="F171" s="2">
        <v>44998</v>
      </c>
      <c r="G171" s="6">
        <v>4575</v>
      </c>
      <c r="H171" s="6">
        <v>825</v>
      </c>
      <c r="I171" t="s">
        <v>55</v>
      </c>
      <c r="J171" t="s">
        <v>52</v>
      </c>
      <c r="K171" t="s">
        <v>53</v>
      </c>
      <c r="L171" t="s">
        <v>54</v>
      </c>
    </row>
    <row r="172" spans="1:12" x14ac:dyDescent="0.35">
      <c r="A172">
        <v>402</v>
      </c>
      <c r="B172" s="2">
        <v>44938</v>
      </c>
      <c r="C172" s="6">
        <v>4850</v>
      </c>
      <c r="D172" t="s">
        <v>22</v>
      </c>
      <c r="E172" t="s">
        <v>13</v>
      </c>
      <c r="F172" s="2">
        <v>44998</v>
      </c>
      <c r="G172" s="6">
        <v>5917</v>
      </c>
      <c r="H172" s="6">
        <v>1067</v>
      </c>
      <c r="I172" t="s">
        <v>55</v>
      </c>
      <c r="J172" t="s">
        <v>46</v>
      </c>
      <c r="K172" t="s">
        <v>47</v>
      </c>
      <c r="L172" t="s">
        <v>48</v>
      </c>
    </row>
    <row r="173" spans="1:12" x14ac:dyDescent="0.35">
      <c r="A173">
        <v>383</v>
      </c>
      <c r="B173" s="2">
        <v>44938</v>
      </c>
      <c r="C173" s="6">
        <v>3900</v>
      </c>
      <c r="D173" t="s">
        <v>8</v>
      </c>
      <c r="E173" t="s">
        <v>12</v>
      </c>
      <c r="F173" s="2">
        <v>44998</v>
      </c>
      <c r="G173" s="6">
        <v>4758</v>
      </c>
      <c r="H173" s="6">
        <v>858</v>
      </c>
      <c r="I173" t="s">
        <v>55</v>
      </c>
      <c r="J173" t="s">
        <v>49</v>
      </c>
      <c r="K173" t="s">
        <v>50</v>
      </c>
      <c r="L173" t="s">
        <v>51</v>
      </c>
    </row>
    <row r="174" spans="1:12" x14ac:dyDescent="0.35">
      <c r="A174">
        <v>342</v>
      </c>
      <c r="B174" s="2">
        <v>44938</v>
      </c>
      <c r="C174" s="6">
        <v>1850</v>
      </c>
      <c r="D174" t="s">
        <v>4</v>
      </c>
      <c r="E174" t="s">
        <v>12</v>
      </c>
      <c r="F174" s="2">
        <v>44998</v>
      </c>
      <c r="G174" s="6">
        <v>2257</v>
      </c>
      <c r="H174" s="6">
        <v>407</v>
      </c>
      <c r="I174" t="s">
        <v>55</v>
      </c>
      <c r="J174" t="s">
        <v>35</v>
      </c>
      <c r="K174" t="s">
        <v>38</v>
      </c>
      <c r="L174" t="s">
        <v>39</v>
      </c>
    </row>
    <row r="175" spans="1:12" x14ac:dyDescent="0.35">
      <c r="A175">
        <v>344</v>
      </c>
      <c r="B175" s="2">
        <v>44938</v>
      </c>
      <c r="C175" s="6">
        <v>1950</v>
      </c>
      <c r="D175" t="s">
        <v>6</v>
      </c>
      <c r="E175" t="s">
        <v>11</v>
      </c>
      <c r="F175" s="2">
        <v>44998</v>
      </c>
      <c r="G175" s="6">
        <v>2379</v>
      </c>
      <c r="H175" s="6">
        <v>429</v>
      </c>
      <c r="I175" t="s">
        <v>55</v>
      </c>
      <c r="J175" t="s">
        <v>35</v>
      </c>
      <c r="K175" t="s">
        <v>36</v>
      </c>
      <c r="L175" t="s">
        <v>37</v>
      </c>
    </row>
    <row r="176" spans="1:12" x14ac:dyDescent="0.35">
      <c r="A176">
        <v>341</v>
      </c>
      <c r="B176" s="2">
        <v>44938</v>
      </c>
      <c r="C176" s="6">
        <v>1800</v>
      </c>
      <c r="D176" t="s">
        <v>3</v>
      </c>
      <c r="E176" t="s">
        <v>12</v>
      </c>
      <c r="F176" s="2">
        <v>44998</v>
      </c>
      <c r="G176" s="6">
        <v>2196</v>
      </c>
      <c r="H176" s="6">
        <v>396</v>
      </c>
      <c r="I176" t="s">
        <v>55</v>
      </c>
      <c r="J176" t="s">
        <v>32</v>
      </c>
      <c r="K176" t="s">
        <v>33</v>
      </c>
      <c r="L176" t="s">
        <v>34</v>
      </c>
    </row>
    <row r="177" spans="1:12" x14ac:dyDescent="0.35">
      <c r="A177">
        <v>350</v>
      </c>
      <c r="B177" s="2">
        <v>44938</v>
      </c>
      <c r="C177" s="6">
        <v>2250</v>
      </c>
      <c r="D177" t="s">
        <v>22</v>
      </c>
      <c r="E177" t="s">
        <v>12</v>
      </c>
      <c r="F177" s="2">
        <v>44998</v>
      </c>
      <c r="G177" s="6">
        <v>2745</v>
      </c>
      <c r="H177" s="6">
        <v>495</v>
      </c>
      <c r="I177" t="s">
        <v>55</v>
      </c>
      <c r="J177" t="s">
        <v>46</v>
      </c>
      <c r="K177" t="s">
        <v>47</v>
      </c>
      <c r="L177" t="s">
        <v>48</v>
      </c>
    </row>
    <row r="178" spans="1:12" x14ac:dyDescent="0.35">
      <c r="A178">
        <v>340</v>
      </c>
      <c r="B178" s="2">
        <v>44938</v>
      </c>
      <c r="C178" s="6">
        <v>1750</v>
      </c>
      <c r="D178" t="s">
        <v>9</v>
      </c>
      <c r="E178" t="s">
        <v>14</v>
      </c>
      <c r="F178" s="2">
        <v>44998</v>
      </c>
      <c r="G178" s="6">
        <v>2135</v>
      </c>
      <c r="H178" s="6">
        <v>385</v>
      </c>
      <c r="I178" t="s">
        <v>55</v>
      </c>
      <c r="J178" t="s">
        <v>43</v>
      </c>
      <c r="K178" t="s">
        <v>44</v>
      </c>
      <c r="L178" t="s">
        <v>45</v>
      </c>
    </row>
    <row r="179" spans="1:12" x14ac:dyDescent="0.35">
      <c r="A179">
        <v>157</v>
      </c>
      <c r="B179" s="2">
        <v>44938</v>
      </c>
      <c r="C179" s="6">
        <v>3220</v>
      </c>
      <c r="D179" t="s">
        <v>6</v>
      </c>
      <c r="E179" t="s">
        <v>13</v>
      </c>
      <c r="F179" s="2">
        <v>44998</v>
      </c>
      <c r="G179" s="6">
        <v>3928.4</v>
      </c>
      <c r="H179" s="6">
        <v>708.40000000000009</v>
      </c>
      <c r="I179" t="s">
        <v>55</v>
      </c>
      <c r="J179" t="s">
        <v>35</v>
      </c>
      <c r="K179" t="s">
        <v>36</v>
      </c>
      <c r="L179" t="s">
        <v>37</v>
      </c>
    </row>
    <row r="180" spans="1:12" x14ac:dyDescent="0.35">
      <c r="A180">
        <v>364</v>
      </c>
      <c r="B180" s="2">
        <v>44938</v>
      </c>
      <c r="C180" s="6">
        <v>2950</v>
      </c>
      <c r="D180" t="s">
        <v>3</v>
      </c>
      <c r="E180" t="s">
        <v>12</v>
      </c>
      <c r="F180" s="2">
        <v>44998</v>
      </c>
      <c r="G180" s="6">
        <v>3599</v>
      </c>
      <c r="H180" s="6">
        <v>649</v>
      </c>
      <c r="I180" t="s">
        <v>55</v>
      </c>
      <c r="J180" t="s">
        <v>32</v>
      </c>
      <c r="K180" t="s">
        <v>33</v>
      </c>
      <c r="L180" t="s">
        <v>34</v>
      </c>
    </row>
    <row r="181" spans="1:12" x14ac:dyDescent="0.35">
      <c r="A181">
        <v>363</v>
      </c>
      <c r="B181" s="2">
        <v>44938</v>
      </c>
      <c r="C181" s="6">
        <v>2900</v>
      </c>
      <c r="D181" t="s">
        <v>7</v>
      </c>
      <c r="E181" t="s">
        <v>12</v>
      </c>
      <c r="F181" s="2">
        <v>44998</v>
      </c>
      <c r="G181" s="6">
        <v>3538</v>
      </c>
      <c r="H181" s="6">
        <v>638</v>
      </c>
      <c r="I181" t="s">
        <v>55</v>
      </c>
      <c r="J181" t="s">
        <v>52</v>
      </c>
      <c r="K181" t="s">
        <v>53</v>
      </c>
      <c r="L181" t="s">
        <v>54</v>
      </c>
    </row>
    <row r="182" spans="1:12" x14ac:dyDescent="0.35">
      <c r="A182">
        <v>299</v>
      </c>
      <c r="B182" s="2">
        <v>44938</v>
      </c>
      <c r="C182" s="6">
        <v>1100</v>
      </c>
      <c r="D182" t="s">
        <v>22</v>
      </c>
      <c r="E182" t="s">
        <v>12</v>
      </c>
      <c r="F182" s="2">
        <v>44998</v>
      </c>
      <c r="G182" s="6">
        <v>1342</v>
      </c>
      <c r="H182" s="6">
        <v>242</v>
      </c>
      <c r="I182" t="s">
        <v>55</v>
      </c>
      <c r="J182" t="s">
        <v>46</v>
      </c>
      <c r="K182" t="s">
        <v>47</v>
      </c>
      <c r="L182" t="s">
        <v>48</v>
      </c>
    </row>
    <row r="183" spans="1:12" x14ac:dyDescent="0.35">
      <c r="A183">
        <v>116</v>
      </c>
      <c r="B183" s="2">
        <v>44938</v>
      </c>
      <c r="C183" s="6">
        <v>2400</v>
      </c>
      <c r="D183" t="s">
        <v>5</v>
      </c>
      <c r="E183" t="s">
        <v>14</v>
      </c>
      <c r="F183" s="2">
        <v>44998</v>
      </c>
      <c r="G183" s="6">
        <v>2928</v>
      </c>
      <c r="H183" s="6">
        <v>528</v>
      </c>
      <c r="I183" t="s">
        <v>55</v>
      </c>
      <c r="J183" t="s">
        <v>40</v>
      </c>
      <c r="K183" t="s">
        <v>41</v>
      </c>
      <c r="L183" t="s">
        <v>42</v>
      </c>
    </row>
    <row r="184" spans="1:12" x14ac:dyDescent="0.35">
      <c r="A184">
        <v>86</v>
      </c>
      <c r="B184" s="2">
        <v>44938</v>
      </c>
      <c r="C184" s="6">
        <v>1800</v>
      </c>
      <c r="D184" t="s">
        <v>3</v>
      </c>
      <c r="E184" t="s">
        <v>12</v>
      </c>
      <c r="F184" s="2">
        <v>44998</v>
      </c>
      <c r="G184" s="6">
        <v>2196</v>
      </c>
      <c r="H184" s="6">
        <v>396</v>
      </c>
      <c r="I184" t="s">
        <v>55</v>
      </c>
      <c r="J184" t="s">
        <v>32</v>
      </c>
      <c r="K184" t="s">
        <v>33</v>
      </c>
      <c r="L184" t="s">
        <v>34</v>
      </c>
    </row>
    <row r="185" spans="1:12" x14ac:dyDescent="0.35">
      <c r="A185">
        <v>352</v>
      </c>
      <c r="B185" s="2">
        <v>44937</v>
      </c>
      <c r="C185" s="6">
        <v>2350</v>
      </c>
      <c r="D185" t="s">
        <v>8</v>
      </c>
      <c r="E185" t="s">
        <v>12</v>
      </c>
      <c r="F185" s="2">
        <v>44997</v>
      </c>
      <c r="G185" s="6">
        <v>2867</v>
      </c>
      <c r="H185" s="6">
        <v>517</v>
      </c>
      <c r="I185" t="s">
        <v>55</v>
      </c>
      <c r="J185" t="s">
        <v>49</v>
      </c>
      <c r="K185" t="s">
        <v>50</v>
      </c>
      <c r="L185" t="s">
        <v>51</v>
      </c>
    </row>
    <row r="186" spans="1:12" x14ac:dyDescent="0.35">
      <c r="A186">
        <v>493</v>
      </c>
      <c r="B186" s="2">
        <v>44937</v>
      </c>
      <c r="C186" s="6">
        <v>4700</v>
      </c>
      <c r="D186" t="s">
        <v>9</v>
      </c>
      <c r="E186" t="s">
        <v>13</v>
      </c>
      <c r="F186" s="2">
        <v>44997</v>
      </c>
      <c r="G186" s="6">
        <v>5734</v>
      </c>
      <c r="H186" s="6">
        <v>1034</v>
      </c>
      <c r="I186" t="s">
        <v>55</v>
      </c>
      <c r="J186" t="s">
        <v>43</v>
      </c>
      <c r="K186" t="s">
        <v>44</v>
      </c>
      <c r="L186" t="s">
        <v>45</v>
      </c>
    </row>
    <row r="187" spans="1:12" x14ac:dyDescent="0.35">
      <c r="A187">
        <v>5</v>
      </c>
      <c r="B187" s="2">
        <v>44937</v>
      </c>
      <c r="C187" s="6">
        <v>180</v>
      </c>
      <c r="D187" t="s">
        <v>3</v>
      </c>
      <c r="E187" t="s">
        <v>12</v>
      </c>
      <c r="F187" s="2">
        <v>44997</v>
      </c>
      <c r="G187" s="6">
        <v>219.6</v>
      </c>
      <c r="H187" s="6">
        <v>39.599999999999994</v>
      </c>
      <c r="I187" t="s">
        <v>55</v>
      </c>
      <c r="J187" t="s">
        <v>32</v>
      </c>
      <c r="K187" t="s">
        <v>33</v>
      </c>
      <c r="L187" t="s">
        <v>34</v>
      </c>
    </row>
    <row r="188" spans="1:12" x14ac:dyDescent="0.35">
      <c r="A188">
        <v>261</v>
      </c>
      <c r="B188" s="2">
        <v>44937</v>
      </c>
      <c r="C188" s="6">
        <v>5300</v>
      </c>
      <c r="D188" t="s">
        <v>7</v>
      </c>
      <c r="E188" t="s">
        <v>13</v>
      </c>
      <c r="F188" s="2">
        <v>44997</v>
      </c>
      <c r="G188" s="6">
        <v>6466</v>
      </c>
      <c r="H188" s="6">
        <v>1166</v>
      </c>
      <c r="I188" t="s">
        <v>55</v>
      </c>
      <c r="J188" t="s">
        <v>52</v>
      </c>
      <c r="K188" t="s">
        <v>53</v>
      </c>
      <c r="L188" t="s">
        <v>54</v>
      </c>
    </row>
    <row r="189" spans="1:12" x14ac:dyDescent="0.35">
      <c r="A189">
        <v>246</v>
      </c>
      <c r="B189" s="2">
        <v>44937</v>
      </c>
      <c r="C189" s="6">
        <v>5000</v>
      </c>
      <c r="D189" t="s">
        <v>6</v>
      </c>
      <c r="E189" t="s">
        <v>11</v>
      </c>
      <c r="F189" s="2">
        <v>44997</v>
      </c>
      <c r="G189" s="6">
        <v>6100</v>
      </c>
      <c r="H189" s="6">
        <v>1100</v>
      </c>
      <c r="I189" t="s">
        <v>55</v>
      </c>
      <c r="J189" t="s">
        <v>35</v>
      </c>
      <c r="K189" t="s">
        <v>36</v>
      </c>
      <c r="L189" t="s">
        <v>37</v>
      </c>
    </row>
    <row r="190" spans="1:12" x14ac:dyDescent="0.35">
      <c r="A190">
        <v>372</v>
      </c>
      <c r="B190" s="2">
        <v>44937</v>
      </c>
      <c r="C190" s="6">
        <v>3350</v>
      </c>
      <c r="D190" t="s">
        <v>8</v>
      </c>
      <c r="E190" t="s">
        <v>11</v>
      </c>
      <c r="F190" s="2">
        <v>44997</v>
      </c>
      <c r="G190" s="6">
        <v>4087</v>
      </c>
      <c r="H190" s="6">
        <v>737</v>
      </c>
      <c r="I190" t="s">
        <v>55</v>
      </c>
      <c r="J190" t="s">
        <v>49</v>
      </c>
      <c r="K190" t="s">
        <v>50</v>
      </c>
      <c r="L190" t="s">
        <v>51</v>
      </c>
    </row>
    <row r="191" spans="1:12" x14ac:dyDescent="0.35">
      <c r="A191">
        <v>107</v>
      </c>
      <c r="B191" s="2">
        <v>44937</v>
      </c>
      <c r="C191" s="6">
        <v>2220</v>
      </c>
      <c r="D191" t="s">
        <v>3</v>
      </c>
      <c r="E191" t="s">
        <v>13</v>
      </c>
      <c r="F191" s="2">
        <v>44997</v>
      </c>
      <c r="G191" s="6">
        <v>2708.4</v>
      </c>
      <c r="H191" s="6">
        <v>488.40000000000009</v>
      </c>
      <c r="I191" t="s">
        <v>55</v>
      </c>
      <c r="J191" t="s">
        <v>32</v>
      </c>
      <c r="K191" t="s">
        <v>33</v>
      </c>
      <c r="L191" t="s">
        <v>34</v>
      </c>
    </row>
    <row r="192" spans="1:12" x14ac:dyDescent="0.35">
      <c r="A192">
        <v>91</v>
      </c>
      <c r="B192" s="2">
        <v>44937</v>
      </c>
      <c r="C192" s="6">
        <v>1900</v>
      </c>
      <c r="D192" t="s">
        <v>7</v>
      </c>
      <c r="E192" t="s">
        <v>14</v>
      </c>
      <c r="F192" s="2">
        <v>44997</v>
      </c>
      <c r="G192" s="6">
        <v>2318</v>
      </c>
      <c r="H192" s="6">
        <v>418</v>
      </c>
      <c r="I192" t="s">
        <v>55</v>
      </c>
      <c r="J192" t="s">
        <v>52</v>
      </c>
      <c r="K192" t="s">
        <v>53</v>
      </c>
      <c r="L192" t="s">
        <v>54</v>
      </c>
    </row>
    <row r="193" spans="1:12" x14ac:dyDescent="0.35">
      <c r="A193">
        <v>481</v>
      </c>
      <c r="B193" s="2">
        <v>44937</v>
      </c>
      <c r="C193" s="6">
        <v>5900</v>
      </c>
      <c r="D193" t="s">
        <v>3</v>
      </c>
      <c r="E193" t="s">
        <v>12</v>
      </c>
      <c r="F193" s="2">
        <v>44997</v>
      </c>
      <c r="G193" s="6">
        <v>7198</v>
      </c>
      <c r="H193" s="6">
        <v>1298</v>
      </c>
      <c r="I193" t="s">
        <v>55</v>
      </c>
      <c r="J193" t="s">
        <v>32</v>
      </c>
      <c r="K193" t="s">
        <v>33</v>
      </c>
      <c r="L193" t="s">
        <v>34</v>
      </c>
    </row>
    <row r="194" spans="1:12" x14ac:dyDescent="0.35">
      <c r="A194">
        <v>219</v>
      </c>
      <c r="B194" s="2">
        <v>44937</v>
      </c>
      <c r="C194" s="6">
        <v>4460</v>
      </c>
      <c r="D194" t="s">
        <v>8</v>
      </c>
      <c r="E194" t="s">
        <v>13</v>
      </c>
      <c r="F194" s="2">
        <v>44997</v>
      </c>
      <c r="G194" s="6">
        <v>5441.2</v>
      </c>
      <c r="H194" s="6">
        <v>981.19999999999982</v>
      </c>
      <c r="I194" t="s">
        <v>55</v>
      </c>
      <c r="J194" t="s">
        <v>49</v>
      </c>
      <c r="K194" t="s">
        <v>50</v>
      </c>
      <c r="L194" t="s">
        <v>51</v>
      </c>
    </row>
    <row r="195" spans="1:12" x14ac:dyDescent="0.35">
      <c r="A195">
        <v>218</v>
      </c>
      <c r="B195" s="2">
        <v>44937</v>
      </c>
      <c r="C195" s="6">
        <v>4440</v>
      </c>
      <c r="D195" t="s">
        <v>5</v>
      </c>
      <c r="E195" t="s">
        <v>11</v>
      </c>
      <c r="F195" s="2">
        <v>44997</v>
      </c>
      <c r="G195" s="6">
        <v>5416.8</v>
      </c>
      <c r="H195" s="6">
        <v>976.80000000000018</v>
      </c>
      <c r="I195" t="s">
        <v>55</v>
      </c>
      <c r="J195" t="s">
        <v>40</v>
      </c>
      <c r="K195" t="s">
        <v>41</v>
      </c>
      <c r="L195" t="s">
        <v>42</v>
      </c>
    </row>
    <row r="196" spans="1:12" x14ac:dyDescent="0.35">
      <c r="A196">
        <v>479</v>
      </c>
      <c r="B196" s="2">
        <v>44937</v>
      </c>
      <c r="C196" s="6">
        <v>6100</v>
      </c>
      <c r="D196" t="s">
        <v>5</v>
      </c>
      <c r="E196" t="s">
        <v>13</v>
      </c>
      <c r="F196" s="2">
        <v>44997</v>
      </c>
      <c r="G196" s="6">
        <v>7442</v>
      </c>
      <c r="H196" s="6">
        <v>1342</v>
      </c>
      <c r="I196" t="s">
        <v>55</v>
      </c>
      <c r="J196" t="s">
        <v>40</v>
      </c>
      <c r="K196" t="s">
        <v>41</v>
      </c>
      <c r="L196" t="s">
        <v>42</v>
      </c>
    </row>
    <row r="197" spans="1:12" x14ac:dyDescent="0.35">
      <c r="A197">
        <v>463</v>
      </c>
      <c r="B197" s="2">
        <v>44937</v>
      </c>
      <c r="C197" s="6">
        <v>7700</v>
      </c>
      <c r="D197" t="s">
        <v>6</v>
      </c>
      <c r="E197" t="s">
        <v>11</v>
      </c>
      <c r="F197" s="2">
        <v>44997</v>
      </c>
      <c r="G197" s="6">
        <v>9394</v>
      </c>
      <c r="H197" s="6">
        <v>1694</v>
      </c>
      <c r="I197" t="s">
        <v>55</v>
      </c>
      <c r="J197" t="s">
        <v>35</v>
      </c>
      <c r="K197" t="s">
        <v>36</v>
      </c>
      <c r="L197" t="s">
        <v>37</v>
      </c>
    </row>
    <row r="198" spans="1:12" x14ac:dyDescent="0.35">
      <c r="A198">
        <v>459</v>
      </c>
      <c r="B198" s="2">
        <v>44937</v>
      </c>
      <c r="C198" s="6">
        <v>2345</v>
      </c>
      <c r="D198" t="s">
        <v>9</v>
      </c>
      <c r="E198" t="s">
        <v>13</v>
      </c>
      <c r="F198" s="2">
        <v>44997</v>
      </c>
      <c r="G198" s="6">
        <v>2860.9</v>
      </c>
      <c r="H198" s="6">
        <v>515.90000000000009</v>
      </c>
      <c r="I198" t="s">
        <v>55</v>
      </c>
      <c r="J198" t="s">
        <v>43</v>
      </c>
      <c r="K198" t="s">
        <v>44</v>
      </c>
      <c r="L198" t="s">
        <v>45</v>
      </c>
    </row>
    <row r="199" spans="1:12" x14ac:dyDescent="0.35">
      <c r="A199">
        <v>13</v>
      </c>
      <c r="B199" s="2">
        <v>44937</v>
      </c>
      <c r="C199" s="6">
        <v>340</v>
      </c>
      <c r="D199" t="s">
        <v>4</v>
      </c>
      <c r="E199" t="s">
        <v>12</v>
      </c>
      <c r="F199" s="2">
        <v>44997</v>
      </c>
      <c r="G199" s="6">
        <v>414.8</v>
      </c>
      <c r="H199" s="6">
        <v>74.800000000000011</v>
      </c>
      <c r="I199" t="s">
        <v>55</v>
      </c>
      <c r="J199" t="s">
        <v>35</v>
      </c>
      <c r="K199" t="s">
        <v>38</v>
      </c>
      <c r="L199" t="s">
        <v>39</v>
      </c>
    </row>
    <row r="200" spans="1:12" x14ac:dyDescent="0.35">
      <c r="A200">
        <v>208</v>
      </c>
      <c r="B200" s="2">
        <v>44937</v>
      </c>
      <c r="C200" s="6">
        <v>4240</v>
      </c>
      <c r="D200" t="s">
        <v>6</v>
      </c>
      <c r="E200" t="s">
        <v>11</v>
      </c>
      <c r="F200" s="2">
        <v>44997</v>
      </c>
      <c r="G200" s="6">
        <v>5172.8</v>
      </c>
      <c r="H200" s="6">
        <v>932.80000000000018</v>
      </c>
      <c r="I200" t="s">
        <v>55</v>
      </c>
      <c r="J200" t="s">
        <v>35</v>
      </c>
      <c r="K200" t="s">
        <v>36</v>
      </c>
      <c r="L200" t="s">
        <v>37</v>
      </c>
    </row>
    <row r="201" spans="1:12" x14ac:dyDescent="0.35">
      <c r="A201">
        <v>129</v>
      </c>
      <c r="B201" s="2">
        <v>44937</v>
      </c>
      <c r="C201" s="6">
        <v>2660</v>
      </c>
      <c r="D201" t="s">
        <v>22</v>
      </c>
      <c r="E201" t="s">
        <v>13</v>
      </c>
      <c r="F201" s="2">
        <v>44997</v>
      </c>
      <c r="G201" s="6">
        <v>3245.2</v>
      </c>
      <c r="H201" s="6">
        <v>585.19999999999982</v>
      </c>
      <c r="I201" t="s">
        <v>55</v>
      </c>
      <c r="J201" t="s">
        <v>46</v>
      </c>
      <c r="K201" t="s">
        <v>47</v>
      </c>
      <c r="L201" t="s">
        <v>48</v>
      </c>
    </row>
    <row r="202" spans="1:12" x14ac:dyDescent="0.35">
      <c r="A202">
        <v>73</v>
      </c>
      <c r="B202" s="2">
        <v>44937</v>
      </c>
      <c r="C202" s="6">
        <v>1540</v>
      </c>
      <c r="D202" t="s">
        <v>3</v>
      </c>
      <c r="E202" t="s">
        <v>13</v>
      </c>
      <c r="F202" s="2">
        <v>44997</v>
      </c>
      <c r="G202" s="6">
        <v>1878.8</v>
      </c>
      <c r="H202" s="6">
        <v>338.79999999999995</v>
      </c>
      <c r="I202" t="s">
        <v>55</v>
      </c>
      <c r="J202" t="s">
        <v>32</v>
      </c>
      <c r="K202" t="s">
        <v>33</v>
      </c>
      <c r="L202" t="s">
        <v>34</v>
      </c>
    </row>
    <row r="203" spans="1:12" x14ac:dyDescent="0.35">
      <c r="A203">
        <v>403</v>
      </c>
      <c r="B203" s="2">
        <v>44937</v>
      </c>
      <c r="C203" s="6">
        <v>4900</v>
      </c>
      <c r="D203" t="s">
        <v>8</v>
      </c>
      <c r="E203" t="s">
        <v>13</v>
      </c>
      <c r="F203" s="2">
        <v>44997</v>
      </c>
      <c r="G203" s="6">
        <v>5978</v>
      </c>
      <c r="H203" s="6">
        <v>1078</v>
      </c>
      <c r="I203" t="s">
        <v>55</v>
      </c>
      <c r="J203" t="s">
        <v>49</v>
      </c>
      <c r="K203" t="s">
        <v>50</v>
      </c>
      <c r="L203" t="s">
        <v>51</v>
      </c>
    </row>
    <row r="204" spans="1:12" x14ac:dyDescent="0.35">
      <c r="A204">
        <v>68</v>
      </c>
      <c r="B204" s="2">
        <v>44937</v>
      </c>
      <c r="C204" s="6">
        <v>1440</v>
      </c>
      <c r="D204" t="s">
        <v>9</v>
      </c>
      <c r="E204" t="s">
        <v>11</v>
      </c>
      <c r="F204" s="2">
        <v>44997</v>
      </c>
      <c r="G204" s="6">
        <v>1756.8</v>
      </c>
      <c r="H204" s="6">
        <v>316.79999999999995</v>
      </c>
      <c r="I204" t="s">
        <v>55</v>
      </c>
      <c r="J204" t="s">
        <v>43</v>
      </c>
      <c r="K204" t="s">
        <v>44</v>
      </c>
      <c r="L204" t="s">
        <v>45</v>
      </c>
    </row>
    <row r="205" spans="1:12" x14ac:dyDescent="0.35">
      <c r="A205">
        <v>149</v>
      </c>
      <c r="B205" s="2">
        <v>44937</v>
      </c>
      <c r="C205" s="6">
        <v>3060</v>
      </c>
      <c r="D205" t="s">
        <v>4</v>
      </c>
      <c r="E205" t="s">
        <v>13</v>
      </c>
      <c r="F205" s="2">
        <v>44997</v>
      </c>
      <c r="G205" s="6">
        <v>3733.2</v>
      </c>
      <c r="H205" s="6">
        <v>673.19999999999982</v>
      </c>
      <c r="I205" t="s">
        <v>55</v>
      </c>
      <c r="J205" t="s">
        <v>35</v>
      </c>
      <c r="K205" t="s">
        <v>38</v>
      </c>
      <c r="L205" t="s">
        <v>39</v>
      </c>
    </row>
    <row r="206" spans="1:12" x14ac:dyDescent="0.35">
      <c r="A206">
        <v>183</v>
      </c>
      <c r="B206" s="2">
        <v>44937</v>
      </c>
      <c r="C206" s="6">
        <v>3740</v>
      </c>
      <c r="D206" t="s">
        <v>4</v>
      </c>
      <c r="E206" t="s">
        <v>11</v>
      </c>
      <c r="F206" s="2">
        <v>44997</v>
      </c>
      <c r="G206" s="6">
        <v>4562.8</v>
      </c>
      <c r="H206" s="6">
        <v>822.80000000000018</v>
      </c>
      <c r="I206" t="s">
        <v>55</v>
      </c>
      <c r="J206" t="s">
        <v>35</v>
      </c>
      <c r="K206" t="s">
        <v>38</v>
      </c>
      <c r="L206" t="s">
        <v>39</v>
      </c>
    </row>
    <row r="207" spans="1:12" x14ac:dyDescent="0.35">
      <c r="A207">
        <v>181</v>
      </c>
      <c r="B207" s="2">
        <v>44937</v>
      </c>
      <c r="C207" s="6">
        <v>3700</v>
      </c>
      <c r="D207" t="s">
        <v>22</v>
      </c>
      <c r="E207" t="s">
        <v>12</v>
      </c>
      <c r="F207" s="2">
        <v>44997</v>
      </c>
      <c r="G207" s="6">
        <v>4514</v>
      </c>
      <c r="H207" s="6">
        <v>814</v>
      </c>
      <c r="I207" t="s">
        <v>55</v>
      </c>
      <c r="J207" t="s">
        <v>46</v>
      </c>
      <c r="K207" t="s">
        <v>47</v>
      </c>
      <c r="L207" t="s">
        <v>48</v>
      </c>
    </row>
    <row r="208" spans="1:12" x14ac:dyDescent="0.35">
      <c r="A208">
        <v>415</v>
      </c>
      <c r="B208" s="2">
        <v>44937</v>
      </c>
      <c r="C208" s="6">
        <v>5500</v>
      </c>
      <c r="D208" t="s">
        <v>3</v>
      </c>
      <c r="E208" t="s">
        <v>13</v>
      </c>
      <c r="F208" s="2">
        <v>44997</v>
      </c>
      <c r="G208" s="6">
        <v>6710</v>
      </c>
      <c r="H208" s="6">
        <v>1210</v>
      </c>
      <c r="I208" t="s">
        <v>55</v>
      </c>
      <c r="J208" t="s">
        <v>32</v>
      </c>
      <c r="K208" t="s">
        <v>33</v>
      </c>
      <c r="L208" t="s">
        <v>34</v>
      </c>
    </row>
    <row r="209" spans="1:12" x14ac:dyDescent="0.35">
      <c r="A209">
        <v>56</v>
      </c>
      <c r="B209" s="2">
        <v>44937</v>
      </c>
      <c r="C209" s="6">
        <v>1200</v>
      </c>
      <c r="D209" t="s">
        <v>3</v>
      </c>
      <c r="E209" t="s">
        <v>12</v>
      </c>
      <c r="F209" s="2">
        <v>44997</v>
      </c>
      <c r="G209" s="6">
        <v>1464</v>
      </c>
      <c r="H209" s="6">
        <v>264</v>
      </c>
      <c r="I209" t="s">
        <v>55</v>
      </c>
      <c r="J209" t="s">
        <v>32</v>
      </c>
      <c r="K209" t="s">
        <v>33</v>
      </c>
      <c r="L209" t="s">
        <v>34</v>
      </c>
    </row>
    <row r="210" spans="1:12" x14ac:dyDescent="0.35">
      <c r="A210">
        <v>298</v>
      </c>
      <c r="B210" s="2">
        <v>44937</v>
      </c>
      <c r="C210" s="6">
        <v>900</v>
      </c>
      <c r="D210" t="s">
        <v>8</v>
      </c>
      <c r="E210" t="s">
        <v>14</v>
      </c>
      <c r="F210" s="2">
        <v>44997</v>
      </c>
      <c r="G210" s="6">
        <v>1098</v>
      </c>
      <c r="H210" s="6">
        <v>198</v>
      </c>
      <c r="I210" t="s">
        <v>55</v>
      </c>
      <c r="J210" t="s">
        <v>49</v>
      </c>
      <c r="K210" t="s">
        <v>50</v>
      </c>
      <c r="L210" t="s">
        <v>51</v>
      </c>
    </row>
    <row r="211" spans="1:12" x14ac:dyDescent="0.35">
      <c r="A211">
        <v>412</v>
      </c>
      <c r="B211" s="2">
        <v>44937</v>
      </c>
      <c r="C211" s="6">
        <v>5350</v>
      </c>
      <c r="D211" t="s">
        <v>6</v>
      </c>
      <c r="E211" t="s">
        <v>12</v>
      </c>
      <c r="F211" s="2">
        <v>44997</v>
      </c>
      <c r="G211" s="6">
        <v>6527</v>
      </c>
      <c r="H211" s="6">
        <v>1177</v>
      </c>
      <c r="I211" t="s">
        <v>55</v>
      </c>
      <c r="J211" t="s">
        <v>35</v>
      </c>
      <c r="K211" t="s">
        <v>36</v>
      </c>
      <c r="L211" t="s">
        <v>37</v>
      </c>
    </row>
    <row r="212" spans="1:12" x14ac:dyDescent="0.35">
      <c r="A212">
        <v>291</v>
      </c>
      <c r="B212" s="2">
        <v>44937</v>
      </c>
      <c r="C212" s="6">
        <v>5900</v>
      </c>
      <c r="D212" t="s">
        <v>4</v>
      </c>
      <c r="E212" t="s">
        <v>13</v>
      </c>
      <c r="F212" s="2">
        <v>44997</v>
      </c>
      <c r="G212" s="6">
        <v>7198</v>
      </c>
      <c r="H212" s="6">
        <v>1298</v>
      </c>
      <c r="I212" t="s">
        <v>55</v>
      </c>
      <c r="J212" t="s">
        <v>35</v>
      </c>
      <c r="K212" t="s">
        <v>38</v>
      </c>
      <c r="L212" t="s">
        <v>39</v>
      </c>
    </row>
    <row r="213" spans="1:12" x14ac:dyDescent="0.35">
      <c r="A213">
        <v>65</v>
      </c>
      <c r="B213" s="2">
        <v>44937</v>
      </c>
      <c r="C213" s="6">
        <v>1380</v>
      </c>
      <c r="D213" t="s">
        <v>5</v>
      </c>
      <c r="E213" t="s">
        <v>13</v>
      </c>
      <c r="F213" s="2">
        <v>44997</v>
      </c>
      <c r="G213" s="6">
        <v>1683.6</v>
      </c>
      <c r="H213" s="6">
        <v>303.59999999999991</v>
      </c>
      <c r="I213" t="s">
        <v>55</v>
      </c>
      <c r="J213" t="s">
        <v>40</v>
      </c>
      <c r="K213" t="s">
        <v>41</v>
      </c>
      <c r="L213" t="s">
        <v>42</v>
      </c>
    </row>
    <row r="214" spans="1:12" x14ac:dyDescent="0.35">
      <c r="A214">
        <v>441</v>
      </c>
      <c r="B214" s="2">
        <v>44937</v>
      </c>
      <c r="C214" s="6">
        <v>6800</v>
      </c>
      <c r="D214" t="s">
        <v>22</v>
      </c>
      <c r="E214" t="s">
        <v>14</v>
      </c>
      <c r="F214" s="2">
        <v>44997</v>
      </c>
      <c r="G214" s="6">
        <v>8296</v>
      </c>
      <c r="H214" s="6">
        <v>1496</v>
      </c>
      <c r="I214" t="s">
        <v>55</v>
      </c>
      <c r="J214" t="s">
        <v>46</v>
      </c>
      <c r="K214" t="s">
        <v>47</v>
      </c>
      <c r="L214" t="s">
        <v>48</v>
      </c>
    </row>
    <row r="215" spans="1:12" x14ac:dyDescent="0.35">
      <c r="A215">
        <v>263</v>
      </c>
      <c r="B215" s="2">
        <v>44937</v>
      </c>
      <c r="C215" s="6">
        <v>5340</v>
      </c>
      <c r="D215" t="s">
        <v>6</v>
      </c>
      <c r="E215" t="s">
        <v>13</v>
      </c>
      <c r="F215" s="2">
        <v>44997</v>
      </c>
      <c r="G215" s="6">
        <v>6514.8</v>
      </c>
      <c r="H215" s="6">
        <v>1174.8000000000002</v>
      </c>
      <c r="I215" t="s">
        <v>55</v>
      </c>
      <c r="J215" t="s">
        <v>35</v>
      </c>
      <c r="K215" t="s">
        <v>36</v>
      </c>
      <c r="L215" t="s">
        <v>37</v>
      </c>
    </row>
    <row r="216" spans="1:12" x14ac:dyDescent="0.35">
      <c r="A216">
        <v>41</v>
      </c>
      <c r="B216" s="2">
        <v>44937</v>
      </c>
      <c r="C216" s="6">
        <v>900</v>
      </c>
      <c r="D216" t="s">
        <v>3</v>
      </c>
      <c r="E216" t="s">
        <v>12</v>
      </c>
      <c r="F216" s="2">
        <v>44997</v>
      </c>
      <c r="G216" s="6">
        <v>1098</v>
      </c>
      <c r="H216" s="6">
        <v>198</v>
      </c>
      <c r="I216" t="s">
        <v>55</v>
      </c>
      <c r="J216" t="s">
        <v>32</v>
      </c>
      <c r="K216" t="s">
        <v>33</v>
      </c>
      <c r="L216" t="s">
        <v>34</v>
      </c>
    </row>
    <row r="217" spans="1:12" x14ac:dyDescent="0.35">
      <c r="A217">
        <v>39</v>
      </c>
      <c r="B217" s="2">
        <v>44937</v>
      </c>
      <c r="C217" s="6">
        <v>860</v>
      </c>
      <c r="D217" t="s">
        <v>3</v>
      </c>
      <c r="E217" t="s">
        <v>13</v>
      </c>
      <c r="F217" s="2">
        <v>44997</v>
      </c>
      <c r="G217" s="6">
        <v>1049.2</v>
      </c>
      <c r="H217" s="6">
        <v>189.20000000000005</v>
      </c>
      <c r="I217" t="s">
        <v>55</v>
      </c>
      <c r="J217" t="s">
        <v>32</v>
      </c>
      <c r="K217" t="s">
        <v>33</v>
      </c>
      <c r="L217" t="s">
        <v>34</v>
      </c>
    </row>
    <row r="218" spans="1:12" x14ac:dyDescent="0.35">
      <c r="A218">
        <v>79</v>
      </c>
      <c r="B218" s="2">
        <v>44937</v>
      </c>
      <c r="C218" s="6">
        <v>1660</v>
      </c>
      <c r="D218" t="s">
        <v>22</v>
      </c>
      <c r="E218" t="s">
        <v>13</v>
      </c>
      <c r="F218" s="2">
        <v>44997</v>
      </c>
      <c r="G218" s="6">
        <v>2025.2</v>
      </c>
      <c r="H218" s="6">
        <v>365.20000000000005</v>
      </c>
      <c r="I218" t="s">
        <v>55</v>
      </c>
      <c r="J218" t="s">
        <v>46</v>
      </c>
      <c r="K218" t="s">
        <v>47</v>
      </c>
      <c r="L218" t="s">
        <v>48</v>
      </c>
    </row>
    <row r="219" spans="1:12" x14ac:dyDescent="0.35">
      <c r="A219">
        <v>82</v>
      </c>
      <c r="B219" s="2">
        <v>44937</v>
      </c>
      <c r="C219" s="6">
        <v>1720</v>
      </c>
      <c r="D219" t="s">
        <v>5</v>
      </c>
      <c r="E219" t="s">
        <v>11</v>
      </c>
      <c r="F219" s="2">
        <v>44997</v>
      </c>
      <c r="G219" s="6">
        <v>2098.4</v>
      </c>
      <c r="H219" s="6">
        <v>378.40000000000009</v>
      </c>
      <c r="I219" t="s">
        <v>55</v>
      </c>
      <c r="J219" t="s">
        <v>40</v>
      </c>
      <c r="K219" t="s">
        <v>41</v>
      </c>
      <c r="L219" t="s">
        <v>42</v>
      </c>
    </row>
    <row r="220" spans="1:12" x14ac:dyDescent="0.35">
      <c r="A220">
        <v>106</v>
      </c>
      <c r="B220" s="2">
        <v>44937</v>
      </c>
      <c r="C220" s="6">
        <v>2200</v>
      </c>
      <c r="D220" t="s">
        <v>6</v>
      </c>
      <c r="E220" t="s">
        <v>11</v>
      </c>
      <c r="F220" s="2">
        <v>44997</v>
      </c>
      <c r="G220" s="6">
        <v>2684</v>
      </c>
      <c r="H220" s="6">
        <v>484</v>
      </c>
      <c r="I220" t="s">
        <v>55</v>
      </c>
      <c r="J220" t="s">
        <v>35</v>
      </c>
      <c r="K220" t="s">
        <v>36</v>
      </c>
      <c r="L220" t="s">
        <v>37</v>
      </c>
    </row>
    <row r="221" spans="1:12" x14ac:dyDescent="0.35">
      <c r="A221">
        <v>237</v>
      </c>
      <c r="B221" s="2">
        <v>44936</v>
      </c>
      <c r="C221" s="6">
        <v>4820</v>
      </c>
      <c r="D221" t="s">
        <v>22</v>
      </c>
      <c r="E221" t="s">
        <v>12</v>
      </c>
      <c r="F221" s="2">
        <v>44996</v>
      </c>
      <c r="G221" s="6">
        <v>5880.4</v>
      </c>
      <c r="H221" s="6">
        <v>1060.3999999999996</v>
      </c>
      <c r="I221" t="s">
        <v>55</v>
      </c>
      <c r="J221" t="s">
        <v>46</v>
      </c>
      <c r="K221" t="s">
        <v>47</v>
      </c>
      <c r="L221" t="s">
        <v>48</v>
      </c>
    </row>
    <row r="222" spans="1:12" x14ac:dyDescent="0.35">
      <c r="A222">
        <v>348</v>
      </c>
      <c r="B222" s="2">
        <v>44936</v>
      </c>
      <c r="C222" s="6">
        <v>2150</v>
      </c>
      <c r="D222" t="s">
        <v>6</v>
      </c>
      <c r="E222" t="s">
        <v>11</v>
      </c>
      <c r="F222" s="2">
        <v>44996</v>
      </c>
      <c r="G222" s="6">
        <v>2623</v>
      </c>
      <c r="H222" s="6">
        <v>473</v>
      </c>
      <c r="I222" t="s">
        <v>55</v>
      </c>
      <c r="J222" t="s">
        <v>35</v>
      </c>
      <c r="K222" t="s">
        <v>36</v>
      </c>
      <c r="L222" t="s">
        <v>37</v>
      </c>
    </row>
    <row r="223" spans="1:12" x14ac:dyDescent="0.35">
      <c r="A223">
        <v>419</v>
      </c>
      <c r="B223" s="2">
        <v>44936</v>
      </c>
      <c r="C223" s="6">
        <v>5700</v>
      </c>
      <c r="D223" t="s">
        <v>22</v>
      </c>
      <c r="E223" t="s">
        <v>12</v>
      </c>
      <c r="F223" s="2">
        <v>44996</v>
      </c>
      <c r="G223" s="6">
        <v>6954</v>
      </c>
      <c r="H223" s="6">
        <v>1254</v>
      </c>
      <c r="I223" t="s">
        <v>55</v>
      </c>
      <c r="J223" t="s">
        <v>46</v>
      </c>
      <c r="K223" t="s">
        <v>47</v>
      </c>
      <c r="L223" t="s">
        <v>48</v>
      </c>
    </row>
    <row r="224" spans="1:12" x14ac:dyDescent="0.35">
      <c r="A224">
        <v>378</v>
      </c>
      <c r="B224" s="2">
        <v>44936</v>
      </c>
      <c r="C224" s="6">
        <v>3650</v>
      </c>
      <c r="D224" t="s">
        <v>6</v>
      </c>
      <c r="E224" t="s">
        <v>12</v>
      </c>
      <c r="F224" s="2">
        <v>44996</v>
      </c>
      <c r="G224" s="6">
        <v>4453</v>
      </c>
      <c r="H224" s="6">
        <v>803</v>
      </c>
      <c r="I224" t="s">
        <v>55</v>
      </c>
      <c r="J224" t="s">
        <v>35</v>
      </c>
      <c r="K224" t="s">
        <v>36</v>
      </c>
      <c r="L224" t="s">
        <v>37</v>
      </c>
    </row>
    <row r="225" spans="1:12" x14ac:dyDescent="0.35">
      <c r="A225">
        <v>357</v>
      </c>
      <c r="B225" s="2">
        <v>44936</v>
      </c>
      <c r="C225" s="6">
        <v>2600</v>
      </c>
      <c r="D225" t="s">
        <v>9</v>
      </c>
      <c r="E225" t="s">
        <v>14</v>
      </c>
      <c r="F225" s="2">
        <v>44996</v>
      </c>
      <c r="G225" s="6">
        <v>3172</v>
      </c>
      <c r="H225" s="6">
        <v>572</v>
      </c>
      <c r="I225" t="s">
        <v>55</v>
      </c>
      <c r="J225" t="s">
        <v>43</v>
      </c>
      <c r="K225" t="s">
        <v>44</v>
      </c>
      <c r="L225" t="s">
        <v>45</v>
      </c>
    </row>
    <row r="226" spans="1:12" x14ac:dyDescent="0.35">
      <c r="A226">
        <v>395</v>
      </c>
      <c r="B226" s="2">
        <v>44936</v>
      </c>
      <c r="C226" s="6">
        <v>4500</v>
      </c>
      <c r="D226" t="s">
        <v>6</v>
      </c>
      <c r="E226" t="s">
        <v>13</v>
      </c>
      <c r="F226" s="2">
        <v>44996</v>
      </c>
      <c r="G226" s="6">
        <v>5490</v>
      </c>
      <c r="H226" s="6">
        <v>990</v>
      </c>
      <c r="I226" t="s">
        <v>55</v>
      </c>
      <c r="J226" t="s">
        <v>35</v>
      </c>
      <c r="K226" t="s">
        <v>36</v>
      </c>
      <c r="L226" t="s">
        <v>37</v>
      </c>
    </row>
    <row r="227" spans="1:12" x14ac:dyDescent="0.35">
      <c r="A227">
        <v>464</v>
      </c>
      <c r="B227" s="2">
        <v>44936</v>
      </c>
      <c r="C227" s="6">
        <v>7600</v>
      </c>
      <c r="D227" t="s">
        <v>3</v>
      </c>
      <c r="E227" t="s">
        <v>12</v>
      </c>
      <c r="F227" s="2">
        <v>44996</v>
      </c>
      <c r="G227" s="6">
        <v>9272</v>
      </c>
      <c r="H227" s="6">
        <v>1672</v>
      </c>
      <c r="I227" t="s">
        <v>55</v>
      </c>
      <c r="J227" t="s">
        <v>32</v>
      </c>
      <c r="K227" t="s">
        <v>33</v>
      </c>
      <c r="L227" t="s">
        <v>34</v>
      </c>
    </row>
    <row r="228" spans="1:12" x14ac:dyDescent="0.35">
      <c r="A228">
        <v>290</v>
      </c>
      <c r="B228" s="2">
        <v>44936</v>
      </c>
      <c r="C228" s="6">
        <v>5880</v>
      </c>
      <c r="D228" t="s">
        <v>3</v>
      </c>
      <c r="E228" t="s">
        <v>13</v>
      </c>
      <c r="F228" s="2">
        <v>44996</v>
      </c>
      <c r="G228" s="6">
        <v>7173.5999999999995</v>
      </c>
      <c r="H228" s="6">
        <v>1293.5999999999995</v>
      </c>
      <c r="I228" t="s">
        <v>55</v>
      </c>
      <c r="J228" t="s">
        <v>32</v>
      </c>
      <c r="K228" t="s">
        <v>33</v>
      </c>
      <c r="L228" t="s">
        <v>34</v>
      </c>
    </row>
    <row r="229" spans="1:12" x14ac:dyDescent="0.35">
      <c r="A229">
        <v>250</v>
      </c>
      <c r="B229" s="2">
        <v>44936</v>
      </c>
      <c r="C229" s="6">
        <v>5080</v>
      </c>
      <c r="D229" t="s">
        <v>8</v>
      </c>
      <c r="E229" t="s">
        <v>11</v>
      </c>
      <c r="F229" s="2">
        <v>44996</v>
      </c>
      <c r="G229" s="6">
        <v>6197.5999999999995</v>
      </c>
      <c r="H229" s="6">
        <v>1117.5999999999995</v>
      </c>
      <c r="I229" t="s">
        <v>55</v>
      </c>
      <c r="J229" t="s">
        <v>49</v>
      </c>
      <c r="K229" t="s">
        <v>50</v>
      </c>
      <c r="L229" t="s">
        <v>51</v>
      </c>
    </row>
    <row r="230" spans="1:12" x14ac:dyDescent="0.35">
      <c r="A230">
        <v>321</v>
      </c>
      <c r="B230" s="2">
        <v>44936</v>
      </c>
      <c r="C230" s="6">
        <v>800</v>
      </c>
      <c r="D230" t="s">
        <v>8</v>
      </c>
      <c r="E230" t="s">
        <v>12</v>
      </c>
      <c r="F230" s="2">
        <v>44996</v>
      </c>
      <c r="G230" s="6">
        <v>976</v>
      </c>
      <c r="H230" s="6">
        <v>176</v>
      </c>
      <c r="I230" t="s">
        <v>55</v>
      </c>
      <c r="J230" t="s">
        <v>49</v>
      </c>
      <c r="K230" t="s">
        <v>50</v>
      </c>
      <c r="L230" t="s">
        <v>51</v>
      </c>
    </row>
    <row r="231" spans="1:12" x14ac:dyDescent="0.35">
      <c r="A231">
        <v>62</v>
      </c>
      <c r="B231" s="2">
        <v>44936</v>
      </c>
      <c r="C231" s="6">
        <v>1320</v>
      </c>
      <c r="D231" t="s">
        <v>22</v>
      </c>
      <c r="E231" t="s">
        <v>12</v>
      </c>
      <c r="F231" s="2">
        <v>44996</v>
      </c>
      <c r="G231" s="6">
        <v>1610.3999999999999</v>
      </c>
      <c r="H231" s="6">
        <v>290.39999999999986</v>
      </c>
      <c r="I231" t="s">
        <v>55</v>
      </c>
      <c r="J231" t="s">
        <v>46</v>
      </c>
      <c r="K231" t="s">
        <v>47</v>
      </c>
      <c r="L231" t="s">
        <v>48</v>
      </c>
    </row>
    <row r="232" spans="1:12" x14ac:dyDescent="0.35">
      <c r="A232">
        <v>216</v>
      </c>
      <c r="B232" s="2">
        <v>44936</v>
      </c>
      <c r="C232" s="6">
        <v>4400</v>
      </c>
      <c r="D232" t="s">
        <v>8</v>
      </c>
      <c r="E232" t="s">
        <v>12</v>
      </c>
      <c r="F232" s="2">
        <v>44996</v>
      </c>
      <c r="G232" s="6">
        <v>5368</v>
      </c>
      <c r="H232" s="6">
        <v>968</v>
      </c>
      <c r="I232" t="s">
        <v>55</v>
      </c>
      <c r="J232" t="s">
        <v>49</v>
      </c>
      <c r="K232" t="s">
        <v>50</v>
      </c>
      <c r="L232" t="s">
        <v>51</v>
      </c>
    </row>
    <row r="233" spans="1:12" x14ac:dyDescent="0.35">
      <c r="A233">
        <v>144</v>
      </c>
      <c r="B233" s="2">
        <v>44936</v>
      </c>
      <c r="C233" s="6">
        <v>2960</v>
      </c>
      <c r="D233" t="s">
        <v>6</v>
      </c>
      <c r="E233" t="s">
        <v>14</v>
      </c>
      <c r="F233" s="2">
        <v>44996</v>
      </c>
      <c r="G233" s="6">
        <v>3611.2</v>
      </c>
      <c r="H233" s="6">
        <v>651.19999999999982</v>
      </c>
      <c r="I233" t="s">
        <v>55</v>
      </c>
      <c r="J233" t="s">
        <v>35</v>
      </c>
      <c r="K233" t="s">
        <v>36</v>
      </c>
      <c r="L233" t="s">
        <v>37</v>
      </c>
    </row>
    <row r="234" spans="1:12" x14ac:dyDescent="0.35">
      <c r="A234">
        <v>31</v>
      </c>
      <c r="B234" s="2">
        <v>44936</v>
      </c>
      <c r="C234" s="6">
        <v>700</v>
      </c>
      <c r="D234" t="s">
        <v>5</v>
      </c>
      <c r="E234" t="s">
        <v>13</v>
      </c>
      <c r="F234" s="2">
        <v>44996</v>
      </c>
      <c r="G234" s="6">
        <v>854</v>
      </c>
      <c r="H234" s="6">
        <v>154</v>
      </c>
      <c r="I234" t="s">
        <v>55</v>
      </c>
      <c r="J234" t="s">
        <v>40</v>
      </c>
      <c r="K234" t="s">
        <v>41</v>
      </c>
      <c r="L234" t="s">
        <v>42</v>
      </c>
    </row>
    <row r="235" spans="1:12" x14ac:dyDescent="0.35">
      <c r="A235">
        <v>63</v>
      </c>
      <c r="B235" s="2">
        <v>44936</v>
      </c>
      <c r="C235" s="6">
        <v>1340</v>
      </c>
      <c r="D235" t="s">
        <v>8</v>
      </c>
      <c r="E235" t="s">
        <v>14</v>
      </c>
      <c r="F235" s="2">
        <v>44996</v>
      </c>
      <c r="G235" s="6">
        <v>1634.8</v>
      </c>
      <c r="H235" s="6">
        <v>294.79999999999995</v>
      </c>
      <c r="I235" t="s">
        <v>55</v>
      </c>
      <c r="J235" t="s">
        <v>49</v>
      </c>
      <c r="K235" t="s">
        <v>50</v>
      </c>
      <c r="L235" t="s">
        <v>51</v>
      </c>
    </row>
    <row r="236" spans="1:12" x14ac:dyDescent="0.35">
      <c r="A236">
        <v>204</v>
      </c>
      <c r="B236" s="2">
        <v>44936</v>
      </c>
      <c r="C236" s="6">
        <v>4160</v>
      </c>
      <c r="D236" t="s">
        <v>9</v>
      </c>
      <c r="E236" t="s">
        <v>11</v>
      </c>
      <c r="F236" s="2">
        <v>44996</v>
      </c>
      <c r="G236" s="6">
        <v>5075.2</v>
      </c>
      <c r="H236" s="6">
        <v>915.19999999999982</v>
      </c>
      <c r="I236" t="s">
        <v>55</v>
      </c>
      <c r="J236" t="s">
        <v>43</v>
      </c>
      <c r="K236" t="s">
        <v>44</v>
      </c>
      <c r="L236" t="s">
        <v>45</v>
      </c>
    </row>
    <row r="237" spans="1:12" x14ac:dyDescent="0.35">
      <c r="A237">
        <v>81</v>
      </c>
      <c r="B237" s="2">
        <v>44936</v>
      </c>
      <c r="C237" s="6">
        <v>1700</v>
      </c>
      <c r="D237" t="s">
        <v>4</v>
      </c>
      <c r="E237" t="s">
        <v>13</v>
      </c>
      <c r="F237" s="2">
        <v>44996</v>
      </c>
      <c r="G237" s="6">
        <v>2074</v>
      </c>
      <c r="H237" s="6">
        <v>374</v>
      </c>
      <c r="I237" t="s">
        <v>55</v>
      </c>
      <c r="J237" t="s">
        <v>35</v>
      </c>
      <c r="K237" t="s">
        <v>38</v>
      </c>
      <c r="L237" t="s">
        <v>39</v>
      </c>
    </row>
    <row r="238" spans="1:12" x14ac:dyDescent="0.35">
      <c r="A238">
        <v>134</v>
      </c>
      <c r="B238" s="2">
        <v>44936</v>
      </c>
      <c r="C238" s="6">
        <v>2760</v>
      </c>
      <c r="D238" t="s">
        <v>8</v>
      </c>
      <c r="E238" t="s">
        <v>11</v>
      </c>
      <c r="F238" s="2">
        <v>44996</v>
      </c>
      <c r="G238" s="6">
        <v>3367.2</v>
      </c>
      <c r="H238" s="6">
        <v>607.19999999999982</v>
      </c>
      <c r="I238" t="s">
        <v>55</v>
      </c>
      <c r="J238" t="s">
        <v>49</v>
      </c>
      <c r="K238" t="s">
        <v>50</v>
      </c>
      <c r="L238" t="s">
        <v>51</v>
      </c>
    </row>
    <row r="239" spans="1:12" x14ac:dyDescent="0.35">
      <c r="A239">
        <v>25</v>
      </c>
      <c r="B239" s="2">
        <v>44936</v>
      </c>
      <c r="C239" s="6">
        <v>580</v>
      </c>
      <c r="D239" t="s">
        <v>6</v>
      </c>
      <c r="E239" t="s">
        <v>13</v>
      </c>
      <c r="F239" s="2">
        <v>44996</v>
      </c>
      <c r="G239" s="6">
        <v>707.6</v>
      </c>
      <c r="H239" s="6">
        <v>127.60000000000002</v>
      </c>
      <c r="I239" t="s">
        <v>55</v>
      </c>
      <c r="J239" t="s">
        <v>35</v>
      </c>
      <c r="K239" t="s">
        <v>36</v>
      </c>
      <c r="L239" t="s">
        <v>37</v>
      </c>
    </row>
    <row r="240" spans="1:12" x14ac:dyDescent="0.35">
      <c r="A240">
        <v>201</v>
      </c>
      <c r="B240" s="2">
        <v>44936</v>
      </c>
      <c r="C240" s="6">
        <v>4100</v>
      </c>
      <c r="D240" t="s">
        <v>5</v>
      </c>
      <c r="E240" t="s">
        <v>12</v>
      </c>
      <c r="F240" s="2">
        <v>44996</v>
      </c>
      <c r="G240" s="6">
        <v>5002</v>
      </c>
      <c r="H240" s="6">
        <v>902</v>
      </c>
      <c r="I240" t="s">
        <v>55</v>
      </c>
      <c r="J240" t="s">
        <v>40</v>
      </c>
      <c r="K240" t="s">
        <v>41</v>
      </c>
      <c r="L240" t="s">
        <v>42</v>
      </c>
    </row>
    <row r="241" spans="1:12" x14ac:dyDescent="0.35">
      <c r="A241">
        <v>47</v>
      </c>
      <c r="B241" s="2">
        <v>44936</v>
      </c>
      <c r="C241" s="6">
        <v>1020</v>
      </c>
      <c r="D241" t="s">
        <v>4</v>
      </c>
      <c r="E241" t="s">
        <v>12</v>
      </c>
      <c r="F241" s="2">
        <v>44996</v>
      </c>
      <c r="G241" s="6">
        <v>1244.3999999999999</v>
      </c>
      <c r="H241" s="6">
        <v>224.39999999999986</v>
      </c>
      <c r="I241" t="s">
        <v>55</v>
      </c>
      <c r="J241" t="s">
        <v>35</v>
      </c>
      <c r="K241" t="s">
        <v>38</v>
      </c>
      <c r="L241" t="s">
        <v>39</v>
      </c>
    </row>
    <row r="242" spans="1:12" x14ac:dyDescent="0.35">
      <c r="A242">
        <v>168</v>
      </c>
      <c r="B242" s="2">
        <v>44936</v>
      </c>
      <c r="C242" s="6">
        <v>3440</v>
      </c>
      <c r="D242" t="s">
        <v>8</v>
      </c>
      <c r="E242" t="s">
        <v>12</v>
      </c>
      <c r="F242" s="2">
        <v>44996</v>
      </c>
      <c r="G242" s="6">
        <v>4196.8</v>
      </c>
      <c r="H242" s="6">
        <v>756.80000000000018</v>
      </c>
      <c r="I242" t="s">
        <v>55</v>
      </c>
      <c r="J242" t="s">
        <v>49</v>
      </c>
      <c r="K242" t="s">
        <v>50</v>
      </c>
      <c r="L242" t="s">
        <v>51</v>
      </c>
    </row>
    <row r="243" spans="1:12" x14ac:dyDescent="0.35">
      <c r="A243">
        <v>155</v>
      </c>
      <c r="B243" s="2">
        <v>44936</v>
      </c>
      <c r="C243" s="6">
        <v>3180</v>
      </c>
      <c r="D243" t="s">
        <v>4</v>
      </c>
      <c r="E243" t="s">
        <v>11</v>
      </c>
      <c r="F243" s="2">
        <v>44996</v>
      </c>
      <c r="G243" s="6">
        <v>3879.6</v>
      </c>
      <c r="H243" s="6">
        <v>699.59999999999991</v>
      </c>
      <c r="I243" t="s">
        <v>55</v>
      </c>
      <c r="J243" t="s">
        <v>35</v>
      </c>
      <c r="K243" t="s">
        <v>38</v>
      </c>
      <c r="L243" t="s">
        <v>39</v>
      </c>
    </row>
    <row r="244" spans="1:12" x14ac:dyDescent="0.35">
      <c r="A244">
        <v>268</v>
      </c>
      <c r="B244" s="2">
        <v>44935</v>
      </c>
      <c r="C244" s="6">
        <v>5440</v>
      </c>
      <c r="D244" t="s">
        <v>4</v>
      </c>
      <c r="E244" t="s">
        <v>12</v>
      </c>
      <c r="F244" s="2">
        <v>44995</v>
      </c>
      <c r="G244" s="6">
        <v>6636.8</v>
      </c>
      <c r="H244" s="6">
        <v>1196.8000000000002</v>
      </c>
      <c r="I244" t="s">
        <v>55</v>
      </c>
      <c r="J244" t="s">
        <v>35</v>
      </c>
      <c r="K244" t="s">
        <v>38</v>
      </c>
      <c r="L244" t="s">
        <v>39</v>
      </c>
    </row>
    <row r="245" spans="1:12" x14ac:dyDescent="0.35">
      <c r="A245">
        <v>122</v>
      </c>
      <c r="B245" s="2">
        <v>44935</v>
      </c>
      <c r="C245" s="6">
        <v>2520</v>
      </c>
      <c r="D245" t="s">
        <v>5</v>
      </c>
      <c r="E245" t="s">
        <v>13</v>
      </c>
      <c r="F245" s="2">
        <v>44995</v>
      </c>
      <c r="G245" s="6">
        <v>3074.4</v>
      </c>
      <c r="H245" s="6">
        <v>554.40000000000009</v>
      </c>
      <c r="I245" t="s">
        <v>55</v>
      </c>
      <c r="J245" t="s">
        <v>40</v>
      </c>
      <c r="K245" t="s">
        <v>41</v>
      </c>
      <c r="L245" t="s">
        <v>42</v>
      </c>
    </row>
    <row r="246" spans="1:12" x14ac:dyDescent="0.35">
      <c r="A246">
        <v>358</v>
      </c>
      <c r="B246" s="2">
        <v>44935</v>
      </c>
      <c r="C246" s="6">
        <v>2650</v>
      </c>
      <c r="D246" t="s">
        <v>3</v>
      </c>
      <c r="E246" t="s">
        <v>11</v>
      </c>
      <c r="F246" s="2">
        <v>44995</v>
      </c>
      <c r="G246" s="6">
        <v>3233</v>
      </c>
      <c r="H246" s="6">
        <v>583</v>
      </c>
      <c r="I246" t="s">
        <v>55</v>
      </c>
      <c r="J246" t="s">
        <v>32</v>
      </c>
      <c r="K246" t="s">
        <v>33</v>
      </c>
      <c r="L246" t="s">
        <v>34</v>
      </c>
    </row>
    <row r="247" spans="1:12" x14ac:dyDescent="0.35">
      <c r="A247">
        <v>446</v>
      </c>
      <c r="B247" s="2">
        <v>44935</v>
      </c>
      <c r="C247" s="6">
        <v>7050</v>
      </c>
      <c r="D247" t="s">
        <v>6</v>
      </c>
      <c r="E247" t="s">
        <v>11</v>
      </c>
      <c r="F247" s="2">
        <v>44995</v>
      </c>
      <c r="G247" s="6">
        <v>8601</v>
      </c>
      <c r="H247" s="6">
        <v>1551</v>
      </c>
      <c r="I247" t="s">
        <v>55</v>
      </c>
      <c r="J247" t="s">
        <v>35</v>
      </c>
      <c r="K247" t="s">
        <v>36</v>
      </c>
      <c r="L247" t="s">
        <v>37</v>
      </c>
    </row>
    <row r="248" spans="1:12" x14ac:dyDescent="0.35">
      <c r="A248">
        <v>317</v>
      </c>
      <c r="B248" s="2">
        <v>44935</v>
      </c>
      <c r="C248" s="6">
        <v>600</v>
      </c>
      <c r="D248" t="s">
        <v>22</v>
      </c>
      <c r="E248" t="s">
        <v>13</v>
      </c>
      <c r="F248" s="2">
        <v>44995</v>
      </c>
      <c r="G248" s="6">
        <v>732</v>
      </c>
      <c r="H248" s="6">
        <v>132</v>
      </c>
      <c r="I248" t="s">
        <v>55</v>
      </c>
      <c r="J248" t="s">
        <v>46</v>
      </c>
      <c r="K248" t="s">
        <v>47</v>
      </c>
      <c r="L248" t="s">
        <v>48</v>
      </c>
    </row>
    <row r="249" spans="1:12" x14ac:dyDescent="0.35">
      <c r="A249">
        <v>266</v>
      </c>
      <c r="B249" s="2">
        <v>44935</v>
      </c>
      <c r="C249" s="6">
        <v>5400</v>
      </c>
      <c r="D249" t="s">
        <v>22</v>
      </c>
      <c r="E249" t="s">
        <v>12</v>
      </c>
      <c r="F249" s="2">
        <v>44995</v>
      </c>
      <c r="G249" s="6">
        <v>6588</v>
      </c>
      <c r="H249" s="6">
        <v>1188</v>
      </c>
      <c r="I249" t="s">
        <v>55</v>
      </c>
      <c r="J249" t="s">
        <v>46</v>
      </c>
      <c r="K249" t="s">
        <v>47</v>
      </c>
      <c r="L249" t="s">
        <v>48</v>
      </c>
    </row>
    <row r="250" spans="1:12" x14ac:dyDescent="0.35">
      <c r="A250">
        <v>469</v>
      </c>
      <c r="B250" s="2">
        <v>44935</v>
      </c>
      <c r="C250" s="6">
        <v>7100</v>
      </c>
      <c r="D250" t="s">
        <v>22</v>
      </c>
      <c r="E250" t="s">
        <v>14</v>
      </c>
      <c r="F250" s="2">
        <v>44995</v>
      </c>
      <c r="G250" s="6">
        <v>8662</v>
      </c>
      <c r="H250" s="6">
        <v>1562</v>
      </c>
      <c r="I250" t="s">
        <v>55</v>
      </c>
      <c r="J250" t="s">
        <v>46</v>
      </c>
      <c r="K250" t="s">
        <v>47</v>
      </c>
      <c r="L250" t="s">
        <v>48</v>
      </c>
    </row>
    <row r="251" spans="1:12" x14ac:dyDescent="0.35">
      <c r="A251">
        <v>166</v>
      </c>
      <c r="B251" s="2">
        <v>44935</v>
      </c>
      <c r="C251" s="6">
        <v>3400</v>
      </c>
      <c r="D251" t="s">
        <v>4</v>
      </c>
      <c r="E251" t="s">
        <v>11</v>
      </c>
      <c r="F251" s="2">
        <v>44995</v>
      </c>
      <c r="G251" s="6">
        <v>4148</v>
      </c>
      <c r="H251" s="6">
        <v>748</v>
      </c>
      <c r="I251" t="s">
        <v>55</v>
      </c>
      <c r="J251" t="s">
        <v>35</v>
      </c>
      <c r="K251" t="s">
        <v>38</v>
      </c>
      <c r="L251" t="s">
        <v>39</v>
      </c>
    </row>
    <row r="252" spans="1:12" x14ac:dyDescent="0.35">
      <c r="A252">
        <v>17</v>
      </c>
      <c r="B252" s="2">
        <v>44935</v>
      </c>
      <c r="C252" s="6">
        <v>420</v>
      </c>
      <c r="D252" t="s">
        <v>9</v>
      </c>
      <c r="E252" t="s">
        <v>13</v>
      </c>
      <c r="F252" s="2">
        <v>44995</v>
      </c>
      <c r="G252" s="6">
        <v>512.4</v>
      </c>
      <c r="H252" s="6">
        <v>92.399999999999977</v>
      </c>
      <c r="I252" t="s">
        <v>55</v>
      </c>
      <c r="J252" t="s">
        <v>43</v>
      </c>
      <c r="K252" t="s">
        <v>44</v>
      </c>
      <c r="L252" t="s">
        <v>45</v>
      </c>
    </row>
    <row r="253" spans="1:12" x14ac:dyDescent="0.35">
      <c r="A253">
        <v>159</v>
      </c>
      <c r="B253" s="2">
        <v>44935</v>
      </c>
      <c r="C253" s="6">
        <v>3260</v>
      </c>
      <c r="D253" t="s">
        <v>7</v>
      </c>
      <c r="E253" t="s">
        <v>12</v>
      </c>
      <c r="F253" s="2">
        <v>44995</v>
      </c>
      <c r="G253" s="6">
        <v>3977.2</v>
      </c>
      <c r="H253" s="6">
        <v>717.19999999999982</v>
      </c>
      <c r="I253" t="s">
        <v>55</v>
      </c>
      <c r="J253" t="s">
        <v>52</v>
      </c>
      <c r="K253" t="s">
        <v>53</v>
      </c>
      <c r="L253" t="s">
        <v>54</v>
      </c>
    </row>
    <row r="254" spans="1:12" x14ac:dyDescent="0.35">
      <c r="A254">
        <v>143</v>
      </c>
      <c r="B254" s="2">
        <v>44935</v>
      </c>
      <c r="C254" s="6">
        <v>2940</v>
      </c>
      <c r="D254" t="s">
        <v>3</v>
      </c>
      <c r="E254" t="s">
        <v>13</v>
      </c>
      <c r="F254" s="2">
        <v>44995</v>
      </c>
      <c r="G254" s="6">
        <v>3586.7999999999997</v>
      </c>
      <c r="H254" s="6">
        <v>646.79999999999973</v>
      </c>
      <c r="I254" t="s">
        <v>55</v>
      </c>
      <c r="J254" t="s">
        <v>32</v>
      </c>
      <c r="K254" t="s">
        <v>33</v>
      </c>
      <c r="L254" t="s">
        <v>34</v>
      </c>
    </row>
    <row r="255" spans="1:12" x14ac:dyDescent="0.35">
      <c r="A255">
        <v>280</v>
      </c>
      <c r="B255" s="2">
        <v>44935</v>
      </c>
      <c r="C255" s="6">
        <v>5680</v>
      </c>
      <c r="D255" t="s">
        <v>6</v>
      </c>
      <c r="E255" t="s">
        <v>12</v>
      </c>
      <c r="F255" s="2">
        <v>44995</v>
      </c>
      <c r="G255" s="6">
        <v>6929.5999999999995</v>
      </c>
      <c r="H255" s="6">
        <v>1249.5999999999995</v>
      </c>
      <c r="I255" t="s">
        <v>55</v>
      </c>
      <c r="J255" t="s">
        <v>35</v>
      </c>
      <c r="K255" t="s">
        <v>36</v>
      </c>
      <c r="L255" t="s">
        <v>37</v>
      </c>
    </row>
    <row r="256" spans="1:12" x14ac:dyDescent="0.35">
      <c r="A256">
        <v>333</v>
      </c>
      <c r="B256" s="2">
        <v>44935</v>
      </c>
      <c r="C256" s="6">
        <v>1400</v>
      </c>
      <c r="D256" t="s">
        <v>22</v>
      </c>
      <c r="E256" t="s">
        <v>13</v>
      </c>
      <c r="F256" s="2">
        <v>44995</v>
      </c>
      <c r="G256" s="6">
        <v>1708</v>
      </c>
      <c r="H256" s="6">
        <v>308</v>
      </c>
      <c r="I256" t="s">
        <v>55</v>
      </c>
      <c r="J256" t="s">
        <v>46</v>
      </c>
      <c r="K256" t="s">
        <v>47</v>
      </c>
      <c r="L256" t="s">
        <v>48</v>
      </c>
    </row>
    <row r="257" spans="1:12" x14ac:dyDescent="0.35">
      <c r="A257">
        <v>474</v>
      </c>
      <c r="B257" s="2">
        <v>44935</v>
      </c>
      <c r="C257" s="6">
        <v>6600</v>
      </c>
      <c r="D257" t="s">
        <v>8</v>
      </c>
      <c r="E257" t="s">
        <v>11</v>
      </c>
      <c r="F257" s="2">
        <v>44995</v>
      </c>
      <c r="G257" s="6">
        <v>8052</v>
      </c>
      <c r="H257" s="6">
        <v>1452</v>
      </c>
      <c r="I257" t="s">
        <v>55</v>
      </c>
      <c r="J257" t="s">
        <v>49</v>
      </c>
      <c r="K257" t="s">
        <v>50</v>
      </c>
      <c r="L257" t="s">
        <v>51</v>
      </c>
    </row>
    <row r="258" spans="1:12" x14ac:dyDescent="0.35">
      <c r="A258">
        <v>126</v>
      </c>
      <c r="B258" s="2">
        <v>44935</v>
      </c>
      <c r="C258" s="6">
        <v>2600</v>
      </c>
      <c r="D258" t="s">
        <v>3</v>
      </c>
      <c r="E258" t="s">
        <v>12</v>
      </c>
      <c r="F258" s="2">
        <v>44995</v>
      </c>
      <c r="G258" s="6">
        <v>3172</v>
      </c>
      <c r="H258" s="6">
        <v>572</v>
      </c>
      <c r="I258" t="s">
        <v>55</v>
      </c>
      <c r="J258" t="s">
        <v>32</v>
      </c>
      <c r="K258" t="s">
        <v>33</v>
      </c>
      <c r="L258" t="s">
        <v>34</v>
      </c>
    </row>
    <row r="259" spans="1:12" x14ac:dyDescent="0.35">
      <c r="A259">
        <v>161</v>
      </c>
      <c r="B259" s="2">
        <v>44935</v>
      </c>
      <c r="C259" s="6">
        <v>3300</v>
      </c>
      <c r="D259" t="s">
        <v>6</v>
      </c>
      <c r="E259" t="s">
        <v>14</v>
      </c>
      <c r="F259" s="2">
        <v>44995</v>
      </c>
      <c r="G259" s="6">
        <v>4026</v>
      </c>
      <c r="H259" s="6">
        <v>726</v>
      </c>
      <c r="I259" t="s">
        <v>55</v>
      </c>
      <c r="J259" t="s">
        <v>35</v>
      </c>
      <c r="K259" t="s">
        <v>36</v>
      </c>
      <c r="L259" t="s">
        <v>37</v>
      </c>
    </row>
    <row r="260" spans="1:12" x14ac:dyDescent="0.35">
      <c r="A260">
        <v>278</v>
      </c>
      <c r="B260" s="2">
        <v>44935</v>
      </c>
      <c r="C260" s="6">
        <v>5640</v>
      </c>
      <c r="D260" t="s">
        <v>7</v>
      </c>
      <c r="E260" t="s">
        <v>11</v>
      </c>
      <c r="F260" s="2">
        <v>44995</v>
      </c>
      <c r="G260" s="6">
        <v>6880.8</v>
      </c>
      <c r="H260" s="6">
        <v>1240.8000000000002</v>
      </c>
      <c r="I260" t="s">
        <v>55</v>
      </c>
      <c r="J260" t="s">
        <v>52</v>
      </c>
      <c r="K260" t="s">
        <v>53</v>
      </c>
      <c r="L260" t="s">
        <v>54</v>
      </c>
    </row>
    <row r="261" spans="1:12" x14ac:dyDescent="0.35">
      <c r="A261">
        <v>94</v>
      </c>
      <c r="B261" s="2">
        <v>44935</v>
      </c>
      <c r="C261" s="6">
        <v>1960</v>
      </c>
      <c r="D261" t="s">
        <v>8</v>
      </c>
      <c r="E261" t="s">
        <v>13</v>
      </c>
      <c r="F261" s="2">
        <v>44995</v>
      </c>
      <c r="G261" s="6">
        <v>2391.1999999999998</v>
      </c>
      <c r="H261" s="6">
        <v>431.19999999999982</v>
      </c>
      <c r="I261" t="s">
        <v>55</v>
      </c>
      <c r="J261" t="s">
        <v>49</v>
      </c>
      <c r="K261" t="s">
        <v>50</v>
      </c>
      <c r="L261" t="s">
        <v>51</v>
      </c>
    </row>
    <row r="262" spans="1:12" x14ac:dyDescent="0.35">
      <c r="A262">
        <v>217</v>
      </c>
      <c r="B262" s="2">
        <v>44935</v>
      </c>
      <c r="C262" s="6">
        <v>4420</v>
      </c>
      <c r="D262" t="s">
        <v>4</v>
      </c>
      <c r="E262" t="s">
        <v>14</v>
      </c>
      <c r="F262" s="2">
        <v>44995</v>
      </c>
      <c r="G262" s="6">
        <v>5392.4</v>
      </c>
      <c r="H262" s="6">
        <v>972.39999999999964</v>
      </c>
      <c r="I262" t="s">
        <v>55</v>
      </c>
      <c r="J262" t="s">
        <v>35</v>
      </c>
      <c r="K262" t="s">
        <v>38</v>
      </c>
      <c r="L262" t="s">
        <v>39</v>
      </c>
    </row>
    <row r="263" spans="1:12" x14ac:dyDescent="0.35">
      <c r="A263">
        <v>404</v>
      </c>
      <c r="B263" s="2">
        <v>44935</v>
      </c>
      <c r="C263" s="6">
        <v>4950</v>
      </c>
      <c r="D263" t="s">
        <v>4</v>
      </c>
      <c r="E263" t="s">
        <v>11</v>
      </c>
      <c r="F263" s="2">
        <v>44995</v>
      </c>
      <c r="G263" s="6">
        <v>6039</v>
      </c>
      <c r="H263" s="6">
        <v>1089</v>
      </c>
      <c r="I263" t="s">
        <v>55</v>
      </c>
      <c r="J263" t="s">
        <v>35</v>
      </c>
      <c r="K263" t="s">
        <v>38</v>
      </c>
      <c r="L263" t="s">
        <v>39</v>
      </c>
    </row>
    <row r="264" spans="1:12" x14ac:dyDescent="0.35">
      <c r="A264">
        <v>498</v>
      </c>
      <c r="B264" s="2">
        <v>44935</v>
      </c>
      <c r="C264" s="6">
        <v>4200</v>
      </c>
      <c r="D264" t="s">
        <v>3</v>
      </c>
      <c r="E264" t="s">
        <v>11</v>
      </c>
      <c r="F264" s="2">
        <v>44995</v>
      </c>
      <c r="G264" s="6">
        <v>5124</v>
      </c>
      <c r="H264" s="6">
        <v>924</v>
      </c>
      <c r="I264" t="s">
        <v>55</v>
      </c>
      <c r="J264" t="s">
        <v>32</v>
      </c>
      <c r="K264" t="s">
        <v>33</v>
      </c>
      <c r="L264" t="s">
        <v>34</v>
      </c>
    </row>
    <row r="265" spans="1:12" x14ac:dyDescent="0.35">
      <c r="A265">
        <v>460</v>
      </c>
      <c r="B265" s="2">
        <v>44935</v>
      </c>
      <c r="C265" s="6">
        <v>8000</v>
      </c>
      <c r="D265" t="s">
        <v>3</v>
      </c>
      <c r="E265" t="s">
        <v>11</v>
      </c>
      <c r="F265" s="2">
        <v>44995</v>
      </c>
      <c r="G265" s="6">
        <v>9760</v>
      </c>
      <c r="H265" s="6">
        <v>1760</v>
      </c>
      <c r="I265" t="s">
        <v>55</v>
      </c>
      <c r="J265" t="s">
        <v>32</v>
      </c>
      <c r="K265" t="s">
        <v>33</v>
      </c>
      <c r="L265" t="s">
        <v>34</v>
      </c>
    </row>
    <row r="266" spans="1:12" x14ac:dyDescent="0.35">
      <c r="A266">
        <v>245</v>
      </c>
      <c r="B266" s="2">
        <v>44935</v>
      </c>
      <c r="C266" s="6">
        <v>4980</v>
      </c>
      <c r="D266" t="s">
        <v>3</v>
      </c>
      <c r="E266" t="s">
        <v>14</v>
      </c>
      <c r="F266" s="2">
        <v>44995</v>
      </c>
      <c r="G266" s="6">
        <v>6075.5999999999995</v>
      </c>
      <c r="H266" s="6">
        <v>1095.5999999999995</v>
      </c>
      <c r="I266" t="s">
        <v>55</v>
      </c>
      <c r="J266" t="s">
        <v>32</v>
      </c>
      <c r="K266" t="s">
        <v>33</v>
      </c>
      <c r="L266" t="s">
        <v>34</v>
      </c>
    </row>
    <row r="267" spans="1:12" x14ac:dyDescent="0.35">
      <c r="A267">
        <v>26</v>
      </c>
      <c r="B267" s="2">
        <v>44935</v>
      </c>
      <c r="C267" s="6">
        <v>600</v>
      </c>
      <c r="D267" t="s">
        <v>8</v>
      </c>
      <c r="E267" t="s">
        <v>11</v>
      </c>
      <c r="F267" s="2">
        <v>44995</v>
      </c>
      <c r="G267" s="6">
        <v>732</v>
      </c>
      <c r="H267" s="6">
        <v>132</v>
      </c>
      <c r="I267" t="s">
        <v>55</v>
      </c>
      <c r="J267" t="s">
        <v>49</v>
      </c>
      <c r="K267" t="s">
        <v>50</v>
      </c>
      <c r="L267" t="s">
        <v>51</v>
      </c>
    </row>
    <row r="268" spans="1:12" x14ac:dyDescent="0.35">
      <c r="A268">
        <v>410</v>
      </c>
      <c r="B268" s="2">
        <v>44935</v>
      </c>
      <c r="C268" s="6">
        <v>5250</v>
      </c>
      <c r="D268" t="s">
        <v>4</v>
      </c>
      <c r="E268" t="s">
        <v>14</v>
      </c>
      <c r="F268" s="2">
        <v>44995</v>
      </c>
      <c r="G268" s="6">
        <v>6405</v>
      </c>
      <c r="H268" s="6">
        <v>1155</v>
      </c>
      <c r="I268" t="s">
        <v>55</v>
      </c>
      <c r="J268" t="s">
        <v>35</v>
      </c>
      <c r="K268" t="s">
        <v>38</v>
      </c>
      <c r="L268" t="s">
        <v>39</v>
      </c>
    </row>
    <row r="269" spans="1:12" x14ac:dyDescent="0.35">
      <c r="A269">
        <v>416</v>
      </c>
      <c r="B269" s="2">
        <v>44935</v>
      </c>
      <c r="C269" s="6">
        <v>5550</v>
      </c>
      <c r="D269" t="s">
        <v>6</v>
      </c>
      <c r="E269" t="s">
        <v>13</v>
      </c>
      <c r="F269" s="2">
        <v>44995</v>
      </c>
      <c r="G269" s="6">
        <v>6771</v>
      </c>
      <c r="H269" s="6">
        <v>1221</v>
      </c>
      <c r="I269" t="s">
        <v>55</v>
      </c>
      <c r="J269" t="s">
        <v>35</v>
      </c>
      <c r="K269" t="s">
        <v>36</v>
      </c>
      <c r="L269" t="s">
        <v>37</v>
      </c>
    </row>
    <row r="270" spans="1:12" x14ac:dyDescent="0.35">
      <c r="A270">
        <v>450</v>
      </c>
      <c r="B270" s="2">
        <v>44935</v>
      </c>
      <c r="C270" s="6">
        <v>7250</v>
      </c>
      <c r="D270" t="s">
        <v>6</v>
      </c>
      <c r="E270" t="s">
        <v>12</v>
      </c>
      <c r="F270" s="2">
        <v>44995</v>
      </c>
      <c r="G270" s="6">
        <v>8845</v>
      </c>
      <c r="H270" s="6">
        <v>1595</v>
      </c>
      <c r="I270" t="s">
        <v>55</v>
      </c>
      <c r="J270" t="s">
        <v>35</v>
      </c>
      <c r="K270" t="s">
        <v>36</v>
      </c>
      <c r="L270" t="s">
        <v>37</v>
      </c>
    </row>
    <row r="271" spans="1:12" x14ac:dyDescent="0.35">
      <c r="A271">
        <v>50</v>
      </c>
      <c r="B271" s="2">
        <v>44935</v>
      </c>
      <c r="C271" s="6">
        <v>1080</v>
      </c>
      <c r="D271" t="s">
        <v>22</v>
      </c>
      <c r="E271" t="s">
        <v>11</v>
      </c>
      <c r="F271" s="2">
        <v>44995</v>
      </c>
      <c r="G271" s="6">
        <v>1317.6</v>
      </c>
      <c r="H271" s="6">
        <v>237.59999999999991</v>
      </c>
      <c r="I271" t="s">
        <v>55</v>
      </c>
      <c r="J271" t="s">
        <v>46</v>
      </c>
      <c r="K271" t="s">
        <v>47</v>
      </c>
      <c r="L271" t="s">
        <v>48</v>
      </c>
    </row>
    <row r="272" spans="1:12" x14ac:dyDescent="0.35">
      <c r="A272">
        <v>423</v>
      </c>
      <c r="B272" s="2">
        <v>44934</v>
      </c>
      <c r="C272" s="6">
        <v>5900</v>
      </c>
      <c r="D272" t="s">
        <v>8</v>
      </c>
      <c r="E272" t="s">
        <v>13</v>
      </c>
      <c r="F272" s="2">
        <v>44994</v>
      </c>
      <c r="G272" s="6">
        <v>7198</v>
      </c>
      <c r="H272" s="6">
        <v>1298</v>
      </c>
      <c r="I272" t="s">
        <v>55</v>
      </c>
      <c r="J272" t="s">
        <v>49</v>
      </c>
      <c r="K272" t="s">
        <v>50</v>
      </c>
      <c r="L272" t="s">
        <v>51</v>
      </c>
    </row>
    <row r="273" spans="1:12" x14ac:dyDescent="0.35">
      <c r="A273">
        <v>444</v>
      </c>
      <c r="B273" s="2">
        <v>44934</v>
      </c>
      <c r="C273" s="6">
        <v>6950</v>
      </c>
      <c r="D273" t="s">
        <v>4</v>
      </c>
      <c r="E273" t="s">
        <v>13</v>
      </c>
      <c r="F273" s="2">
        <v>44994</v>
      </c>
      <c r="G273" s="6">
        <v>8479</v>
      </c>
      <c r="H273" s="6">
        <v>1529</v>
      </c>
      <c r="I273" t="s">
        <v>55</v>
      </c>
      <c r="J273" t="s">
        <v>35</v>
      </c>
      <c r="K273" t="s">
        <v>38</v>
      </c>
      <c r="L273" t="s">
        <v>39</v>
      </c>
    </row>
    <row r="274" spans="1:12" x14ac:dyDescent="0.35">
      <c r="A274">
        <v>158</v>
      </c>
      <c r="B274" s="2">
        <v>44934</v>
      </c>
      <c r="C274" s="6">
        <v>3240</v>
      </c>
      <c r="D274" t="s">
        <v>3</v>
      </c>
      <c r="E274" t="s">
        <v>14</v>
      </c>
      <c r="F274" s="2">
        <v>44994</v>
      </c>
      <c r="G274" s="6">
        <v>3952.7999999999997</v>
      </c>
      <c r="H274" s="6">
        <v>712.79999999999973</v>
      </c>
      <c r="I274" t="s">
        <v>55</v>
      </c>
      <c r="J274" t="s">
        <v>32</v>
      </c>
      <c r="K274" t="s">
        <v>33</v>
      </c>
      <c r="L274" t="s">
        <v>34</v>
      </c>
    </row>
    <row r="275" spans="1:12" x14ac:dyDescent="0.35">
      <c r="A275">
        <v>476</v>
      </c>
      <c r="B275" s="2">
        <v>44934</v>
      </c>
      <c r="C275" s="6">
        <v>6400</v>
      </c>
      <c r="D275" t="s">
        <v>9</v>
      </c>
      <c r="E275" t="s">
        <v>12</v>
      </c>
      <c r="F275" s="2">
        <v>44994</v>
      </c>
      <c r="G275" s="6">
        <v>7808</v>
      </c>
      <c r="H275" s="6">
        <v>1408</v>
      </c>
      <c r="I275" t="s">
        <v>55</v>
      </c>
      <c r="J275" t="s">
        <v>43</v>
      </c>
      <c r="K275" t="s">
        <v>44</v>
      </c>
      <c r="L275" t="s">
        <v>45</v>
      </c>
    </row>
    <row r="276" spans="1:12" x14ac:dyDescent="0.35">
      <c r="A276">
        <v>428</v>
      </c>
      <c r="B276" s="2">
        <v>44934</v>
      </c>
      <c r="C276" s="6">
        <v>6150</v>
      </c>
      <c r="D276" t="s">
        <v>5</v>
      </c>
      <c r="E276" t="s">
        <v>11</v>
      </c>
      <c r="F276" s="2">
        <v>44994</v>
      </c>
      <c r="G276" s="6">
        <v>7503</v>
      </c>
      <c r="H276" s="6">
        <v>1353</v>
      </c>
      <c r="I276" t="s">
        <v>55</v>
      </c>
      <c r="J276" t="s">
        <v>40</v>
      </c>
      <c r="K276" t="s">
        <v>41</v>
      </c>
      <c r="L276" t="s">
        <v>42</v>
      </c>
    </row>
    <row r="277" spans="1:12" x14ac:dyDescent="0.35">
      <c r="A277">
        <v>480</v>
      </c>
      <c r="B277" s="2">
        <v>44934</v>
      </c>
      <c r="C277" s="6">
        <v>6000</v>
      </c>
      <c r="D277" t="s">
        <v>6</v>
      </c>
      <c r="E277" t="s">
        <v>14</v>
      </c>
      <c r="F277" s="2">
        <v>44994</v>
      </c>
      <c r="G277" s="6">
        <v>7320</v>
      </c>
      <c r="H277" s="6">
        <v>1320</v>
      </c>
      <c r="I277" t="s">
        <v>55</v>
      </c>
      <c r="J277" t="s">
        <v>35</v>
      </c>
      <c r="K277" t="s">
        <v>36</v>
      </c>
      <c r="L277" t="s">
        <v>37</v>
      </c>
    </row>
    <row r="278" spans="1:12" x14ac:dyDescent="0.35">
      <c r="A278">
        <v>451</v>
      </c>
      <c r="B278" s="2">
        <v>44934</v>
      </c>
      <c r="C278" s="6">
        <v>7300</v>
      </c>
      <c r="D278" t="s">
        <v>8</v>
      </c>
      <c r="E278" t="s">
        <v>13</v>
      </c>
      <c r="F278" s="2">
        <v>44994</v>
      </c>
      <c r="G278" s="6">
        <v>8906</v>
      </c>
      <c r="H278" s="6">
        <v>1606</v>
      </c>
      <c r="I278" t="s">
        <v>55</v>
      </c>
      <c r="J278" t="s">
        <v>49</v>
      </c>
      <c r="K278" t="s">
        <v>50</v>
      </c>
      <c r="L278" t="s">
        <v>51</v>
      </c>
    </row>
    <row r="279" spans="1:12" x14ac:dyDescent="0.35">
      <c r="A279">
        <v>425</v>
      </c>
      <c r="B279" s="2">
        <v>44934</v>
      </c>
      <c r="C279" s="6">
        <v>6000</v>
      </c>
      <c r="D279" t="s">
        <v>9</v>
      </c>
      <c r="E279" t="s">
        <v>12</v>
      </c>
      <c r="F279" s="2">
        <v>44994</v>
      </c>
      <c r="G279" s="6">
        <v>7320</v>
      </c>
      <c r="H279" s="6">
        <v>1320</v>
      </c>
      <c r="I279" t="s">
        <v>55</v>
      </c>
      <c r="J279" t="s">
        <v>43</v>
      </c>
      <c r="K279" t="s">
        <v>44</v>
      </c>
      <c r="L279" t="s">
        <v>45</v>
      </c>
    </row>
    <row r="280" spans="1:12" x14ac:dyDescent="0.35">
      <c r="A280">
        <v>426</v>
      </c>
      <c r="B280" s="2">
        <v>44934</v>
      </c>
      <c r="C280" s="6">
        <v>6050</v>
      </c>
      <c r="D280" t="s">
        <v>3</v>
      </c>
      <c r="E280" t="s">
        <v>12</v>
      </c>
      <c r="F280" s="2">
        <v>44994</v>
      </c>
      <c r="G280" s="6">
        <v>7381</v>
      </c>
      <c r="H280" s="6">
        <v>1331</v>
      </c>
      <c r="I280" t="s">
        <v>55</v>
      </c>
      <c r="J280" t="s">
        <v>32</v>
      </c>
      <c r="K280" t="s">
        <v>33</v>
      </c>
      <c r="L280" t="s">
        <v>34</v>
      </c>
    </row>
    <row r="281" spans="1:12" x14ac:dyDescent="0.35">
      <c r="A281">
        <v>20</v>
      </c>
      <c r="B281" s="2">
        <v>44934</v>
      </c>
      <c r="C281" s="6">
        <v>480</v>
      </c>
      <c r="D281" t="s">
        <v>5</v>
      </c>
      <c r="E281" t="s">
        <v>12</v>
      </c>
      <c r="F281" s="2">
        <v>44994</v>
      </c>
      <c r="G281" s="6">
        <v>585.6</v>
      </c>
      <c r="H281" s="6">
        <v>105.60000000000002</v>
      </c>
      <c r="I281" t="s">
        <v>55</v>
      </c>
      <c r="J281" t="s">
        <v>40</v>
      </c>
      <c r="K281" t="s">
        <v>41</v>
      </c>
      <c r="L281" t="s">
        <v>42</v>
      </c>
    </row>
    <row r="282" spans="1:12" x14ac:dyDescent="0.35">
      <c r="A282">
        <v>365</v>
      </c>
      <c r="B282" s="2">
        <v>44934</v>
      </c>
      <c r="C282" s="6">
        <v>3000</v>
      </c>
      <c r="D282" t="s">
        <v>6</v>
      </c>
      <c r="E282" t="s">
        <v>11</v>
      </c>
      <c r="F282" s="2">
        <v>44994</v>
      </c>
      <c r="G282" s="6">
        <v>3660</v>
      </c>
      <c r="H282" s="6">
        <v>660</v>
      </c>
      <c r="I282" t="s">
        <v>55</v>
      </c>
      <c r="J282" t="s">
        <v>35</v>
      </c>
      <c r="K282" t="s">
        <v>36</v>
      </c>
      <c r="L282" t="s">
        <v>37</v>
      </c>
    </row>
    <row r="283" spans="1:12" x14ac:dyDescent="0.35">
      <c r="A283">
        <v>76</v>
      </c>
      <c r="B283" s="2">
        <v>44934</v>
      </c>
      <c r="C283" s="6">
        <v>1600</v>
      </c>
      <c r="D283" t="s">
        <v>6</v>
      </c>
      <c r="E283" t="s">
        <v>12</v>
      </c>
      <c r="F283" s="2">
        <v>44994</v>
      </c>
      <c r="G283" s="6">
        <v>1952</v>
      </c>
      <c r="H283" s="6">
        <v>352</v>
      </c>
      <c r="I283" t="s">
        <v>55</v>
      </c>
      <c r="J283" t="s">
        <v>35</v>
      </c>
      <c r="K283" t="s">
        <v>36</v>
      </c>
      <c r="L283" t="s">
        <v>37</v>
      </c>
    </row>
    <row r="284" spans="1:12" x14ac:dyDescent="0.35">
      <c r="A284">
        <v>399</v>
      </c>
      <c r="B284" s="2">
        <v>44934</v>
      </c>
      <c r="C284" s="6">
        <v>4700</v>
      </c>
      <c r="D284" t="s">
        <v>6</v>
      </c>
      <c r="E284" t="s">
        <v>14</v>
      </c>
      <c r="F284" s="2">
        <v>44994</v>
      </c>
      <c r="G284" s="6">
        <v>5734</v>
      </c>
      <c r="H284" s="6">
        <v>1034</v>
      </c>
      <c r="I284" t="s">
        <v>55</v>
      </c>
      <c r="J284" t="s">
        <v>35</v>
      </c>
      <c r="K284" t="s">
        <v>36</v>
      </c>
      <c r="L284" t="s">
        <v>37</v>
      </c>
    </row>
    <row r="285" spans="1:12" x14ac:dyDescent="0.35">
      <c r="A285">
        <v>371</v>
      </c>
      <c r="B285" s="2">
        <v>44934</v>
      </c>
      <c r="C285" s="6">
        <v>3300</v>
      </c>
      <c r="D285" t="s">
        <v>5</v>
      </c>
      <c r="E285" t="s">
        <v>14</v>
      </c>
      <c r="F285" s="2">
        <v>44994</v>
      </c>
      <c r="G285" s="6">
        <v>4026</v>
      </c>
      <c r="H285" s="6">
        <v>726</v>
      </c>
      <c r="I285" t="s">
        <v>55</v>
      </c>
      <c r="J285" t="s">
        <v>40</v>
      </c>
      <c r="K285" t="s">
        <v>41</v>
      </c>
      <c r="L285" t="s">
        <v>42</v>
      </c>
    </row>
    <row r="286" spans="1:12" x14ac:dyDescent="0.35">
      <c r="A286">
        <v>465</v>
      </c>
      <c r="B286" s="2">
        <v>44934</v>
      </c>
      <c r="C286" s="6">
        <v>7500</v>
      </c>
      <c r="D286" t="s">
        <v>7</v>
      </c>
      <c r="E286" t="s">
        <v>13</v>
      </c>
      <c r="F286" s="2">
        <v>44994</v>
      </c>
      <c r="G286" s="6">
        <v>9150</v>
      </c>
      <c r="H286" s="6">
        <v>1650</v>
      </c>
      <c r="I286" t="s">
        <v>55</v>
      </c>
      <c r="J286" t="s">
        <v>52</v>
      </c>
      <c r="K286" t="s">
        <v>53</v>
      </c>
      <c r="L286" t="s">
        <v>54</v>
      </c>
    </row>
    <row r="287" spans="1:12" x14ac:dyDescent="0.35">
      <c r="A287">
        <v>466</v>
      </c>
      <c r="B287" s="2">
        <v>44934</v>
      </c>
      <c r="C287" s="6">
        <v>7400</v>
      </c>
      <c r="D287" t="s">
        <v>3</v>
      </c>
      <c r="E287" t="s">
        <v>14</v>
      </c>
      <c r="F287" s="2">
        <v>44994</v>
      </c>
      <c r="G287" s="6">
        <v>9028</v>
      </c>
      <c r="H287" s="6">
        <v>1628</v>
      </c>
      <c r="I287" t="s">
        <v>55</v>
      </c>
      <c r="J287" t="s">
        <v>32</v>
      </c>
      <c r="K287" t="s">
        <v>33</v>
      </c>
      <c r="L287" t="s">
        <v>34</v>
      </c>
    </row>
    <row r="288" spans="1:12" x14ac:dyDescent="0.35">
      <c r="A288">
        <v>400</v>
      </c>
      <c r="B288" s="2">
        <v>44934</v>
      </c>
      <c r="C288" s="6">
        <v>4750</v>
      </c>
      <c r="D288" t="s">
        <v>8</v>
      </c>
      <c r="E288" t="s">
        <v>11</v>
      </c>
      <c r="F288" s="2">
        <v>44994</v>
      </c>
      <c r="G288" s="6">
        <v>5795</v>
      </c>
      <c r="H288" s="6">
        <v>1045</v>
      </c>
      <c r="I288" t="s">
        <v>55</v>
      </c>
      <c r="J288" t="s">
        <v>49</v>
      </c>
      <c r="K288" t="s">
        <v>50</v>
      </c>
      <c r="L288" t="s">
        <v>51</v>
      </c>
    </row>
    <row r="289" spans="1:12" x14ac:dyDescent="0.35">
      <c r="A289">
        <v>343</v>
      </c>
      <c r="B289" s="2">
        <v>44934</v>
      </c>
      <c r="C289" s="6">
        <v>1900</v>
      </c>
      <c r="D289" t="s">
        <v>5</v>
      </c>
      <c r="E289" t="s">
        <v>14</v>
      </c>
      <c r="F289" s="2">
        <v>44994</v>
      </c>
      <c r="G289" s="6">
        <v>2318</v>
      </c>
      <c r="H289" s="6">
        <v>418</v>
      </c>
      <c r="I289" t="s">
        <v>55</v>
      </c>
      <c r="J289" t="s">
        <v>40</v>
      </c>
      <c r="K289" t="s">
        <v>41</v>
      </c>
      <c r="L289" t="s">
        <v>42</v>
      </c>
    </row>
    <row r="290" spans="1:12" x14ac:dyDescent="0.35">
      <c r="A290">
        <v>138</v>
      </c>
      <c r="B290" s="2">
        <v>44934</v>
      </c>
      <c r="C290" s="6">
        <v>2840</v>
      </c>
      <c r="D290" t="s">
        <v>4</v>
      </c>
      <c r="E290" t="s">
        <v>11</v>
      </c>
      <c r="F290" s="2">
        <v>44994</v>
      </c>
      <c r="G290" s="6">
        <v>3464.7999999999997</v>
      </c>
      <c r="H290" s="6">
        <v>624.79999999999973</v>
      </c>
      <c r="I290" t="s">
        <v>55</v>
      </c>
      <c r="J290" t="s">
        <v>35</v>
      </c>
      <c r="K290" t="s">
        <v>38</v>
      </c>
      <c r="L290" t="s">
        <v>39</v>
      </c>
    </row>
    <row r="291" spans="1:12" x14ac:dyDescent="0.35">
      <c r="A291">
        <v>24</v>
      </c>
      <c r="B291" s="2">
        <v>44934</v>
      </c>
      <c r="C291" s="6">
        <v>560</v>
      </c>
      <c r="D291" t="s">
        <v>3</v>
      </c>
      <c r="E291" t="s">
        <v>13</v>
      </c>
      <c r="F291" s="2">
        <v>44994</v>
      </c>
      <c r="G291" s="6">
        <v>683.19999999999993</v>
      </c>
      <c r="H291" s="6">
        <v>123.19999999999993</v>
      </c>
      <c r="I291" t="s">
        <v>55</v>
      </c>
      <c r="J291" t="s">
        <v>32</v>
      </c>
      <c r="K291" t="s">
        <v>33</v>
      </c>
      <c r="L291" t="s">
        <v>34</v>
      </c>
    </row>
    <row r="292" spans="1:12" x14ac:dyDescent="0.35">
      <c r="A292">
        <v>405</v>
      </c>
      <c r="B292" s="2">
        <v>44934</v>
      </c>
      <c r="C292" s="6">
        <v>5000</v>
      </c>
      <c r="D292" t="s">
        <v>5</v>
      </c>
      <c r="E292" t="s">
        <v>12</v>
      </c>
      <c r="F292" s="2">
        <v>44994</v>
      </c>
      <c r="G292" s="6">
        <v>6100</v>
      </c>
      <c r="H292" s="6">
        <v>1100</v>
      </c>
      <c r="I292" t="s">
        <v>55</v>
      </c>
      <c r="J292" t="s">
        <v>40</v>
      </c>
      <c r="K292" t="s">
        <v>41</v>
      </c>
      <c r="L292" t="s">
        <v>42</v>
      </c>
    </row>
    <row r="293" spans="1:12" x14ac:dyDescent="0.35">
      <c r="A293">
        <v>125</v>
      </c>
      <c r="B293" s="2">
        <v>44934</v>
      </c>
      <c r="C293" s="6">
        <v>2580</v>
      </c>
      <c r="D293" t="s">
        <v>7</v>
      </c>
      <c r="E293" t="s">
        <v>12</v>
      </c>
      <c r="F293" s="2">
        <v>44994</v>
      </c>
      <c r="G293" s="6">
        <v>3147.6</v>
      </c>
      <c r="H293" s="6">
        <v>567.59999999999991</v>
      </c>
      <c r="I293" t="s">
        <v>55</v>
      </c>
      <c r="J293" t="s">
        <v>52</v>
      </c>
      <c r="K293" t="s">
        <v>53</v>
      </c>
      <c r="L293" t="s">
        <v>54</v>
      </c>
    </row>
    <row r="294" spans="1:12" x14ac:dyDescent="0.35">
      <c r="A294">
        <v>133</v>
      </c>
      <c r="B294" s="2">
        <v>44934</v>
      </c>
      <c r="C294" s="6">
        <v>2740</v>
      </c>
      <c r="D294" t="s">
        <v>5</v>
      </c>
      <c r="E294" t="s">
        <v>14</v>
      </c>
      <c r="F294" s="2">
        <v>44994</v>
      </c>
      <c r="G294" s="6">
        <v>3342.7999999999997</v>
      </c>
      <c r="H294" s="6">
        <v>602.79999999999973</v>
      </c>
      <c r="I294" t="s">
        <v>55</v>
      </c>
      <c r="J294" t="s">
        <v>40</v>
      </c>
      <c r="K294" t="s">
        <v>41</v>
      </c>
      <c r="L294" t="s">
        <v>42</v>
      </c>
    </row>
    <row r="295" spans="1:12" x14ac:dyDescent="0.35">
      <c r="A295">
        <v>494</v>
      </c>
      <c r="B295" s="2">
        <v>44934</v>
      </c>
      <c r="C295" s="6">
        <v>4600</v>
      </c>
      <c r="D295" t="s">
        <v>3</v>
      </c>
      <c r="E295" t="s">
        <v>14</v>
      </c>
      <c r="F295" s="2">
        <v>44994</v>
      </c>
      <c r="G295" s="6">
        <v>5612</v>
      </c>
      <c r="H295" s="6">
        <v>1012</v>
      </c>
      <c r="I295" t="s">
        <v>55</v>
      </c>
      <c r="J295" t="s">
        <v>32</v>
      </c>
      <c r="K295" t="s">
        <v>33</v>
      </c>
      <c r="L295" t="s">
        <v>34</v>
      </c>
    </row>
    <row r="296" spans="1:12" x14ac:dyDescent="0.35">
      <c r="A296">
        <v>289</v>
      </c>
      <c r="B296" s="2">
        <v>44934</v>
      </c>
      <c r="C296" s="6">
        <v>5860</v>
      </c>
      <c r="D296" t="s">
        <v>9</v>
      </c>
      <c r="E296" t="s">
        <v>13</v>
      </c>
      <c r="F296" s="2">
        <v>44994</v>
      </c>
      <c r="G296" s="6">
        <v>7149.2</v>
      </c>
      <c r="H296" s="6">
        <v>1289.1999999999998</v>
      </c>
      <c r="I296" t="s">
        <v>55</v>
      </c>
      <c r="J296" t="s">
        <v>43</v>
      </c>
      <c r="K296" t="s">
        <v>44</v>
      </c>
      <c r="L296" t="s">
        <v>45</v>
      </c>
    </row>
    <row r="297" spans="1:12" x14ac:dyDescent="0.35">
      <c r="A297">
        <v>232</v>
      </c>
      <c r="B297" s="2">
        <v>44934</v>
      </c>
      <c r="C297" s="6">
        <v>4720</v>
      </c>
      <c r="D297" t="s">
        <v>22</v>
      </c>
      <c r="E297" t="s">
        <v>11</v>
      </c>
      <c r="F297" s="2">
        <v>44994</v>
      </c>
      <c r="G297" s="6">
        <v>5758.4</v>
      </c>
      <c r="H297" s="6">
        <v>1038.3999999999996</v>
      </c>
      <c r="I297" t="s">
        <v>55</v>
      </c>
      <c r="J297" t="s">
        <v>46</v>
      </c>
      <c r="K297" t="s">
        <v>47</v>
      </c>
      <c r="L297" t="s">
        <v>48</v>
      </c>
    </row>
    <row r="298" spans="1:12" x14ac:dyDescent="0.35">
      <c r="A298">
        <v>286</v>
      </c>
      <c r="B298" s="2">
        <v>44934</v>
      </c>
      <c r="C298" s="6">
        <v>5800</v>
      </c>
      <c r="D298" t="s">
        <v>5</v>
      </c>
      <c r="E298" t="s">
        <v>12</v>
      </c>
      <c r="F298" s="2">
        <v>44994</v>
      </c>
      <c r="G298" s="6">
        <v>7076</v>
      </c>
      <c r="H298" s="6">
        <v>1276</v>
      </c>
      <c r="I298" t="s">
        <v>55</v>
      </c>
      <c r="J298" t="s">
        <v>40</v>
      </c>
      <c r="K298" t="s">
        <v>41</v>
      </c>
      <c r="L298" t="s">
        <v>42</v>
      </c>
    </row>
    <row r="299" spans="1:12" x14ac:dyDescent="0.35">
      <c r="A299">
        <v>203</v>
      </c>
      <c r="B299" s="2">
        <v>44934</v>
      </c>
      <c r="C299" s="6">
        <v>4140</v>
      </c>
      <c r="D299" t="s">
        <v>22</v>
      </c>
      <c r="E299" t="s">
        <v>14</v>
      </c>
      <c r="F299" s="2">
        <v>44994</v>
      </c>
      <c r="G299" s="6">
        <v>5050.8</v>
      </c>
      <c r="H299" s="6">
        <v>910.80000000000018</v>
      </c>
      <c r="I299" t="s">
        <v>55</v>
      </c>
      <c r="J299" t="s">
        <v>46</v>
      </c>
      <c r="K299" t="s">
        <v>47</v>
      </c>
      <c r="L299" t="s">
        <v>48</v>
      </c>
    </row>
    <row r="300" spans="1:12" x14ac:dyDescent="0.35">
      <c r="A300">
        <v>112</v>
      </c>
      <c r="B300" s="2">
        <v>44934</v>
      </c>
      <c r="C300" s="6">
        <v>2320</v>
      </c>
      <c r="D300" t="s">
        <v>22</v>
      </c>
      <c r="E300" t="s">
        <v>12</v>
      </c>
      <c r="F300" s="2">
        <v>44994</v>
      </c>
      <c r="G300" s="6">
        <v>2830.4</v>
      </c>
      <c r="H300" s="6">
        <v>510.40000000000009</v>
      </c>
      <c r="I300" t="s">
        <v>55</v>
      </c>
      <c r="J300" t="s">
        <v>46</v>
      </c>
      <c r="K300" t="s">
        <v>47</v>
      </c>
      <c r="L300" t="s">
        <v>48</v>
      </c>
    </row>
    <row r="301" spans="1:12" x14ac:dyDescent="0.35">
      <c r="A301">
        <v>212</v>
      </c>
      <c r="B301" s="2">
        <v>44934</v>
      </c>
      <c r="C301" s="6">
        <v>4320</v>
      </c>
      <c r="D301" t="s">
        <v>6</v>
      </c>
      <c r="E301" t="s">
        <v>12</v>
      </c>
      <c r="F301" s="2">
        <v>44994</v>
      </c>
      <c r="G301" s="6">
        <v>5270.4</v>
      </c>
      <c r="H301" s="6">
        <v>950.39999999999964</v>
      </c>
      <c r="I301" t="s">
        <v>55</v>
      </c>
      <c r="J301" t="s">
        <v>35</v>
      </c>
      <c r="K301" t="s">
        <v>36</v>
      </c>
      <c r="L301" t="s">
        <v>37</v>
      </c>
    </row>
    <row r="302" spans="1:12" x14ac:dyDescent="0.35">
      <c r="A302">
        <v>373</v>
      </c>
      <c r="B302" s="2">
        <v>44933</v>
      </c>
      <c r="C302" s="6">
        <v>3400</v>
      </c>
      <c r="D302" t="s">
        <v>22</v>
      </c>
      <c r="E302" t="s">
        <v>13</v>
      </c>
      <c r="F302" s="2">
        <v>44993</v>
      </c>
      <c r="G302" s="6">
        <v>4148</v>
      </c>
      <c r="H302" s="6">
        <v>748</v>
      </c>
      <c r="I302" t="s">
        <v>55</v>
      </c>
      <c r="J302" t="s">
        <v>46</v>
      </c>
      <c r="K302" t="s">
        <v>47</v>
      </c>
      <c r="L302" t="s">
        <v>48</v>
      </c>
    </row>
    <row r="303" spans="1:12" x14ac:dyDescent="0.35">
      <c r="A303">
        <v>470</v>
      </c>
      <c r="B303" s="2">
        <v>44933</v>
      </c>
      <c r="C303" s="6">
        <v>7000</v>
      </c>
      <c r="D303" t="s">
        <v>22</v>
      </c>
      <c r="E303" t="s">
        <v>11</v>
      </c>
      <c r="F303" s="2">
        <v>44993</v>
      </c>
      <c r="G303" s="6">
        <v>8540</v>
      </c>
      <c r="H303" s="6">
        <v>1540</v>
      </c>
      <c r="I303" t="s">
        <v>55</v>
      </c>
      <c r="J303" t="s">
        <v>46</v>
      </c>
      <c r="K303" t="s">
        <v>47</v>
      </c>
      <c r="L303" t="s">
        <v>48</v>
      </c>
    </row>
    <row r="304" spans="1:12" x14ac:dyDescent="0.35">
      <c r="A304">
        <v>103</v>
      </c>
      <c r="B304" s="2">
        <v>44933</v>
      </c>
      <c r="C304" s="6">
        <v>2140</v>
      </c>
      <c r="D304" t="s">
        <v>3</v>
      </c>
      <c r="E304" t="s">
        <v>12</v>
      </c>
      <c r="F304" s="2">
        <v>44993</v>
      </c>
      <c r="G304" s="6">
        <v>2610.7999999999997</v>
      </c>
      <c r="H304" s="6">
        <v>470.79999999999973</v>
      </c>
      <c r="I304" t="s">
        <v>55</v>
      </c>
      <c r="J304" t="s">
        <v>32</v>
      </c>
      <c r="K304" t="s">
        <v>33</v>
      </c>
      <c r="L304" t="s">
        <v>34</v>
      </c>
    </row>
    <row r="305" spans="1:12" x14ac:dyDescent="0.35">
      <c r="A305">
        <v>269</v>
      </c>
      <c r="B305" s="2">
        <v>44933</v>
      </c>
      <c r="C305" s="6">
        <v>5460</v>
      </c>
      <c r="D305" t="s">
        <v>5</v>
      </c>
      <c r="E305" t="s">
        <v>13</v>
      </c>
      <c r="F305" s="2">
        <v>44993</v>
      </c>
      <c r="G305" s="6">
        <v>6661.2</v>
      </c>
      <c r="H305" s="6">
        <v>1201.1999999999998</v>
      </c>
      <c r="I305" t="s">
        <v>55</v>
      </c>
      <c r="J305" t="s">
        <v>40</v>
      </c>
      <c r="K305" t="s">
        <v>41</v>
      </c>
      <c r="L305" t="s">
        <v>42</v>
      </c>
    </row>
    <row r="306" spans="1:12" x14ac:dyDescent="0.35">
      <c r="A306">
        <v>191</v>
      </c>
      <c r="B306" s="2">
        <v>44933</v>
      </c>
      <c r="C306" s="6">
        <v>3900</v>
      </c>
      <c r="D306" t="s">
        <v>6</v>
      </c>
      <c r="E306" t="s">
        <v>13</v>
      </c>
      <c r="F306" s="2">
        <v>44993</v>
      </c>
      <c r="G306" s="6">
        <v>4758</v>
      </c>
      <c r="H306" s="6">
        <v>858</v>
      </c>
      <c r="I306" t="s">
        <v>55</v>
      </c>
      <c r="J306" t="s">
        <v>35</v>
      </c>
      <c r="K306" t="s">
        <v>36</v>
      </c>
      <c r="L306" t="s">
        <v>37</v>
      </c>
    </row>
    <row r="307" spans="1:12" x14ac:dyDescent="0.35">
      <c r="A307">
        <v>276</v>
      </c>
      <c r="B307" s="2">
        <v>44933</v>
      </c>
      <c r="C307" s="6">
        <v>5600</v>
      </c>
      <c r="D307" t="s">
        <v>6</v>
      </c>
      <c r="E307" t="s">
        <v>13</v>
      </c>
      <c r="F307" s="2">
        <v>44993</v>
      </c>
      <c r="G307" s="6">
        <v>6832</v>
      </c>
      <c r="H307" s="6">
        <v>1232</v>
      </c>
      <c r="I307" t="s">
        <v>55</v>
      </c>
      <c r="J307" t="s">
        <v>35</v>
      </c>
      <c r="K307" t="s">
        <v>36</v>
      </c>
      <c r="L307" t="s">
        <v>37</v>
      </c>
    </row>
    <row r="308" spans="1:12" x14ac:dyDescent="0.35">
      <c r="A308">
        <v>336</v>
      </c>
      <c r="B308" s="2">
        <v>44933</v>
      </c>
      <c r="C308" s="6">
        <v>1550</v>
      </c>
      <c r="D308" t="s">
        <v>4</v>
      </c>
      <c r="E308" t="s">
        <v>12</v>
      </c>
      <c r="F308" s="2">
        <v>44993</v>
      </c>
      <c r="G308" s="6">
        <v>1891</v>
      </c>
      <c r="H308" s="6">
        <v>341</v>
      </c>
      <c r="I308" t="s">
        <v>55</v>
      </c>
      <c r="J308" t="s">
        <v>35</v>
      </c>
      <c r="K308" t="s">
        <v>38</v>
      </c>
      <c r="L308" t="s">
        <v>39</v>
      </c>
    </row>
    <row r="309" spans="1:12" x14ac:dyDescent="0.35">
      <c r="A309">
        <v>180</v>
      </c>
      <c r="B309" s="2">
        <v>44933</v>
      </c>
      <c r="C309" s="6">
        <v>3680</v>
      </c>
      <c r="D309" t="s">
        <v>22</v>
      </c>
      <c r="E309" t="s">
        <v>11</v>
      </c>
      <c r="F309" s="2">
        <v>44993</v>
      </c>
      <c r="G309" s="6">
        <v>4489.5999999999995</v>
      </c>
      <c r="H309" s="6">
        <v>809.59999999999945</v>
      </c>
      <c r="I309" t="s">
        <v>55</v>
      </c>
      <c r="J309" t="s">
        <v>46</v>
      </c>
      <c r="K309" t="s">
        <v>47</v>
      </c>
      <c r="L309" t="s">
        <v>48</v>
      </c>
    </row>
    <row r="310" spans="1:12" x14ac:dyDescent="0.35">
      <c r="A310">
        <v>471</v>
      </c>
      <c r="B310" s="2">
        <v>44933</v>
      </c>
      <c r="C310" s="6">
        <v>6900</v>
      </c>
      <c r="D310" t="s">
        <v>8</v>
      </c>
      <c r="E310" t="s">
        <v>13</v>
      </c>
      <c r="F310" s="2">
        <v>44993</v>
      </c>
      <c r="G310" s="6">
        <v>8418</v>
      </c>
      <c r="H310" s="6">
        <v>1518</v>
      </c>
      <c r="I310" t="s">
        <v>55</v>
      </c>
      <c r="J310" t="s">
        <v>49</v>
      </c>
      <c r="K310" t="s">
        <v>50</v>
      </c>
      <c r="L310" t="s">
        <v>51</v>
      </c>
    </row>
    <row r="311" spans="1:12" x14ac:dyDescent="0.35">
      <c r="A311">
        <v>42</v>
      </c>
      <c r="B311" s="2">
        <v>44933</v>
      </c>
      <c r="C311" s="6">
        <v>920</v>
      </c>
      <c r="D311" t="s">
        <v>6</v>
      </c>
      <c r="E311" t="s">
        <v>12</v>
      </c>
      <c r="F311" s="2">
        <v>44993</v>
      </c>
      <c r="G311" s="6">
        <v>1122.3999999999999</v>
      </c>
      <c r="H311" s="6">
        <v>202.39999999999986</v>
      </c>
      <c r="I311" t="s">
        <v>55</v>
      </c>
      <c r="J311" t="s">
        <v>35</v>
      </c>
      <c r="K311" t="s">
        <v>36</v>
      </c>
      <c r="L311" t="s">
        <v>37</v>
      </c>
    </row>
    <row r="312" spans="1:12" x14ac:dyDescent="0.35">
      <c r="A312">
        <v>135</v>
      </c>
      <c r="B312" s="2">
        <v>44933</v>
      </c>
      <c r="C312" s="6">
        <v>2780</v>
      </c>
      <c r="D312" t="s">
        <v>22</v>
      </c>
      <c r="E312" t="s">
        <v>13</v>
      </c>
      <c r="F312" s="2">
        <v>44993</v>
      </c>
      <c r="G312" s="6">
        <v>3391.6</v>
      </c>
      <c r="H312" s="6">
        <v>611.59999999999991</v>
      </c>
      <c r="I312" t="s">
        <v>55</v>
      </c>
      <c r="J312" t="s">
        <v>46</v>
      </c>
      <c r="K312" t="s">
        <v>47</v>
      </c>
      <c r="L312" t="s">
        <v>48</v>
      </c>
    </row>
    <row r="313" spans="1:12" x14ac:dyDescent="0.35">
      <c r="A313">
        <v>64</v>
      </c>
      <c r="B313" s="2">
        <v>44933</v>
      </c>
      <c r="C313" s="6">
        <v>1360</v>
      </c>
      <c r="D313" t="s">
        <v>4</v>
      </c>
      <c r="E313" t="s">
        <v>11</v>
      </c>
      <c r="F313" s="2">
        <v>44993</v>
      </c>
      <c r="G313" s="6">
        <v>1659.2</v>
      </c>
      <c r="H313" s="6">
        <v>299.20000000000005</v>
      </c>
      <c r="I313" t="s">
        <v>55</v>
      </c>
      <c r="J313" t="s">
        <v>35</v>
      </c>
      <c r="K313" t="s">
        <v>38</v>
      </c>
      <c r="L313" t="s">
        <v>39</v>
      </c>
    </row>
    <row r="314" spans="1:12" x14ac:dyDescent="0.35">
      <c r="A314">
        <v>57</v>
      </c>
      <c r="B314" s="2">
        <v>44933</v>
      </c>
      <c r="C314" s="6">
        <v>1220</v>
      </c>
      <c r="D314" t="s">
        <v>7</v>
      </c>
      <c r="E314" t="s">
        <v>11</v>
      </c>
      <c r="F314" s="2">
        <v>44993</v>
      </c>
      <c r="G314" s="6">
        <v>1488.3999999999999</v>
      </c>
      <c r="H314" s="6">
        <v>268.39999999999986</v>
      </c>
      <c r="I314" t="s">
        <v>55</v>
      </c>
      <c r="J314" t="s">
        <v>52</v>
      </c>
      <c r="K314" t="s">
        <v>53</v>
      </c>
      <c r="L314" t="s">
        <v>54</v>
      </c>
    </row>
    <row r="315" spans="1:12" x14ac:dyDescent="0.35">
      <c r="A315">
        <v>409</v>
      </c>
      <c r="B315" s="2">
        <v>44933</v>
      </c>
      <c r="C315" s="6">
        <v>5200</v>
      </c>
      <c r="D315" t="s">
        <v>3</v>
      </c>
      <c r="E315" t="s">
        <v>13</v>
      </c>
      <c r="F315" s="2">
        <v>44993</v>
      </c>
      <c r="G315" s="6">
        <v>6344</v>
      </c>
      <c r="H315" s="6">
        <v>1144</v>
      </c>
      <c r="I315" t="s">
        <v>55</v>
      </c>
      <c r="J315" t="s">
        <v>32</v>
      </c>
      <c r="K315" t="s">
        <v>33</v>
      </c>
      <c r="L315" t="s">
        <v>34</v>
      </c>
    </row>
    <row r="316" spans="1:12" x14ac:dyDescent="0.35">
      <c r="A316">
        <v>220</v>
      </c>
      <c r="B316" s="2">
        <v>44933</v>
      </c>
      <c r="C316" s="6">
        <v>4480</v>
      </c>
      <c r="D316" t="s">
        <v>22</v>
      </c>
      <c r="E316" t="s">
        <v>13</v>
      </c>
      <c r="F316" s="2">
        <v>44993</v>
      </c>
      <c r="G316" s="6">
        <v>5465.5999999999995</v>
      </c>
      <c r="H316" s="6">
        <v>985.59999999999945</v>
      </c>
      <c r="I316" t="s">
        <v>55</v>
      </c>
      <c r="J316" t="s">
        <v>46</v>
      </c>
      <c r="K316" t="s">
        <v>47</v>
      </c>
      <c r="L316" t="s">
        <v>48</v>
      </c>
    </row>
    <row r="317" spans="1:12" x14ac:dyDescent="0.35">
      <c r="A317">
        <v>33</v>
      </c>
      <c r="B317" s="2">
        <v>44933</v>
      </c>
      <c r="C317" s="6">
        <v>740</v>
      </c>
      <c r="D317" t="s">
        <v>22</v>
      </c>
      <c r="E317" t="s">
        <v>12</v>
      </c>
      <c r="F317" s="2">
        <v>44993</v>
      </c>
      <c r="G317" s="6">
        <v>902.8</v>
      </c>
      <c r="H317" s="6">
        <v>162.79999999999995</v>
      </c>
      <c r="I317" t="s">
        <v>55</v>
      </c>
      <c r="J317" t="s">
        <v>46</v>
      </c>
      <c r="K317" t="s">
        <v>47</v>
      </c>
      <c r="L317" t="s">
        <v>48</v>
      </c>
    </row>
    <row r="318" spans="1:12" x14ac:dyDescent="0.35">
      <c r="A318">
        <v>431</v>
      </c>
      <c r="B318" s="2">
        <v>44933</v>
      </c>
      <c r="C318" s="6">
        <v>6300</v>
      </c>
      <c r="D318" t="s">
        <v>7</v>
      </c>
      <c r="E318" t="s">
        <v>13</v>
      </c>
      <c r="F318" s="2">
        <v>44993</v>
      </c>
      <c r="G318" s="6">
        <v>7686</v>
      </c>
      <c r="H318" s="6">
        <v>1386</v>
      </c>
      <c r="I318" t="s">
        <v>55</v>
      </c>
      <c r="J318" t="s">
        <v>52</v>
      </c>
      <c r="K318" t="s">
        <v>53</v>
      </c>
      <c r="L318" t="s">
        <v>54</v>
      </c>
    </row>
    <row r="319" spans="1:12" x14ac:dyDescent="0.35">
      <c r="A319">
        <v>255</v>
      </c>
      <c r="B319" s="2">
        <v>44933</v>
      </c>
      <c r="C319" s="6">
        <v>5180</v>
      </c>
      <c r="D319" t="s">
        <v>9</v>
      </c>
      <c r="E319" t="s">
        <v>13</v>
      </c>
      <c r="F319" s="2">
        <v>44993</v>
      </c>
      <c r="G319" s="6">
        <v>6319.5999999999995</v>
      </c>
      <c r="H319" s="6">
        <v>1139.5999999999995</v>
      </c>
      <c r="I319" t="s">
        <v>55</v>
      </c>
      <c r="J319" t="s">
        <v>43</v>
      </c>
      <c r="K319" t="s">
        <v>44</v>
      </c>
      <c r="L319" t="s">
        <v>45</v>
      </c>
    </row>
    <row r="320" spans="1:12" x14ac:dyDescent="0.35">
      <c r="A320">
        <v>384</v>
      </c>
      <c r="B320" s="2">
        <v>44933</v>
      </c>
      <c r="C320" s="6">
        <v>3950</v>
      </c>
      <c r="D320" t="s">
        <v>22</v>
      </c>
      <c r="E320" t="s">
        <v>12</v>
      </c>
      <c r="F320" s="2">
        <v>44993</v>
      </c>
      <c r="G320" s="6">
        <v>4819</v>
      </c>
      <c r="H320" s="6">
        <v>869</v>
      </c>
      <c r="I320" t="s">
        <v>55</v>
      </c>
      <c r="J320" t="s">
        <v>46</v>
      </c>
      <c r="K320" t="s">
        <v>47</v>
      </c>
      <c r="L320" t="s">
        <v>48</v>
      </c>
    </row>
    <row r="321" spans="1:12" x14ac:dyDescent="0.35">
      <c r="A321">
        <v>90</v>
      </c>
      <c r="B321" s="2">
        <v>44933</v>
      </c>
      <c r="C321" s="6">
        <v>1880</v>
      </c>
      <c r="D321" t="s">
        <v>3</v>
      </c>
      <c r="E321" t="s">
        <v>12</v>
      </c>
      <c r="F321" s="2">
        <v>44993</v>
      </c>
      <c r="G321" s="6">
        <v>2293.6</v>
      </c>
      <c r="H321" s="6">
        <v>413.59999999999991</v>
      </c>
      <c r="I321" t="s">
        <v>55</v>
      </c>
      <c r="J321" t="s">
        <v>32</v>
      </c>
      <c r="K321" t="s">
        <v>33</v>
      </c>
      <c r="L321" t="s">
        <v>34</v>
      </c>
    </row>
    <row r="322" spans="1:12" x14ac:dyDescent="0.35">
      <c r="A322">
        <v>452</v>
      </c>
      <c r="B322" s="2">
        <v>44933</v>
      </c>
      <c r="C322" s="6">
        <v>7350</v>
      </c>
      <c r="D322" t="s">
        <v>22</v>
      </c>
      <c r="E322" t="s">
        <v>14</v>
      </c>
      <c r="F322" s="2">
        <v>44993</v>
      </c>
      <c r="G322" s="6">
        <v>8967</v>
      </c>
      <c r="H322" s="6">
        <v>1617</v>
      </c>
      <c r="I322" t="s">
        <v>55</v>
      </c>
      <c r="J322" t="s">
        <v>46</v>
      </c>
      <c r="K322" t="s">
        <v>47</v>
      </c>
      <c r="L322" t="s">
        <v>48</v>
      </c>
    </row>
    <row r="323" spans="1:12" x14ac:dyDescent="0.35">
      <c r="A323">
        <v>398</v>
      </c>
      <c r="B323" s="2">
        <v>44933</v>
      </c>
      <c r="C323" s="6">
        <v>4650</v>
      </c>
      <c r="D323" t="s">
        <v>3</v>
      </c>
      <c r="E323" t="s">
        <v>12</v>
      </c>
      <c r="F323" s="2">
        <v>44993</v>
      </c>
      <c r="G323" s="6">
        <v>5673</v>
      </c>
      <c r="H323" s="6">
        <v>1023</v>
      </c>
      <c r="I323" t="s">
        <v>55</v>
      </c>
      <c r="J323" t="s">
        <v>32</v>
      </c>
      <c r="K323" t="s">
        <v>33</v>
      </c>
      <c r="L323" t="s">
        <v>34</v>
      </c>
    </row>
    <row r="324" spans="1:12" x14ac:dyDescent="0.35">
      <c r="A324">
        <v>389</v>
      </c>
      <c r="B324" s="2">
        <v>44933</v>
      </c>
      <c r="C324" s="6">
        <v>4200</v>
      </c>
      <c r="D324" t="s">
        <v>8</v>
      </c>
      <c r="E324" t="s">
        <v>13</v>
      </c>
      <c r="F324" s="2">
        <v>44993</v>
      </c>
      <c r="G324" s="6">
        <v>5124</v>
      </c>
      <c r="H324" s="6">
        <v>924</v>
      </c>
      <c r="I324" t="s">
        <v>55</v>
      </c>
      <c r="J324" t="s">
        <v>49</v>
      </c>
      <c r="K324" t="s">
        <v>50</v>
      </c>
      <c r="L324" t="s">
        <v>51</v>
      </c>
    </row>
    <row r="325" spans="1:12" x14ac:dyDescent="0.35">
      <c r="A325">
        <v>386</v>
      </c>
      <c r="B325" s="2">
        <v>44933</v>
      </c>
      <c r="C325" s="6">
        <v>4050</v>
      </c>
      <c r="D325" t="s">
        <v>8</v>
      </c>
      <c r="E325" t="s">
        <v>11</v>
      </c>
      <c r="F325" s="2">
        <v>44993</v>
      </c>
      <c r="G325" s="6">
        <v>4941</v>
      </c>
      <c r="H325" s="6">
        <v>891</v>
      </c>
      <c r="I325" t="s">
        <v>55</v>
      </c>
      <c r="J325" t="s">
        <v>49</v>
      </c>
      <c r="K325" t="s">
        <v>50</v>
      </c>
      <c r="L325" t="s">
        <v>51</v>
      </c>
    </row>
    <row r="326" spans="1:12" x14ac:dyDescent="0.35">
      <c r="A326">
        <v>179</v>
      </c>
      <c r="B326" s="2">
        <v>44933</v>
      </c>
      <c r="C326" s="6">
        <v>3660</v>
      </c>
      <c r="D326" t="s">
        <v>8</v>
      </c>
      <c r="E326" t="s">
        <v>13</v>
      </c>
      <c r="F326" s="2">
        <v>44993</v>
      </c>
      <c r="G326" s="6">
        <v>4465.2</v>
      </c>
      <c r="H326" s="6">
        <v>805.19999999999982</v>
      </c>
      <c r="I326" t="s">
        <v>55</v>
      </c>
      <c r="J326" t="s">
        <v>49</v>
      </c>
      <c r="K326" t="s">
        <v>50</v>
      </c>
      <c r="L326" t="s">
        <v>51</v>
      </c>
    </row>
    <row r="327" spans="1:12" x14ac:dyDescent="0.35">
      <c r="A327">
        <v>307</v>
      </c>
      <c r="B327" s="2">
        <v>44933</v>
      </c>
      <c r="C327" s="6">
        <v>2700</v>
      </c>
      <c r="D327" t="s">
        <v>3</v>
      </c>
      <c r="E327" t="s">
        <v>12</v>
      </c>
      <c r="F327" s="2">
        <v>44993</v>
      </c>
      <c r="G327" s="6">
        <v>3294</v>
      </c>
      <c r="H327" s="6">
        <v>594</v>
      </c>
      <c r="I327" t="s">
        <v>55</v>
      </c>
      <c r="J327" t="s">
        <v>32</v>
      </c>
      <c r="K327" t="s">
        <v>33</v>
      </c>
      <c r="L327" t="s">
        <v>34</v>
      </c>
    </row>
    <row r="328" spans="1:12" x14ac:dyDescent="0.35">
      <c r="A328">
        <v>319</v>
      </c>
      <c r="B328" s="2">
        <v>44933</v>
      </c>
      <c r="C328" s="6">
        <v>700</v>
      </c>
      <c r="D328" t="s">
        <v>4</v>
      </c>
      <c r="E328" t="s">
        <v>13</v>
      </c>
      <c r="F328" s="2">
        <v>44993</v>
      </c>
      <c r="G328" s="6">
        <v>854</v>
      </c>
      <c r="H328" s="6">
        <v>154</v>
      </c>
      <c r="I328" t="s">
        <v>55</v>
      </c>
      <c r="J328" t="s">
        <v>35</v>
      </c>
      <c r="K328" t="s">
        <v>38</v>
      </c>
      <c r="L328" t="s">
        <v>39</v>
      </c>
    </row>
    <row r="329" spans="1:12" x14ac:dyDescent="0.35">
      <c r="A329">
        <v>174</v>
      </c>
      <c r="B329" s="2">
        <v>44933</v>
      </c>
      <c r="C329" s="6">
        <v>3560</v>
      </c>
      <c r="D329" t="s">
        <v>6</v>
      </c>
      <c r="E329" t="s">
        <v>12</v>
      </c>
      <c r="F329" s="2">
        <v>44993</v>
      </c>
      <c r="G329" s="6">
        <v>4343.2</v>
      </c>
      <c r="H329" s="6">
        <v>783.19999999999982</v>
      </c>
      <c r="I329" t="s">
        <v>55</v>
      </c>
      <c r="J329" t="s">
        <v>35</v>
      </c>
      <c r="K329" t="s">
        <v>36</v>
      </c>
      <c r="L329" t="s">
        <v>37</v>
      </c>
    </row>
    <row r="330" spans="1:12" x14ac:dyDescent="0.35">
      <c r="A330">
        <v>303</v>
      </c>
      <c r="B330" s="2">
        <v>44933</v>
      </c>
      <c r="C330" s="6">
        <v>1900</v>
      </c>
      <c r="D330" t="s">
        <v>5</v>
      </c>
      <c r="E330" t="s">
        <v>13</v>
      </c>
      <c r="F330" s="2">
        <v>44993</v>
      </c>
      <c r="G330" s="6">
        <v>2318</v>
      </c>
      <c r="H330" s="6">
        <v>418</v>
      </c>
      <c r="I330" t="s">
        <v>55</v>
      </c>
      <c r="J330" t="s">
        <v>40</v>
      </c>
      <c r="K330" t="s">
        <v>41</v>
      </c>
      <c r="L330" t="s">
        <v>42</v>
      </c>
    </row>
    <row r="331" spans="1:12" x14ac:dyDescent="0.35">
      <c r="A331">
        <v>40</v>
      </c>
      <c r="B331" s="2">
        <v>44933</v>
      </c>
      <c r="C331" s="6">
        <v>880</v>
      </c>
      <c r="D331" t="s">
        <v>7</v>
      </c>
      <c r="E331" t="s">
        <v>11</v>
      </c>
      <c r="F331" s="2">
        <v>44993</v>
      </c>
      <c r="G331" s="6">
        <v>1073.5999999999999</v>
      </c>
      <c r="H331" s="6">
        <v>193.59999999999991</v>
      </c>
      <c r="I331" t="s">
        <v>55</v>
      </c>
      <c r="J331" t="s">
        <v>52</v>
      </c>
      <c r="K331" t="s">
        <v>53</v>
      </c>
      <c r="L331" t="s">
        <v>54</v>
      </c>
    </row>
    <row r="332" spans="1:12" x14ac:dyDescent="0.35">
      <c r="A332">
        <v>449</v>
      </c>
      <c r="B332" s="2">
        <v>44933</v>
      </c>
      <c r="C332" s="6">
        <v>7200</v>
      </c>
      <c r="D332" t="s">
        <v>3</v>
      </c>
      <c r="E332" t="s">
        <v>11</v>
      </c>
      <c r="F332" s="2">
        <v>44993</v>
      </c>
      <c r="G332" s="6">
        <v>8784</v>
      </c>
      <c r="H332" s="6">
        <v>1584</v>
      </c>
      <c r="I332" t="s">
        <v>55</v>
      </c>
      <c r="J332" t="s">
        <v>32</v>
      </c>
      <c r="K332" t="s">
        <v>33</v>
      </c>
      <c r="L332" t="s">
        <v>34</v>
      </c>
    </row>
    <row r="333" spans="1:12" x14ac:dyDescent="0.35">
      <c r="A333">
        <v>308</v>
      </c>
      <c r="B333" s="2">
        <v>44932</v>
      </c>
      <c r="C333" s="6">
        <v>2900</v>
      </c>
      <c r="D333" t="s">
        <v>4</v>
      </c>
      <c r="E333" t="s">
        <v>12</v>
      </c>
      <c r="F333" s="2">
        <v>44992</v>
      </c>
      <c r="G333" s="6">
        <v>3538</v>
      </c>
      <c r="H333" s="6">
        <v>638</v>
      </c>
      <c r="I333" t="s">
        <v>55</v>
      </c>
      <c r="J333" t="s">
        <v>35</v>
      </c>
      <c r="K333" t="s">
        <v>38</v>
      </c>
      <c r="L333" t="s">
        <v>39</v>
      </c>
    </row>
    <row r="334" spans="1:12" x14ac:dyDescent="0.35">
      <c r="A334">
        <v>121</v>
      </c>
      <c r="B334" s="2">
        <v>44932</v>
      </c>
      <c r="C334" s="6">
        <v>2500</v>
      </c>
      <c r="D334" t="s">
        <v>4</v>
      </c>
      <c r="E334" t="s">
        <v>13</v>
      </c>
      <c r="F334" s="2">
        <v>44992</v>
      </c>
      <c r="G334" s="6">
        <v>3050</v>
      </c>
      <c r="H334" s="6">
        <v>550</v>
      </c>
      <c r="I334" t="s">
        <v>55</v>
      </c>
      <c r="J334" t="s">
        <v>35</v>
      </c>
      <c r="K334" t="s">
        <v>38</v>
      </c>
      <c r="L334" t="s">
        <v>39</v>
      </c>
    </row>
    <row r="335" spans="1:12" x14ac:dyDescent="0.35">
      <c r="A335">
        <v>489</v>
      </c>
      <c r="B335" s="2">
        <v>44932</v>
      </c>
      <c r="C335" s="6">
        <v>5100</v>
      </c>
      <c r="D335" t="s">
        <v>4</v>
      </c>
      <c r="E335" t="s">
        <v>12</v>
      </c>
      <c r="F335" s="2">
        <v>44992</v>
      </c>
      <c r="G335" s="6">
        <v>6222</v>
      </c>
      <c r="H335" s="6">
        <v>1122</v>
      </c>
      <c r="I335" t="s">
        <v>55</v>
      </c>
      <c r="J335" t="s">
        <v>35</v>
      </c>
      <c r="K335" t="s">
        <v>38</v>
      </c>
      <c r="L335" t="s">
        <v>39</v>
      </c>
    </row>
    <row r="336" spans="1:12" x14ac:dyDescent="0.35">
      <c r="A336">
        <v>99</v>
      </c>
      <c r="B336" s="2">
        <v>44932</v>
      </c>
      <c r="C336" s="6">
        <v>2060</v>
      </c>
      <c r="D336" t="s">
        <v>5</v>
      </c>
      <c r="E336" t="s">
        <v>11</v>
      </c>
      <c r="F336" s="2">
        <v>44992</v>
      </c>
      <c r="G336" s="6">
        <v>2513.1999999999998</v>
      </c>
      <c r="H336" s="6">
        <v>453.19999999999982</v>
      </c>
      <c r="I336" t="s">
        <v>55</v>
      </c>
      <c r="J336" t="s">
        <v>40</v>
      </c>
      <c r="K336" t="s">
        <v>41</v>
      </c>
      <c r="L336" t="s">
        <v>42</v>
      </c>
    </row>
    <row r="337" spans="1:12" x14ac:dyDescent="0.35">
      <c r="A337">
        <v>392</v>
      </c>
      <c r="B337" s="2">
        <v>44932</v>
      </c>
      <c r="C337" s="6">
        <v>4350</v>
      </c>
      <c r="D337" t="s">
        <v>3</v>
      </c>
      <c r="E337" t="s">
        <v>12</v>
      </c>
      <c r="F337" s="2">
        <v>44992</v>
      </c>
      <c r="G337" s="6">
        <v>5307</v>
      </c>
      <c r="H337" s="6">
        <v>957</v>
      </c>
      <c r="I337" t="s">
        <v>55</v>
      </c>
      <c r="J337" t="s">
        <v>32</v>
      </c>
      <c r="K337" t="s">
        <v>33</v>
      </c>
      <c r="L337" t="s">
        <v>34</v>
      </c>
    </row>
    <row r="338" spans="1:12" x14ac:dyDescent="0.35">
      <c r="A338">
        <v>124</v>
      </c>
      <c r="B338" s="2">
        <v>44932</v>
      </c>
      <c r="C338" s="6">
        <v>2560</v>
      </c>
      <c r="D338" t="s">
        <v>3</v>
      </c>
      <c r="E338" t="s">
        <v>11</v>
      </c>
      <c r="F338" s="2">
        <v>44992</v>
      </c>
      <c r="G338" s="6">
        <v>3123.2</v>
      </c>
      <c r="H338" s="6">
        <v>563.19999999999982</v>
      </c>
      <c r="I338" t="s">
        <v>55</v>
      </c>
      <c r="J338" t="s">
        <v>32</v>
      </c>
      <c r="K338" t="s">
        <v>33</v>
      </c>
      <c r="L338" t="s">
        <v>34</v>
      </c>
    </row>
    <row r="339" spans="1:12" x14ac:dyDescent="0.35">
      <c r="A339">
        <v>118</v>
      </c>
      <c r="B339" s="2">
        <v>44932</v>
      </c>
      <c r="C339" s="6">
        <v>2440</v>
      </c>
      <c r="D339" t="s">
        <v>22</v>
      </c>
      <c r="E339" t="s">
        <v>12</v>
      </c>
      <c r="F339" s="2">
        <v>44992</v>
      </c>
      <c r="G339" s="6">
        <v>2976.7999999999997</v>
      </c>
      <c r="H339" s="6">
        <v>536.79999999999973</v>
      </c>
      <c r="I339" t="s">
        <v>55</v>
      </c>
      <c r="J339" t="s">
        <v>46</v>
      </c>
      <c r="K339" t="s">
        <v>47</v>
      </c>
      <c r="L339" t="s">
        <v>48</v>
      </c>
    </row>
    <row r="340" spans="1:12" x14ac:dyDescent="0.35">
      <c r="A340">
        <v>369</v>
      </c>
      <c r="B340" s="2">
        <v>44932</v>
      </c>
      <c r="C340" s="6">
        <v>3200</v>
      </c>
      <c r="D340" t="s">
        <v>8</v>
      </c>
      <c r="E340" t="s">
        <v>12</v>
      </c>
      <c r="F340" s="2">
        <v>44992</v>
      </c>
      <c r="G340" s="6">
        <v>3904</v>
      </c>
      <c r="H340" s="6">
        <v>704</v>
      </c>
      <c r="I340" t="s">
        <v>55</v>
      </c>
      <c r="J340" t="s">
        <v>49</v>
      </c>
      <c r="K340" t="s">
        <v>50</v>
      </c>
      <c r="L340" t="s">
        <v>51</v>
      </c>
    </row>
    <row r="341" spans="1:12" x14ac:dyDescent="0.35">
      <c r="A341">
        <v>193</v>
      </c>
      <c r="B341" s="2">
        <v>44932</v>
      </c>
      <c r="C341" s="6">
        <v>3940</v>
      </c>
      <c r="D341" t="s">
        <v>7</v>
      </c>
      <c r="E341" t="s">
        <v>13</v>
      </c>
      <c r="F341" s="2">
        <v>44992</v>
      </c>
      <c r="G341" s="6">
        <v>4806.8</v>
      </c>
      <c r="H341" s="6">
        <v>866.80000000000018</v>
      </c>
      <c r="I341" t="s">
        <v>55</v>
      </c>
      <c r="J341" t="s">
        <v>52</v>
      </c>
      <c r="K341" t="s">
        <v>53</v>
      </c>
      <c r="L341" t="s">
        <v>54</v>
      </c>
    </row>
    <row r="342" spans="1:12" x14ac:dyDescent="0.35">
      <c r="A342">
        <v>102</v>
      </c>
      <c r="B342" s="2">
        <v>44932</v>
      </c>
      <c r="C342" s="6">
        <v>2120</v>
      </c>
      <c r="D342" t="s">
        <v>9</v>
      </c>
      <c r="E342" t="s">
        <v>14</v>
      </c>
      <c r="F342" s="2">
        <v>44992</v>
      </c>
      <c r="G342" s="6">
        <v>2586.4</v>
      </c>
      <c r="H342" s="6">
        <v>466.40000000000009</v>
      </c>
      <c r="I342" t="s">
        <v>55</v>
      </c>
      <c r="J342" t="s">
        <v>43</v>
      </c>
      <c r="K342" t="s">
        <v>44</v>
      </c>
      <c r="L342" t="s">
        <v>45</v>
      </c>
    </row>
    <row r="343" spans="1:12" x14ac:dyDescent="0.35">
      <c r="A343">
        <v>260</v>
      </c>
      <c r="B343" s="2">
        <v>44932</v>
      </c>
      <c r="C343" s="6">
        <v>5280</v>
      </c>
      <c r="D343" t="s">
        <v>3</v>
      </c>
      <c r="E343" t="s">
        <v>11</v>
      </c>
      <c r="F343" s="2">
        <v>44992</v>
      </c>
      <c r="G343" s="6">
        <v>6441.5999999999995</v>
      </c>
      <c r="H343" s="6">
        <v>1161.5999999999995</v>
      </c>
      <c r="I343" t="s">
        <v>55</v>
      </c>
      <c r="J343" t="s">
        <v>32</v>
      </c>
      <c r="K343" t="s">
        <v>33</v>
      </c>
      <c r="L343" t="s">
        <v>34</v>
      </c>
    </row>
    <row r="344" spans="1:12" x14ac:dyDescent="0.35">
      <c r="A344">
        <v>367</v>
      </c>
      <c r="B344" s="2">
        <v>44932</v>
      </c>
      <c r="C344" s="6">
        <v>3100</v>
      </c>
      <c r="D344" t="s">
        <v>22</v>
      </c>
      <c r="E344" t="s">
        <v>13</v>
      </c>
      <c r="F344" s="2">
        <v>44992</v>
      </c>
      <c r="G344" s="6">
        <v>3782</v>
      </c>
      <c r="H344" s="6">
        <v>682</v>
      </c>
      <c r="I344" t="s">
        <v>55</v>
      </c>
      <c r="J344" t="s">
        <v>46</v>
      </c>
      <c r="K344" t="s">
        <v>47</v>
      </c>
      <c r="L344" t="s">
        <v>48</v>
      </c>
    </row>
    <row r="345" spans="1:12" x14ac:dyDescent="0.35">
      <c r="A345">
        <v>468</v>
      </c>
      <c r="B345" s="2">
        <v>44932</v>
      </c>
      <c r="C345" s="6">
        <v>7200</v>
      </c>
      <c r="D345" t="s">
        <v>8</v>
      </c>
      <c r="E345" t="s">
        <v>12</v>
      </c>
      <c r="F345" s="2">
        <v>44992</v>
      </c>
      <c r="G345" s="6">
        <v>8784</v>
      </c>
      <c r="H345" s="6">
        <v>1584</v>
      </c>
      <c r="I345" t="s">
        <v>55</v>
      </c>
      <c r="J345" t="s">
        <v>49</v>
      </c>
      <c r="K345" t="s">
        <v>50</v>
      </c>
      <c r="L345" t="s">
        <v>51</v>
      </c>
    </row>
    <row r="346" spans="1:12" x14ac:dyDescent="0.35">
      <c r="A346">
        <v>267</v>
      </c>
      <c r="B346" s="2">
        <v>44932</v>
      </c>
      <c r="C346" s="6">
        <v>5420</v>
      </c>
      <c r="D346" t="s">
        <v>8</v>
      </c>
      <c r="E346" t="s">
        <v>11</v>
      </c>
      <c r="F346" s="2">
        <v>44992</v>
      </c>
      <c r="G346" s="6">
        <v>6612.4</v>
      </c>
      <c r="H346" s="6">
        <v>1192.3999999999996</v>
      </c>
      <c r="I346" t="s">
        <v>55</v>
      </c>
      <c r="J346" t="s">
        <v>49</v>
      </c>
      <c r="K346" t="s">
        <v>50</v>
      </c>
      <c r="L346" t="s">
        <v>51</v>
      </c>
    </row>
    <row r="347" spans="1:12" x14ac:dyDescent="0.35">
      <c r="A347">
        <v>264</v>
      </c>
      <c r="B347" s="2">
        <v>44932</v>
      </c>
      <c r="C347" s="6">
        <v>5360</v>
      </c>
      <c r="D347" t="s">
        <v>8</v>
      </c>
      <c r="E347" t="s">
        <v>11</v>
      </c>
      <c r="F347" s="2">
        <v>44992</v>
      </c>
      <c r="G347" s="6">
        <v>6539.2</v>
      </c>
      <c r="H347" s="6">
        <v>1179.1999999999998</v>
      </c>
      <c r="I347" t="s">
        <v>55</v>
      </c>
      <c r="J347" t="s">
        <v>49</v>
      </c>
      <c r="K347" t="s">
        <v>50</v>
      </c>
      <c r="L347" t="s">
        <v>51</v>
      </c>
    </row>
    <row r="348" spans="1:12" x14ac:dyDescent="0.35">
      <c r="A348">
        <v>437</v>
      </c>
      <c r="B348" s="2">
        <v>44932</v>
      </c>
      <c r="C348" s="6">
        <v>6600</v>
      </c>
      <c r="D348" t="s">
        <v>8</v>
      </c>
      <c r="E348" t="s">
        <v>13</v>
      </c>
      <c r="F348" s="2">
        <v>44992</v>
      </c>
      <c r="G348" s="6">
        <v>8052</v>
      </c>
      <c r="H348" s="6">
        <v>1452</v>
      </c>
      <c r="I348" t="s">
        <v>55</v>
      </c>
      <c r="J348" t="s">
        <v>49</v>
      </c>
      <c r="K348" t="s">
        <v>50</v>
      </c>
      <c r="L348" t="s">
        <v>51</v>
      </c>
    </row>
    <row r="349" spans="1:12" x14ac:dyDescent="0.35">
      <c r="A349">
        <v>128</v>
      </c>
      <c r="B349" s="2">
        <v>44932</v>
      </c>
      <c r="C349" s="6">
        <v>2640</v>
      </c>
      <c r="D349" t="s">
        <v>8</v>
      </c>
      <c r="E349" t="s">
        <v>12</v>
      </c>
      <c r="F349" s="2">
        <v>44992</v>
      </c>
      <c r="G349" s="6">
        <v>3220.7999999999997</v>
      </c>
      <c r="H349" s="6">
        <v>580.79999999999973</v>
      </c>
      <c r="I349" t="s">
        <v>55</v>
      </c>
      <c r="J349" t="s">
        <v>49</v>
      </c>
      <c r="K349" t="s">
        <v>50</v>
      </c>
      <c r="L349" t="s">
        <v>51</v>
      </c>
    </row>
    <row r="350" spans="1:12" x14ac:dyDescent="0.35">
      <c r="A350">
        <v>322</v>
      </c>
      <c r="B350" s="2">
        <v>44932</v>
      </c>
      <c r="C350" s="6">
        <v>850</v>
      </c>
      <c r="D350" t="s">
        <v>22</v>
      </c>
      <c r="E350" t="s">
        <v>12</v>
      </c>
      <c r="F350" s="2">
        <v>44992</v>
      </c>
      <c r="G350" s="6">
        <v>1037</v>
      </c>
      <c r="H350" s="6">
        <v>187</v>
      </c>
      <c r="I350" t="s">
        <v>55</v>
      </c>
      <c r="J350" t="s">
        <v>46</v>
      </c>
      <c r="K350" t="s">
        <v>47</v>
      </c>
      <c r="L350" t="s">
        <v>48</v>
      </c>
    </row>
    <row r="351" spans="1:12" x14ac:dyDescent="0.35">
      <c r="A351">
        <v>7</v>
      </c>
      <c r="B351" s="2">
        <v>44932</v>
      </c>
      <c r="C351" s="6">
        <v>220</v>
      </c>
      <c r="D351" t="s">
        <v>3</v>
      </c>
      <c r="E351" t="s">
        <v>14</v>
      </c>
      <c r="F351" s="2">
        <v>44992</v>
      </c>
      <c r="G351" s="6">
        <v>268.39999999999998</v>
      </c>
      <c r="H351" s="6">
        <v>48.399999999999977</v>
      </c>
      <c r="I351" t="s">
        <v>55</v>
      </c>
      <c r="J351" t="s">
        <v>32</v>
      </c>
      <c r="K351" t="s">
        <v>33</v>
      </c>
      <c r="L351" t="s">
        <v>34</v>
      </c>
    </row>
    <row r="352" spans="1:12" x14ac:dyDescent="0.35">
      <c r="A352">
        <v>145</v>
      </c>
      <c r="B352" s="2">
        <v>44932</v>
      </c>
      <c r="C352" s="6">
        <v>2980</v>
      </c>
      <c r="D352" t="s">
        <v>8</v>
      </c>
      <c r="E352" t="s">
        <v>12</v>
      </c>
      <c r="F352" s="2">
        <v>44992</v>
      </c>
      <c r="G352" s="6">
        <v>3635.6</v>
      </c>
      <c r="H352" s="6">
        <v>655.59999999999991</v>
      </c>
      <c r="I352" t="s">
        <v>55</v>
      </c>
      <c r="J352" t="s">
        <v>49</v>
      </c>
      <c r="K352" t="s">
        <v>50</v>
      </c>
      <c r="L352" t="s">
        <v>51</v>
      </c>
    </row>
    <row r="353" spans="1:12" x14ac:dyDescent="0.35">
      <c r="A353">
        <v>295</v>
      </c>
      <c r="B353" s="2">
        <v>44932</v>
      </c>
      <c r="C353" s="6">
        <v>300</v>
      </c>
      <c r="D353" t="s">
        <v>7</v>
      </c>
      <c r="E353" t="s">
        <v>11</v>
      </c>
      <c r="F353" s="2">
        <v>44992</v>
      </c>
      <c r="G353" s="6">
        <v>366</v>
      </c>
      <c r="H353" s="6">
        <v>66</v>
      </c>
      <c r="I353" t="s">
        <v>55</v>
      </c>
      <c r="J353" t="s">
        <v>52</v>
      </c>
      <c r="K353" t="s">
        <v>53</v>
      </c>
      <c r="L353" t="s">
        <v>54</v>
      </c>
    </row>
    <row r="354" spans="1:12" x14ac:dyDescent="0.35">
      <c r="A354">
        <v>4</v>
      </c>
      <c r="B354" s="2">
        <v>44932</v>
      </c>
      <c r="C354" s="6">
        <v>160</v>
      </c>
      <c r="D354" t="s">
        <v>6</v>
      </c>
      <c r="E354" t="s">
        <v>14</v>
      </c>
      <c r="F354" s="2">
        <v>44992</v>
      </c>
      <c r="G354" s="6">
        <v>195.2</v>
      </c>
      <c r="H354" s="6">
        <v>35.199999999999989</v>
      </c>
      <c r="I354" t="s">
        <v>55</v>
      </c>
      <c r="J354" t="s">
        <v>35</v>
      </c>
      <c r="K354" t="s">
        <v>36</v>
      </c>
      <c r="L354" t="s">
        <v>37</v>
      </c>
    </row>
    <row r="355" spans="1:12" x14ac:dyDescent="0.35">
      <c r="A355">
        <v>243</v>
      </c>
      <c r="B355" s="2">
        <v>44932</v>
      </c>
      <c r="C355" s="6">
        <v>4940</v>
      </c>
      <c r="D355" t="s">
        <v>3</v>
      </c>
      <c r="E355" t="s">
        <v>12</v>
      </c>
      <c r="F355" s="2">
        <v>44992</v>
      </c>
      <c r="G355" s="6">
        <v>6026.8</v>
      </c>
      <c r="H355" s="6">
        <v>1086.8000000000002</v>
      </c>
      <c r="I355" t="s">
        <v>55</v>
      </c>
      <c r="J355" t="s">
        <v>32</v>
      </c>
      <c r="K355" t="s">
        <v>33</v>
      </c>
      <c r="L355" t="s">
        <v>34</v>
      </c>
    </row>
    <row r="356" spans="1:12" x14ac:dyDescent="0.35">
      <c r="A356">
        <v>252</v>
      </c>
      <c r="B356" s="2">
        <v>44932</v>
      </c>
      <c r="C356" s="6">
        <v>5120</v>
      </c>
      <c r="D356" t="s">
        <v>5</v>
      </c>
      <c r="E356" t="s">
        <v>12</v>
      </c>
      <c r="F356" s="2">
        <v>44992</v>
      </c>
      <c r="G356" s="6">
        <v>6246.4</v>
      </c>
      <c r="H356" s="6">
        <v>1126.3999999999996</v>
      </c>
      <c r="I356" t="s">
        <v>55</v>
      </c>
      <c r="J356" t="s">
        <v>40</v>
      </c>
      <c r="K356" t="s">
        <v>41</v>
      </c>
      <c r="L356" t="s">
        <v>42</v>
      </c>
    </row>
    <row r="357" spans="1:12" x14ac:dyDescent="0.35">
      <c r="A357">
        <v>337</v>
      </c>
      <c r="B357" s="2">
        <v>44932</v>
      </c>
      <c r="C357" s="6">
        <v>1600</v>
      </c>
      <c r="D357" t="s">
        <v>5</v>
      </c>
      <c r="E357" t="s">
        <v>11</v>
      </c>
      <c r="F357" s="2">
        <v>44992</v>
      </c>
      <c r="G357" s="6">
        <v>1952</v>
      </c>
      <c r="H357" s="6">
        <v>352</v>
      </c>
      <c r="I357" t="s">
        <v>55</v>
      </c>
      <c r="J357" t="s">
        <v>40</v>
      </c>
      <c r="K357" t="s">
        <v>41</v>
      </c>
      <c r="L357" t="s">
        <v>42</v>
      </c>
    </row>
    <row r="358" spans="1:12" x14ac:dyDescent="0.35">
      <c r="A358">
        <v>345</v>
      </c>
      <c r="B358" s="2">
        <v>44932</v>
      </c>
      <c r="C358" s="6">
        <v>2000</v>
      </c>
      <c r="D358" t="s">
        <v>3</v>
      </c>
      <c r="E358" t="s">
        <v>13</v>
      </c>
      <c r="F358" s="2">
        <v>44992</v>
      </c>
      <c r="G358" s="6">
        <v>2440</v>
      </c>
      <c r="H358" s="6">
        <v>440</v>
      </c>
      <c r="I358" t="s">
        <v>55</v>
      </c>
      <c r="J358" t="s">
        <v>32</v>
      </c>
      <c r="K358" t="s">
        <v>33</v>
      </c>
      <c r="L358" t="s">
        <v>34</v>
      </c>
    </row>
    <row r="359" spans="1:12" x14ac:dyDescent="0.35">
      <c r="A359">
        <v>304</v>
      </c>
      <c r="B359" s="2">
        <v>44932</v>
      </c>
      <c r="C359" s="6">
        <v>2100</v>
      </c>
      <c r="D359" t="s">
        <v>8</v>
      </c>
      <c r="E359" t="s">
        <v>13</v>
      </c>
      <c r="F359" s="2">
        <v>44992</v>
      </c>
      <c r="G359" s="6">
        <v>2562</v>
      </c>
      <c r="H359" s="6">
        <v>462</v>
      </c>
      <c r="I359" t="s">
        <v>55</v>
      </c>
      <c r="J359" t="s">
        <v>49</v>
      </c>
      <c r="K359" t="s">
        <v>50</v>
      </c>
      <c r="L359" t="s">
        <v>51</v>
      </c>
    </row>
    <row r="360" spans="1:12" x14ac:dyDescent="0.35">
      <c r="A360">
        <v>207</v>
      </c>
      <c r="B360" s="2">
        <v>44932</v>
      </c>
      <c r="C360" s="6">
        <v>4220</v>
      </c>
      <c r="D360" t="s">
        <v>5</v>
      </c>
      <c r="E360" t="s">
        <v>13</v>
      </c>
      <c r="F360" s="2">
        <v>44992</v>
      </c>
      <c r="G360" s="6">
        <v>5148.3999999999996</v>
      </c>
      <c r="H360" s="6">
        <v>928.39999999999964</v>
      </c>
      <c r="I360" t="s">
        <v>55</v>
      </c>
      <c r="J360" t="s">
        <v>40</v>
      </c>
      <c r="K360" t="s">
        <v>41</v>
      </c>
      <c r="L360" t="s">
        <v>42</v>
      </c>
    </row>
    <row r="361" spans="1:12" x14ac:dyDescent="0.35">
      <c r="A361">
        <v>375</v>
      </c>
      <c r="B361" s="2">
        <v>44932</v>
      </c>
      <c r="C361" s="6">
        <v>3500</v>
      </c>
      <c r="D361" t="s">
        <v>3</v>
      </c>
      <c r="E361" t="s">
        <v>13</v>
      </c>
      <c r="F361" s="2">
        <v>44992</v>
      </c>
      <c r="G361" s="6">
        <v>4270</v>
      </c>
      <c r="H361" s="6">
        <v>770</v>
      </c>
      <c r="I361" t="s">
        <v>55</v>
      </c>
      <c r="J361" t="s">
        <v>32</v>
      </c>
      <c r="K361" t="s">
        <v>33</v>
      </c>
      <c r="L361" t="s">
        <v>34</v>
      </c>
    </row>
    <row r="362" spans="1:12" x14ac:dyDescent="0.35">
      <c r="A362">
        <v>311</v>
      </c>
      <c r="B362" s="2">
        <v>44931</v>
      </c>
      <c r="C362" s="6">
        <v>300</v>
      </c>
      <c r="D362" t="s">
        <v>3</v>
      </c>
      <c r="E362" t="s">
        <v>13</v>
      </c>
      <c r="F362" s="2">
        <v>44991</v>
      </c>
      <c r="G362" s="6">
        <v>366</v>
      </c>
      <c r="H362" s="6">
        <v>66</v>
      </c>
      <c r="I362" t="s">
        <v>55</v>
      </c>
      <c r="J362" t="s">
        <v>32</v>
      </c>
      <c r="K362" t="s">
        <v>33</v>
      </c>
      <c r="L362" t="s">
        <v>34</v>
      </c>
    </row>
    <row r="363" spans="1:12" x14ac:dyDescent="0.35">
      <c r="A363">
        <v>430</v>
      </c>
      <c r="B363" s="2">
        <v>44931</v>
      </c>
      <c r="C363" s="6">
        <v>6250</v>
      </c>
      <c r="D363" t="s">
        <v>3</v>
      </c>
      <c r="E363" t="s">
        <v>13</v>
      </c>
      <c r="F363" s="2">
        <v>44991</v>
      </c>
      <c r="G363" s="6">
        <v>7625</v>
      </c>
      <c r="H363" s="6">
        <v>1375</v>
      </c>
      <c r="I363" t="s">
        <v>55</v>
      </c>
      <c r="J363" t="s">
        <v>32</v>
      </c>
      <c r="K363" t="s">
        <v>33</v>
      </c>
      <c r="L363" t="s">
        <v>34</v>
      </c>
    </row>
    <row r="364" spans="1:12" x14ac:dyDescent="0.35">
      <c r="A364">
        <v>421</v>
      </c>
      <c r="B364" s="2">
        <v>44931</v>
      </c>
      <c r="C364" s="6">
        <v>5800</v>
      </c>
      <c r="D364" t="s">
        <v>4</v>
      </c>
      <c r="E364" t="s">
        <v>11</v>
      </c>
      <c r="F364" s="2">
        <v>44991</v>
      </c>
      <c r="G364" s="6">
        <v>7076</v>
      </c>
      <c r="H364" s="6">
        <v>1276</v>
      </c>
      <c r="I364" t="s">
        <v>55</v>
      </c>
      <c r="J364" t="s">
        <v>35</v>
      </c>
      <c r="K364" t="s">
        <v>38</v>
      </c>
      <c r="L364" t="s">
        <v>39</v>
      </c>
    </row>
    <row r="365" spans="1:12" x14ac:dyDescent="0.35">
      <c r="A365">
        <v>306</v>
      </c>
      <c r="B365" s="2">
        <v>44931</v>
      </c>
      <c r="C365" s="6">
        <v>2500</v>
      </c>
      <c r="D365" t="s">
        <v>9</v>
      </c>
      <c r="E365" t="s">
        <v>11</v>
      </c>
      <c r="F365" s="2">
        <v>44991</v>
      </c>
      <c r="G365" s="6">
        <v>3050</v>
      </c>
      <c r="H365" s="6">
        <v>550</v>
      </c>
      <c r="I365" t="s">
        <v>55</v>
      </c>
      <c r="J365" t="s">
        <v>43</v>
      </c>
      <c r="K365" t="s">
        <v>44</v>
      </c>
      <c r="L365" t="s">
        <v>45</v>
      </c>
    </row>
    <row r="366" spans="1:12" x14ac:dyDescent="0.35">
      <c r="A366">
        <v>18</v>
      </c>
      <c r="B366" s="2">
        <v>44931</v>
      </c>
      <c r="C366" s="6">
        <v>440</v>
      </c>
      <c r="D366" t="s">
        <v>3</v>
      </c>
      <c r="E366" t="s">
        <v>14</v>
      </c>
      <c r="F366" s="2">
        <v>44991</v>
      </c>
      <c r="G366" s="6">
        <v>536.79999999999995</v>
      </c>
      <c r="H366" s="6">
        <v>96.799999999999955</v>
      </c>
      <c r="I366" t="s">
        <v>55</v>
      </c>
      <c r="J366" t="s">
        <v>32</v>
      </c>
      <c r="K366" t="s">
        <v>33</v>
      </c>
      <c r="L366" t="s">
        <v>34</v>
      </c>
    </row>
    <row r="367" spans="1:12" x14ac:dyDescent="0.35">
      <c r="A367">
        <v>390</v>
      </c>
      <c r="B367" s="2">
        <v>44931</v>
      </c>
      <c r="C367" s="6">
        <v>4250</v>
      </c>
      <c r="D367" t="s">
        <v>22</v>
      </c>
      <c r="E367" t="s">
        <v>11</v>
      </c>
      <c r="F367" s="2">
        <v>44991</v>
      </c>
      <c r="G367" s="6">
        <v>5185</v>
      </c>
      <c r="H367" s="6">
        <v>935</v>
      </c>
      <c r="I367" t="s">
        <v>55</v>
      </c>
      <c r="J367" t="s">
        <v>46</v>
      </c>
      <c r="K367" t="s">
        <v>47</v>
      </c>
      <c r="L367" t="s">
        <v>48</v>
      </c>
    </row>
    <row r="368" spans="1:12" x14ac:dyDescent="0.35">
      <c r="A368">
        <v>74</v>
      </c>
      <c r="B368" s="2">
        <v>44931</v>
      </c>
      <c r="C368" s="6">
        <v>1560</v>
      </c>
      <c r="D368" t="s">
        <v>7</v>
      </c>
      <c r="E368" t="s">
        <v>14</v>
      </c>
      <c r="F368" s="2">
        <v>44991</v>
      </c>
      <c r="G368" s="6">
        <v>1903.2</v>
      </c>
      <c r="H368" s="6">
        <v>343.20000000000005</v>
      </c>
      <c r="I368" t="s">
        <v>55</v>
      </c>
      <c r="J368" t="s">
        <v>52</v>
      </c>
      <c r="K368" t="s">
        <v>53</v>
      </c>
      <c r="L368" t="s">
        <v>54</v>
      </c>
    </row>
    <row r="369" spans="1:12" x14ac:dyDescent="0.35">
      <c r="A369">
        <v>75</v>
      </c>
      <c r="B369" s="2">
        <v>44931</v>
      </c>
      <c r="C369" s="6">
        <v>1580</v>
      </c>
      <c r="D369" t="s">
        <v>3</v>
      </c>
      <c r="E369" t="s">
        <v>12</v>
      </c>
      <c r="F369" s="2">
        <v>44991</v>
      </c>
      <c r="G369" s="6">
        <v>1927.6</v>
      </c>
      <c r="H369" s="6">
        <v>347.59999999999991</v>
      </c>
      <c r="I369" t="s">
        <v>55</v>
      </c>
      <c r="J369" t="s">
        <v>32</v>
      </c>
      <c r="K369" t="s">
        <v>33</v>
      </c>
      <c r="L369" t="s">
        <v>34</v>
      </c>
    </row>
    <row r="370" spans="1:12" x14ac:dyDescent="0.35">
      <c r="A370">
        <v>394</v>
      </c>
      <c r="B370" s="2">
        <v>44931</v>
      </c>
      <c r="C370" s="6">
        <v>4450</v>
      </c>
      <c r="D370" t="s">
        <v>5</v>
      </c>
      <c r="E370" t="s">
        <v>12</v>
      </c>
      <c r="F370" s="2">
        <v>44991</v>
      </c>
      <c r="G370" s="6">
        <v>5429</v>
      </c>
      <c r="H370" s="6">
        <v>979</v>
      </c>
      <c r="I370" t="s">
        <v>55</v>
      </c>
      <c r="J370" t="s">
        <v>40</v>
      </c>
      <c r="K370" t="s">
        <v>41</v>
      </c>
      <c r="L370" t="s">
        <v>42</v>
      </c>
    </row>
    <row r="371" spans="1:12" x14ac:dyDescent="0.35">
      <c r="A371">
        <v>77</v>
      </c>
      <c r="B371" s="2">
        <v>44931</v>
      </c>
      <c r="C371" s="6">
        <v>1620</v>
      </c>
      <c r="D371" t="s">
        <v>8</v>
      </c>
      <c r="E371" t="s">
        <v>14</v>
      </c>
      <c r="F371" s="2">
        <v>44991</v>
      </c>
      <c r="G371" s="6">
        <v>1976.3999999999999</v>
      </c>
      <c r="H371" s="6">
        <v>356.39999999999986</v>
      </c>
      <c r="I371" t="s">
        <v>55</v>
      </c>
      <c r="J371" t="s">
        <v>49</v>
      </c>
      <c r="K371" t="s">
        <v>50</v>
      </c>
      <c r="L371" t="s">
        <v>51</v>
      </c>
    </row>
    <row r="372" spans="1:12" x14ac:dyDescent="0.35">
      <c r="A372">
        <v>69</v>
      </c>
      <c r="B372" s="2">
        <v>44931</v>
      </c>
      <c r="C372" s="6">
        <v>1460</v>
      </c>
      <c r="D372" t="s">
        <v>3</v>
      </c>
      <c r="E372" t="s">
        <v>12</v>
      </c>
      <c r="F372" s="2">
        <v>44991</v>
      </c>
      <c r="G372" s="6">
        <v>1781.2</v>
      </c>
      <c r="H372" s="6">
        <v>321.20000000000005</v>
      </c>
      <c r="I372" t="s">
        <v>55</v>
      </c>
      <c r="J372" t="s">
        <v>32</v>
      </c>
      <c r="K372" t="s">
        <v>33</v>
      </c>
      <c r="L372" t="s">
        <v>34</v>
      </c>
    </row>
    <row r="373" spans="1:12" x14ac:dyDescent="0.35">
      <c r="A373">
        <v>382</v>
      </c>
      <c r="B373" s="2">
        <v>44931</v>
      </c>
      <c r="C373" s="6">
        <v>3850</v>
      </c>
      <c r="D373" t="s">
        <v>6</v>
      </c>
      <c r="E373" t="s">
        <v>14</v>
      </c>
      <c r="F373" s="2">
        <v>44991</v>
      </c>
      <c r="G373" s="6">
        <v>4697</v>
      </c>
      <c r="H373" s="6">
        <v>847</v>
      </c>
      <c r="I373" t="s">
        <v>55</v>
      </c>
      <c r="J373" t="s">
        <v>35</v>
      </c>
      <c r="K373" t="s">
        <v>36</v>
      </c>
      <c r="L373" t="s">
        <v>37</v>
      </c>
    </row>
    <row r="374" spans="1:12" x14ac:dyDescent="0.35">
      <c r="A374">
        <v>455</v>
      </c>
      <c r="B374" s="2">
        <v>44931</v>
      </c>
      <c r="C374" s="6">
        <v>1000</v>
      </c>
      <c r="D374" t="s">
        <v>4</v>
      </c>
      <c r="E374" t="s">
        <v>14</v>
      </c>
      <c r="F374" s="2">
        <v>44991</v>
      </c>
      <c r="G374" s="6">
        <v>1220</v>
      </c>
      <c r="H374" s="6">
        <v>220</v>
      </c>
      <c r="I374" t="s">
        <v>55</v>
      </c>
      <c r="J374" t="s">
        <v>35</v>
      </c>
      <c r="K374" t="s">
        <v>38</v>
      </c>
      <c r="L374" t="s">
        <v>39</v>
      </c>
    </row>
    <row r="375" spans="1:12" x14ac:dyDescent="0.35">
      <c r="A375">
        <v>387</v>
      </c>
      <c r="B375" s="2">
        <v>44931</v>
      </c>
      <c r="C375" s="6">
        <v>4100</v>
      </c>
      <c r="D375" t="s">
        <v>4</v>
      </c>
      <c r="E375" t="s">
        <v>13</v>
      </c>
      <c r="F375" s="2">
        <v>44991</v>
      </c>
      <c r="G375" s="6">
        <v>5002</v>
      </c>
      <c r="H375" s="6">
        <v>902</v>
      </c>
      <c r="I375" t="s">
        <v>55</v>
      </c>
      <c r="J375" t="s">
        <v>35</v>
      </c>
      <c r="K375" t="s">
        <v>38</v>
      </c>
      <c r="L375" t="s">
        <v>39</v>
      </c>
    </row>
    <row r="376" spans="1:12" x14ac:dyDescent="0.35">
      <c r="A376">
        <v>253</v>
      </c>
      <c r="B376" s="2">
        <v>44931</v>
      </c>
      <c r="C376" s="6">
        <v>5140</v>
      </c>
      <c r="D376" t="s">
        <v>8</v>
      </c>
      <c r="E376" t="s">
        <v>11</v>
      </c>
      <c r="F376" s="2">
        <v>44991</v>
      </c>
      <c r="G376" s="6">
        <v>6270.8</v>
      </c>
      <c r="H376" s="6">
        <v>1130.8000000000002</v>
      </c>
      <c r="I376" t="s">
        <v>55</v>
      </c>
      <c r="J376" t="s">
        <v>49</v>
      </c>
      <c r="K376" t="s">
        <v>50</v>
      </c>
      <c r="L376" t="s">
        <v>51</v>
      </c>
    </row>
    <row r="377" spans="1:12" x14ac:dyDescent="0.35">
      <c r="A377">
        <v>21</v>
      </c>
      <c r="B377" s="2">
        <v>44931</v>
      </c>
      <c r="C377" s="6">
        <v>500</v>
      </c>
      <c r="D377" t="s">
        <v>6</v>
      </c>
      <c r="E377" t="s">
        <v>14</v>
      </c>
      <c r="F377" s="2">
        <v>44991</v>
      </c>
      <c r="G377" s="6">
        <v>610</v>
      </c>
      <c r="H377" s="6">
        <v>110</v>
      </c>
      <c r="I377" t="s">
        <v>55</v>
      </c>
      <c r="J377" t="s">
        <v>35</v>
      </c>
      <c r="K377" t="s">
        <v>36</v>
      </c>
      <c r="L377" t="s">
        <v>37</v>
      </c>
    </row>
    <row r="378" spans="1:12" x14ac:dyDescent="0.35">
      <c r="A378">
        <v>44</v>
      </c>
      <c r="B378" s="2">
        <v>44931</v>
      </c>
      <c r="C378" s="6">
        <v>960</v>
      </c>
      <c r="D378" t="s">
        <v>22</v>
      </c>
      <c r="E378" t="s">
        <v>12</v>
      </c>
      <c r="F378" s="2">
        <v>44991</v>
      </c>
      <c r="G378" s="6">
        <v>1171.2</v>
      </c>
      <c r="H378" s="6">
        <v>211.20000000000005</v>
      </c>
      <c r="I378" t="s">
        <v>55</v>
      </c>
      <c r="J378" t="s">
        <v>46</v>
      </c>
      <c r="K378" t="s">
        <v>47</v>
      </c>
      <c r="L378" t="s">
        <v>48</v>
      </c>
    </row>
    <row r="379" spans="1:12" x14ac:dyDescent="0.35">
      <c r="A379">
        <v>332</v>
      </c>
      <c r="B379" s="2">
        <v>44931</v>
      </c>
      <c r="C379" s="6">
        <v>1350</v>
      </c>
      <c r="D379" t="s">
        <v>8</v>
      </c>
      <c r="E379" t="s">
        <v>13</v>
      </c>
      <c r="F379" s="2">
        <v>44991</v>
      </c>
      <c r="G379" s="6">
        <v>1647</v>
      </c>
      <c r="H379" s="6">
        <v>297</v>
      </c>
      <c r="I379" t="s">
        <v>55</v>
      </c>
      <c r="J379" t="s">
        <v>49</v>
      </c>
      <c r="K379" t="s">
        <v>50</v>
      </c>
      <c r="L379" t="s">
        <v>51</v>
      </c>
    </row>
    <row r="380" spans="1:12" x14ac:dyDescent="0.35">
      <c r="A380">
        <v>185</v>
      </c>
      <c r="B380" s="2">
        <v>44931</v>
      </c>
      <c r="C380" s="6">
        <v>3780</v>
      </c>
      <c r="D380" t="s">
        <v>8</v>
      </c>
      <c r="E380" t="s">
        <v>13</v>
      </c>
      <c r="F380" s="2">
        <v>44991</v>
      </c>
      <c r="G380" s="6">
        <v>4611.5999999999995</v>
      </c>
      <c r="H380" s="6">
        <v>831.59999999999945</v>
      </c>
      <c r="I380" t="s">
        <v>55</v>
      </c>
      <c r="J380" t="s">
        <v>49</v>
      </c>
      <c r="K380" t="s">
        <v>50</v>
      </c>
      <c r="L380" t="s">
        <v>51</v>
      </c>
    </row>
    <row r="381" spans="1:12" x14ac:dyDescent="0.35">
      <c r="A381">
        <v>320</v>
      </c>
      <c r="B381" s="2">
        <v>44931</v>
      </c>
      <c r="C381" s="6">
        <v>750</v>
      </c>
      <c r="D381" t="s">
        <v>5</v>
      </c>
      <c r="E381" t="s">
        <v>11</v>
      </c>
      <c r="F381" s="2">
        <v>44991</v>
      </c>
      <c r="G381" s="6">
        <v>915</v>
      </c>
      <c r="H381" s="6">
        <v>165</v>
      </c>
      <c r="I381" t="s">
        <v>55</v>
      </c>
      <c r="J381" t="s">
        <v>40</v>
      </c>
      <c r="K381" t="s">
        <v>41</v>
      </c>
      <c r="L381" t="s">
        <v>42</v>
      </c>
    </row>
    <row r="382" spans="1:12" x14ac:dyDescent="0.35">
      <c r="A382">
        <v>229</v>
      </c>
      <c r="B382" s="2">
        <v>44931</v>
      </c>
      <c r="C382" s="6">
        <v>4660</v>
      </c>
      <c r="D382" t="s">
        <v>6</v>
      </c>
      <c r="E382" t="s">
        <v>12</v>
      </c>
      <c r="F382" s="2">
        <v>44991</v>
      </c>
      <c r="G382" s="6">
        <v>5685.2</v>
      </c>
      <c r="H382" s="6">
        <v>1025.1999999999998</v>
      </c>
      <c r="I382" t="s">
        <v>55</v>
      </c>
      <c r="J382" t="s">
        <v>35</v>
      </c>
      <c r="K382" t="s">
        <v>36</v>
      </c>
      <c r="L382" t="s">
        <v>37</v>
      </c>
    </row>
    <row r="383" spans="1:12" x14ac:dyDescent="0.35">
      <c r="A383">
        <v>272</v>
      </c>
      <c r="B383" s="2">
        <v>44931</v>
      </c>
      <c r="C383" s="6">
        <v>5520</v>
      </c>
      <c r="D383" t="s">
        <v>9</v>
      </c>
      <c r="E383" t="s">
        <v>12</v>
      </c>
      <c r="F383" s="2">
        <v>44991</v>
      </c>
      <c r="G383" s="6">
        <v>6734.4</v>
      </c>
      <c r="H383" s="6">
        <v>1214.3999999999996</v>
      </c>
      <c r="I383" t="s">
        <v>55</v>
      </c>
      <c r="J383" t="s">
        <v>43</v>
      </c>
      <c r="K383" t="s">
        <v>44</v>
      </c>
      <c r="L383" t="s">
        <v>45</v>
      </c>
    </row>
    <row r="384" spans="1:12" x14ac:dyDescent="0.35">
      <c r="A384">
        <v>127</v>
      </c>
      <c r="B384" s="2">
        <v>44931</v>
      </c>
      <c r="C384" s="6">
        <v>2620</v>
      </c>
      <c r="D384" t="s">
        <v>6</v>
      </c>
      <c r="E384" t="s">
        <v>11</v>
      </c>
      <c r="F384" s="2">
        <v>44991</v>
      </c>
      <c r="G384" s="6">
        <v>3196.4</v>
      </c>
      <c r="H384" s="6">
        <v>576.40000000000009</v>
      </c>
      <c r="I384" t="s">
        <v>55</v>
      </c>
      <c r="J384" t="s">
        <v>35</v>
      </c>
      <c r="K384" t="s">
        <v>36</v>
      </c>
      <c r="L384" t="s">
        <v>37</v>
      </c>
    </row>
    <row r="385" spans="1:12" x14ac:dyDescent="0.35">
      <c r="A385">
        <v>234</v>
      </c>
      <c r="B385" s="2">
        <v>44931</v>
      </c>
      <c r="C385" s="6">
        <v>4760</v>
      </c>
      <c r="D385" t="s">
        <v>4</v>
      </c>
      <c r="E385" t="s">
        <v>13</v>
      </c>
      <c r="F385" s="2">
        <v>44991</v>
      </c>
      <c r="G385" s="6">
        <v>5807.2</v>
      </c>
      <c r="H385" s="6">
        <v>1047.1999999999998</v>
      </c>
      <c r="I385" t="s">
        <v>55</v>
      </c>
      <c r="J385" t="s">
        <v>35</v>
      </c>
      <c r="K385" t="s">
        <v>38</v>
      </c>
      <c r="L385" t="s">
        <v>39</v>
      </c>
    </row>
    <row r="386" spans="1:12" x14ac:dyDescent="0.35">
      <c r="A386">
        <v>323</v>
      </c>
      <c r="B386" s="2">
        <v>44931</v>
      </c>
      <c r="C386" s="6">
        <v>900</v>
      </c>
      <c r="D386" t="s">
        <v>9</v>
      </c>
      <c r="E386" t="s">
        <v>11</v>
      </c>
      <c r="F386" s="2">
        <v>44991</v>
      </c>
      <c r="G386" s="6">
        <v>1098</v>
      </c>
      <c r="H386" s="6">
        <v>198</v>
      </c>
      <c r="I386" t="s">
        <v>55</v>
      </c>
      <c r="J386" t="s">
        <v>43</v>
      </c>
      <c r="K386" t="s">
        <v>44</v>
      </c>
      <c r="L386" t="s">
        <v>45</v>
      </c>
    </row>
    <row r="387" spans="1:12" x14ac:dyDescent="0.35">
      <c r="A387">
        <v>327</v>
      </c>
      <c r="B387" s="2">
        <v>44931</v>
      </c>
      <c r="C387" s="6">
        <v>1100</v>
      </c>
      <c r="D387" t="s">
        <v>6</v>
      </c>
      <c r="E387" t="s">
        <v>12</v>
      </c>
      <c r="F387" s="2">
        <v>44991</v>
      </c>
      <c r="G387" s="6">
        <v>1342</v>
      </c>
      <c r="H387" s="6">
        <v>242</v>
      </c>
      <c r="I387" t="s">
        <v>55</v>
      </c>
      <c r="J387" t="s">
        <v>35</v>
      </c>
      <c r="K387" t="s">
        <v>36</v>
      </c>
      <c r="L387" t="s">
        <v>37</v>
      </c>
    </row>
    <row r="388" spans="1:12" x14ac:dyDescent="0.35">
      <c r="A388">
        <v>312</v>
      </c>
      <c r="B388" s="2">
        <v>44931</v>
      </c>
      <c r="C388" s="6">
        <v>350</v>
      </c>
      <c r="D388" t="s">
        <v>7</v>
      </c>
      <c r="E388" t="s">
        <v>14</v>
      </c>
      <c r="F388" s="2">
        <v>44991</v>
      </c>
      <c r="G388" s="6">
        <v>427</v>
      </c>
      <c r="H388" s="6">
        <v>77</v>
      </c>
      <c r="I388" t="s">
        <v>55</v>
      </c>
      <c r="J388" t="s">
        <v>52</v>
      </c>
      <c r="K388" t="s">
        <v>53</v>
      </c>
      <c r="L388" t="s">
        <v>54</v>
      </c>
    </row>
    <row r="389" spans="1:12" x14ac:dyDescent="0.35">
      <c r="A389">
        <v>325</v>
      </c>
      <c r="B389" s="2">
        <v>44931</v>
      </c>
      <c r="C389" s="6">
        <v>1000</v>
      </c>
      <c r="D389" t="s">
        <v>4</v>
      </c>
      <c r="E389" t="s">
        <v>13</v>
      </c>
      <c r="F389" s="2">
        <v>44991</v>
      </c>
      <c r="G389" s="6">
        <v>1220</v>
      </c>
      <c r="H389" s="6">
        <v>220</v>
      </c>
      <c r="I389" t="s">
        <v>55</v>
      </c>
      <c r="J389" t="s">
        <v>35</v>
      </c>
      <c r="K389" t="s">
        <v>38</v>
      </c>
      <c r="L389" t="s">
        <v>39</v>
      </c>
    </row>
    <row r="390" spans="1:12" x14ac:dyDescent="0.35">
      <c r="A390">
        <v>58</v>
      </c>
      <c r="B390" s="2">
        <v>44930</v>
      </c>
      <c r="C390" s="6">
        <v>1240</v>
      </c>
      <c r="D390" t="s">
        <v>3</v>
      </c>
      <c r="E390" t="s">
        <v>12</v>
      </c>
      <c r="F390" s="2">
        <v>44990</v>
      </c>
      <c r="G390" s="6">
        <v>1512.8</v>
      </c>
      <c r="H390" s="6">
        <v>272.79999999999995</v>
      </c>
      <c r="I390" t="s">
        <v>55</v>
      </c>
      <c r="J390" t="s">
        <v>32</v>
      </c>
      <c r="K390" t="s">
        <v>33</v>
      </c>
      <c r="L390" t="s">
        <v>34</v>
      </c>
    </row>
    <row r="391" spans="1:12" x14ac:dyDescent="0.35">
      <c r="A391">
        <v>456</v>
      </c>
      <c r="B391" s="2">
        <v>44930</v>
      </c>
      <c r="C391" s="6">
        <v>1800</v>
      </c>
      <c r="D391" t="s">
        <v>5</v>
      </c>
      <c r="E391" t="s">
        <v>11</v>
      </c>
      <c r="F391" s="2">
        <v>44990</v>
      </c>
      <c r="G391" s="6">
        <v>2196</v>
      </c>
      <c r="H391" s="6">
        <v>396</v>
      </c>
      <c r="I391" t="s">
        <v>55</v>
      </c>
      <c r="J391" t="s">
        <v>40</v>
      </c>
      <c r="K391" t="s">
        <v>41</v>
      </c>
      <c r="L391" t="s">
        <v>42</v>
      </c>
    </row>
    <row r="392" spans="1:12" x14ac:dyDescent="0.35">
      <c r="A392">
        <v>8</v>
      </c>
      <c r="B392" s="2">
        <v>44930</v>
      </c>
      <c r="C392" s="6">
        <v>240</v>
      </c>
      <c r="D392" t="s">
        <v>6</v>
      </c>
      <c r="E392" t="s">
        <v>11</v>
      </c>
      <c r="F392" s="2">
        <v>44990</v>
      </c>
      <c r="G392" s="6">
        <v>292.8</v>
      </c>
      <c r="H392" s="6">
        <v>52.800000000000011</v>
      </c>
      <c r="I392" t="s">
        <v>55</v>
      </c>
      <c r="J392" t="s">
        <v>35</v>
      </c>
      <c r="K392" t="s">
        <v>36</v>
      </c>
      <c r="L392" t="s">
        <v>37</v>
      </c>
    </row>
    <row r="393" spans="1:12" x14ac:dyDescent="0.35">
      <c r="A393">
        <v>485</v>
      </c>
      <c r="B393" s="2">
        <v>44930</v>
      </c>
      <c r="C393" s="6">
        <v>5500</v>
      </c>
      <c r="D393" t="s">
        <v>8</v>
      </c>
      <c r="E393" t="s">
        <v>13</v>
      </c>
      <c r="F393" s="2">
        <v>44990</v>
      </c>
      <c r="G393" s="6">
        <v>6710</v>
      </c>
      <c r="H393" s="6">
        <v>1210</v>
      </c>
      <c r="I393" t="s">
        <v>55</v>
      </c>
      <c r="J393" t="s">
        <v>49</v>
      </c>
      <c r="K393" t="s">
        <v>50</v>
      </c>
      <c r="L393" t="s">
        <v>51</v>
      </c>
    </row>
    <row r="394" spans="1:12" x14ac:dyDescent="0.35">
      <c r="A394">
        <v>6</v>
      </c>
      <c r="B394" s="2">
        <v>44930</v>
      </c>
      <c r="C394" s="6">
        <v>200</v>
      </c>
      <c r="D394" t="s">
        <v>7</v>
      </c>
      <c r="E394" t="s">
        <v>12</v>
      </c>
      <c r="F394" s="2">
        <v>44990</v>
      </c>
      <c r="G394" s="6">
        <v>244</v>
      </c>
      <c r="H394" s="6">
        <v>44</v>
      </c>
      <c r="I394" t="s">
        <v>55</v>
      </c>
      <c r="J394" t="s">
        <v>52</v>
      </c>
      <c r="K394" t="s">
        <v>53</v>
      </c>
      <c r="L394" t="s">
        <v>54</v>
      </c>
    </row>
    <row r="395" spans="1:12" x14ac:dyDescent="0.35">
      <c r="A395">
        <v>434</v>
      </c>
      <c r="B395" s="2">
        <v>44930</v>
      </c>
      <c r="C395" s="6">
        <v>6450</v>
      </c>
      <c r="D395" t="s">
        <v>8</v>
      </c>
      <c r="E395" t="s">
        <v>12</v>
      </c>
      <c r="F395" s="2">
        <v>44990</v>
      </c>
      <c r="G395" s="6">
        <v>7869</v>
      </c>
      <c r="H395" s="6">
        <v>1419</v>
      </c>
      <c r="I395" t="s">
        <v>55</v>
      </c>
      <c r="J395" t="s">
        <v>49</v>
      </c>
      <c r="K395" t="s">
        <v>50</v>
      </c>
      <c r="L395" t="s">
        <v>51</v>
      </c>
    </row>
    <row r="396" spans="1:12" x14ac:dyDescent="0.35">
      <c r="A396">
        <v>475</v>
      </c>
      <c r="B396" s="2">
        <v>44930</v>
      </c>
      <c r="C396" s="6">
        <v>6500</v>
      </c>
      <c r="D396" t="s">
        <v>22</v>
      </c>
      <c r="E396" t="s">
        <v>12</v>
      </c>
      <c r="F396" s="2">
        <v>44990</v>
      </c>
      <c r="G396" s="6">
        <v>7930</v>
      </c>
      <c r="H396" s="6">
        <v>1430</v>
      </c>
      <c r="I396" t="s">
        <v>55</v>
      </c>
      <c r="J396" t="s">
        <v>46</v>
      </c>
      <c r="K396" t="s">
        <v>47</v>
      </c>
      <c r="L396" t="s">
        <v>48</v>
      </c>
    </row>
    <row r="397" spans="1:12" x14ac:dyDescent="0.35">
      <c r="A397">
        <v>66</v>
      </c>
      <c r="B397" s="2">
        <v>44930</v>
      </c>
      <c r="C397" s="6">
        <v>1400</v>
      </c>
      <c r="D397" t="s">
        <v>8</v>
      </c>
      <c r="E397" t="s">
        <v>13</v>
      </c>
      <c r="F397" s="2">
        <v>44990</v>
      </c>
      <c r="G397" s="6">
        <v>1708</v>
      </c>
      <c r="H397" s="6">
        <v>308</v>
      </c>
      <c r="I397" t="s">
        <v>55</v>
      </c>
      <c r="J397" t="s">
        <v>49</v>
      </c>
      <c r="K397" t="s">
        <v>50</v>
      </c>
      <c r="L397" t="s">
        <v>51</v>
      </c>
    </row>
    <row r="398" spans="1:12" x14ac:dyDescent="0.35">
      <c r="A398">
        <v>296</v>
      </c>
      <c r="B398" s="2">
        <v>44930</v>
      </c>
      <c r="C398" s="6">
        <v>500</v>
      </c>
      <c r="D398" t="s">
        <v>3</v>
      </c>
      <c r="E398" t="s">
        <v>12</v>
      </c>
      <c r="F398" s="2">
        <v>44990</v>
      </c>
      <c r="G398" s="6">
        <v>610</v>
      </c>
      <c r="H398" s="6">
        <v>110</v>
      </c>
      <c r="I398" t="s">
        <v>55</v>
      </c>
      <c r="J398" t="s">
        <v>32</v>
      </c>
      <c r="K398" t="s">
        <v>33</v>
      </c>
      <c r="L398" t="s">
        <v>34</v>
      </c>
    </row>
    <row r="399" spans="1:12" x14ac:dyDescent="0.35">
      <c r="A399">
        <v>282</v>
      </c>
      <c r="B399" s="2">
        <v>44930</v>
      </c>
      <c r="C399" s="6">
        <v>5720</v>
      </c>
      <c r="D399" t="s">
        <v>22</v>
      </c>
      <c r="E399" t="s">
        <v>12</v>
      </c>
      <c r="F399" s="2">
        <v>44990</v>
      </c>
      <c r="G399" s="6">
        <v>6978.4</v>
      </c>
      <c r="H399" s="6">
        <v>1258.3999999999996</v>
      </c>
      <c r="I399" t="s">
        <v>55</v>
      </c>
      <c r="J399" t="s">
        <v>46</v>
      </c>
      <c r="K399" t="s">
        <v>47</v>
      </c>
      <c r="L399" t="s">
        <v>48</v>
      </c>
    </row>
    <row r="400" spans="1:12" x14ac:dyDescent="0.35">
      <c r="A400">
        <v>300</v>
      </c>
      <c r="B400" s="2">
        <v>44930</v>
      </c>
      <c r="C400" s="6">
        <v>1300</v>
      </c>
      <c r="D400" t="s">
        <v>22</v>
      </c>
      <c r="E400" t="s">
        <v>12</v>
      </c>
      <c r="F400" s="2">
        <v>44990</v>
      </c>
      <c r="G400" s="6">
        <v>1586</v>
      </c>
      <c r="H400" s="6">
        <v>286</v>
      </c>
      <c r="I400" t="s">
        <v>55</v>
      </c>
      <c r="J400" t="s">
        <v>46</v>
      </c>
      <c r="K400" t="s">
        <v>47</v>
      </c>
      <c r="L400" t="s">
        <v>48</v>
      </c>
    </row>
    <row r="401" spans="1:12" x14ac:dyDescent="0.35">
      <c r="A401">
        <v>176</v>
      </c>
      <c r="B401" s="2">
        <v>44930</v>
      </c>
      <c r="C401" s="6">
        <v>3600</v>
      </c>
      <c r="D401" t="s">
        <v>7</v>
      </c>
      <c r="E401" t="s">
        <v>11</v>
      </c>
      <c r="F401" s="2">
        <v>44990</v>
      </c>
      <c r="G401" s="6">
        <v>4392</v>
      </c>
      <c r="H401" s="6">
        <v>792</v>
      </c>
      <c r="I401" t="s">
        <v>55</v>
      </c>
      <c r="J401" t="s">
        <v>52</v>
      </c>
      <c r="K401" t="s">
        <v>53</v>
      </c>
      <c r="L401" t="s">
        <v>54</v>
      </c>
    </row>
    <row r="402" spans="1:12" x14ac:dyDescent="0.35">
      <c r="A402">
        <v>413</v>
      </c>
      <c r="B402" s="2">
        <v>44930</v>
      </c>
      <c r="C402" s="6">
        <v>5400</v>
      </c>
      <c r="D402" t="s">
        <v>3</v>
      </c>
      <c r="E402" t="s">
        <v>14</v>
      </c>
      <c r="F402" s="2">
        <v>44990</v>
      </c>
      <c r="G402" s="6">
        <v>6588</v>
      </c>
      <c r="H402" s="6">
        <v>1188</v>
      </c>
      <c r="I402" t="s">
        <v>55</v>
      </c>
      <c r="J402" t="s">
        <v>32</v>
      </c>
      <c r="K402" t="s">
        <v>33</v>
      </c>
      <c r="L402" t="s">
        <v>34</v>
      </c>
    </row>
    <row r="403" spans="1:12" x14ac:dyDescent="0.35">
      <c r="A403">
        <v>477</v>
      </c>
      <c r="B403" s="2">
        <v>44930</v>
      </c>
      <c r="C403" s="6">
        <v>6300</v>
      </c>
      <c r="D403" t="s">
        <v>3</v>
      </c>
      <c r="E403" t="s">
        <v>11</v>
      </c>
      <c r="F403" s="2">
        <v>44990</v>
      </c>
      <c r="G403" s="6">
        <v>7686</v>
      </c>
      <c r="H403" s="6">
        <v>1386</v>
      </c>
      <c r="I403" t="s">
        <v>55</v>
      </c>
      <c r="J403" t="s">
        <v>32</v>
      </c>
      <c r="K403" t="s">
        <v>33</v>
      </c>
      <c r="L403" t="s">
        <v>34</v>
      </c>
    </row>
    <row r="404" spans="1:12" x14ac:dyDescent="0.35">
      <c r="A404">
        <v>150</v>
      </c>
      <c r="B404" s="2">
        <v>44930</v>
      </c>
      <c r="C404" s="6">
        <v>3080</v>
      </c>
      <c r="D404" t="s">
        <v>5</v>
      </c>
      <c r="E404" t="s">
        <v>13</v>
      </c>
      <c r="F404" s="2">
        <v>44990</v>
      </c>
      <c r="G404" s="6">
        <v>3757.6</v>
      </c>
      <c r="H404" s="6">
        <v>677.59999999999991</v>
      </c>
      <c r="I404" t="s">
        <v>55</v>
      </c>
      <c r="J404" t="s">
        <v>40</v>
      </c>
      <c r="K404" t="s">
        <v>41</v>
      </c>
      <c r="L404" t="s">
        <v>42</v>
      </c>
    </row>
    <row r="405" spans="1:12" x14ac:dyDescent="0.35">
      <c r="A405">
        <v>49</v>
      </c>
      <c r="B405" s="2">
        <v>44930</v>
      </c>
      <c r="C405" s="6">
        <v>1060</v>
      </c>
      <c r="D405" t="s">
        <v>8</v>
      </c>
      <c r="E405" t="s">
        <v>14</v>
      </c>
      <c r="F405" s="2">
        <v>44990</v>
      </c>
      <c r="G405" s="6">
        <v>1293.2</v>
      </c>
      <c r="H405" s="6">
        <v>233.20000000000005</v>
      </c>
      <c r="I405" t="s">
        <v>55</v>
      </c>
      <c r="J405" t="s">
        <v>49</v>
      </c>
      <c r="K405" t="s">
        <v>50</v>
      </c>
      <c r="L405" t="s">
        <v>51</v>
      </c>
    </row>
    <row r="406" spans="1:12" x14ac:dyDescent="0.35">
      <c r="A406">
        <v>356</v>
      </c>
      <c r="B406" s="2">
        <v>44930</v>
      </c>
      <c r="C406" s="6">
        <v>2550</v>
      </c>
      <c r="D406" t="s">
        <v>22</v>
      </c>
      <c r="E406" t="s">
        <v>12</v>
      </c>
      <c r="F406" s="2">
        <v>44990</v>
      </c>
      <c r="G406" s="6">
        <v>3111</v>
      </c>
      <c r="H406" s="6">
        <v>561</v>
      </c>
      <c r="I406" t="s">
        <v>55</v>
      </c>
      <c r="J406" t="s">
        <v>46</v>
      </c>
      <c r="K406" t="s">
        <v>47</v>
      </c>
      <c r="L406" t="s">
        <v>48</v>
      </c>
    </row>
    <row r="407" spans="1:12" x14ac:dyDescent="0.35">
      <c r="A407">
        <v>259</v>
      </c>
      <c r="B407" s="2">
        <v>44930</v>
      </c>
      <c r="C407" s="6">
        <v>5260</v>
      </c>
      <c r="D407" t="s">
        <v>6</v>
      </c>
      <c r="E407" t="s">
        <v>14</v>
      </c>
      <c r="F407" s="2">
        <v>44990</v>
      </c>
      <c r="G407" s="6">
        <v>6417.2</v>
      </c>
      <c r="H407" s="6">
        <v>1157.1999999999998</v>
      </c>
      <c r="I407" t="s">
        <v>55</v>
      </c>
      <c r="J407" t="s">
        <v>35</v>
      </c>
      <c r="K407" t="s">
        <v>36</v>
      </c>
      <c r="L407" t="s">
        <v>37</v>
      </c>
    </row>
    <row r="408" spans="1:12" x14ac:dyDescent="0.35">
      <c r="A408">
        <v>85</v>
      </c>
      <c r="B408" s="2">
        <v>44930</v>
      </c>
      <c r="C408" s="6">
        <v>1780</v>
      </c>
      <c r="D408" t="s">
        <v>9</v>
      </c>
      <c r="E408" t="s">
        <v>11</v>
      </c>
      <c r="F408" s="2">
        <v>44990</v>
      </c>
      <c r="G408" s="6">
        <v>2171.6</v>
      </c>
      <c r="H408" s="6">
        <v>391.59999999999991</v>
      </c>
      <c r="I408" t="s">
        <v>55</v>
      </c>
      <c r="J408" t="s">
        <v>43</v>
      </c>
      <c r="K408" t="s">
        <v>44</v>
      </c>
      <c r="L408" t="s">
        <v>45</v>
      </c>
    </row>
    <row r="409" spans="1:12" x14ac:dyDescent="0.35">
      <c r="A409">
        <v>104</v>
      </c>
      <c r="B409" s="2">
        <v>44930</v>
      </c>
      <c r="C409" s="6">
        <v>2160</v>
      </c>
      <c r="D409" t="s">
        <v>4</v>
      </c>
      <c r="E409" t="s">
        <v>12</v>
      </c>
      <c r="F409" s="2">
        <v>44990</v>
      </c>
      <c r="G409" s="6">
        <v>2635.2</v>
      </c>
      <c r="H409" s="6">
        <v>475.19999999999982</v>
      </c>
      <c r="I409" t="s">
        <v>55</v>
      </c>
      <c r="J409" t="s">
        <v>35</v>
      </c>
      <c r="K409" t="s">
        <v>38</v>
      </c>
      <c r="L409" t="s">
        <v>39</v>
      </c>
    </row>
    <row r="410" spans="1:12" x14ac:dyDescent="0.35">
      <c r="A410">
        <v>92</v>
      </c>
      <c r="B410" s="2">
        <v>44930</v>
      </c>
      <c r="C410" s="6">
        <v>1920</v>
      </c>
      <c r="D410" t="s">
        <v>3</v>
      </c>
      <c r="E410" t="s">
        <v>11</v>
      </c>
      <c r="F410" s="2">
        <v>44990</v>
      </c>
      <c r="G410" s="6">
        <v>2342.4</v>
      </c>
      <c r="H410" s="6">
        <v>422.40000000000009</v>
      </c>
      <c r="I410" t="s">
        <v>55</v>
      </c>
      <c r="J410" t="s">
        <v>32</v>
      </c>
      <c r="K410" t="s">
        <v>33</v>
      </c>
      <c r="L410" t="s">
        <v>34</v>
      </c>
    </row>
    <row r="411" spans="1:12" x14ac:dyDescent="0.35">
      <c r="A411">
        <v>156</v>
      </c>
      <c r="B411" s="2">
        <v>44930</v>
      </c>
      <c r="C411" s="6">
        <v>3200</v>
      </c>
      <c r="D411" t="s">
        <v>5</v>
      </c>
      <c r="E411" t="s">
        <v>12</v>
      </c>
      <c r="F411" s="2">
        <v>44990</v>
      </c>
      <c r="G411" s="6">
        <v>3904</v>
      </c>
      <c r="H411" s="6">
        <v>704</v>
      </c>
      <c r="I411" t="s">
        <v>55</v>
      </c>
      <c r="J411" t="s">
        <v>40</v>
      </c>
      <c r="K411" t="s">
        <v>41</v>
      </c>
      <c r="L411" t="s">
        <v>42</v>
      </c>
    </row>
    <row r="412" spans="1:12" x14ac:dyDescent="0.35">
      <c r="A412">
        <v>22</v>
      </c>
      <c r="B412" s="2">
        <v>44930</v>
      </c>
      <c r="C412" s="6">
        <v>520</v>
      </c>
      <c r="D412" t="s">
        <v>3</v>
      </c>
      <c r="E412" t="s">
        <v>11</v>
      </c>
      <c r="F412" s="2">
        <v>44990</v>
      </c>
      <c r="G412" s="6">
        <v>634.4</v>
      </c>
      <c r="H412" s="6">
        <v>114.39999999999998</v>
      </c>
      <c r="I412" t="s">
        <v>55</v>
      </c>
      <c r="J412" t="s">
        <v>32</v>
      </c>
      <c r="K412" t="s">
        <v>33</v>
      </c>
      <c r="L412" t="s">
        <v>34</v>
      </c>
    </row>
    <row r="413" spans="1:12" x14ac:dyDescent="0.35">
      <c r="A413">
        <v>202</v>
      </c>
      <c r="B413" s="2">
        <v>44930</v>
      </c>
      <c r="C413" s="6">
        <v>4120</v>
      </c>
      <c r="D413" t="s">
        <v>8</v>
      </c>
      <c r="E413" t="s">
        <v>12</v>
      </c>
      <c r="F413" s="2">
        <v>44990</v>
      </c>
      <c r="G413" s="6">
        <v>5026.3999999999996</v>
      </c>
      <c r="H413" s="6">
        <v>906.39999999999964</v>
      </c>
      <c r="I413" t="s">
        <v>55</v>
      </c>
      <c r="J413" t="s">
        <v>49</v>
      </c>
      <c r="K413" t="s">
        <v>50</v>
      </c>
      <c r="L413" t="s">
        <v>51</v>
      </c>
    </row>
    <row r="414" spans="1:12" x14ac:dyDescent="0.35">
      <c r="A414">
        <v>227</v>
      </c>
      <c r="B414" s="2">
        <v>44930</v>
      </c>
      <c r="C414" s="6">
        <v>4620</v>
      </c>
      <c r="D414" t="s">
        <v>7</v>
      </c>
      <c r="E414" t="s">
        <v>13</v>
      </c>
      <c r="F414" s="2">
        <v>44990</v>
      </c>
      <c r="G414" s="6">
        <v>5636.4</v>
      </c>
      <c r="H414" s="6">
        <v>1016.3999999999996</v>
      </c>
      <c r="I414" t="s">
        <v>55</v>
      </c>
      <c r="J414" t="s">
        <v>52</v>
      </c>
      <c r="K414" t="s">
        <v>53</v>
      </c>
      <c r="L414" t="s">
        <v>54</v>
      </c>
    </row>
    <row r="415" spans="1:12" x14ac:dyDescent="0.35">
      <c r="A415">
        <v>284</v>
      </c>
      <c r="B415" s="2">
        <v>44930</v>
      </c>
      <c r="C415" s="6">
        <v>5760</v>
      </c>
      <c r="D415" t="s">
        <v>8</v>
      </c>
      <c r="E415" t="s">
        <v>14</v>
      </c>
      <c r="F415" s="2">
        <v>44990</v>
      </c>
      <c r="G415" s="6">
        <v>7027.2</v>
      </c>
      <c r="H415" s="6">
        <v>1267.1999999999998</v>
      </c>
      <c r="I415" t="s">
        <v>55</v>
      </c>
      <c r="J415" t="s">
        <v>49</v>
      </c>
      <c r="K415" t="s">
        <v>50</v>
      </c>
      <c r="L415" t="s">
        <v>51</v>
      </c>
    </row>
    <row r="416" spans="1:12" x14ac:dyDescent="0.35">
      <c r="A416">
        <v>487</v>
      </c>
      <c r="B416" s="2">
        <v>44930</v>
      </c>
      <c r="C416" s="6">
        <v>5300</v>
      </c>
      <c r="D416" t="s">
        <v>22</v>
      </c>
      <c r="E416" t="s">
        <v>13</v>
      </c>
      <c r="F416" s="2">
        <v>44990</v>
      </c>
      <c r="G416" s="6">
        <v>6466</v>
      </c>
      <c r="H416" s="6">
        <v>1166</v>
      </c>
      <c r="I416" t="s">
        <v>55</v>
      </c>
      <c r="J416" t="s">
        <v>46</v>
      </c>
      <c r="K416" t="s">
        <v>47</v>
      </c>
      <c r="L416" t="s">
        <v>48</v>
      </c>
    </row>
    <row r="417" spans="1:12" x14ac:dyDescent="0.35">
      <c r="A417">
        <v>148</v>
      </c>
      <c r="B417" s="2">
        <v>44930</v>
      </c>
      <c r="C417" s="6">
        <v>3040</v>
      </c>
      <c r="D417" t="s">
        <v>8</v>
      </c>
      <c r="E417" t="s">
        <v>11</v>
      </c>
      <c r="F417" s="2">
        <v>44990</v>
      </c>
      <c r="G417" s="6">
        <v>3708.7999999999997</v>
      </c>
      <c r="H417" s="6">
        <v>668.79999999999973</v>
      </c>
      <c r="I417" t="s">
        <v>55</v>
      </c>
      <c r="J417" t="s">
        <v>49</v>
      </c>
      <c r="K417" t="s">
        <v>50</v>
      </c>
      <c r="L417" t="s">
        <v>51</v>
      </c>
    </row>
    <row r="418" spans="1:12" x14ac:dyDescent="0.35">
      <c r="A418">
        <v>478</v>
      </c>
      <c r="B418" s="2">
        <v>44930</v>
      </c>
      <c r="C418" s="6">
        <v>6200</v>
      </c>
      <c r="D418" t="s">
        <v>4</v>
      </c>
      <c r="E418" t="s">
        <v>12</v>
      </c>
      <c r="F418" s="2">
        <v>44990</v>
      </c>
      <c r="G418" s="6">
        <v>7564</v>
      </c>
      <c r="H418" s="6">
        <v>1364</v>
      </c>
      <c r="I418" t="s">
        <v>55</v>
      </c>
      <c r="J418" t="s">
        <v>35</v>
      </c>
      <c r="K418" t="s">
        <v>38</v>
      </c>
      <c r="L418" t="s">
        <v>39</v>
      </c>
    </row>
    <row r="419" spans="1:12" x14ac:dyDescent="0.35">
      <c r="A419">
        <v>354</v>
      </c>
      <c r="B419" s="2">
        <v>44930</v>
      </c>
      <c r="C419" s="6">
        <v>2450</v>
      </c>
      <c r="D419" t="s">
        <v>5</v>
      </c>
      <c r="E419" t="s">
        <v>14</v>
      </c>
      <c r="F419" s="2">
        <v>44990</v>
      </c>
      <c r="G419" s="6">
        <v>2989</v>
      </c>
      <c r="H419" s="6">
        <v>539</v>
      </c>
      <c r="I419" t="s">
        <v>55</v>
      </c>
      <c r="J419" t="s">
        <v>40</v>
      </c>
      <c r="K419" t="s">
        <v>41</v>
      </c>
      <c r="L419" t="s">
        <v>42</v>
      </c>
    </row>
    <row r="420" spans="1:12" x14ac:dyDescent="0.35">
      <c r="A420">
        <v>355</v>
      </c>
      <c r="B420" s="2">
        <v>44930</v>
      </c>
      <c r="C420" s="6">
        <v>2500</v>
      </c>
      <c r="D420" t="s">
        <v>8</v>
      </c>
      <c r="E420" t="s">
        <v>12</v>
      </c>
      <c r="F420" s="2">
        <v>44990</v>
      </c>
      <c r="G420" s="6">
        <v>3050</v>
      </c>
      <c r="H420" s="6">
        <v>550</v>
      </c>
      <c r="I420" t="s">
        <v>55</v>
      </c>
      <c r="J420" t="s">
        <v>49</v>
      </c>
      <c r="K420" t="s">
        <v>50</v>
      </c>
      <c r="L420" t="s">
        <v>51</v>
      </c>
    </row>
    <row r="421" spans="1:12" x14ac:dyDescent="0.35">
      <c r="A421">
        <v>396</v>
      </c>
      <c r="B421" s="2">
        <v>44930</v>
      </c>
      <c r="C421" s="6">
        <v>4550</v>
      </c>
      <c r="D421" t="s">
        <v>3</v>
      </c>
      <c r="E421" t="s">
        <v>14</v>
      </c>
      <c r="F421" s="2">
        <v>44990</v>
      </c>
      <c r="G421" s="6">
        <v>5551</v>
      </c>
      <c r="H421" s="6">
        <v>1001</v>
      </c>
      <c r="I421" t="s">
        <v>55</v>
      </c>
      <c r="J421" t="s">
        <v>32</v>
      </c>
      <c r="K421" t="s">
        <v>33</v>
      </c>
      <c r="L421" t="s">
        <v>34</v>
      </c>
    </row>
    <row r="422" spans="1:12" x14ac:dyDescent="0.35">
      <c r="A422">
        <v>235</v>
      </c>
      <c r="B422" s="2">
        <v>44929</v>
      </c>
      <c r="C422" s="6">
        <v>4780</v>
      </c>
      <c r="D422" t="s">
        <v>5</v>
      </c>
      <c r="E422" t="s">
        <v>13</v>
      </c>
      <c r="F422" s="2">
        <v>44989</v>
      </c>
      <c r="G422" s="6">
        <v>5831.5999999999995</v>
      </c>
      <c r="H422" s="6">
        <v>1051.5999999999995</v>
      </c>
      <c r="I422" t="s">
        <v>55</v>
      </c>
      <c r="J422" t="s">
        <v>40</v>
      </c>
      <c r="K422" t="s">
        <v>41</v>
      </c>
      <c r="L422" t="s">
        <v>42</v>
      </c>
    </row>
    <row r="423" spans="1:12" x14ac:dyDescent="0.35">
      <c r="A423">
        <v>225</v>
      </c>
      <c r="B423" s="2">
        <v>44929</v>
      </c>
      <c r="C423" s="6">
        <v>4580</v>
      </c>
      <c r="D423" t="s">
        <v>6</v>
      </c>
      <c r="E423" t="s">
        <v>11</v>
      </c>
      <c r="F423" s="2">
        <v>44989</v>
      </c>
      <c r="G423" s="6">
        <v>5587.5999999999995</v>
      </c>
      <c r="H423" s="6">
        <v>1007.5999999999995</v>
      </c>
      <c r="I423" t="s">
        <v>55</v>
      </c>
      <c r="J423" t="s">
        <v>35</v>
      </c>
      <c r="K423" t="s">
        <v>36</v>
      </c>
      <c r="L423" t="s">
        <v>37</v>
      </c>
    </row>
    <row r="424" spans="1:12" x14ac:dyDescent="0.35">
      <c r="A424">
        <v>294</v>
      </c>
      <c r="B424" s="2">
        <v>44929</v>
      </c>
      <c r="C424" s="6">
        <v>5960</v>
      </c>
      <c r="D424" t="s">
        <v>3</v>
      </c>
      <c r="E424" t="s">
        <v>12</v>
      </c>
      <c r="F424" s="2">
        <v>44989</v>
      </c>
      <c r="G424" s="6">
        <v>7271.2</v>
      </c>
      <c r="H424" s="6">
        <v>1311.1999999999998</v>
      </c>
      <c r="I424" t="s">
        <v>55</v>
      </c>
      <c r="J424" t="s">
        <v>32</v>
      </c>
      <c r="K424" t="s">
        <v>33</v>
      </c>
      <c r="L424" t="s">
        <v>34</v>
      </c>
    </row>
    <row r="425" spans="1:12" x14ac:dyDescent="0.35">
      <c r="A425">
        <v>454</v>
      </c>
      <c r="B425" s="2">
        <v>44929</v>
      </c>
      <c r="C425" s="6">
        <v>7450</v>
      </c>
      <c r="D425" t="s">
        <v>8</v>
      </c>
      <c r="E425" t="s">
        <v>12</v>
      </c>
      <c r="F425" s="2">
        <v>44989</v>
      </c>
      <c r="G425" s="6">
        <v>9089</v>
      </c>
      <c r="H425" s="6">
        <v>1639</v>
      </c>
      <c r="I425" t="s">
        <v>55</v>
      </c>
      <c r="J425" t="s">
        <v>49</v>
      </c>
      <c r="K425" t="s">
        <v>50</v>
      </c>
      <c r="L425" t="s">
        <v>51</v>
      </c>
    </row>
    <row r="426" spans="1:12" x14ac:dyDescent="0.35">
      <c r="A426">
        <v>226</v>
      </c>
      <c r="B426" s="2">
        <v>44929</v>
      </c>
      <c r="C426" s="6">
        <v>4600</v>
      </c>
      <c r="D426" t="s">
        <v>3</v>
      </c>
      <c r="E426" t="s">
        <v>12</v>
      </c>
      <c r="F426" s="2">
        <v>44989</v>
      </c>
      <c r="G426" s="6">
        <v>5612</v>
      </c>
      <c r="H426" s="6">
        <v>1012</v>
      </c>
      <c r="I426" t="s">
        <v>55</v>
      </c>
      <c r="J426" t="s">
        <v>32</v>
      </c>
      <c r="K426" t="s">
        <v>33</v>
      </c>
      <c r="L426" t="s">
        <v>34</v>
      </c>
    </row>
    <row r="427" spans="1:12" x14ac:dyDescent="0.35">
      <c r="A427">
        <v>265</v>
      </c>
      <c r="B427" s="2">
        <v>44929</v>
      </c>
      <c r="C427" s="6">
        <v>5380</v>
      </c>
      <c r="D427" t="s">
        <v>22</v>
      </c>
      <c r="E427" t="s">
        <v>12</v>
      </c>
      <c r="F427" s="2">
        <v>44989</v>
      </c>
      <c r="G427" s="6">
        <v>6563.5999999999995</v>
      </c>
      <c r="H427" s="6">
        <v>1183.5999999999995</v>
      </c>
      <c r="I427" t="s">
        <v>55</v>
      </c>
      <c r="J427" t="s">
        <v>46</v>
      </c>
      <c r="K427" t="s">
        <v>47</v>
      </c>
      <c r="L427" t="s">
        <v>48</v>
      </c>
    </row>
    <row r="428" spans="1:12" x14ac:dyDescent="0.35">
      <c r="A428">
        <v>120</v>
      </c>
      <c r="B428" s="2">
        <v>44929</v>
      </c>
      <c r="C428" s="6">
        <v>2480</v>
      </c>
      <c r="D428" t="s">
        <v>3</v>
      </c>
      <c r="E428" t="s">
        <v>11</v>
      </c>
      <c r="F428" s="2">
        <v>44989</v>
      </c>
      <c r="G428" s="6">
        <v>3025.6</v>
      </c>
      <c r="H428" s="6">
        <v>545.59999999999991</v>
      </c>
      <c r="I428" t="s">
        <v>55</v>
      </c>
      <c r="J428" t="s">
        <v>32</v>
      </c>
      <c r="K428" t="s">
        <v>33</v>
      </c>
      <c r="L428" t="s">
        <v>34</v>
      </c>
    </row>
    <row r="429" spans="1:12" x14ac:dyDescent="0.35">
      <c r="A429">
        <v>491</v>
      </c>
      <c r="B429" s="2">
        <v>44929</v>
      </c>
      <c r="C429" s="6">
        <v>4900</v>
      </c>
      <c r="D429" t="s">
        <v>8</v>
      </c>
      <c r="E429" t="s">
        <v>11</v>
      </c>
      <c r="F429" s="2">
        <v>44989</v>
      </c>
      <c r="G429" s="6">
        <v>5978</v>
      </c>
      <c r="H429" s="6">
        <v>1078</v>
      </c>
      <c r="I429" t="s">
        <v>55</v>
      </c>
      <c r="J429" t="s">
        <v>49</v>
      </c>
      <c r="K429" t="s">
        <v>50</v>
      </c>
      <c r="L429" t="s">
        <v>51</v>
      </c>
    </row>
    <row r="430" spans="1:12" x14ac:dyDescent="0.35">
      <c r="A430">
        <v>381</v>
      </c>
      <c r="B430" s="2">
        <v>44929</v>
      </c>
      <c r="C430" s="6">
        <v>3800</v>
      </c>
      <c r="D430" t="s">
        <v>3</v>
      </c>
      <c r="E430" t="s">
        <v>13</v>
      </c>
      <c r="F430" s="2">
        <v>44989</v>
      </c>
      <c r="G430" s="6">
        <v>4636</v>
      </c>
      <c r="H430" s="6">
        <v>836</v>
      </c>
      <c r="I430" t="s">
        <v>55</v>
      </c>
      <c r="J430" t="s">
        <v>32</v>
      </c>
      <c r="K430" t="s">
        <v>33</v>
      </c>
      <c r="L430" t="s">
        <v>34</v>
      </c>
    </row>
    <row r="431" spans="1:12" x14ac:dyDescent="0.35">
      <c r="A431">
        <v>98</v>
      </c>
      <c r="B431" s="2">
        <v>44929</v>
      </c>
      <c r="C431" s="6">
        <v>2040</v>
      </c>
      <c r="D431" t="s">
        <v>4</v>
      </c>
      <c r="E431" t="s">
        <v>12</v>
      </c>
      <c r="F431" s="2">
        <v>44989</v>
      </c>
      <c r="G431" s="6">
        <v>2488.7999999999997</v>
      </c>
      <c r="H431" s="6">
        <v>448.79999999999973</v>
      </c>
      <c r="I431" t="s">
        <v>55</v>
      </c>
      <c r="J431" t="s">
        <v>35</v>
      </c>
      <c r="K431" t="s">
        <v>38</v>
      </c>
      <c r="L431" t="s">
        <v>39</v>
      </c>
    </row>
    <row r="432" spans="1:12" x14ac:dyDescent="0.35">
      <c r="A432">
        <v>488</v>
      </c>
      <c r="B432" s="2">
        <v>44929</v>
      </c>
      <c r="C432" s="6">
        <v>5200</v>
      </c>
      <c r="D432" t="s">
        <v>8</v>
      </c>
      <c r="E432" t="s">
        <v>11</v>
      </c>
      <c r="F432" s="2">
        <v>44989</v>
      </c>
      <c r="G432" s="6">
        <v>6344</v>
      </c>
      <c r="H432" s="6">
        <v>1144</v>
      </c>
      <c r="I432" t="s">
        <v>55</v>
      </c>
      <c r="J432" t="s">
        <v>49</v>
      </c>
      <c r="K432" t="s">
        <v>50</v>
      </c>
      <c r="L432" t="s">
        <v>51</v>
      </c>
    </row>
    <row r="433" spans="1:12" x14ac:dyDescent="0.35">
      <c r="A433">
        <v>313</v>
      </c>
      <c r="B433" s="2">
        <v>44929</v>
      </c>
      <c r="C433" s="6">
        <v>400</v>
      </c>
      <c r="D433" t="s">
        <v>3</v>
      </c>
      <c r="E433" t="s">
        <v>12</v>
      </c>
      <c r="F433" s="2">
        <v>44989</v>
      </c>
      <c r="G433" s="6">
        <v>488</v>
      </c>
      <c r="H433" s="6">
        <v>88</v>
      </c>
      <c r="I433" t="s">
        <v>55</v>
      </c>
      <c r="J433" t="s">
        <v>32</v>
      </c>
      <c r="K433" t="s">
        <v>33</v>
      </c>
      <c r="L433" t="s">
        <v>34</v>
      </c>
    </row>
    <row r="434" spans="1:12" x14ac:dyDescent="0.35">
      <c r="A434">
        <v>302</v>
      </c>
      <c r="B434" s="2">
        <v>44929</v>
      </c>
      <c r="C434" s="6">
        <v>1700</v>
      </c>
      <c r="D434" t="s">
        <v>4</v>
      </c>
      <c r="E434" t="s">
        <v>11</v>
      </c>
      <c r="F434" s="2">
        <v>44989</v>
      </c>
      <c r="G434" s="6">
        <v>2074</v>
      </c>
      <c r="H434" s="6">
        <v>374</v>
      </c>
      <c r="I434" t="s">
        <v>55</v>
      </c>
      <c r="J434" t="s">
        <v>35</v>
      </c>
      <c r="K434" t="s">
        <v>38</v>
      </c>
      <c r="L434" t="s">
        <v>39</v>
      </c>
    </row>
    <row r="435" spans="1:12" x14ac:dyDescent="0.35">
      <c r="A435">
        <v>326</v>
      </c>
      <c r="B435" s="2">
        <v>44929</v>
      </c>
      <c r="C435" s="6">
        <v>1050</v>
      </c>
      <c r="D435" t="s">
        <v>5</v>
      </c>
      <c r="E435" t="s">
        <v>14</v>
      </c>
      <c r="F435" s="2">
        <v>44989</v>
      </c>
      <c r="G435" s="6">
        <v>1281</v>
      </c>
      <c r="H435" s="6">
        <v>231</v>
      </c>
      <c r="I435" t="s">
        <v>55</v>
      </c>
      <c r="J435" t="s">
        <v>40</v>
      </c>
      <c r="K435" t="s">
        <v>41</v>
      </c>
      <c r="L435" t="s">
        <v>42</v>
      </c>
    </row>
    <row r="436" spans="1:12" x14ac:dyDescent="0.35">
      <c r="A436">
        <v>335</v>
      </c>
      <c r="B436" s="2">
        <v>44929</v>
      </c>
      <c r="C436" s="6">
        <v>1500</v>
      </c>
      <c r="D436" t="s">
        <v>8</v>
      </c>
      <c r="E436" t="s">
        <v>12</v>
      </c>
      <c r="F436" s="2">
        <v>44989</v>
      </c>
      <c r="G436" s="6">
        <v>1830</v>
      </c>
      <c r="H436" s="6">
        <v>330</v>
      </c>
      <c r="I436" t="s">
        <v>55</v>
      </c>
      <c r="J436" t="s">
        <v>49</v>
      </c>
      <c r="K436" t="s">
        <v>50</v>
      </c>
      <c r="L436" t="s">
        <v>51</v>
      </c>
    </row>
    <row r="437" spans="1:12" x14ac:dyDescent="0.35">
      <c r="A437">
        <v>328</v>
      </c>
      <c r="B437" s="2">
        <v>44929</v>
      </c>
      <c r="C437" s="6">
        <v>1150</v>
      </c>
      <c r="D437" t="s">
        <v>3</v>
      </c>
      <c r="E437" t="s">
        <v>12</v>
      </c>
      <c r="F437" s="2">
        <v>44989</v>
      </c>
      <c r="G437" s="6">
        <v>1403</v>
      </c>
      <c r="H437" s="6">
        <v>253</v>
      </c>
      <c r="I437" t="s">
        <v>55</v>
      </c>
      <c r="J437" t="s">
        <v>32</v>
      </c>
      <c r="K437" t="s">
        <v>33</v>
      </c>
      <c r="L437" t="s">
        <v>34</v>
      </c>
    </row>
    <row r="438" spans="1:12" x14ac:dyDescent="0.35">
      <c r="A438">
        <v>496</v>
      </c>
      <c r="B438" s="2">
        <v>44929</v>
      </c>
      <c r="C438" s="6">
        <v>4400</v>
      </c>
      <c r="D438" t="s">
        <v>5</v>
      </c>
      <c r="E438" t="s">
        <v>12</v>
      </c>
      <c r="F438" s="2">
        <v>44989</v>
      </c>
      <c r="G438" s="6">
        <v>5368</v>
      </c>
      <c r="H438" s="6">
        <v>968</v>
      </c>
      <c r="I438" t="s">
        <v>55</v>
      </c>
      <c r="J438" t="s">
        <v>40</v>
      </c>
      <c r="K438" t="s">
        <v>41</v>
      </c>
      <c r="L438" t="s">
        <v>42</v>
      </c>
    </row>
    <row r="439" spans="1:12" x14ac:dyDescent="0.35">
      <c r="A439">
        <v>247</v>
      </c>
      <c r="B439" s="2">
        <v>44929</v>
      </c>
      <c r="C439" s="6">
        <v>5020</v>
      </c>
      <c r="D439" t="s">
        <v>8</v>
      </c>
      <c r="E439" t="s">
        <v>13</v>
      </c>
      <c r="F439" s="2">
        <v>44989</v>
      </c>
      <c r="G439" s="6">
        <v>6124.4</v>
      </c>
      <c r="H439" s="6">
        <v>1104.3999999999996</v>
      </c>
      <c r="I439" t="s">
        <v>55</v>
      </c>
      <c r="J439" t="s">
        <v>49</v>
      </c>
      <c r="K439" t="s">
        <v>50</v>
      </c>
      <c r="L439" t="s">
        <v>51</v>
      </c>
    </row>
    <row r="440" spans="1:12" x14ac:dyDescent="0.35">
      <c r="A440">
        <v>61</v>
      </c>
      <c r="B440" s="2">
        <v>44929</v>
      </c>
      <c r="C440" s="6">
        <v>1300</v>
      </c>
      <c r="D440" t="s">
        <v>22</v>
      </c>
      <c r="E440" t="s">
        <v>12</v>
      </c>
      <c r="F440" s="2">
        <v>44989</v>
      </c>
      <c r="G440" s="6">
        <v>1586</v>
      </c>
      <c r="H440" s="6">
        <v>286</v>
      </c>
      <c r="I440" t="s">
        <v>55</v>
      </c>
      <c r="J440" t="s">
        <v>46</v>
      </c>
      <c r="K440" t="s">
        <v>47</v>
      </c>
      <c r="L440" t="s">
        <v>48</v>
      </c>
    </row>
    <row r="441" spans="1:12" x14ac:dyDescent="0.35">
      <c r="A441">
        <v>239</v>
      </c>
      <c r="B441" s="2">
        <v>44929</v>
      </c>
      <c r="C441" s="6">
        <v>4860</v>
      </c>
      <c r="D441" t="s">
        <v>3</v>
      </c>
      <c r="E441" t="s">
        <v>11</v>
      </c>
      <c r="F441" s="2">
        <v>44989</v>
      </c>
      <c r="G441" s="6">
        <v>5929.2</v>
      </c>
      <c r="H441" s="6">
        <v>1069.1999999999998</v>
      </c>
      <c r="I441" t="s">
        <v>55</v>
      </c>
      <c r="J441" t="s">
        <v>32</v>
      </c>
      <c r="K441" t="s">
        <v>33</v>
      </c>
      <c r="L441" t="s">
        <v>34</v>
      </c>
    </row>
    <row r="442" spans="1:12" x14ac:dyDescent="0.35">
      <c r="A442">
        <v>422</v>
      </c>
      <c r="B442" s="2">
        <v>44929</v>
      </c>
      <c r="C442" s="6">
        <v>5850</v>
      </c>
      <c r="D442" t="s">
        <v>5</v>
      </c>
      <c r="E442" t="s">
        <v>12</v>
      </c>
      <c r="F442" s="2">
        <v>44989</v>
      </c>
      <c r="G442" s="6">
        <v>7137</v>
      </c>
      <c r="H442" s="6">
        <v>1287</v>
      </c>
      <c r="I442" t="s">
        <v>55</v>
      </c>
      <c r="J442" t="s">
        <v>40</v>
      </c>
      <c r="K442" t="s">
        <v>41</v>
      </c>
      <c r="L442" t="s">
        <v>42</v>
      </c>
    </row>
    <row r="443" spans="1:12" x14ac:dyDescent="0.35">
      <c r="A443">
        <v>87</v>
      </c>
      <c r="B443" s="2">
        <v>44929</v>
      </c>
      <c r="C443" s="6">
        <v>1820</v>
      </c>
      <c r="D443" t="s">
        <v>4</v>
      </c>
      <c r="E443" t="s">
        <v>13</v>
      </c>
      <c r="F443" s="2">
        <v>44989</v>
      </c>
      <c r="G443" s="6">
        <v>2220.4</v>
      </c>
      <c r="H443" s="6">
        <v>400.40000000000009</v>
      </c>
      <c r="I443" t="s">
        <v>55</v>
      </c>
      <c r="J443" t="s">
        <v>35</v>
      </c>
      <c r="K443" t="s">
        <v>38</v>
      </c>
      <c r="L443" t="s">
        <v>39</v>
      </c>
    </row>
    <row r="444" spans="1:12" x14ac:dyDescent="0.35">
      <c r="A444">
        <v>407</v>
      </c>
      <c r="B444" s="2">
        <v>44929</v>
      </c>
      <c r="C444" s="6">
        <v>5100</v>
      </c>
      <c r="D444" t="s">
        <v>22</v>
      </c>
      <c r="E444" t="s">
        <v>11</v>
      </c>
      <c r="F444" s="2">
        <v>44989</v>
      </c>
      <c r="G444" s="6">
        <v>6222</v>
      </c>
      <c r="H444" s="6">
        <v>1122</v>
      </c>
      <c r="I444" t="s">
        <v>55</v>
      </c>
      <c r="J444" t="s">
        <v>46</v>
      </c>
      <c r="K444" t="s">
        <v>47</v>
      </c>
      <c r="L444" t="s">
        <v>48</v>
      </c>
    </row>
    <row r="445" spans="1:12" x14ac:dyDescent="0.35">
      <c r="A445">
        <v>397</v>
      </c>
      <c r="B445" s="2">
        <v>44929</v>
      </c>
      <c r="C445" s="6">
        <v>4600</v>
      </c>
      <c r="D445" t="s">
        <v>7</v>
      </c>
      <c r="E445" t="s">
        <v>12</v>
      </c>
      <c r="F445" s="2">
        <v>44989</v>
      </c>
      <c r="G445" s="6">
        <v>5612</v>
      </c>
      <c r="H445" s="6">
        <v>1012</v>
      </c>
      <c r="I445" t="s">
        <v>55</v>
      </c>
      <c r="J445" t="s">
        <v>52</v>
      </c>
      <c r="K445" t="s">
        <v>53</v>
      </c>
      <c r="L445" t="s">
        <v>54</v>
      </c>
    </row>
    <row r="446" spans="1:12" x14ac:dyDescent="0.35">
      <c r="A446">
        <v>67</v>
      </c>
      <c r="B446" s="2">
        <v>44929</v>
      </c>
      <c r="C446" s="6">
        <v>1420</v>
      </c>
      <c r="D446" t="s">
        <v>22</v>
      </c>
      <c r="E446" t="s">
        <v>13</v>
      </c>
      <c r="F446" s="2">
        <v>44989</v>
      </c>
      <c r="G446" s="6">
        <v>1732.3999999999999</v>
      </c>
      <c r="H446" s="6">
        <v>312.39999999999986</v>
      </c>
      <c r="I446" t="s">
        <v>55</v>
      </c>
      <c r="J446" t="s">
        <v>46</v>
      </c>
      <c r="K446" t="s">
        <v>47</v>
      </c>
      <c r="L446" t="s">
        <v>48</v>
      </c>
    </row>
    <row r="447" spans="1:12" x14ac:dyDescent="0.35">
      <c r="A447">
        <v>408</v>
      </c>
      <c r="B447" s="2">
        <v>44929</v>
      </c>
      <c r="C447" s="6">
        <v>5150</v>
      </c>
      <c r="D447" t="s">
        <v>9</v>
      </c>
      <c r="E447" t="s">
        <v>12</v>
      </c>
      <c r="F447" s="2">
        <v>44989</v>
      </c>
      <c r="G447" s="6">
        <v>6283</v>
      </c>
      <c r="H447" s="6">
        <v>1133</v>
      </c>
      <c r="I447" t="s">
        <v>55</v>
      </c>
      <c r="J447" t="s">
        <v>43</v>
      </c>
      <c r="K447" t="s">
        <v>44</v>
      </c>
      <c r="L447" t="s">
        <v>45</v>
      </c>
    </row>
    <row r="448" spans="1:12" x14ac:dyDescent="0.35">
      <c r="A448">
        <v>472</v>
      </c>
      <c r="B448" s="2">
        <v>44928</v>
      </c>
      <c r="C448" s="6">
        <v>6800</v>
      </c>
      <c r="D448" t="s">
        <v>4</v>
      </c>
      <c r="E448" t="s">
        <v>13</v>
      </c>
      <c r="F448" s="2">
        <v>44988</v>
      </c>
      <c r="G448" s="6">
        <v>8296</v>
      </c>
      <c r="H448" s="6">
        <v>1496</v>
      </c>
      <c r="I448" t="s">
        <v>55</v>
      </c>
      <c r="J448" t="s">
        <v>35</v>
      </c>
      <c r="K448" t="s">
        <v>38</v>
      </c>
      <c r="L448" t="s">
        <v>39</v>
      </c>
    </row>
    <row r="449" spans="1:12" x14ac:dyDescent="0.35">
      <c r="A449">
        <v>497</v>
      </c>
      <c r="B449" s="2">
        <v>44928</v>
      </c>
      <c r="C449" s="6">
        <v>4300</v>
      </c>
      <c r="D449" t="s">
        <v>6</v>
      </c>
      <c r="E449" t="s">
        <v>14</v>
      </c>
      <c r="F449" s="2">
        <v>44988</v>
      </c>
      <c r="G449" s="6">
        <v>5246</v>
      </c>
      <c r="H449" s="6">
        <v>946</v>
      </c>
      <c r="I449" t="s">
        <v>55</v>
      </c>
      <c r="J449" t="s">
        <v>35</v>
      </c>
      <c r="K449" t="s">
        <v>36</v>
      </c>
      <c r="L449" t="s">
        <v>37</v>
      </c>
    </row>
    <row r="450" spans="1:12" x14ac:dyDescent="0.35">
      <c r="A450">
        <v>473</v>
      </c>
      <c r="B450" s="2">
        <v>44928</v>
      </c>
      <c r="C450" s="6">
        <v>6700</v>
      </c>
      <c r="D450" t="s">
        <v>5</v>
      </c>
      <c r="E450" t="s">
        <v>13</v>
      </c>
      <c r="F450" s="2">
        <v>44988</v>
      </c>
      <c r="G450" s="6">
        <v>8174</v>
      </c>
      <c r="H450" s="6">
        <v>1474</v>
      </c>
      <c r="I450" t="s">
        <v>55</v>
      </c>
      <c r="J450" t="s">
        <v>40</v>
      </c>
      <c r="K450" t="s">
        <v>41</v>
      </c>
      <c r="L450" t="s">
        <v>42</v>
      </c>
    </row>
    <row r="451" spans="1:12" x14ac:dyDescent="0.35">
      <c r="A451">
        <v>142</v>
      </c>
      <c r="B451" s="2">
        <v>44928</v>
      </c>
      <c r="C451" s="6">
        <v>2920</v>
      </c>
      <c r="D451" t="s">
        <v>7</v>
      </c>
      <c r="E451" t="s">
        <v>12</v>
      </c>
      <c r="F451" s="2">
        <v>44988</v>
      </c>
      <c r="G451" s="6">
        <v>3562.4</v>
      </c>
      <c r="H451" s="6">
        <v>642.40000000000009</v>
      </c>
      <c r="I451" t="s">
        <v>55</v>
      </c>
      <c r="J451" t="s">
        <v>52</v>
      </c>
      <c r="K451" t="s">
        <v>53</v>
      </c>
      <c r="L451" t="s">
        <v>54</v>
      </c>
    </row>
    <row r="452" spans="1:12" x14ac:dyDescent="0.35">
      <c r="A452">
        <v>334</v>
      </c>
      <c r="B452" s="2">
        <v>44928</v>
      </c>
      <c r="C452" s="6">
        <v>1450</v>
      </c>
      <c r="D452" t="s">
        <v>22</v>
      </c>
      <c r="E452" t="s">
        <v>11</v>
      </c>
      <c r="F452" s="2">
        <v>44988</v>
      </c>
      <c r="G452" s="6">
        <v>1769</v>
      </c>
      <c r="H452" s="6">
        <v>319</v>
      </c>
      <c r="I452" t="s">
        <v>55</v>
      </c>
      <c r="J452" t="s">
        <v>46</v>
      </c>
      <c r="K452" t="s">
        <v>47</v>
      </c>
      <c r="L452" t="s">
        <v>48</v>
      </c>
    </row>
    <row r="453" spans="1:12" x14ac:dyDescent="0.35">
      <c r="A453">
        <v>163</v>
      </c>
      <c r="B453" s="2">
        <v>44928</v>
      </c>
      <c r="C453" s="6">
        <v>3340</v>
      </c>
      <c r="D453" t="s">
        <v>22</v>
      </c>
      <c r="E453" t="s">
        <v>13</v>
      </c>
      <c r="F453" s="2">
        <v>44988</v>
      </c>
      <c r="G453" s="6">
        <v>4074.7999999999997</v>
      </c>
      <c r="H453" s="6">
        <v>734.79999999999973</v>
      </c>
      <c r="I453" t="s">
        <v>55</v>
      </c>
      <c r="J453" t="s">
        <v>46</v>
      </c>
      <c r="K453" t="s">
        <v>47</v>
      </c>
      <c r="L453" t="s">
        <v>48</v>
      </c>
    </row>
    <row r="454" spans="1:12" x14ac:dyDescent="0.35">
      <c r="A454">
        <v>146</v>
      </c>
      <c r="B454" s="2">
        <v>44928</v>
      </c>
      <c r="C454" s="6">
        <v>3000</v>
      </c>
      <c r="D454" t="s">
        <v>22</v>
      </c>
      <c r="E454" t="s">
        <v>12</v>
      </c>
      <c r="F454" s="2">
        <v>44988</v>
      </c>
      <c r="G454" s="6">
        <v>3660</v>
      </c>
      <c r="H454" s="6">
        <v>660</v>
      </c>
      <c r="I454" t="s">
        <v>55</v>
      </c>
      <c r="J454" t="s">
        <v>46</v>
      </c>
      <c r="K454" t="s">
        <v>47</v>
      </c>
      <c r="L454" t="s">
        <v>48</v>
      </c>
    </row>
    <row r="455" spans="1:12" x14ac:dyDescent="0.35">
      <c r="A455">
        <v>114</v>
      </c>
      <c r="B455" s="2">
        <v>44928</v>
      </c>
      <c r="C455" s="6">
        <v>2360</v>
      </c>
      <c r="D455" t="s">
        <v>8</v>
      </c>
      <c r="E455" t="s">
        <v>12</v>
      </c>
      <c r="F455" s="2">
        <v>44988</v>
      </c>
      <c r="G455" s="6">
        <v>2879.2</v>
      </c>
      <c r="H455" s="6">
        <v>519.19999999999982</v>
      </c>
      <c r="I455" t="s">
        <v>55</v>
      </c>
      <c r="J455" t="s">
        <v>49</v>
      </c>
      <c r="K455" t="s">
        <v>50</v>
      </c>
      <c r="L455" t="s">
        <v>51</v>
      </c>
    </row>
    <row r="456" spans="1:12" x14ac:dyDescent="0.35">
      <c r="A456">
        <v>113</v>
      </c>
      <c r="B456" s="2">
        <v>44928</v>
      </c>
      <c r="C456" s="6">
        <v>2340</v>
      </c>
      <c r="D456" t="s">
        <v>22</v>
      </c>
      <c r="E456" t="s">
        <v>11</v>
      </c>
      <c r="F456" s="2">
        <v>44988</v>
      </c>
      <c r="G456" s="6">
        <v>2854.7999999999997</v>
      </c>
      <c r="H456" s="6">
        <v>514.79999999999973</v>
      </c>
      <c r="I456" t="s">
        <v>55</v>
      </c>
      <c r="J456" t="s">
        <v>46</v>
      </c>
      <c r="K456" t="s">
        <v>47</v>
      </c>
      <c r="L456" t="s">
        <v>48</v>
      </c>
    </row>
    <row r="457" spans="1:12" x14ac:dyDescent="0.35">
      <c r="A457">
        <v>338</v>
      </c>
      <c r="B457" s="2">
        <v>44928</v>
      </c>
      <c r="C457" s="6">
        <v>1650</v>
      </c>
      <c r="D457" t="s">
        <v>8</v>
      </c>
      <c r="E457" t="s">
        <v>12</v>
      </c>
      <c r="F457" s="2">
        <v>44988</v>
      </c>
      <c r="G457" s="6">
        <v>2013</v>
      </c>
      <c r="H457" s="6">
        <v>363</v>
      </c>
      <c r="I457" t="s">
        <v>55</v>
      </c>
      <c r="J457" t="s">
        <v>49</v>
      </c>
      <c r="K457" t="s">
        <v>50</v>
      </c>
      <c r="L457" t="s">
        <v>51</v>
      </c>
    </row>
    <row r="458" spans="1:12" x14ac:dyDescent="0.35">
      <c r="A458">
        <v>346</v>
      </c>
      <c r="B458" s="2">
        <v>44928</v>
      </c>
      <c r="C458" s="6">
        <v>2050</v>
      </c>
      <c r="D458" t="s">
        <v>7</v>
      </c>
      <c r="E458" t="s">
        <v>13</v>
      </c>
      <c r="F458" s="2">
        <v>44988</v>
      </c>
      <c r="G458" s="6">
        <v>2501</v>
      </c>
      <c r="H458" s="6">
        <v>451</v>
      </c>
      <c r="I458" t="s">
        <v>55</v>
      </c>
      <c r="J458" t="s">
        <v>52</v>
      </c>
      <c r="K458" t="s">
        <v>53</v>
      </c>
      <c r="L458" t="s">
        <v>54</v>
      </c>
    </row>
    <row r="459" spans="1:12" x14ac:dyDescent="0.35">
      <c r="A459">
        <v>165</v>
      </c>
      <c r="B459" s="2">
        <v>44928</v>
      </c>
      <c r="C459" s="6">
        <v>3380</v>
      </c>
      <c r="D459" t="s">
        <v>8</v>
      </c>
      <c r="E459" t="s">
        <v>13</v>
      </c>
      <c r="F459" s="2">
        <v>44988</v>
      </c>
      <c r="G459" s="6">
        <v>4123.6000000000004</v>
      </c>
      <c r="H459" s="6">
        <v>743.60000000000036</v>
      </c>
      <c r="I459" t="s">
        <v>55</v>
      </c>
      <c r="J459" t="s">
        <v>49</v>
      </c>
      <c r="K459" t="s">
        <v>50</v>
      </c>
      <c r="L459" t="s">
        <v>51</v>
      </c>
    </row>
    <row r="460" spans="1:12" x14ac:dyDescent="0.35">
      <c r="A460">
        <v>189</v>
      </c>
      <c r="B460" s="2">
        <v>44928</v>
      </c>
      <c r="C460" s="6">
        <v>3860</v>
      </c>
      <c r="D460" t="s">
        <v>4</v>
      </c>
      <c r="E460" t="s">
        <v>14</v>
      </c>
      <c r="F460" s="2">
        <v>44988</v>
      </c>
      <c r="G460" s="6">
        <v>4709.2</v>
      </c>
      <c r="H460" s="6">
        <v>849.19999999999982</v>
      </c>
      <c r="I460" t="s">
        <v>55</v>
      </c>
      <c r="J460" t="s">
        <v>35</v>
      </c>
      <c r="K460" t="s">
        <v>38</v>
      </c>
      <c r="L460" t="s">
        <v>39</v>
      </c>
    </row>
    <row r="461" spans="1:12" x14ac:dyDescent="0.35">
      <c r="A461">
        <v>274</v>
      </c>
      <c r="B461" s="2">
        <v>44928</v>
      </c>
      <c r="C461" s="6">
        <v>5560</v>
      </c>
      <c r="D461" t="s">
        <v>4</v>
      </c>
      <c r="E461" t="s">
        <v>11</v>
      </c>
      <c r="F461" s="2">
        <v>44988</v>
      </c>
      <c r="G461" s="6">
        <v>6783.2</v>
      </c>
      <c r="H461" s="6">
        <v>1223.1999999999998</v>
      </c>
      <c r="I461" t="s">
        <v>55</v>
      </c>
      <c r="J461" t="s">
        <v>35</v>
      </c>
      <c r="K461" t="s">
        <v>38</v>
      </c>
      <c r="L461" t="s">
        <v>39</v>
      </c>
    </row>
    <row r="462" spans="1:12" x14ac:dyDescent="0.35">
      <c r="A462">
        <v>241</v>
      </c>
      <c r="B462" s="2">
        <v>44928</v>
      </c>
      <c r="C462" s="6">
        <v>4900</v>
      </c>
      <c r="D462" t="s">
        <v>5</v>
      </c>
      <c r="E462" t="s">
        <v>13</v>
      </c>
      <c r="F462" s="2">
        <v>44988</v>
      </c>
      <c r="G462" s="6">
        <v>5978</v>
      </c>
      <c r="H462" s="6">
        <v>1078</v>
      </c>
      <c r="I462" t="s">
        <v>55</v>
      </c>
      <c r="J462" t="s">
        <v>40</v>
      </c>
      <c r="K462" t="s">
        <v>41</v>
      </c>
      <c r="L462" t="s">
        <v>42</v>
      </c>
    </row>
    <row r="463" spans="1:12" x14ac:dyDescent="0.35">
      <c r="A463">
        <v>213</v>
      </c>
      <c r="B463" s="2">
        <v>44928</v>
      </c>
      <c r="C463" s="6">
        <v>4340</v>
      </c>
      <c r="D463" t="s">
        <v>8</v>
      </c>
      <c r="E463" t="s">
        <v>13</v>
      </c>
      <c r="F463" s="2">
        <v>44988</v>
      </c>
      <c r="G463" s="6">
        <v>5294.8</v>
      </c>
      <c r="H463" s="6">
        <v>954.80000000000018</v>
      </c>
      <c r="I463" t="s">
        <v>55</v>
      </c>
      <c r="J463" t="s">
        <v>49</v>
      </c>
      <c r="K463" t="s">
        <v>50</v>
      </c>
      <c r="L463" t="s">
        <v>51</v>
      </c>
    </row>
    <row r="464" spans="1:12" x14ac:dyDescent="0.35">
      <c r="A464">
        <v>178</v>
      </c>
      <c r="B464" s="2">
        <v>44928</v>
      </c>
      <c r="C464" s="6">
        <v>3640</v>
      </c>
      <c r="D464" t="s">
        <v>6</v>
      </c>
      <c r="E464" t="s">
        <v>13</v>
      </c>
      <c r="F464" s="2">
        <v>44988</v>
      </c>
      <c r="G464" s="6">
        <v>4440.8</v>
      </c>
      <c r="H464" s="6">
        <v>800.80000000000018</v>
      </c>
      <c r="I464" t="s">
        <v>55</v>
      </c>
      <c r="J464" t="s">
        <v>35</v>
      </c>
      <c r="K464" t="s">
        <v>36</v>
      </c>
      <c r="L464" t="s">
        <v>37</v>
      </c>
    </row>
    <row r="465" spans="1:12" x14ac:dyDescent="0.35">
      <c r="A465">
        <v>175</v>
      </c>
      <c r="B465" s="2">
        <v>44928</v>
      </c>
      <c r="C465" s="6">
        <v>3580</v>
      </c>
      <c r="D465" t="s">
        <v>3</v>
      </c>
      <c r="E465" t="s">
        <v>14</v>
      </c>
      <c r="F465" s="2">
        <v>44988</v>
      </c>
      <c r="G465" s="6">
        <v>4367.5999999999995</v>
      </c>
      <c r="H465" s="6">
        <v>787.59999999999945</v>
      </c>
      <c r="I465" t="s">
        <v>55</v>
      </c>
      <c r="J465" t="s">
        <v>32</v>
      </c>
      <c r="K465" t="s">
        <v>33</v>
      </c>
      <c r="L465" t="s">
        <v>34</v>
      </c>
    </row>
    <row r="466" spans="1:12" x14ac:dyDescent="0.35">
      <c r="A466">
        <v>275</v>
      </c>
      <c r="B466" s="2">
        <v>44928</v>
      </c>
      <c r="C466" s="6">
        <v>5580</v>
      </c>
      <c r="D466" t="s">
        <v>5</v>
      </c>
      <c r="E466" t="s">
        <v>13</v>
      </c>
      <c r="F466" s="2">
        <v>44988</v>
      </c>
      <c r="G466" s="6">
        <v>6807.5999999999995</v>
      </c>
      <c r="H466" s="6">
        <v>1227.5999999999995</v>
      </c>
      <c r="I466" t="s">
        <v>55</v>
      </c>
      <c r="J466" t="s">
        <v>40</v>
      </c>
      <c r="K466" t="s">
        <v>41</v>
      </c>
      <c r="L466" t="s">
        <v>42</v>
      </c>
    </row>
    <row r="467" spans="1:12" x14ac:dyDescent="0.35">
      <c r="A467">
        <v>186</v>
      </c>
      <c r="B467" s="2">
        <v>44928</v>
      </c>
      <c r="C467" s="6">
        <v>3800</v>
      </c>
      <c r="D467" t="s">
        <v>22</v>
      </c>
      <c r="E467" t="s">
        <v>14</v>
      </c>
      <c r="F467" s="2">
        <v>44988</v>
      </c>
      <c r="G467" s="6">
        <v>4636</v>
      </c>
      <c r="H467" s="6">
        <v>836</v>
      </c>
      <c r="I467" t="s">
        <v>55</v>
      </c>
      <c r="J467" t="s">
        <v>46</v>
      </c>
      <c r="K467" t="s">
        <v>47</v>
      </c>
      <c r="L467" t="s">
        <v>48</v>
      </c>
    </row>
    <row r="468" spans="1:12" x14ac:dyDescent="0.35">
      <c r="A468">
        <v>230</v>
      </c>
      <c r="B468" s="2">
        <v>44928</v>
      </c>
      <c r="C468" s="6">
        <v>4680</v>
      </c>
      <c r="D468" t="s">
        <v>8</v>
      </c>
      <c r="E468" t="s">
        <v>12</v>
      </c>
      <c r="F468" s="2">
        <v>44988</v>
      </c>
      <c r="G468" s="6">
        <v>5709.5999999999995</v>
      </c>
      <c r="H468" s="6">
        <v>1029.5999999999995</v>
      </c>
      <c r="I468" t="s">
        <v>55</v>
      </c>
      <c r="J468" t="s">
        <v>49</v>
      </c>
      <c r="K468" t="s">
        <v>50</v>
      </c>
      <c r="L468" t="s">
        <v>51</v>
      </c>
    </row>
    <row r="469" spans="1:12" x14ac:dyDescent="0.35">
      <c r="A469">
        <v>436</v>
      </c>
      <c r="B469" s="2">
        <v>44928</v>
      </c>
      <c r="C469" s="6">
        <v>6550</v>
      </c>
      <c r="D469" t="s">
        <v>22</v>
      </c>
      <c r="E469" t="s">
        <v>12</v>
      </c>
      <c r="F469" s="2">
        <v>44988</v>
      </c>
      <c r="G469" s="6">
        <v>7991</v>
      </c>
      <c r="H469" s="6">
        <v>1441</v>
      </c>
      <c r="I469" t="s">
        <v>55</v>
      </c>
      <c r="J469" t="s">
        <v>46</v>
      </c>
      <c r="K469" t="s">
        <v>47</v>
      </c>
      <c r="L469" t="s">
        <v>48</v>
      </c>
    </row>
    <row r="470" spans="1:12" x14ac:dyDescent="0.35">
      <c r="A470">
        <v>442</v>
      </c>
      <c r="B470" s="2">
        <v>44928</v>
      </c>
      <c r="C470" s="6">
        <v>6850</v>
      </c>
      <c r="D470" t="s">
        <v>9</v>
      </c>
      <c r="E470" t="s">
        <v>11</v>
      </c>
      <c r="F470" s="2">
        <v>44988</v>
      </c>
      <c r="G470" s="6">
        <v>8357</v>
      </c>
      <c r="H470" s="6">
        <v>1507</v>
      </c>
      <c r="I470" t="s">
        <v>55</v>
      </c>
      <c r="J470" t="s">
        <v>43</v>
      </c>
      <c r="K470" t="s">
        <v>44</v>
      </c>
      <c r="L470" t="s">
        <v>45</v>
      </c>
    </row>
    <row r="471" spans="1:12" x14ac:dyDescent="0.35">
      <c r="A471">
        <v>429</v>
      </c>
      <c r="B471" s="2">
        <v>44928</v>
      </c>
      <c r="C471" s="6">
        <v>6200</v>
      </c>
      <c r="D471" t="s">
        <v>6</v>
      </c>
      <c r="E471" t="s">
        <v>13</v>
      </c>
      <c r="F471" s="2">
        <v>44988</v>
      </c>
      <c r="G471" s="6">
        <v>7564</v>
      </c>
      <c r="H471" s="6">
        <v>1364</v>
      </c>
      <c r="I471" t="s">
        <v>55</v>
      </c>
      <c r="J471" t="s">
        <v>35</v>
      </c>
      <c r="K471" t="s">
        <v>36</v>
      </c>
      <c r="L471" t="s">
        <v>37</v>
      </c>
    </row>
    <row r="472" spans="1:12" x14ac:dyDescent="0.35">
      <c r="A472">
        <v>417</v>
      </c>
      <c r="B472" s="2">
        <v>44928</v>
      </c>
      <c r="C472" s="6">
        <v>5600</v>
      </c>
      <c r="D472" t="s">
        <v>8</v>
      </c>
      <c r="E472" t="s">
        <v>13</v>
      </c>
      <c r="F472" s="2">
        <v>44988</v>
      </c>
      <c r="G472" s="6">
        <v>6832</v>
      </c>
      <c r="H472" s="6">
        <v>1232</v>
      </c>
      <c r="I472" t="s">
        <v>55</v>
      </c>
      <c r="J472" t="s">
        <v>49</v>
      </c>
      <c r="K472" t="s">
        <v>50</v>
      </c>
      <c r="L472" t="s">
        <v>51</v>
      </c>
    </row>
    <row r="473" spans="1:12" x14ac:dyDescent="0.35">
      <c r="A473">
        <v>80</v>
      </c>
      <c r="B473" s="2">
        <v>44928</v>
      </c>
      <c r="C473" s="6">
        <v>1680</v>
      </c>
      <c r="D473" t="s">
        <v>8</v>
      </c>
      <c r="E473" t="s">
        <v>13</v>
      </c>
      <c r="F473" s="2">
        <v>44988</v>
      </c>
      <c r="G473" s="6">
        <v>2049.6</v>
      </c>
      <c r="H473" s="6">
        <v>369.59999999999991</v>
      </c>
      <c r="I473" t="s">
        <v>55</v>
      </c>
      <c r="J473" t="s">
        <v>49</v>
      </c>
      <c r="K473" t="s">
        <v>50</v>
      </c>
      <c r="L473" t="s">
        <v>51</v>
      </c>
    </row>
    <row r="474" spans="1:12" x14ac:dyDescent="0.35">
      <c r="A474">
        <v>54</v>
      </c>
      <c r="B474" s="2">
        <v>44928</v>
      </c>
      <c r="C474" s="6">
        <v>1160</v>
      </c>
      <c r="D474" t="s">
        <v>5</v>
      </c>
      <c r="E474" t="s">
        <v>11</v>
      </c>
      <c r="F474" s="2">
        <v>44988</v>
      </c>
      <c r="G474" s="6">
        <v>1415.2</v>
      </c>
      <c r="H474" s="6">
        <v>255.20000000000005</v>
      </c>
      <c r="I474" t="s">
        <v>55</v>
      </c>
      <c r="J474" t="s">
        <v>40</v>
      </c>
      <c r="K474" t="s">
        <v>41</v>
      </c>
      <c r="L474" t="s">
        <v>42</v>
      </c>
    </row>
    <row r="475" spans="1:12" x14ac:dyDescent="0.35">
      <c r="A475">
        <v>105</v>
      </c>
      <c r="B475" s="2">
        <v>44928</v>
      </c>
      <c r="C475" s="6">
        <v>2180</v>
      </c>
      <c r="D475" t="s">
        <v>5</v>
      </c>
      <c r="E475" t="s">
        <v>14</v>
      </c>
      <c r="F475" s="2">
        <v>44988</v>
      </c>
      <c r="G475" s="6">
        <v>2659.6</v>
      </c>
      <c r="H475" s="6">
        <v>479.59999999999991</v>
      </c>
      <c r="I475" t="s">
        <v>55</v>
      </c>
      <c r="J475" t="s">
        <v>40</v>
      </c>
      <c r="K475" t="s">
        <v>41</v>
      </c>
      <c r="L475" t="s">
        <v>42</v>
      </c>
    </row>
    <row r="476" spans="1:12" x14ac:dyDescent="0.35">
      <c r="A476">
        <v>211</v>
      </c>
      <c r="B476" s="2">
        <v>44927</v>
      </c>
      <c r="C476" s="6">
        <v>4300</v>
      </c>
      <c r="D476" t="s">
        <v>3</v>
      </c>
      <c r="E476" t="s">
        <v>11</v>
      </c>
      <c r="F476" s="2">
        <v>44987</v>
      </c>
      <c r="G476" s="6">
        <v>5246</v>
      </c>
      <c r="H476" s="6">
        <v>946</v>
      </c>
      <c r="I476" t="s">
        <v>55</v>
      </c>
      <c r="J476" t="s">
        <v>32</v>
      </c>
      <c r="K476" t="s">
        <v>33</v>
      </c>
      <c r="L476" t="s">
        <v>34</v>
      </c>
    </row>
    <row r="477" spans="1:12" x14ac:dyDescent="0.35">
      <c r="A477">
        <v>490</v>
      </c>
      <c r="B477" s="2">
        <v>44927</v>
      </c>
      <c r="C477" s="6">
        <v>5000</v>
      </c>
      <c r="D477" t="s">
        <v>5</v>
      </c>
      <c r="E477" t="s">
        <v>12</v>
      </c>
      <c r="F477" s="2">
        <v>44987</v>
      </c>
      <c r="G477" s="6">
        <v>6100</v>
      </c>
      <c r="H477" s="6">
        <v>1100</v>
      </c>
      <c r="I477" t="s">
        <v>55</v>
      </c>
      <c r="J477" t="s">
        <v>40</v>
      </c>
      <c r="K477" t="s">
        <v>41</v>
      </c>
      <c r="L477" t="s">
        <v>42</v>
      </c>
    </row>
    <row r="478" spans="1:12" x14ac:dyDescent="0.35">
      <c r="A478">
        <v>38</v>
      </c>
      <c r="B478" s="2">
        <v>44927</v>
      </c>
      <c r="C478" s="6">
        <v>840</v>
      </c>
      <c r="D478" t="s">
        <v>6</v>
      </c>
      <c r="E478" t="s">
        <v>13</v>
      </c>
      <c r="F478" s="2">
        <v>44987</v>
      </c>
      <c r="G478" s="6">
        <v>1024.8</v>
      </c>
      <c r="H478" s="6">
        <v>184.79999999999995</v>
      </c>
      <c r="I478" t="s">
        <v>55</v>
      </c>
      <c r="J478" t="s">
        <v>35</v>
      </c>
      <c r="K478" t="s">
        <v>36</v>
      </c>
      <c r="L478" t="s">
        <v>37</v>
      </c>
    </row>
    <row r="479" spans="1:12" x14ac:dyDescent="0.35">
      <c r="A479">
        <v>52</v>
      </c>
      <c r="B479" s="2">
        <v>44927</v>
      </c>
      <c r="C479" s="6">
        <v>1120</v>
      </c>
      <c r="D479" t="s">
        <v>3</v>
      </c>
      <c r="E479" t="s">
        <v>13</v>
      </c>
      <c r="F479" s="2">
        <v>44987</v>
      </c>
      <c r="G479" s="6">
        <v>1366.3999999999999</v>
      </c>
      <c r="H479" s="6">
        <v>246.39999999999986</v>
      </c>
      <c r="I479" t="s">
        <v>55</v>
      </c>
      <c r="J479" t="s">
        <v>32</v>
      </c>
      <c r="K479" t="s">
        <v>33</v>
      </c>
      <c r="L479" t="s">
        <v>34</v>
      </c>
    </row>
    <row r="480" spans="1:12" x14ac:dyDescent="0.35">
      <c r="A480">
        <v>190</v>
      </c>
      <c r="B480" s="2">
        <v>44927</v>
      </c>
      <c r="C480" s="6">
        <v>3880</v>
      </c>
      <c r="D480" t="s">
        <v>5</v>
      </c>
      <c r="E480" t="s">
        <v>11</v>
      </c>
      <c r="F480" s="2">
        <v>44987</v>
      </c>
      <c r="G480" s="6">
        <v>4733.5999999999995</v>
      </c>
      <c r="H480" s="6">
        <v>853.59999999999945</v>
      </c>
      <c r="I480" t="s">
        <v>55</v>
      </c>
      <c r="J480" t="s">
        <v>40</v>
      </c>
      <c r="K480" t="s">
        <v>41</v>
      </c>
      <c r="L480" t="s">
        <v>42</v>
      </c>
    </row>
    <row r="481" spans="1:12" x14ac:dyDescent="0.35">
      <c r="A481">
        <v>214</v>
      </c>
      <c r="B481" s="2">
        <v>44927</v>
      </c>
      <c r="C481" s="6">
        <v>4360</v>
      </c>
      <c r="D481" t="s">
        <v>22</v>
      </c>
      <c r="E481" t="s">
        <v>14</v>
      </c>
      <c r="F481" s="2">
        <v>44987</v>
      </c>
      <c r="G481" s="6">
        <v>5319.2</v>
      </c>
      <c r="H481" s="6">
        <v>959.19999999999982</v>
      </c>
      <c r="I481" t="s">
        <v>55</v>
      </c>
      <c r="J481" t="s">
        <v>46</v>
      </c>
      <c r="K481" t="s">
        <v>47</v>
      </c>
      <c r="L481" t="s">
        <v>48</v>
      </c>
    </row>
    <row r="482" spans="1:12" x14ac:dyDescent="0.35">
      <c r="A482">
        <v>215</v>
      </c>
      <c r="B482" s="2">
        <v>44927</v>
      </c>
      <c r="C482" s="6">
        <v>4380</v>
      </c>
      <c r="D482" t="s">
        <v>22</v>
      </c>
      <c r="E482" t="s">
        <v>12</v>
      </c>
      <c r="F482" s="2">
        <v>44987</v>
      </c>
      <c r="G482" s="6">
        <v>5343.5999999999995</v>
      </c>
      <c r="H482" s="6">
        <v>963.59999999999945</v>
      </c>
      <c r="I482" t="s">
        <v>55</v>
      </c>
      <c r="J482" t="s">
        <v>46</v>
      </c>
      <c r="K482" t="s">
        <v>47</v>
      </c>
      <c r="L482" t="s">
        <v>48</v>
      </c>
    </row>
    <row r="483" spans="1:12" x14ac:dyDescent="0.35">
      <c r="A483">
        <v>236</v>
      </c>
      <c r="B483" s="2">
        <v>44927</v>
      </c>
      <c r="C483" s="6">
        <v>4800</v>
      </c>
      <c r="D483" t="s">
        <v>8</v>
      </c>
      <c r="E483" t="s">
        <v>11</v>
      </c>
      <c r="F483" s="2">
        <v>44987</v>
      </c>
      <c r="G483" s="6">
        <v>5856</v>
      </c>
      <c r="H483" s="6">
        <v>1056</v>
      </c>
      <c r="I483" t="s">
        <v>55</v>
      </c>
      <c r="J483" t="s">
        <v>49</v>
      </c>
      <c r="K483" t="s">
        <v>50</v>
      </c>
      <c r="L483" t="s">
        <v>51</v>
      </c>
    </row>
    <row r="484" spans="1:12" x14ac:dyDescent="0.35">
      <c r="A484">
        <v>440</v>
      </c>
      <c r="B484" s="2">
        <v>44927</v>
      </c>
      <c r="C484" s="6">
        <v>6750</v>
      </c>
      <c r="D484" t="s">
        <v>8</v>
      </c>
      <c r="E484" t="s">
        <v>12</v>
      </c>
      <c r="F484" s="2">
        <v>44987</v>
      </c>
      <c r="G484" s="6">
        <v>8235</v>
      </c>
      <c r="H484" s="6">
        <v>1485</v>
      </c>
      <c r="I484" t="s">
        <v>55</v>
      </c>
      <c r="J484" t="s">
        <v>49</v>
      </c>
      <c r="K484" t="s">
        <v>50</v>
      </c>
      <c r="L484" t="s">
        <v>51</v>
      </c>
    </row>
    <row r="485" spans="1:12" x14ac:dyDescent="0.35">
      <c r="A485">
        <v>200</v>
      </c>
      <c r="B485" s="2">
        <v>44927</v>
      </c>
      <c r="C485" s="6">
        <v>4080</v>
      </c>
      <c r="D485" t="s">
        <v>4</v>
      </c>
      <c r="E485" t="s">
        <v>14</v>
      </c>
      <c r="F485" s="2">
        <v>44987</v>
      </c>
      <c r="G485" s="6">
        <v>4977.5999999999995</v>
      </c>
      <c r="H485" s="6">
        <v>897.59999999999945</v>
      </c>
      <c r="I485" t="s">
        <v>55</v>
      </c>
      <c r="J485" t="s">
        <v>35</v>
      </c>
      <c r="K485" t="s">
        <v>38</v>
      </c>
      <c r="L485" t="s">
        <v>39</v>
      </c>
    </row>
    <row r="486" spans="1:12" x14ac:dyDescent="0.35">
      <c r="A486">
        <v>492</v>
      </c>
      <c r="B486" s="2">
        <v>44927</v>
      </c>
      <c r="C486" s="6">
        <v>4800</v>
      </c>
      <c r="D486" t="s">
        <v>22</v>
      </c>
      <c r="E486" t="s">
        <v>12</v>
      </c>
      <c r="F486" s="2">
        <v>44987</v>
      </c>
      <c r="G486" s="6">
        <v>5856</v>
      </c>
      <c r="H486" s="6">
        <v>1056</v>
      </c>
      <c r="I486" t="s">
        <v>55</v>
      </c>
      <c r="J486" t="s">
        <v>46</v>
      </c>
      <c r="K486" t="s">
        <v>47</v>
      </c>
      <c r="L486" t="s">
        <v>48</v>
      </c>
    </row>
    <row r="487" spans="1:12" x14ac:dyDescent="0.35">
      <c r="A487">
        <v>1</v>
      </c>
      <c r="B487" s="2">
        <v>44927</v>
      </c>
      <c r="C487" s="6">
        <v>100</v>
      </c>
      <c r="D487" t="s">
        <v>3</v>
      </c>
      <c r="E487" t="s">
        <v>11</v>
      </c>
      <c r="F487" s="2">
        <v>44987</v>
      </c>
      <c r="G487" s="6">
        <v>122</v>
      </c>
      <c r="H487" s="6">
        <v>22</v>
      </c>
      <c r="I487" t="s">
        <v>55</v>
      </c>
      <c r="J487" t="s">
        <v>32</v>
      </c>
      <c r="K487" t="s">
        <v>33</v>
      </c>
      <c r="L487" t="s">
        <v>34</v>
      </c>
    </row>
    <row r="488" spans="1:12" x14ac:dyDescent="0.35">
      <c r="A488">
        <v>71</v>
      </c>
      <c r="B488" s="2">
        <v>44927</v>
      </c>
      <c r="C488" s="6">
        <v>1500</v>
      </c>
      <c r="D488" t="s">
        <v>5</v>
      </c>
      <c r="E488" t="s">
        <v>11</v>
      </c>
      <c r="F488" s="2">
        <v>44987</v>
      </c>
      <c r="G488" s="6">
        <v>1830</v>
      </c>
      <c r="H488" s="6">
        <v>330</v>
      </c>
      <c r="I488" t="s">
        <v>55</v>
      </c>
      <c r="J488" t="s">
        <v>40</v>
      </c>
      <c r="K488" t="s">
        <v>41</v>
      </c>
      <c r="L488" t="s">
        <v>42</v>
      </c>
    </row>
    <row r="489" spans="1:12" x14ac:dyDescent="0.35">
      <c r="A489">
        <v>462</v>
      </c>
      <c r="B489" s="2">
        <v>44927</v>
      </c>
      <c r="C489" s="6">
        <v>7800</v>
      </c>
      <c r="D489" t="s">
        <v>5</v>
      </c>
      <c r="E489" t="s">
        <v>12</v>
      </c>
      <c r="F489" s="2">
        <v>44987</v>
      </c>
      <c r="G489" s="6">
        <v>9516</v>
      </c>
      <c r="H489" s="6">
        <v>1716</v>
      </c>
      <c r="I489" t="s">
        <v>55</v>
      </c>
      <c r="J489" t="s">
        <v>40</v>
      </c>
      <c r="K489" t="s">
        <v>41</v>
      </c>
      <c r="L489" t="s">
        <v>42</v>
      </c>
    </row>
    <row r="490" spans="1:12" x14ac:dyDescent="0.35">
      <c r="A490">
        <v>461</v>
      </c>
      <c r="B490" s="2">
        <v>44927</v>
      </c>
      <c r="C490" s="6">
        <v>7900</v>
      </c>
      <c r="D490" t="s">
        <v>4</v>
      </c>
      <c r="E490" t="s">
        <v>12</v>
      </c>
      <c r="F490" s="2">
        <v>44987</v>
      </c>
      <c r="G490" s="6">
        <v>9638</v>
      </c>
      <c r="H490" s="6">
        <v>1738</v>
      </c>
      <c r="I490" t="s">
        <v>55</v>
      </c>
      <c r="J490" t="s">
        <v>35</v>
      </c>
      <c r="K490" t="s">
        <v>38</v>
      </c>
      <c r="L490" t="s">
        <v>39</v>
      </c>
    </row>
    <row r="491" spans="1:12" x14ac:dyDescent="0.35">
      <c r="A491">
        <v>359</v>
      </c>
      <c r="B491" s="2">
        <v>44927</v>
      </c>
      <c r="C491" s="6">
        <v>2700</v>
      </c>
      <c r="D491" t="s">
        <v>4</v>
      </c>
      <c r="E491" t="s">
        <v>13</v>
      </c>
      <c r="F491" s="2">
        <v>44987</v>
      </c>
      <c r="G491" s="6">
        <v>3294</v>
      </c>
      <c r="H491" s="6">
        <v>594</v>
      </c>
      <c r="I491" t="s">
        <v>55</v>
      </c>
      <c r="J491" t="s">
        <v>35</v>
      </c>
      <c r="K491" t="s">
        <v>38</v>
      </c>
      <c r="L491" t="s">
        <v>39</v>
      </c>
    </row>
    <row r="492" spans="1:12" x14ac:dyDescent="0.35">
      <c r="A492">
        <v>132</v>
      </c>
      <c r="B492" s="2">
        <v>44927</v>
      </c>
      <c r="C492" s="6">
        <v>2720</v>
      </c>
      <c r="D492" t="s">
        <v>4</v>
      </c>
      <c r="E492" t="s">
        <v>12</v>
      </c>
      <c r="F492" s="2">
        <v>44987</v>
      </c>
      <c r="G492" s="6">
        <v>3318.4</v>
      </c>
      <c r="H492" s="6">
        <v>598.40000000000009</v>
      </c>
      <c r="I492" t="s">
        <v>55</v>
      </c>
      <c r="J492" t="s">
        <v>35</v>
      </c>
      <c r="K492" t="s">
        <v>38</v>
      </c>
      <c r="L492" t="s">
        <v>39</v>
      </c>
    </row>
    <row r="493" spans="1:12" x14ac:dyDescent="0.35">
      <c r="A493">
        <v>136</v>
      </c>
      <c r="B493" s="2">
        <v>44927</v>
      </c>
      <c r="C493" s="6">
        <v>2800</v>
      </c>
      <c r="D493" t="s">
        <v>9</v>
      </c>
      <c r="E493" t="s">
        <v>13</v>
      </c>
      <c r="F493" s="2">
        <v>44987</v>
      </c>
      <c r="G493" s="6">
        <v>3416</v>
      </c>
      <c r="H493" s="6">
        <v>616</v>
      </c>
      <c r="I493" t="s">
        <v>55</v>
      </c>
      <c r="J493" t="s">
        <v>43</v>
      </c>
      <c r="K493" t="s">
        <v>44</v>
      </c>
      <c r="L493" t="s">
        <v>45</v>
      </c>
    </row>
    <row r="494" spans="1:12" x14ac:dyDescent="0.35">
      <c r="A494">
        <v>70</v>
      </c>
      <c r="B494" s="2">
        <v>44927</v>
      </c>
      <c r="C494" s="6">
        <v>1480</v>
      </c>
      <c r="D494" t="s">
        <v>4</v>
      </c>
      <c r="E494" t="s">
        <v>12</v>
      </c>
      <c r="F494" s="2">
        <v>44987</v>
      </c>
      <c r="G494" s="6">
        <v>1805.6</v>
      </c>
      <c r="H494" s="6">
        <v>325.59999999999991</v>
      </c>
      <c r="I494" t="s">
        <v>55</v>
      </c>
      <c r="J494" t="s">
        <v>35</v>
      </c>
      <c r="K494" t="s">
        <v>38</v>
      </c>
      <c r="L494" t="s">
        <v>39</v>
      </c>
    </row>
    <row r="495" spans="1:12" x14ac:dyDescent="0.35">
      <c r="A495">
        <v>366</v>
      </c>
      <c r="B495" s="2">
        <v>44927</v>
      </c>
      <c r="C495" s="6">
        <v>3050</v>
      </c>
      <c r="D495" t="s">
        <v>8</v>
      </c>
      <c r="E495" t="s">
        <v>12</v>
      </c>
      <c r="F495" s="2">
        <v>44987</v>
      </c>
      <c r="G495" s="6">
        <v>3721</v>
      </c>
      <c r="H495" s="6">
        <v>671</v>
      </c>
      <c r="I495" t="s">
        <v>55</v>
      </c>
      <c r="J495" t="s">
        <v>49</v>
      </c>
      <c r="K495" t="s">
        <v>50</v>
      </c>
      <c r="L495" t="s">
        <v>51</v>
      </c>
    </row>
    <row r="496" spans="1:12" x14ac:dyDescent="0.35">
      <c r="A496">
        <v>281</v>
      </c>
      <c r="B496" s="2">
        <v>44927</v>
      </c>
      <c r="C496" s="6">
        <v>5700</v>
      </c>
      <c r="D496" t="s">
        <v>8</v>
      </c>
      <c r="E496" t="s">
        <v>11</v>
      </c>
      <c r="F496" s="2">
        <v>44987</v>
      </c>
      <c r="G496" s="6">
        <v>6954</v>
      </c>
      <c r="H496" s="6">
        <v>1254</v>
      </c>
      <c r="I496" t="s">
        <v>55</v>
      </c>
      <c r="J496" t="s">
        <v>49</v>
      </c>
      <c r="K496" t="s">
        <v>50</v>
      </c>
      <c r="L496" t="s">
        <v>51</v>
      </c>
    </row>
    <row r="497" spans="1:12" x14ac:dyDescent="0.35">
      <c r="A497">
        <v>435</v>
      </c>
      <c r="B497" s="2">
        <v>44927</v>
      </c>
      <c r="C497" s="6">
        <v>6500</v>
      </c>
      <c r="D497" t="s">
        <v>22</v>
      </c>
      <c r="E497" t="s">
        <v>11</v>
      </c>
      <c r="F497" s="2">
        <v>44987</v>
      </c>
      <c r="G497" s="6">
        <v>7930</v>
      </c>
      <c r="H497" s="6">
        <v>1430</v>
      </c>
      <c r="I497" t="s">
        <v>55</v>
      </c>
      <c r="J497" t="s">
        <v>46</v>
      </c>
      <c r="K497" t="s">
        <v>47</v>
      </c>
      <c r="L497" t="s">
        <v>48</v>
      </c>
    </row>
    <row r="498" spans="1:12" x14ac:dyDescent="0.35">
      <c r="A498">
        <v>316</v>
      </c>
      <c r="B498" s="2">
        <v>44927</v>
      </c>
      <c r="C498" s="6">
        <v>550</v>
      </c>
      <c r="D498" t="s">
        <v>22</v>
      </c>
      <c r="E498" t="s">
        <v>11</v>
      </c>
      <c r="F498" s="2">
        <v>44987</v>
      </c>
      <c r="G498" s="6">
        <v>671</v>
      </c>
      <c r="H498" s="6">
        <v>121</v>
      </c>
      <c r="I498" t="s">
        <v>55</v>
      </c>
      <c r="J498" t="s">
        <v>46</v>
      </c>
      <c r="K498" t="s">
        <v>47</v>
      </c>
      <c r="L498" t="s">
        <v>48</v>
      </c>
    </row>
    <row r="499" spans="1:12" x14ac:dyDescent="0.35">
      <c r="A499">
        <v>315</v>
      </c>
      <c r="B499" s="2">
        <v>44927</v>
      </c>
      <c r="C499" s="6">
        <v>500</v>
      </c>
      <c r="D499" t="s">
        <v>8</v>
      </c>
      <c r="E499" t="s">
        <v>14</v>
      </c>
      <c r="F499" s="2">
        <v>44987</v>
      </c>
      <c r="G499" s="6">
        <v>610</v>
      </c>
      <c r="H499" s="6">
        <v>110</v>
      </c>
      <c r="I499" t="s">
        <v>55</v>
      </c>
      <c r="J499" t="s">
        <v>49</v>
      </c>
      <c r="K499" t="s">
        <v>50</v>
      </c>
      <c r="L499" t="s">
        <v>51</v>
      </c>
    </row>
    <row r="500" spans="1:12" x14ac:dyDescent="0.35">
      <c r="A500">
        <v>59</v>
      </c>
      <c r="B500" s="2">
        <v>44927</v>
      </c>
      <c r="C500" s="6">
        <v>1260</v>
      </c>
      <c r="D500" t="s">
        <v>6</v>
      </c>
      <c r="E500" t="s">
        <v>13</v>
      </c>
      <c r="F500" s="2">
        <v>45398</v>
      </c>
      <c r="G500" s="6">
        <v>1537.2</v>
      </c>
      <c r="H500" s="6">
        <v>277.20000000000005</v>
      </c>
      <c r="I500" t="s">
        <v>56</v>
      </c>
      <c r="J500" t="s">
        <v>35</v>
      </c>
      <c r="K500" t="s">
        <v>36</v>
      </c>
      <c r="L500" t="s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70C1A-1C0D-4223-A45A-C850D1F23332}">
  <dimension ref="A1:I500"/>
  <sheetViews>
    <sheetView workbookViewId="0">
      <selection activeCell="I2" sqref="I2"/>
    </sheetView>
  </sheetViews>
  <sheetFormatPr defaultRowHeight="14.5" x14ac:dyDescent="0.35"/>
  <cols>
    <col min="1" max="1" width="13.1796875" bestFit="1" customWidth="1"/>
    <col min="2" max="2" width="15.90625" style="2" bestFit="1" customWidth="1"/>
    <col min="3" max="3" width="11.26953125" bestFit="1" customWidth="1"/>
    <col min="4" max="4" width="9.81640625" bestFit="1" customWidth="1"/>
    <col min="5" max="5" width="12.1796875" bestFit="1" customWidth="1"/>
    <col min="6" max="6" width="17.1796875" bestFit="1" customWidth="1"/>
    <col min="7" max="8" width="9.26953125" bestFit="1" customWidth="1"/>
    <col min="9" max="9" width="10.453125" bestFit="1" customWidth="1"/>
  </cols>
  <sheetData>
    <row r="1" spans="1:9" x14ac:dyDescent="0.35">
      <c r="A1" t="s">
        <v>0</v>
      </c>
      <c r="B1" s="2" t="s">
        <v>1</v>
      </c>
      <c r="C1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21</v>
      </c>
    </row>
    <row r="2" spans="1:9" x14ac:dyDescent="0.35">
      <c r="A2">
        <v>137</v>
      </c>
      <c r="B2" s="2">
        <v>44943</v>
      </c>
      <c r="C2" s="7">
        <v>2820</v>
      </c>
      <c r="D2" t="s">
        <v>3</v>
      </c>
      <c r="E2" t="s">
        <v>13</v>
      </c>
      <c r="F2" s="2">
        <v>45003</v>
      </c>
      <c r="G2" s="7">
        <v>3440.4</v>
      </c>
      <c r="H2" s="7">
        <v>620.40000000000009</v>
      </c>
      <c r="I2" t="str">
        <f ca="1">IF(TODAY()-Tabella1__2[[#This Row],[DATA SCADENZA]]&gt;60,"DA PAGARE","PAGATA")</f>
        <v>DA PAGARE</v>
      </c>
    </row>
    <row r="3" spans="1:9" x14ac:dyDescent="0.35">
      <c r="A3">
        <v>83</v>
      </c>
      <c r="B3" s="2">
        <v>44943</v>
      </c>
      <c r="C3" s="7">
        <v>1740</v>
      </c>
      <c r="D3" t="s">
        <v>8</v>
      </c>
      <c r="E3" t="s">
        <v>12</v>
      </c>
      <c r="F3" s="2">
        <v>45003</v>
      </c>
      <c r="G3" s="7">
        <v>2122.7999999999997</v>
      </c>
      <c r="H3" s="7">
        <v>382.79999999999973</v>
      </c>
      <c r="I3" t="str">
        <f ca="1">IF(TODAY()-Tabella1__2[[#This Row],[DATA SCADENZA]]&gt;60,"DA PAGARE","PAGATA")</f>
        <v>DA PAGARE</v>
      </c>
    </row>
    <row r="4" spans="1:9" x14ac:dyDescent="0.35">
      <c r="A4">
        <v>467</v>
      </c>
      <c r="B4" s="2">
        <v>44943</v>
      </c>
      <c r="C4" s="7">
        <v>7300</v>
      </c>
      <c r="D4" t="s">
        <v>6</v>
      </c>
      <c r="E4" t="s">
        <v>12</v>
      </c>
      <c r="F4" s="2">
        <v>45003</v>
      </c>
      <c r="G4" s="7">
        <v>8906</v>
      </c>
      <c r="H4" s="7">
        <v>1606</v>
      </c>
      <c r="I4" t="str">
        <f ca="1">IF(TODAY()-Tabella1__2[[#This Row],[DATA SCADENZA]]&gt;60,"DA PAGARE","PAGATA")</f>
        <v>DA PAGARE</v>
      </c>
    </row>
    <row r="5" spans="1:9" x14ac:dyDescent="0.35">
      <c r="A5">
        <v>131</v>
      </c>
      <c r="B5" s="2">
        <v>44943</v>
      </c>
      <c r="C5" s="7">
        <v>2700</v>
      </c>
      <c r="D5" t="s">
        <v>8</v>
      </c>
      <c r="E5" t="s">
        <v>12</v>
      </c>
      <c r="F5" s="2">
        <v>45003</v>
      </c>
      <c r="G5" s="7">
        <v>3294</v>
      </c>
      <c r="H5" s="7">
        <v>594</v>
      </c>
      <c r="I5" t="str">
        <f ca="1">IF(TODAY()-Tabella1__2[[#This Row],[DATA SCADENZA]]&gt;60,"DA PAGARE","PAGATA")</f>
        <v>DA PAGARE</v>
      </c>
    </row>
    <row r="6" spans="1:9" x14ac:dyDescent="0.35">
      <c r="A6">
        <v>420</v>
      </c>
      <c r="B6" s="2">
        <v>44943</v>
      </c>
      <c r="C6" s="7">
        <v>5750</v>
      </c>
      <c r="D6" t="s">
        <v>8</v>
      </c>
      <c r="E6" t="s">
        <v>12</v>
      </c>
      <c r="F6" s="2">
        <v>45003</v>
      </c>
      <c r="G6" s="7">
        <v>7015</v>
      </c>
      <c r="H6" s="7">
        <v>1265</v>
      </c>
      <c r="I6" t="str">
        <f ca="1">IF(TODAY()-Tabella1__2[[#This Row],[DATA SCADENZA]]&gt;60,"DA PAGARE","PAGATA")</f>
        <v>DA PAGARE</v>
      </c>
    </row>
    <row r="7" spans="1:9" x14ac:dyDescent="0.35">
      <c r="A7">
        <v>172</v>
      </c>
      <c r="B7" s="2">
        <v>44943</v>
      </c>
      <c r="C7" s="7">
        <v>3520</v>
      </c>
      <c r="D7" t="s">
        <v>4</v>
      </c>
      <c r="E7" t="s">
        <v>14</v>
      </c>
      <c r="F7" s="2">
        <v>45003</v>
      </c>
      <c r="G7" s="7">
        <v>4294.3999999999996</v>
      </c>
      <c r="H7" s="7">
        <v>774.39999999999964</v>
      </c>
      <c r="I7" t="str">
        <f ca="1">IF(TODAY()-Tabella1__2[[#This Row],[DATA SCADENZA]]&gt;60,"DA PAGARE","PAGATA")</f>
        <v>DA PAGARE</v>
      </c>
    </row>
    <row r="8" spans="1:9" x14ac:dyDescent="0.35">
      <c r="A8">
        <v>482</v>
      </c>
      <c r="B8" s="2">
        <v>44943</v>
      </c>
      <c r="C8" s="7">
        <v>5800</v>
      </c>
      <c r="D8" t="s">
        <v>7</v>
      </c>
      <c r="E8" t="s">
        <v>12</v>
      </c>
      <c r="F8" s="2">
        <v>45003</v>
      </c>
      <c r="G8" s="7">
        <v>7076</v>
      </c>
      <c r="H8" s="7">
        <v>1276</v>
      </c>
      <c r="I8" t="str">
        <f ca="1">IF(TODAY()-Tabella1__2[[#This Row],[DATA SCADENZA]]&gt;60,"DA PAGARE","PAGATA")</f>
        <v>DA PAGARE</v>
      </c>
    </row>
    <row r="9" spans="1:9" x14ac:dyDescent="0.35">
      <c r="A9">
        <v>170</v>
      </c>
      <c r="B9" s="2">
        <v>44943</v>
      </c>
      <c r="C9" s="7">
        <v>3480</v>
      </c>
      <c r="D9" t="s">
        <v>9</v>
      </c>
      <c r="E9" t="s">
        <v>12</v>
      </c>
      <c r="F9" s="2">
        <v>45003</v>
      </c>
      <c r="G9" s="7">
        <v>4245.5999999999995</v>
      </c>
      <c r="H9" s="7">
        <v>765.59999999999945</v>
      </c>
      <c r="I9" t="str">
        <f ca="1">IF(TODAY()-Tabella1__2[[#This Row],[DATA SCADENZA]]&gt;60,"DA PAGARE","PAGATA")</f>
        <v>DA PAGARE</v>
      </c>
    </row>
    <row r="10" spans="1:9" x14ac:dyDescent="0.35">
      <c r="A10">
        <v>196</v>
      </c>
      <c r="B10" s="2">
        <v>44943</v>
      </c>
      <c r="C10" s="7">
        <v>4000</v>
      </c>
      <c r="D10" t="s">
        <v>8</v>
      </c>
      <c r="E10" t="s">
        <v>12</v>
      </c>
      <c r="F10" s="2">
        <v>45003</v>
      </c>
      <c r="G10" s="7">
        <v>4880</v>
      </c>
      <c r="H10" s="7">
        <v>880</v>
      </c>
      <c r="I10" t="str">
        <f ca="1">IF(TODAY()-Tabella1__2[[#This Row],[DATA SCADENZA]]&gt;60,"DA PAGARE","PAGATA")</f>
        <v>DA PAGARE</v>
      </c>
    </row>
    <row r="11" spans="1:9" x14ac:dyDescent="0.35">
      <c r="A11">
        <v>305</v>
      </c>
      <c r="B11" s="2">
        <v>44943</v>
      </c>
      <c r="C11" s="7">
        <v>2300</v>
      </c>
      <c r="D11" t="s">
        <v>22</v>
      </c>
      <c r="E11" t="s">
        <v>13</v>
      </c>
      <c r="F11" s="2">
        <v>45003</v>
      </c>
      <c r="G11" s="7">
        <v>2806</v>
      </c>
      <c r="H11" s="7">
        <v>506</v>
      </c>
      <c r="I11" t="str">
        <f ca="1">IF(TODAY()-Tabella1__2[[#This Row],[DATA SCADENZA]]&gt;60,"DA PAGARE","PAGATA")</f>
        <v>DA PAGARE</v>
      </c>
    </row>
    <row r="12" spans="1:9" x14ac:dyDescent="0.35">
      <c r="A12">
        <v>432</v>
      </c>
      <c r="B12" s="2">
        <v>44943</v>
      </c>
      <c r="C12" s="7">
        <v>6350</v>
      </c>
      <c r="D12" t="s">
        <v>3</v>
      </c>
      <c r="E12" t="s">
        <v>11</v>
      </c>
      <c r="F12" s="2">
        <v>45003</v>
      </c>
      <c r="G12" s="7">
        <v>7747</v>
      </c>
      <c r="H12" s="7">
        <v>1397</v>
      </c>
      <c r="I12" t="str">
        <f ca="1">IF(TODAY()-Tabella1__2[[#This Row],[DATA SCADENZA]]&gt;60,"DA PAGARE","PAGATA")</f>
        <v>DA PAGARE</v>
      </c>
    </row>
    <row r="13" spans="1:9" x14ac:dyDescent="0.35">
      <c r="A13">
        <v>154</v>
      </c>
      <c r="B13" s="2">
        <v>44943</v>
      </c>
      <c r="C13" s="7">
        <v>3160</v>
      </c>
      <c r="D13" t="s">
        <v>3</v>
      </c>
      <c r="E13" t="s">
        <v>12</v>
      </c>
      <c r="F13" s="2">
        <v>45003</v>
      </c>
      <c r="G13" s="7">
        <v>3855.2</v>
      </c>
      <c r="H13" s="7">
        <v>695.19999999999982</v>
      </c>
      <c r="I13" t="str">
        <f ca="1">IF(TODAY()-Tabella1__2[[#This Row],[DATA SCADENZA]]&gt;60,"DA PAGARE","PAGATA")</f>
        <v>DA PAGARE</v>
      </c>
    </row>
    <row r="14" spans="1:9" x14ac:dyDescent="0.35">
      <c r="A14">
        <v>37</v>
      </c>
      <c r="B14" s="2">
        <v>44943</v>
      </c>
      <c r="C14" s="7">
        <v>820</v>
      </c>
      <c r="D14" t="s">
        <v>5</v>
      </c>
      <c r="E14" t="s">
        <v>13</v>
      </c>
      <c r="F14" s="2">
        <v>45003</v>
      </c>
      <c r="G14" s="7">
        <v>1000.4</v>
      </c>
      <c r="H14" s="7">
        <v>180.39999999999998</v>
      </c>
      <c r="I14" t="str">
        <f ca="1">IF(TODAY()-Tabella1__2[[#This Row],[DATA SCADENZA]]&gt;60,"DA PAGARE","PAGATA")</f>
        <v>DA PAGARE</v>
      </c>
    </row>
    <row r="15" spans="1:9" x14ac:dyDescent="0.35">
      <c r="A15">
        <v>314</v>
      </c>
      <c r="B15" s="2">
        <v>44943</v>
      </c>
      <c r="C15" s="7">
        <v>450</v>
      </c>
      <c r="D15" t="s">
        <v>6</v>
      </c>
      <c r="E15" t="s">
        <v>12</v>
      </c>
      <c r="F15" s="2">
        <v>45003</v>
      </c>
      <c r="G15" s="7">
        <v>549</v>
      </c>
      <c r="H15" s="7">
        <v>99</v>
      </c>
      <c r="I15" t="str">
        <f ca="1">IF(TODAY()-Tabella1__2[[#This Row],[DATA SCADENZA]]&gt;60,"DA PAGARE","PAGATA")</f>
        <v>DA PAGARE</v>
      </c>
    </row>
    <row r="16" spans="1:9" x14ac:dyDescent="0.35">
      <c r="A16">
        <v>195</v>
      </c>
      <c r="B16" s="2">
        <v>44943</v>
      </c>
      <c r="C16" s="7">
        <v>3980</v>
      </c>
      <c r="D16" t="s">
        <v>6</v>
      </c>
      <c r="E16" t="s">
        <v>12</v>
      </c>
      <c r="F16" s="2">
        <v>45003</v>
      </c>
      <c r="G16" s="7">
        <v>4855.5999999999995</v>
      </c>
      <c r="H16" s="7">
        <v>875.59999999999945</v>
      </c>
      <c r="I16" t="str">
        <f ca="1">IF(TODAY()-Tabella1__2[[#This Row],[DATA SCADENZA]]&gt;60,"DA PAGARE","PAGATA")</f>
        <v>DA PAGARE</v>
      </c>
    </row>
    <row r="17" spans="1:9" x14ac:dyDescent="0.35">
      <c r="A17">
        <v>111</v>
      </c>
      <c r="B17" s="2">
        <v>44943</v>
      </c>
      <c r="C17" s="7">
        <v>2300</v>
      </c>
      <c r="D17" t="s">
        <v>8</v>
      </c>
      <c r="E17" t="s">
        <v>12</v>
      </c>
      <c r="F17" s="2">
        <v>45003</v>
      </c>
      <c r="G17" s="7">
        <v>2806</v>
      </c>
      <c r="H17" s="7">
        <v>506</v>
      </c>
      <c r="I17" t="str">
        <f ca="1">IF(TODAY()-Tabella1__2[[#This Row],[DATA SCADENZA]]&gt;60,"DA PAGARE","PAGATA")</f>
        <v>DA PAGARE</v>
      </c>
    </row>
    <row r="18" spans="1:9" x14ac:dyDescent="0.35">
      <c r="A18">
        <v>486</v>
      </c>
      <c r="B18" s="2">
        <v>44943</v>
      </c>
      <c r="C18" s="7">
        <v>5400</v>
      </c>
      <c r="D18" t="s">
        <v>22</v>
      </c>
      <c r="E18" t="s">
        <v>13</v>
      </c>
      <c r="F18" s="2">
        <v>45003</v>
      </c>
      <c r="G18" s="7">
        <v>6588</v>
      </c>
      <c r="H18" s="7">
        <v>1188</v>
      </c>
      <c r="I18" t="str">
        <f ca="1">IF(TODAY()-Tabella1__2[[#This Row],[DATA SCADENZA]]&gt;60,"DA PAGARE","PAGATA")</f>
        <v>DA PAGARE</v>
      </c>
    </row>
    <row r="19" spans="1:9" x14ac:dyDescent="0.35">
      <c r="A19">
        <v>16</v>
      </c>
      <c r="B19" s="2">
        <v>44943</v>
      </c>
      <c r="C19" s="7">
        <v>400</v>
      </c>
      <c r="D19" t="s">
        <v>22</v>
      </c>
      <c r="E19" t="s">
        <v>12</v>
      </c>
      <c r="F19" s="2">
        <v>45003</v>
      </c>
      <c r="G19" s="7">
        <v>488</v>
      </c>
      <c r="H19" s="7">
        <v>88</v>
      </c>
      <c r="I19" t="str">
        <f ca="1">IF(TODAY()-Tabella1__2[[#This Row],[DATA SCADENZA]]&gt;60,"DA PAGARE","PAGATA")</f>
        <v>DA PAGARE</v>
      </c>
    </row>
    <row r="20" spans="1:9" x14ac:dyDescent="0.35">
      <c r="A20">
        <v>184</v>
      </c>
      <c r="B20" s="2">
        <v>44943</v>
      </c>
      <c r="C20" s="7">
        <v>3760</v>
      </c>
      <c r="D20" t="s">
        <v>5</v>
      </c>
      <c r="E20" t="s">
        <v>12</v>
      </c>
      <c r="F20" s="2">
        <v>45003</v>
      </c>
      <c r="G20" s="7">
        <v>4587.2</v>
      </c>
      <c r="H20" s="7">
        <v>827.19999999999982</v>
      </c>
      <c r="I20" t="str">
        <f ca="1">IF(TODAY()-Tabella1__2[[#This Row],[DATA SCADENZA]]&gt;60,"DA PAGARE","PAGATA")</f>
        <v>DA PAGARE</v>
      </c>
    </row>
    <row r="21" spans="1:9" x14ac:dyDescent="0.35">
      <c r="A21">
        <v>2</v>
      </c>
      <c r="B21" s="2">
        <v>44943</v>
      </c>
      <c r="C21" s="7">
        <v>120</v>
      </c>
      <c r="D21" t="s">
        <v>4</v>
      </c>
      <c r="E21" t="s">
        <v>12</v>
      </c>
      <c r="F21" s="2">
        <v>45003</v>
      </c>
      <c r="G21" s="7">
        <v>146.4</v>
      </c>
      <c r="H21" s="7">
        <v>26.400000000000006</v>
      </c>
      <c r="I21" t="str">
        <f ca="1">IF(TODAY()-Tabella1__2[[#This Row],[DATA SCADENZA]]&gt;60,"DA PAGARE","PAGATA")</f>
        <v>DA PAGARE</v>
      </c>
    </row>
    <row r="22" spans="1:9" x14ac:dyDescent="0.35">
      <c r="A22">
        <v>228</v>
      </c>
      <c r="B22" s="2">
        <v>44943</v>
      </c>
      <c r="C22" s="7">
        <v>4640</v>
      </c>
      <c r="D22" t="s">
        <v>3</v>
      </c>
      <c r="E22" t="s">
        <v>14</v>
      </c>
      <c r="F22" s="2">
        <v>45003</v>
      </c>
      <c r="G22" s="7">
        <v>5660.8</v>
      </c>
      <c r="H22" s="7">
        <v>1020.8000000000002</v>
      </c>
      <c r="I22" t="str">
        <f ca="1">IF(TODAY()-Tabella1__2[[#This Row],[DATA SCADENZA]]&gt;60,"DA PAGARE","PAGATA")</f>
        <v>DA PAGARE</v>
      </c>
    </row>
    <row r="23" spans="1:9" x14ac:dyDescent="0.35">
      <c r="A23">
        <v>109</v>
      </c>
      <c r="B23" s="2">
        <v>44943</v>
      </c>
      <c r="C23" s="7">
        <v>2260</v>
      </c>
      <c r="D23" t="s">
        <v>3</v>
      </c>
      <c r="E23" t="s">
        <v>13</v>
      </c>
      <c r="F23" s="2">
        <v>45003</v>
      </c>
      <c r="G23" s="7">
        <v>2757.2</v>
      </c>
      <c r="H23" s="7">
        <v>497.19999999999982</v>
      </c>
      <c r="I23" t="str">
        <f ca="1">IF(TODAY()-Tabella1__2[[#This Row],[DATA SCADENZA]]&gt;60,"DA PAGARE","PAGATA")</f>
        <v>DA PAGARE</v>
      </c>
    </row>
    <row r="24" spans="1:9" x14ac:dyDescent="0.35">
      <c r="A24">
        <v>271</v>
      </c>
      <c r="B24" s="2">
        <v>44943</v>
      </c>
      <c r="C24" s="7">
        <v>5500</v>
      </c>
      <c r="D24" t="s">
        <v>22</v>
      </c>
      <c r="E24" t="s">
        <v>12</v>
      </c>
      <c r="F24" s="2">
        <v>45003</v>
      </c>
      <c r="G24" s="7">
        <v>6710</v>
      </c>
      <c r="H24" s="7">
        <v>1210</v>
      </c>
      <c r="I24" t="str">
        <f ca="1">IF(TODAY()-Tabella1__2[[#This Row],[DATA SCADENZA]]&gt;60,"DA PAGARE","PAGATA")</f>
        <v>DA PAGARE</v>
      </c>
    </row>
    <row r="25" spans="1:9" x14ac:dyDescent="0.35">
      <c r="A25">
        <v>447</v>
      </c>
      <c r="B25" s="2">
        <v>44943</v>
      </c>
      <c r="C25" s="7">
        <v>7100</v>
      </c>
      <c r="D25" t="s">
        <v>3</v>
      </c>
      <c r="E25" t="s">
        <v>12</v>
      </c>
      <c r="F25" s="2">
        <v>45003</v>
      </c>
      <c r="G25" s="7">
        <v>8662</v>
      </c>
      <c r="H25" s="7">
        <v>1562</v>
      </c>
      <c r="I25" t="str">
        <f ca="1">IF(TODAY()-Tabella1__2[[#This Row],[DATA SCADENZA]]&gt;60,"DA PAGARE","PAGATA")</f>
        <v>DA PAGARE</v>
      </c>
    </row>
    <row r="26" spans="1:9" x14ac:dyDescent="0.35">
      <c r="A26">
        <v>45</v>
      </c>
      <c r="B26" s="2">
        <v>44943</v>
      </c>
      <c r="C26" s="7">
        <v>980</v>
      </c>
      <c r="D26" t="s">
        <v>22</v>
      </c>
      <c r="E26" t="s">
        <v>13</v>
      </c>
      <c r="F26" s="2">
        <v>45003</v>
      </c>
      <c r="G26" s="7">
        <v>1195.5999999999999</v>
      </c>
      <c r="H26" s="7">
        <v>215.59999999999991</v>
      </c>
      <c r="I26" t="str">
        <f ca="1">IF(TODAY()-Tabella1__2[[#This Row],[DATA SCADENZA]]&gt;60,"DA PAGARE","PAGATA")</f>
        <v>DA PAGARE</v>
      </c>
    </row>
    <row r="27" spans="1:9" x14ac:dyDescent="0.35">
      <c r="A27">
        <v>182</v>
      </c>
      <c r="B27" s="2">
        <v>44943</v>
      </c>
      <c r="C27" s="7">
        <v>3720</v>
      </c>
      <c r="D27" t="s">
        <v>8</v>
      </c>
      <c r="E27" t="s">
        <v>12</v>
      </c>
      <c r="F27" s="2">
        <v>45003</v>
      </c>
      <c r="G27" s="7">
        <v>4538.3999999999996</v>
      </c>
      <c r="H27" s="7">
        <v>818.39999999999964</v>
      </c>
      <c r="I27" t="str">
        <f ca="1">IF(TODAY()-Tabella1__2[[#This Row],[DATA SCADENZA]]&gt;60,"DA PAGARE","PAGATA")</f>
        <v>DA PAGARE</v>
      </c>
    </row>
    <row r="28" spans="1:9" x14ac:dyDescent="0.35">
      <c r="A28">
        <v>96</v>
      </c>
      <c r="B28" s="2">
        <v>44943</v>
      </c>
      <c r="C28" s="7">
        <v>2000</v>
      </c>
      <c r="D28" t="s">
        <v>22</v>
      </c>
      <c r="E28" t="s">
        <v>11</v>
      </c>
      <c r="F28" s="2">
        <v>45003</v>
      </c>
      <c r="G28" s="7">
        <v>2440</v>
      </c>
      <c r="H28" s="7">
        <v>440</v>
      </c>
      <c r="I28" t="str">
        <f ca="1">IF(TODAY()-Tabella1__2[[#This Row],[DATA SCADENZA]]&gt;60,"DA PAGARE","PAGATA")</f>
        <v>DA PAGARE</v>
      </c>
    </row>
    <row r="29" spans="1:9" x14ac:dyDescent="0.35">
      <c r="A29">
        <v>11</v>
      </c>
      <c r="B29" s="2">
        <v>44943</v>
      </c>
      <c r="C29" s="7">
        <v>300</v>
      </c>
      <c r="D29" t="s">
        <v>22</v>
      </c>
      <c r="E29" t="s">
        <v>13</v>
      </c>
      <c r="F29" s="2">
        <v>45003</v>
      </c>
      <c r="G29" s="7">
        <v>366</v>
      </c>
      <c r="H29" s="7">
        <v>66</v>
      </c>
      <c r="I29" t="str">
        <f ca="1">IF(TODAY()-Tabella1__2[[#This Row],[DATA SCADENZA]]&gt;60,"DA PAGARE","PAGATA")</f>
        <v>DA PAGARE</v>
      </c>
    </row>
    <row r="30" spans="1:9" x14ac:dyDescent="0.35">
      <c r="A30">
        <v>279</v>
      </c>
      <c r="B30" s="2">
        <v>44942</v>
      </c>
      <c r="C30" s="7">
        <v>5660</v>
      </c>
      <c r="D30" t="s">
        <v>3</v>
      </c>
      <c r="E30" t="s">
        <v>12</v>
      </c>
      <c r="F30" s="2">
        <v>45002</v>
      </c>
      <c r="G30" s="7">
        <v>6905.2</v>
      </c>
      <c r="H30" s="7">
        <v>1245.1999999999998</v>
      </c>
      <c r="I30" t="str">
        <f ca="1">IF(TODAY()-Tabella1__2[[#This Row],[DATA SCADENZA]]&gt;60,"DA PAGARE","PAGATA")</f>
        <v>DA PAGARE</v>
      </c>
    </row>
    <row r="31" spans="1:9" x14ac:dyDescent="0.35">
      <c r="A31">
        <v>438</v>
      </c>
      <c r="B31" s="2">
        <v>44942</v>
      </c>
      <c r="C31" s="7">
        <v>6650</v>
      </c>
      <c r="D31" t="s">
        <v>4</v>
      </c>
      <c r="E31" t="s">
        <v>14</v>
      </c>
      <c r="F31" s="2">
        <v>45002</v>
      </c>
      <c r="G31" s="7">
        <v>8113</v>
      </c>
      <c r="H31" s="7">
        <v>1463</v>
      </c>
      <c r="I31" t="str">
        <f ca="1">IF(TODAY()-Tabella1__2[[#This Row],[DATA SCADENZA]]&gt;60,"DA PAGARE","PAGATA")</f>
        <v>DA PAGARE</v>
      </c>
    </row>
    <row r="32" spans="1:9" x14ac:dyDescent="0.35">
      <c r="A32">
        <v>368</v>
      </c>
      <c r="B32" s="2">
        <v>44942</v>
      </c>
      <c r="C32" s="7">
        <v>3150</v>
      </c>
      <c r="D32" t="s">
        <v>22</v>
      </c>
      <c r="E32" t="s">
        <v>14</v>
      </c>
      <c r="F32" s="2">
        <v>45002</v>
      </c>
      <c r="G32" s="7">
        <v>3843</v>
      </c>
      <c r="H32" s="7">
        <v>693</v>
      </c>
      <c r="I32" t="str">
        <f ca="1">IF(TODAY()-Tabella1__2[[#This Row],[DATA SCADENZA]]&gt;60,"DA PAGARE","PAGATA")</f>
        <v>DA PAGARE</v>
      </c>
    </row>
    <row r="33" spans="1:9" x14ac:dyDescent="0.35">
      <c r="A33">
        <v>297</v>
      </c>
      <c r="B33" s="2">
        <v>44942</v>
      </c>
      <c r="C33" s="7">
        <v>700</v>
      </c>
      <c r="D33" t="s">
        <v>6</v>
      </c>
      <c r="E33" t="s">
        <v>13</v>
      </c>
      <c r="F33" s="2">
        <v>45002</v>
      </c>
      <c r="G33" s="7">
        <v>854</v>
      </c>
      <c r="H33" s="7">
        <v>154</v>
      </c>
      <c r="I33" t="str">
        <f ca="1">IF(TODAY()-Tabella1__2[[#This Row],[DATA SCADENZA]]&gt;60,"DA PAGARE","PAGATA")</f>
        <v>DA PAGARE</v>
      </c>
    </row>
    <row r="34" spans="1:9" x14ac:dyDescent="0.35">
      <c r="A34">
        <v>93</v>
      </c>
      <c r="B34" s="2">
        <v>44942</v>
      </c>
      <c r="C34" s="7">
        <v>1940</v>
      </c>
      <c r="D34" t="s">
        <v>6</v>
      </c>
      <c r="E34" t="s">
        <v>13</v>
      </c>
      <c r="F34" s="2">
        <v>45002</v>
      </c>
      <c r="G34" s="7">
        <v>2366.7999999999997</v>
      </c>
      <c r="H34" s="7">
        <v>426.79999999999973</v>
      </c>
      <c r="I34" t="str">
        <f ca="1">IF(TODAY()-Tabella1__2[[#This Row],[DATA SCADENZA]]&gt;60,"DA PAGARE","PAGATA")</f>
        <v>DA PAGARE</v>
      </c>
    </row>
    <row r="35" spans="1:9" x14ac:dyDescent="0.35">
      <c r="A35">
        <v>360</v>
      </c>
      <c r="B35" s="2">
        <v>44942</v>
      </c>
      <c r="C35" s="7">
        <v>2750</v>
      </c>
      <c r="D35" t="s">
        <v>5</v>
      </c>
      <c r="E35" t="s">
        <v>13</v>
      </c>
      <c r="F35" s="2">
        <v>45002</v>
      </c>
      <c r="G35" s="7">
        <v>3355</v>
      </c>
      <c r="H35" s="7">
        <v>605</v>
      </c>
      <c r="I35" t="str">
        <f ca="1">IF(TODAY()-Tabella1__2[[#This Row],[DATA SCADENZA]]&gt;60,"DA PAGARE","PAGATA")</f>
        <v>DA PAGARE</v>
      </c>
    </row>
    <row r="36" spans="1:9" x14ac:dyDescent="0.35">
      <c r="A36">
        <v>89</v>
      </c>
      <c r="B36" s="2">
        <v>44942</v>
      </c>
      <c r="C36" s="7">
        <v>1860</v>
      </c>
      <c r="D36" t="s">
        <v>6</v>
      </c>
      <c r="E36" t="s">
        <v>12</v>
      </c>
      <c r="F36" s="2">
        <v>45002</v>
      </c>
      <c r="G36" s="7">
        <v>2269.1999999999998</v>
      </c>
      <c r="H36" s="7">
        <v>409.19999999999982</v>
      </c>
      <c r="I36" t="str">
        <f ca="1">IF(TODAY()-Tabella1__2[[#This Row],[DATA SCADENZA]]&gt;60,"DA PAGARE","PAGATA")</f>
        <v>DA PAGARE</v>
      </c>
    </row>
    <row r="37" spans="1:9" x14ac:dyDescent="0.35">
      <c r="A37">
        <v>362</v>
      </c>
      <c r="B37" s="2">
        <v>44942</v>
      </c>
      <c r="C37" s="7">
        <v>2850</v>
      </c>
      <c r="D37" t="s">
        <v>3</v>
      </c>
      <c r="E37" t="s">
        <v>11</v>
      </c>
      <c r="F37" s="2">
        <v>45002</v>
      </c>
      <c r="G37" s="7">
        <v>3477</v>
      </c>
      <c r="H37" s="7">
        <v>627</v>
      </c>
      <c r="I37" t="str">
        <f ca="1">IF(TODAY()-Tabella1__2[[#This Row],[DATA SCADENZA]]&gt;60,"DA PAGARE","PAGATA")</f>
        <v>DA PAGARE</v>
      </c>
    </row>
    <row r="38" spans="1:9" x14ac:dyDescent="0.35">
      <c r="A38">
        <v>108</v>
      </c>
      <c r="B38" s="2">
        <v>44942</v>
      </c>
      <c r="C38" s="7">
        <v>2240</v>
      </c>
      <c r="D38" t="s">
        <v>7</v>
      </c>
      <c r="E38" t="s">
        <v>13</v>
      </c>
      <c r="F38" s="2">
        <v>45002</v>
      </c>
      <c r="G38" s="7">
        <v>2732.7999999999997</v>
      </c>
      <c r="H38" s="7">
        <v>492.79999999999973</v>
      </c>
      <c r="I38" t="str">
        <f ca="1">IF(TODAY()-Tabella1__2[[#This Row],[DATA SCADENZA]]&gt;60,"DA PAGARE","PAGATA")</f>
        <v>DA PAGARE</v>
      </c>
    </row>
    <row r="39" spans="1:9" x14ac:dyDescent="0.35">
      <c r="A39">
        <v>100</v>
      </c>
      <c r="B39" s="2">
        <v>44942</v>
      </c>
      <c r="C39" s="7">
        <v>2080</v>
      </c>
      <c r="D39" t="s">
        <v>8</v>
      </c>
      <c r="E39" t="s">
        <v>12</v>
      </c>
      <c r="F39" s="2">
        <v>45002</v>
      </c>
      <c r="G39" s="7">
        <v>2537.6</v>
      </c>
      <c r="H39" s="7">
        <v>457.59999999999991</v>
      </c>
      <c r="I39" t="str">
        <f ca="1">IF(TODAY()-Tabella1__2[[#This Row],[DATA SCADENZA]]&gt;60,"DA PAGARE","PAGATA")</f>
        <v>DA PAGARE</v>
      </c>
    </row>
    <row r="40" spans="1:9" x14ac:dyDescent="0.35">
      <c r="A40">
        <v>377</v>
      </c>
      <c r="B40" s="2">
        <v>44942</v>
      </c>
      <c r="C40" s="7">
        <v>3600</v>
      </c>
      <c r="D40" t="s">
        <v>5</v>
      </c>
      <c r="E40" t="s">
        <v>12</v>
      </c>
      <c r="F40" s="2">
        <v>45002</v>
      </c>
      <c r="G40" s="7">
        <v>4392</v>
      </c>
      <c r="H40" s="7">
        <v>792</v>
      </c>
      <c r="I40" t="str">
        <f ca="1">IF(TODAY()-Tabella1__2[[#This Row],[DATA SCADENZA]]&gt;60,"DA PAGARE","PAGATA")</f>
        <v>DA PAGARE</v>
      </c>
    </row>
    <row r="41" spans="1:9" x14ac:dyDescent="0.35">
      <c r="A41">
        <v>353</v>
      </c>
      <c r="B41" s="2">
        <v>44942</v>
      </c>
      <c r="C41" s="7">
        <v>2400</v>
      </c>
      <c r="D41" t="s">
        <v>4</v>
      </c>
      <c r="E41" t="s">
        <v>13</v>
      </c>
      <c r="F41" s="2">
        <v>45002</v>
      </c>
      <c r="G41" s="7">
        <v>2928</v>
      </c>
      <c r="H41" s="7">
        <v>528</v>
      </c>
      <c r="I41" t="str">
        <f ca="1">IF(TODAY()-Tabella1__2[[#This Row],[DATA SCADENZA]]&gt;60,"DA PAGARE","PAGATA")</f>
        <v>DA PAGARE</v>
      </c>
    </row>
    <row r="42" spans="1:9" x14ac:dyDescent="0.35">
      <c r="A42">
        <v>310</v>
      </c>
      <c r="B42" s="2">
        <v>44942</v>
      </c>
      <c r="C42" s="7">
        <v>250</v>
      </c>
      <c r="D42" t="s">
        <v>6</v>
      </c>
      <c r="E42" t="s">
        <v>12</v>
      </c>
      <c r="F42" s="2">
        <v>45002</v>
      </c>
      <c r="G42" s="7">
        <v>305</v>
      </c>
      <c r="H42" s="7">
        <v>55</v>
      </c>
      <c r="I42" t="str">
        <f ca="1">IF(TODAY()-Tabella1__2[[#This Row],[DATA SCADENZA]]&gt;60,"DA PAGARE","PAGATA")</f>
        <v>DA PAGARE</v>
      </c>
    </row>
    <row r="43" spans="1:9" x14ac:dyDescent="0.35">
      <c r="A43">
        <v>414</v>
      </c>
      <c r="B43" s="2">
        <v>44942</v>
      </c>
      <c r="C43" s="7">
        <v>5450</v>
      </c>
      <c r="D43" t="s">
        <v>7</v>
      </c>
      <c r="E43" t="s">
        <v>11</v>
      </c>
      <c r="F43" s="2">
        <v>45002</v>
      </c>
      <c r="G43" s="7">
        <v>6649</v>
      </c>
      <c r="H43" s="7">
        <v>1199</v>
      </c>
      <c r="I43" t="str">
        <f ca="1">IF(TODAY()-Tabella1__2[[#This Row],[DATA SCADENZA]]&gt;60,"DA PAGARE","PAGATA")</f>
        <v>DA PAGARE</v>
      </c>
    </row>
    <row r="44" spans="1:9" x14ac:dyDescent="0.35">
      <c r="A44">
        <v>164</v>
      </c>
      <c r="B44" s="2">
        <v>44942</v>
      </c>
      <c r="C44" s="7">
        <v>3360</v>
      </c>
      <c r="D44" t="s">
        <v>22</v>
      </c>
      <c r="E44" t="s">
        <v>13</v>
      </c>
      <c r="F44" s="2">
        <v>45002</v>
      </c>
      <c r="G44" s="7">
        <v>4099.2</v>
      </c>
      <c r="H44" s="7">
        <v>739.19999999999982</v>
      </c>
      <c r="I44" t="str">
        <f ca="1">IF(TODAY()-Tabella1__2[[#This Row],[DATA SCADENZA]]&gt;60,"DA PAGARE","PAGATA")</f>
        <v>DA PAGARE</v>
      </c>
    </row>
    <row r="45" spans="1:9" x14ac:dyDescent="0.35">
      <c r="A45">
        <v>153</v>
      </c>
      <c r="B45" s="2">
        <v>44942</v>
      </c>
      <c r="C45" s="7">
        <v>3140</v>
      </c>
      <c r="D45" t="s">
        <v>9</v>
      </c>
      <c r="E45" t="s">
        <v>12</v>
      </c>
      <c r="F45" s="2">
        <v>45002</v>
      </c>
      <c r="G45" s="7">
        <v>3830.7999999999997</v>
      </c>
      <c r="H45" s="7">
        <v>690.79999999999973</v>
      </c>
      <c r="I45" t="str">
        <f ca="1">IF(TODAY()-Tabella1__2[[#This Row],[DATA SCADENZA]]&gt;60,"DA PAGARE","PAGATA")</f>
        <v>DA PAGARE</v>
      </c>
    </row>
    <row r="46" spans="1:9" x14ac:dyDescent="0.35">
      <c r="A46">
        <v>130</v>
      </c>
      <c r="B46" s="2">
        <v>44942</v>
      </c>
      <c r="C46" s="7">
        <v>2680</v>
      </c>
      <c r="D46" t="s">
        <v>22</v>
      </c>
      <c r="E46" t="s">
        <v>14</v>
      </c>
      <c r="F46" s="2">
        <v>45002</v>
      </c>
      <c r="G46" s="7">
        <v>3269.6</v>
      </c>
      <c r="H46" s="7">
        <v>589.59999999999991</v>
      </c>
      <c r="I46" t="str">
        <f ca="1">IF(TODAY()-Tabella1__2[[#This Row],[DATA SCADENZA]]&gt;60,"DA PAGARE","PAGATA")</f>
        <v>DA PAGARE</v>
      </c>
    </row>
    <row r="47" spans="1:9" x14ac:dyDescent="0.35">
      <c r="A47">
        <v>388</v>
      </c>
      <c r="B47" s="2">
        <v>44942</v>
      </c>
      <c r="C47" s="7">
        <v>4150</v>
      </c>
      <c r="D47" t="s">
        <v>5</v>
      </c>
      <c r="E47" t="s">
        <v>13</v>
      </c>
      <c r="F47" s="2">
        <v>45002</v>
      </c>
      <c r="G47" s="7">
        <v>5063</v>
      </c>
      <c r="H47" s="7">
        <v>913</v>
      </c>
      <c r="I47" t="str">
        <f ca="1">IF(TODAY()-Tabella1__2[[#This Row],[DATA SCADENZA]]&gt;60,"DA PAGARE","PAGATA")</f>
        <v>DA PAGARE</v>
      </c>
    </row>
    <row r="48" spans="1:9" x14ac:dyDescent="0.35">
      <c r="A48">
        <v>391</v>
      </c>
      <c r="B48" s="2">
        <v>44942</v>
      </c>
      <c r="C48" s="7">
        <v>4300</v>
      </c>
      <c r="D48" t="s">
        <v>9</v>
      </c>
      <c r="E48" t="s">
        <v>12</v>
      </c>
      <c r="F48" s="2">
        <v>45002</v>
      </c>
      <c r="G48" s="7">
        <v>5246</v>
      </c>
      <c r="H48" s="7">
        <v>946</v>
      </c>
      <c r="I48" t="str">
        <f ca="1">IF(TODAY()-Tabella1__2[[#This Row],[DATA SCADENZA]]&gt;60,"DA PAGARE","PAGATA")</f>
        <v>DA PAGARE</v>
      </c>
    </row>
    <row r="49" spans="1:9" x14ac:dyDescent="0.35">
      <c r="A49">
        <v>48</v>
      </c>
      <c r="B49" s="2">
        <v>44942</v>
      </c>
      <c r="C49" s="7">
        <v>1040</v>
      </c>
      <c r="D49" t="s">
        <v>5</v>
      </c>
      <c r="E49" t="s">
        <v>12</v>
      </c>
      <c r="F49" s="2">
        <v>45002</v>
      </c>
      <c r="G49" s="7">
        <v>1268.8</v>
      </c>
      <c r="H49" s="7">
        <v>228.79999999999995</v>
      </c>
      <c r="I49" t="str">
        <f ca="1">IF(TODAY()-Tabella1__2[[#This Row],[DATA SCADENZA]]&gt;60,"DA PAGARE","PAGATA")</f>
        <v>DA PAGARE</v>
      </c>
    </row>
    <row r="50" spans="1:9" x14ac:dyDescent="0.35">
      <c r="A50">
        <v>12</v>
      </c>
      <c r="B50" s="2">
        <v>44942</v>
      </c>
      <c r="C50" s="7">
        <v>320</v>
      </c>
      <c r="D50" t="s">
        <v>8</v>
      </c>
      <c r="E50" t="s">
        <v>11</v>
      </c>
      <c r="F50" s="2">
        <v>45002</v>
      </c>
      <c r="G50" s="7">
        <v>390.4</v>
      </c>
      <c r="H50" s="7">
        <v>70.399999999999977</v>
      </c>
      <c r="I50" t="str">
        <f ca="1">IF(TODAY()-Tabella1__2[[#This Row],[DATA SCADENZA]]&gt;60,"DA PAGARE","PAGATA")</f>
        <v>DA PAGARE</v>
      </c>
    </row>
    <row r="51" spans="1:9" x14ac:dyDescent="0.35">
      <c r="A51">
        <v>29</v>
      </c>
      <c r="B51" s="2">
        <v>44942</v>
      </c>
      <c r="C51" s="7">
        <v>660</v>
      </c>
      <c r="D51" t="s">
        <v>8</v>
      </c>
      <c r="E51" t="s">
        <v>11</v>
      </c>
      <c r="F51" s="2">
        <v>45002</v>
      </c>
      <c r="G51" s="7">
        <v>805.19999999999993</v>
      </c>
      <c r="H51" s="7">
        <v>145.19999999999993</v>
      </c>
      <c r="I51" t="str">
        <f ca="1">IF(TODAY()-Tabella1__2[[#This Row],[DATA SCADENZA]]&gt;60,"DA PAGARE","PAGATA")</f>
        <v>DA PAGARE</v>
      </c>
    </row>
    <row r="52" spans="1:9" x14ac:dyDescent="0.35">
      <c r="A52">
        <v>453</v>
      </c>
      <c r="B52" s="2">
        <v>44942</v>
      </c>
      <c r="C52" s="7">
        <v>7400</v>
      </c>
      <c r="D52" t="s">
        <v>22</v>
      </c>
      <c r="E52" t="s">
        <v>12</v>
      </c>
      <c r="F52" s="2">
        <v>45002</v>
      </c>
      <c r="G52" s="7">
        <v>9028</v>
      </c>
      <c r="H52" s="7">
        <v>1628</v>
      </c>
      <c r="I52" t="str">
        <f ca="1">IF(TODAY()-Tabella1__2[[#This Row],[DATA SCADENZA]]&gt;60,"DA PAGARE","PAGATA")</f>
        <v>DA PAGARE</v>
      </c>
    </row>
    <row r="53" spans="1:9" x14ac:dyDescent="0.35">
      <c r="A53">
        <v>224</v>
      </c>
      <c r="B53" s="2">
        <v>44942</v>
      </c>
      <c r="C53" s="7">
        <v>4560</v>
      </c>
      <c r="D53" t="s">
        <v>5</v>
      </c>
      <c r="E53" t="s">
        <v>12</v>
      </c>
      <c r="F53" s="2">
        <v>45002</v>
      </c>
      <c r="G53" s="7">
        <v>5563.2</v>
      </c>
      <c r="H53" s="7">
        <v>1003.1999999999998</v>
      </c>
      <c r="I53" t="str">
        <f ca="1">IF(TODAY()-Tabella1__2[[#This Row],[DATA SCADENZA]]&gt;60,"DA PAGARE","PAGATA")</f>
        <v>DA PAGARE</v>
      </c>
    </row>
    <row r="54" spans="1:9" x14ac:dyDescent="0.35">
      <c r="A54">
        <v>28</v>
      </c>
      <c r="B54" s="2">
        <v>44942</v>
      </c>
      <c r="C54" s="7">
        <v>640</v>
      </c>
      <c r="D54" t="s">
        <v>22</v>
      </c>
      <c r="E54" t="s">
        <v>12</v>
      </c>
      <c r="F54" s="2">
        <v>45002</v>
      </c>
      <c r="G54" s="7">
        <v>780.8</v>
      </c>
      <c r="H54" s="7">
        <v>140.79999999999995</v>
      </c>
      <c r="I54" t="str">
        <f ca="1">IF(TODAY()-Tabella1__2[[#This Row],[DATA SCADENZA]]&gt;60,"DA PAGARE","PAGATA")</f>
        <v>DA PAGARE</v>
      </c>
    </row>
    <row r="55" spans="1:9" x14ac:dyDescent="0.35">
      <c r="A55">
        <v>457</v>
      </c>
      <c r="B55" s="2">
        <v>44942</v>
      </c>
      <c r="C55" s="7">
        <v>2350</v>
      </c>
      <c r="D55" t="s">
        <v>8</v>
      </c>
      <c r="E55" t="s">
        <v>13</v>
      </c>
      <c r="F55" s="2">
        <v>45002</v>
      </c>
      <c r="G55" s="7">
        <v>2867</v>
      </c>
      <c r="H55" s="7">
        <v>517</v>
      </c>
      <c r="I55" t="str">
        <f ca="1">IF(TODAY()-Tabella1__2[[#This Row],[DATA SCADENZA]]&gt;60,"DA PAGARE","PAGATA")</f>
        <v>DA PAGARE</v>
      </c>
    </row>
    <row r="56" spans="1:9" x14ac:dyDescent="0.35">
      <c r="A56">
        <v>499</v>
      </c>
      <c r="B56" s="2">
        <v>44942</v>
      </c>
      <c r="C56" s="7">
        <v>4100</v>
      </c>
      <c r="D56" t="s">
        <v>7</v>
      </c>
      <c r="E56" t="s">
        <v>13</v>
      </c>
      <c r="F56" s="2">
        <v>45002</v>
      </c>
      <c r="G56" s="7">
        <v>5002</v>
      </c>
      <c r="H56" s="7">
        <v>902</v>
      </c>
      <c r="I56" t="str">
        <f ca="1">IF(TODAY()-Tabella1__2[[#This Row],[DATA SCADENZA]]&gt;60,"DA PAGARE","PAGATA")</f>
        <v>DA PAGARE</v>
      </c>
    </row>
    <row r="57" spans="1:9" x14ac:dyDescent="0.35">
      <c r="A57">
        <v>188</v>
      </c>
      <c r="B57" s="2">
        <v>44942</v>
      </c>
      <c r="C57" s="7">
        <v>3840</v>
      </c>
      <c r="D57" t="s">
        <v>3</v>
      </c>
      <c r="E57" t="s">
        <v>12</v>
      </c>
      <c r="F57" s="2">
        <v>45002</v>
      </c>
      <c r="G57" s="7">
        <v>4684.8</v>
      </c>
      <c r="H57" s="7">
        <v>844.80000000000018</v>
      </c>
      <c r="I57" t="str">
        <f ca="1">IF(TODAY()-Tabella1__2[[#This Row],[DATA SCADENZA]]&gt;60,"DA PAGARE","PAGATA")</f>
        <v>DA PAGARE</v>
      </c>
    </row>
    <row r="58" spans="1:9" x14ac:dyDescent="0.35">
      <c r="A58">
        <v>209</v>
      </c>
      <c r="B58" s="2">
        <v>44942</v>
      </c>
      <c r="C58" s="7">
        <v>4260</v>
      </c>
      <c r="D58" t="s">
        <v>3</v>
      </c>
      <c r="E58" t="s">
        <v>12</v>
      </c>
      <c r="F58" s="2">
        <v>45002</v>
      </c>
      <c r="G58" s="7">
        <v>5197.2</v>
      </c>
      <c r="H58" s="7">
        <v>937.19999999999982</v>
      </c>
      <c r="I58" t="str">
        <f ca="1">IF(TODAY()-Tabella1__2[[#This Row],[DATA SCADENZA]]&gt;60,"DA PAGARE","PAGATA")</f>
        <v>DA PAGARE</v>
      </c>
    </row>
    <row r="59" spans="1:9" x14ac:dyDescent="0.35">
      <c r="A59">
        <v>117</v>
      </c>
      <c r="B59" s="2">
        <v>44941</v>
      </c>
      <c r="C59" s="7">
        <v>2420</v>
      </c>
      <c r="D59" t="s">
        <v>8</v>
      </c>
      <c r="E59" t="s">
        <v>12</v>
      </c>
      <c r="F59" s="2">
        <v>45001</v>
      </c>
      <c r="G59" s="7">
        <v>2952.4</v>
      </c>
      <c r="H59" s="7">
        <v>532.40000000000009</v>
      </c>
      <c r="I59" t="str">
        <f ca="1">IF(TODAY()-Tabella1__2[[#This Row],[DATA SCADENZA]]&gt;60,"DA PAGARE","PAGATA")</f>
        <v>DA PAGARE</v>
      </c>
    </row>
    <row r="60" spans="1:9" x14ac:dyDescent="0.35">
      <c r="A60">
        <v>411</v>
      </c>
      <c r="B60" s="2">
        <v>44941</v>
      </c>
      <c r="C60" s="7">
        <v>5300</v>
      </c>
      <c r="D60" t="s">
        <v>5</v>
      </c>
      <c r="E60" t="s">
        <v>12</v>
      </c>
      <c r="F60" s="2">
        <v>45001</v>
      </c>
      <c r="G60" s="7">
        <v>6466</v>
      </c>
      <c r="H60" s="7">
        <v>1166</v>
      </c>
      <c r="I60" t="str">
        <f ca="1">IF(TODAY()-Tabella1__2[[#This Row],[DATA SCADENZA]]&gt;60,"DA PAGARE","PAGATA")</f>
        <v>DA PAGARE</v>
      </c>
    </row>
    <row r="61" spans="1:9" x14ac:dyDescent="0.35">
      <c r="A61">
        <v>244</v>
      </c>
      <c r="B61" s="2">
        <v>44941</v>
      </c>
      <c r="C61" s="7">
        <v>4960</v>
      </c>
      <c r="D61" t="s">
        <v>7</v>
      </c>
      <c r="E61" t="s">
        <v>12</v>
      </c>
      <c r="F61" s="2">
        <v>45001</v>
      </c>
      <c r="G61" s="7">
        <v>6051.2</v>
      </c>
      <c r="H61" s="7">
        <v>1091.1999999999998</v>
      </c>
      <c r="I61" t="str">
        <f ca="1">IF(TODAY()-Tabella1__2[[#This Row],[DATA SCADENZA]]&gt;60,"DA PAGARE","PAGATA")</f>
        <v>DA PAGARE</v>
      </c>
    </row>
    <row r="62" spans="1:9" x14ac:dyDescent="0.35">
      <c r="A62">
        <v>483</v>
      </c>
      <c r="B62" s="2">
        <v>44941</v>
      </c>
      <c r="C62" s="7">
        <v>5700</v>
      </c>
      <c r="D62" t="s">
        <v>3</v>
      </c>
      <c r="E62" t="s">
        <v>14</v>
      </c>
      <c r="F62" s="2">
        <v>45001</v>
      </c>
      <c r="G62" s="7">
        <v>6954</v>
      </c>
      <c r="H62" s="7">
        <v>1254</v>
      </c>
      <c r="I62" t="str">
        <f ca="1">IF(TODAY()-Tabella1__2[[#This Row],[DATA SCADENZA]]&gt;60,"DA PAGARE","PAGATA")</f>
        <v>DA PAGARE</v>
      </c>
    </row>
    <row r="63" spans="1:9" x14ac:dyDescent="0.35">
      <c r="A63">
        <v>339</v>
      </c>
      <c r="B63" s="2">
        <v>44941</v>
      </c>
      <c r="C63" s="7">
        <v>1700</v>
      </c>
      <c r="D63" t="s">
        <v>22</v>
      </c>
      <c r="E63" t="s">
        <v>13</v>
      </c>
      <c r="F63" s="2">
        <v>45001</v>
      </c>
      <c r="G63" s="7">
        <v>2074</v>
      </c>
      <c r="H63" s="7">
        <v>374</v>
      </c>
      <c r="I63" t="str">
        <f ca="1">IF(TODAY()-Tabella1__2[[#This Row],[DATA SCADENZA]]&gt;60,"DA PAGARE","PAGATA")</f>
        <v>DA PAGARE</v>
      </c>
    </row>
    <row r="64" spans="1:9" x14ac:dyDescent="0.35">
      <c r="A64">
        <v>251</v>
      </c>
      <c r="B64" s="2">
        <v>44941</v>
      </c>
      <c r="C64" s="7">
        <v>5100</v>
      </c>
      <c r="D64" t="s">
        <v>4</v>
      </c>
      <c r="E64" t="s">
        <v>12</v>
      </c>
      <c r="F64" s="2">
        <v>45001</v>
      </c>
      <c r="G64" s="7">
        <v>6222</v>
      </c>
      <c r="H64" s="7">
        <v>1122</v>
      </c>
      <c r="I64" t="str">
        <f ca="1">IF(TODAY()-Tabella1__2[[#This Row],[DATA SCADENZA]]&gt;60,"DA PAGARE","PAGATA")</f>
        <v>DA PAGARE</v>
      </c>
    </row>
    <row r="65" spans="1:9" x14ac:dyDescent="0.35">
      <c r="A65">
        <v>141</v>
      </c>
      <c r="B65" s="2">
        <v>44941</v>
      </c>
      <c r="C65" s="7">
        <v>2900</v>
      </c>
      <c r="D65" t="s">
        <v>3</v>
      </c>
      <c r="E65" t="s">
        <v>11</v>
      </c>
      <c r="F65" s="2">
        <v>45001</v>
      </c>
      <c r="G65" s="7">
        <v>3538</v>
      </c>
      <c r="H65" s="7">
        <v>638</v>
      </c>
      <c r="I65" t="str">
        <f ca="1">IF(TODAY()-Tabella1__2[[#This Row],[DATA SCADENZA]]&gt;60,"DA PAGARE","PAGATA")</f>
        <v>DA PAGARE</v>
      </c>
    </row>
    <row r="66" spans="1:9" x14ac:dyDescent="0.35">
      <c r="A66">
        <v>242</v>
      </c>
      <c r="B66" s="2">
        <v>44941</v>
      </c>
      <c r="C66" s="7">
        <v>4920</v>
      </c>
      <c r="D66" t="s">
        <v>6</v>
      </c>
      <c r="E66" t="s">
        <v>14</v>
      </c>
      <c r="F66" s="2">
        <v>45001</v>
      </c>
      <c r="G66" s="7">
        <v>6002.4</v>
      </c>
      <c r="H66" s="7">
        <v>1082.3999999999996</v>
      </c>
      <c r="I66" t="str">
        <f ca="1">IF(TODAY()-Tabella1__2[[#This Row],[DATA SCADENZA]]&gt;60,"DA PAGARE","PAGATA")</f>
        <v>DA PAGARE</v>
      </c>
    </row>
    <row r="67" spans="1:9" x14ac:dyDescent="0.35">
      <c r="A67">
        <v>152</v>
      </c>
      <c r="B67" s="2">
        <v>44941</v>
      </c>
      <c r="C67" s="7">
        <v>3120</v>
      </c>
      <c r="D67" t="s">
        <v>22</v>
      </c>
      <c r="E67" t="s">
        <v>11</v>
      </c>
      <c r="F67" s="2">
        <v>45001</v>
      </c>
      <c r="G67" s="7">
        <v>3806.4</v>
      </c>
      <c r="H67" s="7">
        <v>686.40000000000009</v>
      </c>
      <c r="I67" t="str">
        <f ca="1">IF(TODAY()-Tabella1__2[[#This Row],[DATA SCADENZA]]&gt;60,"DA PAGARE","PAGATA")</f>
        <v>DA PAGARE</v>
      </c>
    </row>
    <row r="68" spans="1:9" x14ac:dyDescent="0.35">
      <c r="A68">
        <v>223</v>
      </c>
      <c r="B68" s="2">
        <v>44941</v>
      </c>
      <c r="C68" s="7">
        <v>4540</v>
      </c>
      <c r="D68" t="s">
        <v>4</v>
      </c>
      <c r="E68" t="s">
        <v>12</v>
      </c>
      <c r="F68" s="2">
        <v>45001</v>
      </c>
      <c r="G68" s="7">
        <v>5538.8</v>
      </c>
      <c r="H68" s="7">
        <v>998.80000000000018</v>
      </c>
      <c r="I68" t="str">
        <f ca="1">IF(TODAY()-Tabella1__2[[#This Row],[DATA SCADENZA]]&gt;60,"DA PAGARE","PAGATA")</f>
        <v>DA PAGARE</v>
      </c>
    </row>
    <row r="69" spans="1:9" x14ac:dyDescent="0.35">
      <c r="A69">
        <v>427</v>
      </c>
      <c r="B69" s="2">
        <v>44941</v>
      </c>
      <c r="C69" s="7">
        <v>6100</v>
      </c>
      <c r="D69" t="s">
        <v>4</v>
      </c>
      <c r="E69" t="s">
        <v>14</v>
      </c>
      <c r="F69" s="2">
        <v>45001</v>
      </c>
      <c r="G69" s="7">
        <v>7442</v>
      </c>
      <c r="H69" s="7">
        <v>1342</v>
      </c>
      <c r="I69" t="str">
        <f ca="1">IF(TODAY()-Tabella1__2[[#This Row],[DATA SCADENZA]]&gt;60,"DA PAGARE","PAGATA")</f>
        <v>DA PAGARE</v>
      </c>
    </row>
    <row r="70" spans="1:9" x14ac:dyDescent="0.35">
      <c r="A70">
        <v>187</v>
      </c>
      <c r="B70" s="2">
        <v>44941</v>
      </c>
      <c r="C70" s="7">
        <v>3820</v>
      </c>
      <c r="D70" t="s">
        <v>9</v>
      </c>
      <c r="E70" t="s">
        <v>12</v>
      </c>
      <c r="F70" s="2">
        <v>45001</v>
      </c>
      <c r="G70" s="7">
        <v>4660.3999999999996</v>
      </c>
      <c r="H70" s="7">
        <v>840.39999999999964</v>
      </c>
      <c r="I70" t="str">
        <f ca="1">IF(TODAY()-Tabella1__2[[#This Row],[DATA SCADENZA]]&gt;60,"DA PAGARE","PAGATA")</f>
        <v>DA PAGARE</v>
      </c>
    </row>
    <row r="71" spans="1:9" x14ac:dyDescent="0.35">
      <c r="A71">
        <v>292</v>
      </c>
      <c r="B71" s="2">
        <v>44941</v>
      </c>
      <c r="C71" s="7">
        <v>5920</v>
      </c>
      <c r="D71" t="s">
        <v>5</v>
      </c>
      <c r="E71" t="s">
        <v>11</v>
      </c>
      <c r="F71" s="2">
        <v>45001</v>
      </c>
      <c r="G71" s="7">
        <v>7222.4</v>
      </c>
      <c r="H71" s="7">
        <v>1302.3999999999996</v>
      </c>
      <c r="I71" t="str">
        <f ca="1">IF(TODAY()-Tabella1__2[[#This Row],[DATA SCADENZA]]&gt;60,"DA PAGARE","PAGATA")</f>
        <v>DA PAGARE</v>
      </c>
    </row>
    <row r="72" spans="1:9" x14ac:dyDescent="0.35">
      <c r="A72">
        <v>445</v>
      </c>
      <c r="B72" s="2">
        <v>44941</v>
      </c>
      <c r="C72" s="7">
        <v>7000</v>
      </c>
      <c r="D72" t="s">
        <v>5</v>
      </c>
      <c r="E72" t="s">
        <v>13</v>
      </c>
      <c r="F72" s="2">
        <v>45001</v>
      </c>
      <c r="G72" s="7">
        <v>8540</v>
      </c>
      <c r="H72" s="7">
        <v>1540</v>
      </c>
      <c r="I72" t="str">
        <f ca="1">IF(TODAY()-Tabella1__2[[#This Row],[DATA SCADENZA]]&gt;60,"DA PAGARE","PAGATA")</f>
        <v>DA PAGARE</v>
      </c>
    </row>
    <row r="73" spans="1:9" x14ac:dyDescent="0.35">
      <c r="A73">
        <v>270</v>
      </c>
      <c r="B73" s="2">
        <v>44941</v>
      </c>
      <c r="C73" s="7">
        <v>5480</v>
      </c>
      <c r="D73" t="s">
        <v>8</v>
      </c>
      <c r="E73" t="s">
        <v>14</v>
      </c>
      <c r="F73" s="2">
        <v>45001</v>
      </c>
      <c r="G73" s="7">
        <v>6685.5999999999995</v>
      </c>
      <c r="H73" s="7">
        <v>1205.5999999999995</v>
      </c>
      <c r="I73" t="str">
        <f ca="1">IF(TODAY()-Tabella1__2[[#This Row],[DATA SCADENZA]]&gt;60,"DA PAGARE","PAGATA")</f>
        <v>DA PAGARE</v>
      </c>
    </row>
    <row r="74" spans="1:9" x14ac:dyDescent="0.35">
      <c r="A74">
        <v>448</v>
      </c>
      <c r="B74" s="2">
        <v>44941</v>
      </c>
      <c r="C74" s="7">
        <v>7150</v>
      </c>
      <c r="D74" t="s">
        <v>7</v>
      </c>
      <c r="E74" t="s">
        <v>12</v>
      </c>
      <c r="F74" s="2">
        <v>45001</v>
      </c>
      <c r="G74" s="7">
        <v>8723</v>
      </c>
      <c r="H74" s="7">
        <v>1573</v>
      </c>
      <c r="I74" t="str">
        <f ca="1">IF(TODAY()-Tabella1__2[[#This Row],[DATA SCADENZA]]&gt;60,"DA PAGARE","PAGATA")</f>
        <v>DA PAGARE</v>
      </c>
    </row>
    <row r="75" spans="1:9" x14ac:dyDescent="0.35">
      <c r="A75">
        <v>9</v>
      </c>
      <c r="B75" s="2">
        <v>44941</v>
      </c>
      <c r="C75" s="7">
        <v>260</v>
      </c>
      <c r="D75" t="s">
        <v>8</v>
      </c>
      <c r="E75" t="s">
        <v>13</v>
      </c>
      <c r="F75" s="2">
        <v>45001</v>
      </c>
      <c r="G75" s="7">
        <v>317.2</v>
      </c>
      <c r="H75" s="7">
        <v>57.199999999999989</v>
      </c>
      <c r="I75" t="str">
        <f ca="1">IF(TODAY()-Tabella1__2[[#This Row],[DATA SCADENZA]]&gt;60,"DA PAGARE","PAGATA")</f>
        <v>DA PAGARE</v>
      </c>
    </row>
    <row r="76" spans="1:9" x14ac:dyDescent="0.35">
      <c r="A76">
        <v>484</v>
      </c>
      <c r="B76" s="2">
        <v>44941</v>
      </c>
      <c r="C76" s="7">
        <v>5600</v>
      </c>
      <c r="D76" t="s">
        <v>6</v>
      </c>
      <c r="E76" t="s">
        <v>11</v>
      </c>
      <c r="F76" s="2">
        <v>45001</v>
      </c>
      <c r="G76" s="7">
        <v>6832</v>
      </c>
      <c r="H76" s="7">
        <v>1232</v>
      </c>
      <c r="I76" t="str">
        <f ca="1">IF(TODAY()-Tabella1__2[[#This Row],[DATA SCADENZA]]&gt;60,"DA PAGARE","PAGATA")</f>
        <v>DA PAGARE</v>
      </c>
    </row>
    <row r="77" spans="1:9" x14ac:dyDescent="0.35">
      <c r="A77">
        <v>374</v>
      </c>
      <c r="B77" s="2">
        <v>44941</v>
      </c>
      <c r="C77" s="7">
        <v>3450</v>
      </c>
      <c r="D77" t="s">
        <v>9</v>
      </c>
      <c r="E77" t="s">
        <v>13</v>
      </c>
      <c r="F77" s="2">
        <v>45001</v>
      </c>
      <c r="G77" s="7">
        <v>4209</v>
      </c>
      <c r="H77" s="7">
        <v>759</v>
      </c>
      <c r="I77" t="str">
        <f ca="1">IF(TODAY()-Tabella1__2[[#This Row],[DATA SCADENZA]]&gt;60,"DA PAGARE","PAGATA")</f>
        <v>DA PAGARE</v>
      </c>
    </row>
    <row r="78" spans="1:9" x14ac:dyDescent="0.35">
      <c r="A78">
        <v>285</v>
      </c>
      <c r="B78" s="2">
        <v>44940</v>
      </c>
      <c r="C78" s="7">
        <v>5780</v>
      </c>
      <c r="D78" t="s">
        <v>4</v>
      </c>
      <c r="E78" t="s">
        <v>12</v>
      </c>
      <c r="F78" s="2">
        <v>45000</v>
      </c>
      <c r="G78" s="7">
        <v>7051.5999999999995</v>
      </c>
      <c r="H78" s="7">
        <v>1271.5999999999995</v>
      </c>
      <c r="I78" t="str">
        <f ca="1">IF(TODAY()-Tabella1__2[[#This Row],[DATA SCADENZA]]&gt;60,"DA PAGARE","PAGATA")</f>
        <v>DA PAGARE</v>
      </c>
    </row>
    <row r="79" spans="1:9" x14ac:dyDescent="0.35">
      <c r="A79">
        <v>231</v>
      </c>
      <c r="B79" s="2">
        <v>44940</v>
      </c>
      <c r="C79" s="7">
        <v>4700</v>
      </c>
      <c r="D79" t="s">
        <v>22</v>
      </c>
      <c r="E79" t="s">
        <v>14</v>
      </c>
      <c r="F79" s="2">
        <v>45000</v>
      </c>
      <c r="G79" s="7">
        <v>5734</v>
      </c>
      <c r="H79" s="7">
        <v>1034</v>
      </c>
      <c r="I79" t="str">
        <f ca="1">IF(TODAY()-Tabella1__2[[#This Row],[DATA SCADENZA]]&gt;60,"DA PAGARE","PAGATA")</f>
        <v>DA PAGARE</v>
      </c>
    </row>
    <row r="80" spans="1:9" x14ac:dyDescent="0.35">
      <c r="A80">
        <v>119</v>
      </c>
      <c r="B80" s="2">
        <v>44940</v>
      </c>
      <c r="C80" s="7">
        <v>2460</v>
      </c>
      <c r="D80" t="s">
        <v>9</v>
      </c>
      <c r="E80" t="s">
        <v>14</v>
      </c>
      <c r="F80" s="2">
        <v>45000</v>
      </c>
      <c r="G80" s="7">
        <v>3001.2</v>
      </c>
      <c r="H80" s="7">
        <v>541.19999999999982</v>
      </c>
      <c r="I80" t="str">
        <f ca="1">IF(TODAY()-Tabella1__2[[#This Row],[DATA SCADENZA]]&gt;60,"DA PAGARE","PAGATA")</f>
        <v>DA PAGARE</v>
      </c>
    </row>
    <row r="81" spans="1:9" x14ac:dyDescent="0.35">
      <c r="A81">
        <v>233</v>
      </c>
      <c r="B81" s="2">
        <v>44940</v>
      </c>
      <c r="C81" s="7">
        <v>4740</v>
      </c>
      <c r="D81" t="s">
        <v>8</v>
      </c>
      <c r="E81" t="s">
        <v>13</v>
      </c>
      <c r="F81" s="2">
        <v>45000</v>
      </c>
      <c r="G81" s="7">
        <v>5782.8</v>
      </c>
      <c r="H81" s="7">
        <v>1042.8000000000002</v>
      </c>
      <c r="I81" t="str">
        <f ca="1">IF(TODAY()-Tabella1__2[[#This Row],[DATA SCADENZA]]&gt;60,"DA PAGARE","PAGATA")</f>
        <v>DA PAGARE</v>
      </c>
    </row>
    <row r="82" spans="1:9" x14ac:dyDescent="0.35">
      <c r="A82">
        <v>110</v>
      </c>
      <c r="B82" s="2">
        <v>44940</v>
      </c>
      <c r="C82" s="7">
        <v>2280</v>
      </c>
      <c r="D82" t="s">
        <v>6</v>
      </c>
      <c r="E82" t="s">
        <v>11</v>
      </c>
      <c r="F82" s="2">
        <v>45000</v>
      </c>
      <c r="G82" s="7">
        <v>2781.6</v>
      </c>
      <c r="H82" s="7">
        <v>501.59999999999991</v>
      </c>
      <c r="I82" t="str">
        <f ca="1">IF(TODAY()-Tabella1__2[[#This Row],[DATA SCADENZA]]&gt;60,"DA PAGARE","PAGATA")</f>
        <v>DA PAGARE</v>
      </c>
    </row>
    <row r="83" spans="1:9" x14ac:dyDescent="0.35">
      <c r="A83">
        <v>361</v>
      </c>
      <c r="B83" s="2">
        <v>44940</v>
      </c>
      <c r="C83" s="7">
        <v>2800</v>
      </c>
      <c r="D83" t="s">
        <v>6</v>
      </c>
      <c r="E83" t="s">
        <v>13</v>
      </c>
      <c r="F83" s="2">
        <v>45000</v>
      </c>
      <c r="G83" s="7">
        <v>3416</v>
      </c>
      <c r="H83" s="7">
        <v>616</v>
      </c>
      <c r="I83" t="str">
        <f ca="1">IF(TODAY()-Tabella1__2[[#This Row],[DATA SCADENZA]]&gt;60,"DA PAGARE","PAGATA")</f>
        <v>DA PAGARE</v>
      </c>
    </row>
    <row r="84" spans="1:9" x14ac:dyDescent="0.35">
      <c r="A84">
        <v>222</v>
      </c>
      <c r="B84" s="2">
        <v>44940</v>
      </c>
      <c r="C84" s="7">
        <v>4520</v>
      </c>
      <c r="D84" t="s">
        <v>3</v>
      </c>
      <c r="E84" t="s">
        <v>11</v>
      </c>
      <c r="F84" s="2">
        <v>45000</v>
      </c>
      <c r="G84" s="7">
        <v>5514.4</v>
      </c>
      <c r="H84" s="7">
        <v>994.39999999999964</v>
      </c>
      <c r="I84" t="str">
        <f ca="1">IF(TODAY()-Tabella1__2[[#This Row],[DATA SCADENZA]]&gt;60,"DA PAGARE","PAGATA")</f>
        <v>DA PAGARE</v>
      </c>
    </row>
    <row r="85" spans="1:9" x14ac:dyDescent="0.35">
      <c r="A85">
        <v>240</v>
      </c>
      <c r="B85" s="2">
        <v>44940</v>
      </c>
      <c r="C85" s="7">
        <v>4880</v>
      </c>
      <c r="D85" t="s">
        <v>4</v>
      </c>
      <c r="E85" t="s">
        <v>12</v>
      </c>
      <c r="F85" s="2">
        <v>45000</v>
      </c>
      <c r="G85" s="7">
        <v>5953.5999999999995</v>
      </c>
      <c r="H85" s="7">
        <v>1073.5999999999995</v>
      </c>
      <c r="I85" t="str">
        <f ca="1">IF(TODAY()-Tabella1__2[[#This Row],[DATA SCADENZA]]&gt;60,"DA PAGARE","PAGATA")</f>
        <v>DA PAGARE</v>
      </c>
    </row>
    <row r="86" spans="1:9" x14ac:dyDescent="0.35">
      <c r="A86">
        <v>238</v>
      </c>
      <c r="B86" s="2">
        <v>44940</v>
      </c>
      <c r="C86" s="7">
        <v>4840</v>
      </c>
      <c r="D86" t="s">
        <v>9</v>
      </c>
      <c r="E86" t="s">
        <v>12</v>
      </c>
      <c r="F86" s="2">
        <v>45000</v>
      </c>
      <c r="G86" s="7">
        <v>5904.8</v>
      </c>
      <c r="H86" s="7">
        <v>1064.8000000000002</v>
      </c>
      <c r="I86" t="str">
        <f ca="1">IF(TODAY()-Tabella1__2[[#This Row],[DATA SCADENZA]]&gt;60,"DA PAGARE","PAGATA")</f>
        <v>DA PAGARE</v>
      </c>
    </row>
    <row r="87" spans="1:9" x14ac:dyDescent="0.35">
      <c r="A87">
        <v>162</v>
      </c>
      <c r="B87" s="2">
        <v>44940</v>
      </c>
      <c r="C87" s="7">
        <v>3320</v>
      </c>
      <c r="D87" t="s">
        <v>8</v>
      </c>
      <c r="E87" t="s">
        <v>11</v>
      </c>
      <c r="F87" s="2">
        <v>45000</v>
      </c>
      <c r="G87" s="7">
        <v>4050.4</v>
      </c>
      <c r="H87" s="7">
        <v>730.40000000000009</v>
      </c>
      <c r="I87" t="str">
        <f ca="1">IF(TODAY()-Tabella1__2[[#This Row],[DATA SCADENZA]]&gt;60,"DA PAGARE","PAGATA")</f>
        <v>DA PAGARE</v>
      </c>
    </row>
    <row r="88" spans="1:9" x14ac:dyDescent="0.35">
      <c r="A88">
        <v>257</v>
      </c>
      <c r="B88" s="2">
        <v>44940</v>
      </c>
      <c r="C88" s="7">
        <v>5220</v>
      </c>
      <c r="D88" t="s">
        <v>4</v>
      </c>
      <c r="E88" t="s">
        <v>12</v>
      </c>
      <c r="F88" s="2">
        <v>45000</v>
      </c>
      <c r="G88" s="7">
        <v>6368.4</v>
      </c>
      <c r="H88" s="7">
        <v>1148.3999999999996</v>
      </c>
      <c r="I88" t="str">
        <f ca="1">IF(TODAY()-Tabella1__2[[#This Row],[DATA SCADENZA]]&gt;60,"DA PAGARE","PAGATA")</f>
        <v>DA PAGARE</v>
      </c>
    </row>
    <row r="89" spans="1:9" x14ac:dyDescent="0.35">
      <c r="A89">
        <v>160</v>
      </c>
      <c r="B89" s="2">
        <v>44940</v>
      </c>
      <c r="C89" s="7">
        <v>3280</v>
      </c>
      <c r="D89" t="s">
        <v>3</v>
      </c>
      <c r="E89" t="s">
        <v>12</v>
      </c>
      <c r="F89" s="2">
        <v>45000</v>
      </c>
      <c r="G89" s="7">
        <v>4001.6</v>
      </c>
      <c r="H89" s="7">
        <v>721.59999999999991</v>
      </c>
      <c r="I89" t="str">
        <f ca="1">IF(TODAY()-Tabella1__2[[#This Row],[DATA SCADENZA]]&gt;60,"DA PAGARE","PAGATA")</f>
        <v>DA PAGARE</v>
      </c>
    </row>
    <row r="90" spans="1:9" x14ac:dyDescent="0.35">
      <c r="A90">
        <v>301</v>
      </c>
      <c r="B90" s="2">
        <v>44940</v>
      </c>
      <c r="C90" s="7">
        <v>1500</v>
      </c>
      <c r="D90" t="s">
        <v>8</v>
      </c>
      <c r="E90" t="s">
        <v>14</v>
      </c>
      <c r="F90" s="2">
        <v>45000</v>
      </c>
      <c r="G90" s="7">
        <v>1830</v>
      </c>
      <c r="H90" s="7">
        <v>330</v>
      </c>
      <c r="I90" t="str">
        <f ca="1">IF(TODAY()-Tabella1__2[[#This Row],[DATA SCADENZA]]&gt;60,"DA PAGARE","PAGATA")</f>
        <v>DA PAGARE</v>
      </c>
    </row>
    <row r="91" spans="1:9" x14ac:dyDescent="0.35">
      <c r="A91">
        <v>256</v>
      </c>
      <c r="B91" s="2">
        <v>44940</v>
      </c>
      <c r="C91" s="7">
        <v>5200</v>
      </c>
      <c r="D91" t="s">
        <v>3</v>
      </c>
      <c r="E91" t="s">
        <v>14</v>
      </c>
      <c r="F91" s="2">
        <v>45000</v>
      </c>
      <c r="G91" s="7">
        <v>6344</v>
      </c>
      <c r="H91" s="7">
        <v>1144</v>
      </c>
      <c r="I91" t="str">
        <f ca="1">IF(TODAY()-Tabella1__2[[#This Row],[DATA SCADENZA]]&gt;60,"DA PAGARE","PAGATA")</f>
        <v>DA PAGARE</v>
      </c>
    </row>
    <row r="92" spans="1:9" x14ac:dyDescent="0.35">
      <c r="A92">
        <v>192</v>
      </c>
      <c r="B92" s="2">
        <v>44940</v>
      </c>
      <c r="C92" s="7">
        <v>3920</v>
      </c>
      <c r="D92" t="s">
        <v>3</v>
      </c>
      <c r="E92" t="s">
        <v>13</v>
      </c>
      <c r="F92" s="2">
        <v>45000</v>
      </c>
      <c r="G92" s="7">
        <v>4782.3999999999996</v>
      </c>
      <c r="H92" s="7">
        <v>862.39999999999964</v>
      </c>
      <c r="I92" t="str">
        <f ca="1">IF(TODAY()-Tabella1__2[[#This Row],[DATA SCADENZA]]&gt;60,"DA PAGARE","PAGATA")</f>
        <v>DA PAGARE</v>
      </c>
    </row>
    <row r="93" spans="1:9" x14ac:dyDescent="0.35">
      <c r="A93">
        <v>177</v>
      </c>
      <c r="B93" s="2">
        <v>44940</v>
      </c>
      <c r="C93" s="7">
        <v>3620</v>
      </c>
      <c r="D93" t="s">
        <v>3</v>
      </c>
      <c r="E93" t="s">
        <v>13</v>
      </c>
      <c r="F93" s="2">
        <v>45000</v>
      </c>
      <c r="G93" s="7">
        <v>4416.3999999999996</v>
      </c>
      <c r="H93" s="7">
        <v>796.39999999999964</v>
      </c>
      <c r="I93" t="str">
        <f ca="1">IF(TODAY()-Tabella1__2[[#This Row],[DATA SCADENZA]]&gt;60,"DA PAGARE","PAGATA")</f>
        <v>DA PAGARE</v>
      </c>
    </row>
    <row r="94" spans="1:9" x14ac:dyDescent="0.35">
      <c r="A94">
        <v>199</v>
      </c>
      <c r="B94" s="2">
        <v>44940</v>
      </c>
      <c r="C94" s="7">
        <v>4060</v>
      </c>
      <c r="D94" t="s">
        <v>8</v>
      </c>
      <c r="E94" t="s">
        <v>13</v>
      </c>
      <c r="F94" s="2">
        <v>45000</v>
      </c>
      <c r="G94" s="7">
        <v>4953.2</v>
      </c>
      <c r="H94" s="7">
        <v>893.19999999999982</v>
      </c>
      <c r="I94" t="str">
        <f ca="1">IF(TODAY()-Tabella1__2[[#This Row],[DATA SCADENZA]]&gt;60,"DA PAGARE","PAGATA")</f>
        <v>DA PAGARE</v>
      </c>
    </row>
    <row r="95" spans="1:9" x14ac:dyDescent="0.35">
      <c r="A95">
        <v>258</v>
      </c>
      <c r="B95" s="2">
        <v>44940</v>
      </c>
      <c r="C95" s="7">
        <v>5240</v>
      </c>
      <c r="D95" t="s">
        <v>5</v>
      </c>
      <c r="E95" t="s">
        <v>12</v>
      </c>
      <c r="F95" s="2">
        <v>45000</v>
      </c>
      <c r="G95" s="7">
        <v>6392.8</v>
      </c>
      <c r="H95" s="7">
        <v>1152.8000000000002</v>
      </c>
      <c r="I95" t="str">
        <f ca="1">IF(TODAY()-Tabella1__2[[#This Row],[DATA SCADENZA]]&gt;60,"DA PAGARE","PAGATA")</f>
        <v>DA PAGARE</v>
      </c>
    </row>
    <row r="96" spans="1:9" x14ac:dyDescent="0.35">
      <c r="A96">
        <v>293</v>
      </c>
      <c r="B96" s="2">
        <v>44940</v>
      </c>
      <c r="C96" s="7">
        <v>5940</v>
      </c>
      <c r="D96" t="s">
        <v>6</v>
      </c>
      <c r="E96" t="s">
        <v>12</v>
      </c>
      <c r="F96" s="2">
        <v>45000</v>
      </c>
      <c r="G96" s="7">
        <v>7246.8</v>
      </c>
      <c r="H96" s="7">
        <v>1306.8000000000002</v>
      </c>
      <c r="I96" t="str">
        <f ca="1">IF(TODAY()-Tabella1__2[[#This Row],[DATA SCADENZA]]&gt;60,"DA PAGARE","PAGATA")</f>
        <v>DA PAGARE</v>
      </c>
    </row>
    <row r="97" spans="1:9" x14ac:dyDescent="0.35">
      <c r="A97">
        <v>139</v>
      </c>
      <c r="B97" s="2">
        <v>44940</v>
      </c>
      <c r="C97" s="7">
        <v>2860</v>
      </c>
      <c r="D97" t="s">
        <v>5</v>
      </c>
      <c r="E97" t="s">
        <v>12</v>
      </c>
      <c r="F97" s="2">
        <v>45000</v>
      </c>
      <c r="G97" s="7">
        <v>3489.2</v>
      </c>
      <c r="H97" s="7">
        <v>629.19999999999982</v>
      </c>
      <c r="I97" t="str">
        <f ca="1">IF(TODAY()-Tabella1__2[[#This Row],[DATA SCADENZA]]&gt;60,"DA PAGARE","PAGATA")</f>
        <v>DA PAGARE</v>
      </c>
    </row>
    <row r="98" spans="1:9" x14ac:dyDescent="0.35">
      <c r="A98">
        <v>324</v>
      </c>
      <c r="B98" s="2">
        <v>44940</v>
      </c>
      <c r="C98" s="7">
        <v>950</v>
      </c>
      <c r="D98" t="s">
        <v>3</v>
      </c>
      <c r="E98" t="s">
        <v>12</v>
      </c>
      <c r="F98" s="2">
        <v>45000</v>
      </c>
      <c r="G98" s="7">
        <v>1159</v>
      </c>
      <c r="H98" s="7">
        <v>209</v>
      </c>
      <c r="I98" t="str">
        <f ca="1">IF(TODAY()-Tabella1__2[[#This Row],[DATA SCADENZA]]&gt;60,"DA PAGARE","PAGATA")</f>
        <v>DA PAGARE</v>
      </c>
    </row>
    <row r="99" spans="1:9" x14ac:dyDescent="0.35">
      <c r="A99">
        <v>249</v>
      </c>
      <c r="B99" s="2">
        <v>44940</v>
      </c>
      <c r="C99" s="7">
        <v>5060</v>
      </c>
      <c r="D99" t="s">
        <v>22</v>
      </c>
      <c r="E99" t="s">
        <v>13</v>
      </c>
      <c r="F99" s="2">
        <v>45000</v>
      </c>
      <c r="G99" s="7">
        <v>6173.2</v>
      </c>
      <c r="H99" s="7">
        <v>1113.1999999999998</v>
      </c>
      <c r="I99" t="str">
        <f ca="1">IF(TODAY()-Tabella1__2[[#This Row],[DATA SCADENZA]]&gt;60,"DA PAGARE","PAGATA")</f>
        <v>DA PAGARE</v>
      </c>
    </row>
    <row r="100" spans="1:9" x14ac:dyDescent="0.35">
      <c r="A100">
        <v>347</v>
      </c>
      <c r="B100" s="2">
        <v>44940</v>
      </c>
      <c r="C100" s="7">
        <v>2100</v>
      </c>
      <c r="D100" t="s">
        <v>3</v>
      </c>
      <c r="E100" t="s">
        <v>13</v>
      </c>
      <c r="F100" s="2">
        <v>45000</v>
      </c>
      <c r="G100" s="7">
        <v>2562</v>
      </c>
      <c r="H100" s="7">
        <v>462</v>
      </c>
      <c r="I100" t="str">
        <f ca="1">IF(TODAY()-Tabella1__2[[#This Row],[DATA SCADENZA]]&gt;60,"DA PAGARE","PAGATA")</f>
        <v>DA PAGARE</v>
      </c>
    </row>
    <row r="101" spans="1:9" x14ac:dyDescent="0.35">
      <c r="A101">
        <v>248</v>
      </c>
      <c r="B101" s="2">
        <v>44940</v>
      </c>
      <c r="C101" s="7">
        <v>5040</v>
      </c>
      <c r="D101" t="s">
        <v>22</v>
      </c>
      <c r="E101" t="s">
        <v>13</v>
      </c>
      <c r="F101" s="2">
        <v>45000</v>
      </c>
      <c r="G101" s="7">
        <v>6148.8</v>
      </c>
      <c r="H101" s="7">
        <v>1108.8000000000002</v>
      </c>
      <c r="I101" t="str">
        <f ca="1">IF(TODAY()-Tabella1__2[[#This Row],[DATA SCADENZA]]&gt;60,"DA PAGARE","PAGATA")</f>
        <v>DA PAGARE</v>
      </c>
    </row>
    <row r="102" spans="1:9" x14ac:dyDescent="0.35">
      <c r="A102">
        <v>205</v>
      </c>
      <c r="B102" s="2">
        <v>44940</v>
      </c>
      <c r="C102" s="7">
        <v>4180</v>
      </c>
      <c r="D102" t="s">
        <v>3</v>
      </c>
      <c r="E102" t="s">
        <v>13</v>
      </c>
      <c r="F102" s="2">
        <v>45000</v>
      </c>
      <c r="G102" s="7">
        <v>5099.5999999999995</v>
      </c>
      <c r="H102" s="7">
        <v>919.59999999999945</v>
      </c>
      <c r="I102" t="str">
        <f ca="1">IF(TODAY()-Tabella1__2[[#This Row],[DATA SCADENZA]]&gt;60,"DA PAGARE","PAGATA")</f>
        <v>DA PAGARE</v>
      </c>
    </row>
    <row r="103" spans="1:9" x14ac:dyDescent="0.35">
      <c r="A103">
        <v>309</v>
      </c>
      <c r="B103" s="2">
        <v>44940</v>
      </c>
      <c r="C103" s="7">
        <v>200</v>
      </c>
      <c r="D103" t="s">
        <v>5</v>
      </c>
      <c r="E103" t="s">
        <v>11</v>
      </c>
      <c r="F103" s="2">
        <v>45000</v>
      </c>
      <c r="G103" s="7">
        <v>244</v>
      </c>
      <c r="H103" s="7">
        <v>44</v>
      </c>
      <c r="I103" t="str">
        <f ca="1">IF(TODAY()-Tabella1__2[[#This Row],[DATA SCADENZA]]&gt;60,"DA PAGARE","PAGATA")</f>
        <v>DA PAGARE</v>
      </c>
    </row>
    <row r="104" spans="1:9" x14ac:dyDescent="0.35">
      <c r="A104">
        <v>206</v>
      </c>
      <c r="B104" s="2">
        <v>44940</v>
      </c>
      <c r="C104" s="7">
        <v>4200</v>
      </c>
      <c r="D104" t="s">
        <v>4</v>
      </c>
      <c r="E104" t="s">
        <v>13</v>
      </c>
      <c r="F104" s="2">
        <v>45000</v>
      </c>
      <c r="G104" s="7">
        <v>5124</v>
      </c>
      <c r="H104" s="7">
        <v>924</v>
      </c>
      <c r="I104" t="str">
        <f ca="1">IF(TODAY()-Tabella1__2[[#This Row],[DATA SCADENZA]]&gt;60,"DA PAGARE","PAGATA")</f>
        <v>DA PAGARE</v>
      </c>
    </row>
    <row r="105" spans="1:9" x14ac:dyDescent="0.35">
      <c r="A105">
        <v>318</v>
      </c>
      <c r="B105" s="2">
        <v>44940</v>
      </c>
      <c r="C105" s="7">
        <v>650</v>
      </c>
      <c r="D105" t="s">
        <v>8</v>
      </c>
      <c r="E105" t="s">
        <v>13</v>
      </c>
      <c r="F105" s="2">
        <v>45000</v>
      </c>
      <c r="G105" s="7">
        <v>793</v>
      </c>
      <c r="H105" s="7">
        <v>143</v>
      </c>
      <c r="I105" t="str">
        <f ca="1">IF(TODAY()-Tabella1__2[[#This Row],[DATA SCADENZA]]&gt;60,"DA PAGARE","PAGATA")</f>
        <v>DA PAGARE</v>
      </c>
    </row>
    <row r="106" spans="1:9" x14ac:dyDescent="0.35">
      <c r="A106">
        <v>254</v>
      </c>
      <c r="B106" s="2">
        <v>44940</v>
      </c>
      <c r="C106" s="7">
        <v>5160</v>
      </c>
      <c r="D106" t="s">
        <v>22</v>
      </c>
      <c r="E106" t="s">
        <v>12</v>
      </c>
      <c r="F106" s="2">
        <v>45000</v>
      </c>
      <c r="G106" s="7">
        <v>6295.2</v>
      </c>
      <c r="H106" s="7">
        <v>1135.1999999999998</v>
      </c>
      <c r="I106" t="str">
        <f ca="1">IF(TODAY()-Tabella1__2[[#This Row],[DATA SCADENZA]]&gt;60,"DA PAGARE","PAGATA")</f>
        <v>DA PAGARE</v>
      </c>
    </row>
    <row r="107" spans="1:9" x14ac:dyDescent="0.35">
      <c r="A107">
        <v>379</v>
      </c>
      <c r="B107" s="2">
        <v>44940</v>
      </c>
      <c r="C107" s="7">
        <v>3700</v>
      </c>
      <c r="D107" t="s">
        <v>3</v>
      </c>
      <c r="E107" t="s">
        <v>11</v>
      </c>
      <c r="F107" s="2">
        <v>45000</v>
      </c>
      <c r="G107" s="7">
        <v>4514</v>
      </c>
      <c r="H107" s="7">
        <v>814</v>
      </c>
      <c r="I107" t="str">
        <f ca="1">IF(TODAY()-Tabella1__2[[#This Row],[DATA SCADENZA]]&gt;60,"DA PAGARE","PAGATA")</f>
        <v>DA PAGARE</v>
      </c>
    </row>
    <row r="108" spans="1:9" x14ac:dyDescent="0.35">
      <c r="A108">
        <v>72</v>
      </c>
      <c r="B108" s="2">
        <v>44940</v>
      </c>
      <c r="C108" s="7">
        <v>1520</v>
      </c>
      <c r="D108" t="s">
        <v>6</v>
      </c>
      <c r="E108" t="s">
        <v>12</v>
      </c>
      <c r="F108" s="2">
        <v>45000</v>
      </c>
      <c r="G108" s="7">
        <v>1854.3999999999999</v>
      </c>
      <c r="H108" s="7">
        <v>334.39999999999986</v>
      </c>
      <c r="I108" t="str">
        <f ca="1">IF(TODAY()-Tabella1__2[[#This Row],[DATA SCADENZA]]&gt;60,"DA PAGARE","PAGATA")</f>
        <v>DA PAGARE</v>
      </c>
    </row>
    <row r="109" spans="1:9" x14ac:dyDescent="0.35">
      <c r="A109">
        <v>406</v>
      </c>
      <c r="B109" s="2">
        <v>44940</v>
      </c>
      <c r="C109" s="7">
        <v>5050</v>
      </c>
      <c r="D109" t="s">
        <v>8</v>
      </c>
      <c r="E109" t="s">
        <v>12</v>
      </c>
      <c r="F109" s="2">
        <v>45000</v>
      </c>
      <c r="G109" s="7">
        <v>6161</v>
      </c>
      <c r="H109" s="7">
        <v>1111</v>
      </c>
      <c r="I109" t="str">
        <f ca="1">IF(TODAY()-Tabella1__2[[#This Row],[DATA SCADENZA]]&gt;60,"DA PAGARE","PAGATA")</f>
        <v>DA PAGARE</v>
      </c>
    </row>
    <row r="110" spans="1:9" x14ac:dyDescent="0.35">
      <c r="A110">
        <v>393</v>
      </c>
      <c r="B110" s="2">
        <v>44940</v>
      </c>
      <c r="C110" s="7">
        <v>4400</v>
      </c>
      <c r="D110" t="s">
        <v>4</v>
      </c>
      <c r="E110" t="s">
        <v>11</v>
      </c>
      <c r="F110" s="2">
        <v>45000</v>
      </c>
      <c r="G110" s="7">
        <v>5368</v>
      </c>
      <c r="H110" s="7">
        <v>968</v>
      </c>
      <c r="I110" t="str">
        <f ca="1">IF(TODAY()-Tabella1__2[[#This Row],[DATA SCADENZA]]&gt;60,"DA PAGARE","PAGATA")</f>
        <v>DA PAGARE</v>
      </c>
    </row>
    <row r="111" spans="1:9" x14ac:dyDescent="0.35">
      <c r="A111">
        <v>23</v>
      </c>
      <c r="B111" s="2">
        <v>44940</v>
      </c>
      <c r="C111" s="7">
        <v>540</v>
      </c>
      <c r="D111" t="s">
        <v>7</v>
      </c>
      <c r="E111" t="s">
        <v>13</v>
      </c>
      <c r="F111" s="2">
        <v>45000</v>
      </c>
      <c r="G111" s="7">
        <v>658.8</v>
      </c>
      <c r="H111" s="7">
        <v>118.79999999999995</v>
      </c>
      <c r="I111" t="str">
        <f ca="1">IF(TODAY()-Tabella1__2[[#This Row],[DATA SCADENZA]]&gt;60,"DA PAGARE","PAGATA")</f>
        <v>DA PAGARE</v>
      </c>
    </row>
    <row r="112" spans="1:9" x14ac:dyDescent="0.35">
      <c r="A112">
        <v>401</v>
      </c>
      <c r="B112" s="2">
        <v>44940</v>
      </c>
      <c r="C112" s="7">
        <v>4800</v>
      </c>
      <c r="D112" t="s">
        <v>22</v>
      </c>
      <c r="E112" t="s">
        <v>13</v>
      </c>
      <c r="F112" s="2">
        <v>45000</v>
      </c>
      <c r="G112" s="7">
        <v>5856</v>
      </c>
      <c r="H112" s="7">
        <v>1056</v>
      </c>
      <c r="I112" t="str">
        <f ca="1">IF(TODAY()-Tabella1__2[[#This Row],[DATA SCADENZA]]&gt;60,"DA PAGARE","PAGATA")</f>
        <v>DA PAGARE</v>
      </c>
    </row>
    <row r="113" spans="1:9" x14ac:dyDescent="0.35">
      <c r="A113">
        <v>30</v>
      </c>
      <c r="B113" s="2">
        <v>44940</v>
      </c>
      <c r="C113" s="7">
        <v>680</v>
      </c>
      <c r="D113" t="s">
        <v>4</v>
      </c>
      <c r="E113" t="s">
        <v>12</v>
      </c>
      <c r="F113" s="2">
        <v>45000</v>
      </c>
      <c r="G113" s="7">
        <v>829.6</v>
      </c>
      <c r="H113" s="7">
        <v>149.60000000000002</v>
      </c>
      <c r="I113" t="str">
        <f ca="1">IF(TODAY()-Tabella1__2[[#This Row],[DATA SCADENZA]]&gt;60,"DA PAGARE","PAGATA")</f>
        <v>DA PAGARE</v>
      </c>
    </row>
    <row r="114" spans="1:9" x14ac:dyDescent="0.35">
      <c r="A114">
        <v>385</v>
      </c>
      <c r="B114" s="2">
        <v>44940</v>
      </c>
      <c r="C114" s="7">
        <v>4000</v>
      </c>
      <c r="D114" t="s">
        <v>22</v>
      </c>
      <c r="E114" t="s">
        <v>14</v>
      </c>
      <c r="F114" s="2">
        <v>45000</v>
      </c>
      <c r="G114" s="7">
        <v>4880</v>
      </c>
      <c r="H114" s="7">
        <v>880</v>
      </c>
      <c r="I114" t="str">
        <f ca="1">IF(TODAY()-Tabella1__2[[#This Row],[DATA SCADENZA]]&gt;60,"DA PAGARE","PAGATA")</f>
        <v>DA PAGARE</v>
      </c>
    </row>
    <row r="115" spans="1:9" x14ac:dyDescent="0.35">
      <c r="A115">
        <v>51</v>
      </c>
      <c r="B115" s="2">
        <v>44940</v>
      </c>
      <c r="C115" s="7">
        <v>1100</v>
      </c>
      <c r="D115" t="s">
        <v>9</v>
      </c>
      <c r="E115" t="s">
        <v>13</v>
      </c>
      <c r="F115" s="2">
        <v>45000</v>
      </c>
      <c r="G115" s="7">
        <v>1342</v>
      </c>
      <c r="H115" s="7">
        <v>242</v>
      </c>
      <c r="I115" t="str">
        <f ca="1">IF(TODAY()-Tabella1__2[[#This Row],[DATA SCADENZA]]&gt;60,"DA PAGARE","PAGATA")</f>
        <v>DA PAGARE</v>
      </c>
    </row>
    <row r="116" spans="1:9" x14ac:dyDescent="0.35">
      <c r="A116">
        <v>95</v>
      </c>
      <c r="B116" s="2">
        <v>44940</v>
      </c>
      <c r="C116" s="7">
        <v>1980</v>
      </c>
      <c r="D116" t="s">
        <v>22</v>
      </c>
      <c r="E116" t="s">
        <v>13</v>
      </c>
      <c r="F116" s="2">
        <v>45000</v>
      </c>
      <c r="G116" s="7">
        <v>2415.6</v>
      </c>
      <c r="H116" s="7">
        <v>435.59999999999991</v>
      </c>
      <c r="I116" t="str">
        <f ca="1">IF(TODAY()-Tabella1__2[[#This Row],[DATA SCADENZA]]&gt;60,"DA PAGARE","PAGATA")</f>
        <v>DA PAGARE</v>
      </c>
    </row>
    <row r="117" spans="1:9" x14ac:dyDescent="0.35">
      <c r="A117">
        <v>495</v>
      </c>
      <c r="B117" s="2">
        <v>44940</v>
      </c>
      <c r="C117" s="7">
        <v>4500</v>
      </c>
      <c r="D117" t="s">
        <v>4</v>
      </c>
      <c r="E117" t="s">
        <v>12</v>
      </c>
      <c r="F117" s="2">
        <v>45000</v>
      </c>
      <c r="G117" s="7">
        <v>5490</v>
      </c>
      <c r="H117" s="7">
        <v>990</v>
      </c>
      <c r="I117" t="str">
        <f ca="1">IF(TODAY()-Tabella1__2[[#This Row],[DATA SCADENZA]]&gt;60,"DA PAGARE","PAGATA")</f>
        <v>DA PAGARE</v>
      </c>
    </row>
    <row r="118" spans="1:9" x14ac:dyDescent="0.35">
      <c r="A118">
        <v>101</v>
      </c>
      <c r="B118" s="2">
        <v>44940</v>
      </c>
      <c r="C118" s="7">
        <v>2100</v>
      </c>
      <c r="D118" t="s">
        <v>22</v>
      </c>
      <c r="E118" t="s">
        <v>13</v>
      </c>
      <c r="F118" s="2">
        <v>45000</v>
      </c>
      <c r="G118" s="7">
        <v>2562</v>
      </c>
      <c r="H118" s="7">
        <v>462</v>
      </c>
      <c r="I118" t="str">
        <f ca="1">IF(TODAY()-Tabella1__2[[#This Row],[DATA SCADENZA]]&gt;60,"DA PAGARE","PAGATA")</f>
        <v>DA PAGARE</v>
      </c>
    </row>
    <row r="119" spans="1:9" x14ac:dyDescent="0.35">
      <c r="A119">
        <v>15</v>
      </c>
      <c r="B119" s="2">
        <v>44940</v>
      </c>
      <c r="C119" s="7">
        <v>380</v>
      </c>
      <c r="D119" t="s">
        <v>8</v>
      </c>
      <c r="E119" t="s">
        <v>11</v>
      </c>
      <c r="F119" s="2">
        <v>45000</v>
      </c>
      <c r="G119" s="7">
        <v>463.59999999999997</v>
      </c>
      <c r="H119" s="7">
        <v>83.599999999999966</v>
      </c>
      <c r="I119" t="str">
        <f ca="1">IF(TODAY()-Tabella1__2[[#This Row],[DATA SCADENZA]]&gt;60,"DA PAGARE","PAGATA")</f>
        <v>DA PAGARE</v>
      </c>
    </row>
    <row r="120" spans="1:9" x14ac:dyDescent="0.35">
      <c r="A120">
        <v>3</v>
      </c>
      <c r="B120" s="2">
        <v>44940</v>
      </c>
      <c r="C120" s="7">
        <v>140</v>
      </c>
      <c r="D120" t="s">
        <v>5</v>
      </c>
      <c r="E120" t="s">
        <v>13</v>
      </c>
      <c r="F120" s="2">
        <v>45000</v>
      </c>
      <c r="G120" s="7">
        <v>170.79999999999998</v>
      </c>
      <c r="H120" s="7">
        <v>30.799999999999983</v>
      </c>
      <c r="I120" t="str">
        <f ca="1">IF(TODAY()-Tabella1__2[[#This Row],[DATA SCADENZA]]&gt;60,"DA PAGARE","PAGATA")</f>
        <v>DA PAGARE</v>
      </c>
    </row>
    <row r="121" spans="1:9" x14ac:dyDescent="0.35">
      <c r="A121">
        <v>424</v>
      </c>
      <c r="B121" s="2">
        <v>44940</v>
      </c>
      <c r="C121" s="7">
        <v>5950</v>
      </c>
      <c r="D121" t="s">
        <v>22</v>
      </c>
      <c r="E121" t="s">
        <v>14</v>
      </c>
      <c r="F121" s="2">
        <v>45000</v>
      </c>
      <c r="G121" s="7">
        <v>7259</v>
      </c>
      <c r="H121" s="7">
        <v>1309</v>
      </c>
      <c r="I121" t="str">
        <f ca="1">IF(TODAY()-Tabella1__2[[#This Row],[DATA SCADENZA]]&gt;60,"DA PAGARE","PAGATA")</f>
        <v>DA PAGARE</v>
      </c>
    </row>
    <row r="122" spans="1:9" x14ac:dyDescent="0.35">
      <c r="A122">
        <v>43</v>
      </c>
      <c r="B122" s="2">
        <v>44940</v>
      </c>
      <c r="C122" s="7">
        <v>940</v>
      </c>
      <c r="D122" t="s">
        <v>8</v>
      </c>
      <c r="E122" t="s">
        <v>11</v>
      </c>
      <c r="F122" s="2">
        <v>45000</v>
      </c>
      <c r="G122" s="7">
        <v>1146.8</v>
      </c>
      <c r="H122" s="7">
        <v>206.79999999999995</v>
      </c>
      <c r="I122" t="str">
        <f ca="1">IF(TODAY()-Tabella1__2[[#This Row],[DATA SCADENZA]]&gt;60,"DA PAGARE","PAGATA")</f>
        <v>DA PAGARE</v>
      </c>
    </row>
    <row r="123" spans="1:9" x14ac:dyDescent="0.35">
      <c r="A123">
        <v>376</v>
      </c>
      <c r="B123" s="2">
        <v>44940</v>
      </c>
      <c r="C123" s="7">
        <v>3550</v>
      </c>
      <c r="D123" t="s">
        <v>4</v>
      </c>
      <c r="E123" t="s">
        <v>11</v>
      </c>
      <c r="F123" s="2">
        <v>45000</v>
      </c>
      <c r="G123" s="7">
        <v>4331</v>
      </c>
      <c r="H123" s="7">
        <v>781</v>
      </c>
      <c r="I123" t="str">
        <f ca="1">IF(TODAY()-Tabella1__2[[#This Row],[DATA SCADENZA]]&gt;60,"DA PAGARE","PAGATA")</f>
        <v>DA PAGARE</v>
      </c>
    </row>
    <row r="124" spans="1:9" x14ac:dyDescent="0.35">
      <c r="A124">
        <v>329</v>
      </c>
      <c r="B124" s="2">
        <v>44939</v>
      </c>
      <c r="C124" s="7">
        <v>1200</v>
      </c>
      <c r="D124" t="s">
        <v>7</v>
      </c>
      <c r="E124" t="s">
        <v>14</v>
      </c>
      <c r="F124" s="2">
        <v>44999</v>
      </c>
      <c r="G124" s="7">
        <v>1464</v>
      </c>
      <c r="H124" s="7">
        <v>264</v>
      </c>
      <c r="I124" t="str">
        <f ca="1">IF(TODAY()-Tabella1__2[[#This Row],[DATA SCADENZA]]&gt;60,"DA PAGARE","PAGATA")</f>
        <v>DA PAGARE</v>
      </c>
    </row>
    <row r="125" spans="1:9" x14ac:dyDescent="0.35">
      <c r="A125">
        <v>84</v>
      </c>
      <c r="B125" s="2">
        <v>44939</v>
      </c>
      <c r="C125" s="7">
        <v>1760</v>
      </c>
      <c r="D125" t="s">
        <v>22</v>
      </c>
      <c r="E125" t="s">
        <v>12</v>
      </c>
      <c r="F125" s="2">
        <v>44999</v>
      </c>
      <c r="G125" s="7">
        <v>2147.1999999999998</v>
      </c>
      <c r="H125" s="7">
        <v>387.19999999999982</v>
      </c>
      <c r="I125" t="str">
        <f ca="1">IF(TODAY()-Tabella1__2[[#This Row],[DATA SCADENZA]]&gt;60,"DA PAGARE","PAGATA")</f>
        <v>DA PAGARE</v>
      </c>
    </row>
    <row r="126" spans="1:9" x14ac:dyDescent="0.35">
      <c r="A126">
        <v>330</v>
      </c>
      <c r="B126" s="2">
        <v>44939</v>
      </c>
      <c r="C126" s="7">
        <v>1250</v>
      </c>
      <c r="D126" t="s">
        <v>3</v>
      </c>
      <c r="E126" t="s">
        <v>11</v>
      </c>
      <c r="F126" s="2">
        <v>44999</v>
      </c>
      <c r="G126" s="7">
        <v>1525</v>
      </c>
      <c r="H126" s="7">
        <v>275</v>
      </c>
      <c r="I126" t="str">
        <f ca="1">IF(TODAY()-Tabella1__2[[#This Row],[DATA SCADENZA]]&gt;60,"DA PAGARE","PAGATA")</f>
        <v>DA PAGARE</v>
      </c>
    </row>
    <row r="127" spans="1:9" x14ac:dyDescent="0.35">
      <c r="A127">
        <v>140</v>
      </c>
      <c r="B127" s="2">
        <v>44939</v>
      </c>
      <c r="C127" s="7">
        <v>2880</v>
      </c>
      <c r="D127" t="s">
        <v>6</v>
      </c>
      <c r="E127" t="s">
        <v>12</v>
      </c>
      <c r="F127" s="2">
        <v>44999</v>
      </c>
      <c r="G127" s="7">
        <v>3513.6</v>
      </c>
      <c r="H127" s="7">
        <v>633.59999999999991</v>
      </c>
      <c r="I127" t="str">
        <f ca="1">IF(TODAY()-Tabella1__2[[#This Row],[DATA SCADENZA]]&gt;60,"DA PAGARE","PAGATA")</f>
        <v>DA PAGARE</v>
      </c>
    </row>
    <row r="128" spans="1:9" x14ac:dyDescent="0.35">
      <c r="A128">
        <v>78</v>
      </c>
      <c r="B128" s="2">
        <v>44939</v>
      </c>
      <c r="C128" s="7">
        <v>1640</v>
      </c>
      <c r="D128" t="s">
        <v>22</v>
      </c>
      <c r="E128" t="s">
        <v>11</v>
      </c>
      <c r="F128" s="2">
        <v>44999</v>
      </c>
      <c r="G128" s="7">
        <v>2000.8</v>
      </c>
      <c r="H128" s="7">
        <v>360.79999999999995</v>
      </c>
      <c r="I128" t="str">
        <f ca="1">IF(TODAY()-Tabella1__2[[#This Row],[DATA SCADENZA]]&gt;60,"DA PAGARE","PAGATA")</f>
        <v>DA PAGARE</v>
      </c>
    </row>
    <row r="129" spans="1:9" x14ac:dyDescent="0.35">
      <c r="A129">
        <v>331</v>
      </c>
      <c r="B129" s="2">
        <v>44939</v>
      </c>
      <c r="C129" s="7">
        <v>1300</v>
      </c>
      <c r="D129" t="s">
        <v>6</v>
      </c>
      <c r="E129" t="s">
        <v>13</v>
      </c>
      <c r="F129" s="2">
        <v>44999</v>
      </c>
      <c r="G129" s="7">
        <v>1586</v>
      </c>
      <c r="H129" s="7">
        <v>286</v>
      </c>
      <c r="I129" t="str">
        <f ca="1">IF(TODAY()-Tabella1__2[[#This Row],[DATA SCADENZA]]&gt;60,"DA PAGARE","PAGATA")</f>
        <v>DA PAGARE</v>
      </c>
    </row>
    <row r="130" spans="1:9" x14ac:dyDescent="0.35">
      <c r="A130">
        <v>288</v>
      </c>
      <c r="B130" s="2">
        <v>44939</v>
      </c>
      <c r="C130" s="7">
        <v>5840</v>
      </c>
      <c r="D130" t="s">
        <v>22</v>
      </c>
      <c r="E130" t="s">
        <v>11</v>
      </c>
      <c r="F130" s="2">
        <v>44999</v>
      </c>
      <c r="G130" s="7">
        <v>7124.8</v>
      </c>
      <c r="H130" s="7">
        <v>1284.8000000000002</v>
      </c>
      <c r="I130" t="str">
        <f ca="1">IF(TODAY()-Tabella1__2[[#This Row],[DATA SCADENZA]]&gt;60,"DA PAGARE","PAGATA")</f>
        <v>DA PAGARE</v>
      </c>
    </row>
    <row r="131" spans="1:9" x14ac:dyDescent="0.35">
      <c r="A131">
        <v>287</v>
      </c>
      <c r="B131" s="2">
        <v>44939</v>
      </c>
      <c r="C131" s="7">
        <v>5820</v>
      </c>
      <c r="D131" t="s">
        <v>8</v>
      </c>
      <c r="E131" t="s">
        <v>14</v>
      </c>
      <c r="F131" s="2">
        <v>44999</v>
      </c>
      <c r="G131" s="7">
        <v>7100.4</v>
      </c>
      <c r="H131" s="7">
        <v>1280.3999999999996</v>
      </c>
      <c r="I131" t="str">
        <f ca="1">IF(TODAY()-Tabella1__2[[#This Row],[DATA SCADENZA]]&gt;60,"DA PAGARE","PAGATA")</f>
        <v>DA PAGARE</v>
      </c>
    </row>
    <row r="132" spans="1:9" x14ac:dyDescent="0.35">
      <c r="A132">
        <v>60</v>
      </c>
      <c r="B132" s="2">
        <v>44939</v>
      </c>
      <c r="C132" s="7">
        <v>1280</v>
      </c>
      <c r="D132" t="s">
        <v>8</v>
      </c>
      <c r="E132" t="s">
        <v>14</v>
      </c>
      <c r="F132" s="2">
        <v>44999</v>
      </c>
      <c r="G132" s="7">
        <v>1561.6</v>
      </c>
      <c r="H132" s="7">
        <v>281.59999999999991</v>
      </c>
      <c r="I132" t="str">
        <f ca="1">IF(TODAY()-Tabella1__2[[#This Row],[DATA SCADENZA]]&gt;60,"DA PAGARE","PAGATA")</f>
        <v>DA PAGARE</v>
      </c>
    </row>
    <row r="133" spans="1:9" x14ac:dyDescent="0.35">
      <c r="A133">
        <v>418</v>
      </c>
      <c r="B133" s="2">
        <v>44939</v>
      </c>
      <c r="C133" s="7">
        <v>5650</v>
      </c>
      <c r="D133" t="s">
        <v>22</v>
      </c>
      <c r="E133" t="s">
        <v>11</v>
      </c>
      <c r="F133" s="2">
        <v>44999</v>
      </c>
      <c r="G133" s="7">
        <v>6893</v>
      </c>
      <c r="H133" s="7">
        <v>1243</v>
      </c>
      <c r="I133" t="str">
        <f ca="1">IF(TODAY()-Tabella1__2[[#This Row],[DATA SCADENZA]]&gt;60,"DA PAGARE","PAGATA")</f>
        <v>DA PAGARE</v>
      </c>
    </row>
    <row r="134" spans="1:9" x14ac:dyDescent="0.35">
      <c r="A134">
        <v>439</v>
      </c>
      <c r="B134" s="2">
        <v>44939</v>
      </c>
      <c r="C134" s="7">
        <v>6700</v>
      </c>
      <c r="D134" t="s">
        <v>5</v>
      </c>
      <c r="E134" t="s">
        <v>12</v>
      </c>
      <c r="F134" s="2">
        <v>44999</v>
      </c>
      <c r="G134" s="7">
        <v>8174</v>
      </c>
      <c r="H134" s="7">
        <v>1474</v>
      </c>
      <c r="I134" t="str">
        <f ca="1">IF(TODAY()-Tabella1__2[[#This Row],[DATA SCADENZA]]&gt;60,"DA PAGARE","PAGATA")</f>
        <v>DA PAGARE</v>
      </c>
    </row>
    <row r="135" spans="1:9" x14ac:dyDescent="0.35">
      <c r="A135">
        <v>277</v>
      </c>
      <c r="B135" s="2">
        <v>44939</v>
      </c>
      <c r="C135" s="7">
        <v>5620</v>
      </c>
      <c r="D135" t="s">
        <v>3</v>
      </c>
      <c r="E135" t="s">
        <v>13</v>
      </c>
      <c r="F135" s="2">
        <v>44999</v>
      </c>
      <c r="G135" s="7">
        <v>6856.4</v>
      </c>
      <c r="H135" s="7">
        <v>1236.3999999999996</v>
      </c>
      <c r="I135" t="str">
        <f ca="1">IF(TODAY()-Tabella1__2[[#This Row],[DATA SCADENZA]]&gt;60,"DA PAGARE","PAGATA")</f>
        <v>DA PAGARE</v>
      </c>
    </row>
    <row r="136" spans="1:9" x14ac:dyDescent="0.35">
      <c r="A136">
        <v>283</v>
      </c>
      <c r="B136" s="2">
        <v>44939</v>
      </c>
      <c r="C136" s="7">
        <v>5740</v>
      </c>
      <c r="D136" t="s">
        <v>22</v>
      </c>
      <c r="E136" t="s">
        <v>13</v>
      </c>
      <c r="F136" s="2">
        <v>44999</v>
      </c>
      <c r="G136" s="7">
        <v>7002.8</v>
      </c>
      <c r="H136" s="7">
        <v>1262.8000000000002</v>
      </c>
      <c r="I136" t="str">
        <f ca="1">IF(TODAY()-Tabella1__2[[#This Row],[DATA SCADENZA]]&gt;60,"DA PAGARE","PAGATA")</f>
        <v>DA PAGARE</v>
      </c>
    </row>
    <row r="137" spans="1:9" x14ac:dyDescent="0.35">
      <c r="A137">
        <v>151</v>
      </c>
      <c r="B137" s="2">
        <v>44939</v>
      </c>
      <c r="C137" s="7">
        <v>3100</v>
      </c>
      <c r="D137" t="s">
        <v>8</v>
      </c>
      <c r="E137" t="s">
        <v>13</v>
      </c>
      <c r="F137" s="2">
        <v>44999</v>
      </c>
      <c r="G137" s="7">
        <v>3782</v>
      </c>
      <c r="H137" s="7">
        <v>682</v>
      </c>
      <c r="I137" t="str">
        <f ca="1">IF(TODAY()-Tabella1__2[[#This Row],[DATA SCADENZA]]&gt;60,"DA PAGARE","PAGATA")</f>
        <v>DA PAGARE</v>
      </c>
    </row>
    <row r="138" spans="1:9" x14ac:dyDescent="0.35">
      <c r="A138">
        <v>123</v>
      </c>
      <c r="B138" s="2">
        <v>44939</v>
      </c>
      <c r="C138" s="7">
        <v>2540</v>
      </c>
      <c r="D138" t="s">
        <v>6</v>
      </c>
      <c r="E138" t="s">
        <v>13</v>
      </c>
      <c r="F138" s="2">
        <v>44999</v>
      </c>
      <c r="G138" s="7">
        <v>3098.7999999999997</v>
      </c>
      <c r="H138" s="7">
        <v>558.79999999999973</v>
      </c>
      <c r="I138" t="str">
        <f ca="1">IF(TODAY()-Tabella1__2[[#This Row],[DATA SCADENZA]]&gt;60,"DA PAGARE","PAGATA")</f>
        <v>DA PAGARE</v>
      </c>
    </row>
    <row r="139" spans="1:9" x14ac:dyDescent="0.35">
      <c r="A139">
        <v>88</v>
      </c>
      <c r="B139" s="2">
        <v>44939</v>
      </c>
      <c r="C139" s="7">
        <v>1840</v>
      </c>
      <c r="D139" t="s">
        <v>5</v>
      </c>
      <c r="E139" t="s">
        <v>14</v>
      </c>
      <c r="F139" s="2">
        <v>44999</v>
      </c>
      <c r="G139" s="7">
        <v>2244.7999999999997</v>
      </c>
      <c r="H139" s="7">
        <v>404.79999999999973</v>
      </c>
      <c r="I139" t="str">
        <f ca="1">IF(TODAY()-Tabella1__2[[#This Row],[DATA SCADENZA]]&gt;60,"DA PAGARE","PAGATA")</f>
        <v>DA PAGARE</v>
      </c>
    </row>
    <row r="140" spans="1:9" x14ac:dyDescent="0.35">
      <c r="A140">
        <v>349</v>
      </c>
      <c r="B140" s="2">
        <v>44939</v>
      </c>
      <c r="C140" s="7">
        <v>2200</v>
      </c>
      <c r="D140" t="s">
        <v>8</v>
      </c>
      <c r="E140" t="s">
        <v>12</v>
      </c>
      <c r="F140" s="2">
        <v>44999</v>
      </c>
      <c r="G140" s="7">
        <v>2684</v>
      </c>
      <c r="H140" s="7">
        <v>484</v>
      </c>
      <c r="I140" t="str">
        <f ca="1">IF(TODAY()-Tabella1__2[[#This Row],[DATA SCADENZA]]&gt;60,"DA PAGARE","PAGATA")</f>
        <v>DA PAGARE</v>
      </c>
    </row>
    <row r="141" spans="1:9" x14ac:dyDescent="0.35">
      <c r="A141">
        <v>458</v>
      </c>
      <c r="B141" s="2">
        <v>44939</v>
      </c>
      <c r="C141" s="7">
        <v>190</v>
      </c>
      <c r="D141" t="s">
        <v>22</v>
      </c>
      <c r="E141" t="s">
        <v>13</v>
      </c>
      <c r="F141" s="2">
        <v>44999</v>
      </c>
      <c r="G141" s="7">
        <v>231.79999999999998</v>
      </c>
      <c r="H141" s="7">
        <v>41.799999999999983</v>
      </c>
      <c r="I141" t="str">
        <f ca="1">IF(TODAY()-Tabella1__2[[#This Row],[DATA SCADENZA]]&gt;60,"DA PAGARE","PAGATA")</f>
        <v>DA PAGARE</v>
      </c>
    </row>
    <row r="142" spans="1:9" x14ac:dyDescent="0.35">
      <c r="A142">
        <v>14</v>
      </c>
      <c r="B142" s="2">
        <v>44939</v>
      </c>
      <c r="C142" s="7">
        <v>360</v>
      </c>
      <c r="D142" t="s">
        <v>5</v>
      </c>
      <c r="E142" t="s">
        <v>12</v>
      </c>
      <c r="F142" s="2">
        <v>44999</v>
      </c>
      <c r="G142" s="7">
        <v>439.2</v>
      </c>
      <c r="H142" s="7">
        <v>79.199999999999989</v>
      </c>
      <c r="I142" t="str">
        <f ca="1">IF(TODAY()-Tabella1__2[[#This Row],[DATA SCADENZA]]&gt;60,"DA PAGARE","PAGATA")</f>
        <v>DA PAGARE</v>
      </c>
    </row>
    <row r="143" spans="1:9" x14ac:dyDescent="0.35">
      <c r="A143">
        <v>370</v>
      </c>
      <c r="B143" s="2">
        <v>44939</v>
      </c>
      <c r="C143" s="7">
        <v>3250</v>
      </c>
      <c r="D143" t="s">
        <v>4</v>
      </c>
      <c r="E143" t="s">
        <v>12</v>
      </c>
      <c r="F143" s="2">
        <v>44999</v>
      </c>
      <c r="G143" s="7">
        <v>3965</v>
      </c>
      <c r="H143" s="7">
        <v>715</v>
      </c>
      <c r="I143" t="str">
        <f ca="1">IF(TODAY()-Tabella1__2[[#This Row],[DATA SCADENZA]]&gt;60,"DA PAGARE","PAGATA")</f>
        <v>DA PAGARE</v>
      </c>
    </row>
    <row r="144" spans="1:9" x14ac:dyDescent="0.35">
      <c r="A144">
        <v>167</v>
      </c>
      <c r="B144" s="2">
        <v>44939</v>
      </c>
      <c r="C144" s="7">
        <v>3420</v>
      </c>
      <c r="D144" t="s">
        <v>5</v>
      </c>
      <c r="E144" t="s">
        <v>12</v>
      </c>
      <c r="F144" s="2">
        <v>44999</v>
      </c>
      <c r="G144" s="7">
        <v>4172.3999999999996</v>
      </c>
      <c r="H144" s="7">
        <v>752.39999999999964</v>
      </c>
      <c r="I144" t="str">
        <f ca="1">IF(TODAY()-Tabella1__2[[#This Row],[DATA SCADENZA]]&gt;60,"DA PAGARE","PAGATA")</f>
        <v>DA PAGARE</v>
      </c>
    </row>
    <row r="145" spans="1:9" x14ac:dyDescent="0.35">
      <c r="A145">
        <v>97</v>
      </c>
      <c r="B145" s="2">
        <v>44939</v>
      </c>
      <c r="C145" s="7">
        <v>2020</v>
      </c>
      <c r="D145" t="s">
        <v>8</v>
      </c>
      <c r="E145" t="s">
        <v>12</v>
      </c>
      <c r="F145" s="2">
        <v>44999</v>
      </c>
      <c r="G145" s="7">
        <v>2464.4</v>
      </c>
      <c r="H145" s="7">
        <v>444.40000000000009</v>
      </c>
      <c r="I145" t="str">
        <f ca="1">IF(TODAY()-Tabella1__2[[#This Row],[DATA SCADENZA]]&gt;60,"DA PAGARE","PAGATA")</f>
        <v>DA PAGARE</v>
      </c>
    </row>
    <row r="146" spans="1:9" x14ac:dyDescent="0.35">
      <c r="A146">
        <v>10</v>
      </c>
      <c r="B146" s="2">
        <v>44939</v>
      </c>
      <c r="C146" s="7">
        <v>280</v>
      </c>
      <c r="D146" t="s">
        <v>22</v>
      </c>
      <c r="E146" t="s">
        <v>13</v>
      </c>
      <c r="F146" s="2">
        <v>44999</v>
      </c>
      <c r="G146" s="7">
        <v>341.59999999999997</v>
      </c>
      <c r="H146" s="7">
        <v>61.599999999999966</v>
      </c>
      <c r="I146" t="str">
        <f ca="1">IF(TODAY()-Tabella1__2[[#This Row],[DATA SCADENZA]]&gt;60,"DA PAGARE","PAGATA")</f>
        <v>DA PAGARE</v>
      </c>
    </row>
    <row r="147" spans="1:9" x14ac:dyDescent="0.35">
      <c r="A147">
        <v>194</v>
      </c>
      <c r="B147" s="2">
        <v>44939</v>
      </c>
      <c r="C147" s="7">
        <v>3960</v>
      </c>
      <c r="D147" t="s">
        <v>3</v>
      </c>
      <c r="E147" t="s">
        <v>11</v>
      </c>
      <c r="F147" s="2">
        <v>44999</v>
      </c>
      <c r="G147" s="7">
        <v>4831.2</v>
      </c>
      <c r="H147" s="7">
        <v>871.19999999999982</v>
      </c>
      <c r="I147" t="str">
        <f ca="1">IF(TODAY()-Tabella1__2[[#This Row],[DATA SCADENZA]]&gt;60,"DA PAGARE","PAGATA")</f>
        <v>DA PAGARE</v>
      </c>
    </row>
    <row r="148" spans="1:9" x14ac:dyDescent="0.35">
      <c r="A148">
        <v>34</v>
      </c>
      <c r="B148" s="2">
        <v>44939</v>
      </c>
      <c r="C148" s="7">
        <v>760</v>
      </c>
      <c r="D148" t="s">
        <v>9</v>
      </c>
      <c r="E148" t="s">
        <v>12</v>
      </c>
      <c r="F148" s="2">
        <v>44999</v>
      </c>
      <c r="G148" s="7">
        <v>927.19999999999993</v>
      </c>
      <c r="H148" s="7">
        <v>167.19999999999993</v>
      </c>
      <c r="I148" t="str">
        <f ca="1">IF(TODAY()-Tabella1__2[[#This Row],[DATA SCADENZA]]&gt;60,"DA PAGARE","PAGATA")</f>
        <v>DA PAGARE</v>
      </c>
    </row>
    <row r="149" spans="1:9" x14ac:dyDescent="0.35">
      <c r="A149">
        <v>36</v>
      </c>
      <c r="B149" s="2">
        <v>44939</v>
      </c>
      <c r="C149" s="7">
        <v>800</v>
      </c>
      <c r="D149" t="s">
        <v>4</v>
      </c>
      <c r="E149" t="s">
        <v>11</v>
      </c>
      <c r="F149" s="2">
        <v>44999</v>
      </c>
      <c r="G149" s="7">
        <v>976</v>
      </c>
      <c r="H149" s="7">
        <v>176</v>
      </c>
      <c r="I149" t="str">
        <f ca="1">IF(TODAY()-Tabella1__2[[#This Row],[DATA SCADENZA]]&gt;60,"DA PAGARE","PAGATA")</f>
        <v>DA PAGARE</v>
      </c>
    </row>
    <row r="150" spans="1:9" x14ac:dyDescent="0.35">
      <c r="A150">
        <v>35</v>
      </c>
      <c r="B150" s="2">
        <v>44939</v>
      </c>
      <c r="C150" s="7">
        <v>780</v>
      </c>
      <c r="D150" t="s">
        <v>3</v>
      </c>
      <c r="E150" t="s">
        <v>14</v>
      </c>
      <c r="F150" s="2">
        <v>44999</v>
      </c>
      <c r="G150" s="7">
        <v>951.6</v>
      </c>
      <c r="H150" s="7">
        <v>171.60000000000002</v>
      </c>
      <c r="I150" t="str">
        <f ca="1">IF(TODAY()-Tabella1__2[[#This Row],[DATA SCADENZA]]&gt;60,"DA PAGARE","PAGATA")</f>
        <v>DA PAGARE</v>
      </c>
    </row>
    <row r="151" spans="1:9" x14ac:dyDescent="0.35">
      <c r="A151">
        <v>32</v>
      </c>
      <c r="B151" s="2">
        <v>44939</v>
      </c>
      <c r="C151" s="7">
        <v>720</v>
      </c>
      <c r="D151" t="s">
        <v>8</v>
      </c>
      <c r="E151" t="s">
        <v>14</v>
      </c>
      <c r="F151" s="2">
        <v>44999</v>
      </c>
      <c r="G151" s="7">
        <v>878.4</v>
      </c>
      <c r="H151" s="7">
        <v>158.39999999999998</v>
      </c>
      <c r="I151" t="str">
        <f ca="1">IF(TODAY()-Tabella1__2[[#This Row],[DATA SCADENZA]]&gt;60,"DA PAGARE","PAGATA")</f>
        <v>DA PAGARE</v>
      </c>
    </row>
    <row r="152" spans="1:9" x14ac:dyDescent="0.35">
      <c r="A152">
        <v>197</v>
      </c>
      <c r="B152" s="2">
        <v>44939</v>
      </c>
      <c r="C152" s="7">
        <v>4020</v>
      </c>
      <c r="D152" t="s">
        <v>22</v>
      </c>
      <c r="E152" t="s">
        <v>11</v>
      </c>
      <c r="F152" s="2">
        <v>44999</v>
      </c>
      <c r="G152" s="7">
        <v>4904.3999999999996</v>
      </c>
      <c r="H152" s="7">
        <v>884.39999999999964</v>
      </c>
      <c r="I152" t="str">
        <f ca="1">IF(TODAY()-Tabella1__2[[#This Row],[DATA SCADENZA]]&gt;60,"DA PAGARE","PAGATA")</f>
        <v>DA PAGARE</v>
      </c>
    </row>
    <row r="153" spans="1:9" x14ac:dyDescent="0.35">
      <c r="A153">
        <v>55</v>
      </c>
      <c r="B153" s="2">
        <v>44938</v>
      </c>
      <c r="C153" s="7">
        <v>1180</v>
      </c>
      <c r="D153" t="s">
        <v>6</v>
      </c>
      <c r="E153" t="s">
        <v>12</v>
      </c>
      <c r="F153" s="2">
        <v>44998</v>
      </c>
      <c r="G153" s="7">
        <v>1439.6</v>
      </c>
      <c r="H153" s="7">
        <v>259.59999999999991</v>
      </c>
      <c r="I153" t="str">
        <f ca="1">IF(TODAY()-Tabella1__2[[#This Row],[DATA SCADENZA]]&gt;60,"DA PAGARE","PAGATA")</f>
        <v>DA PAGARE</v>
      </c>
    </row>
    <row r="154" spans="1:9" x14ac:dyDescent="0.35">
      <c r="A154">
        <v>221</v>
      </c>
      <c r="B154" s="2">
        <v>44938</v>
      </c>
      <c r="C154" s="7">
        <v>4500</v>
      </c>
      <c r="D154" t="s">
        <v>9</v>
      </c>
      <c r="E154" t="s">
        <v>13</v>
      </c>
      <c r="F154" s="2">
        <v>44998</v>
      </c>
      <c r="G154" s="7">
        <v>5490</v>
      </c>
      <c r="H154" s="7">
        <v>990</v>
      </c>
      <c r="I154" t="str">
        <f ca="1">IF(TODAY()-Tabella1__2[[#This Row],[DATA SCADENZA]]&gt;60,"DA PAGARE","PAGATA")</f>
        <v>DA PAGARE</v>
      </c>
    </row>
    <row r="155" spans="1:9" x14ac:dyDescent="0.35">
      <c r="A155">
        <v>173</v>
      </c>
      <c r="B155" s="2">
        <v>44938</v>
      </c>
      <c r="C155" s="7">
        <v>3540</v>
      </c>
      <c r="D155" t="s">
        <v>5</v>
      </c>
      <c r="E155" t="s">
        <v>12</v>
      </c>
      <c r="F155" s="2">
        <v>44998</v>
      </c>
      <c r="G155" s="7">
        <v>4318.8</v>
      </c>
      <c r="H155" s="7">
        <v>778.80000000000018</v>
      </c>
      <c r="I155" t="str">
        <f ca="1">IF(TODAY()-Tabella1__2[[#This Row],[DATA SCADENZA]]&gt;60,"DA PAGARE","PAGATA")</f>
        <v>DA PAGARE</v>
      </c>
    </row>
    <row r="156" spans="1:9" x14ac:dyDescent="0.35">
      <c r="A156">
        <v>273</v>
      </c>
      <c r="B156" s="2">
        <v>44938</v>
      </c>
      <c r="C156" s="7">
        <v>5540</v>
      </c>
      <c r="D156" t="s">
        <v>3</v>
      </c>
      <c r="E156" t="s">
        <v>14</v>
      </c>
      <c r="F156" s="2">
        <v>44998</v>
      </c>
      <c r="G156" s="7">
        <v>6758.8</v>
      </c>
      <c r="H156" s="7">
        <v>1218.8000000000002</v>
      </c>
      <c r="I156" t="str">
        <f ca="1">IF(TODAY()-Tabella1__2[[#This Row],[DATA SCADENZA]]&gt;60,"DA PAGARE","PAGATA")</f>
        <v>DA PAGARE</v>
      </c>
    </row>
    <row r="157" spans="1:9" x14ac:dyDescent="0.35">
      <c r="A157">
        <v>46</v>
      </c>
      <c r="B157" s="2">
        <v>44938</v>
      </c>
      <c r="C157" s="7">
        <v>1000</v>
      </c>
      <c r="D157" t="s">
        <v>8</v>
      </c>
      <c r="E157" t="s">
        <v>14</v>
      </c>
      <c r="F157" s="2">
        <v>44998</v>
      </c>
      <c r="G157" s="7">
        <v>1220</v>
      </c>
      <c r="H157" s="7">
        <v>220</v>
      </c>
      <c r="I157" t="str">
        <f ca="1">IF(TODAY()-Tabella1__2[[#This Row],[DATA SCADENZA]]&gt;60,"DA PAGARE","PAGATA")</f>
        <v>DA PAGARE</v>
      </c>
    </row>
    <row r="158" spans="1:9" x14ac:dyDescent="0.35">
      <c r="A158">
        <v>171</v>
      </c>
      <c r="B158" s="2">
        <v>44938</v>
      </c>
      <c r="C158" s="7">
        <v>3500</v>
      </c>
      <c r="D158" t="s">
        <v>3</v>
      </c>
      <c r="E158" t="s">
        <v>13</v>
      </c>
      <c r="F158" s="2">
        <v>44998</v>
      </c>
      <c r="G158" s="7">
        <v>4270</v>
      </c>
      <c r="H158" s="7">
        <v>770</v>
      </c>
      <c r="I158" t="str">
        <f ca="1">IF(TODAY()-Tabella1__2[[#This Row],[DATA SCADENZA]]&gt;60,"DA PAGARE","PAGATA")</f>
        <v>DA PAGARE</v>
      </c>
    </row>
    <row r="159" spans="1:9" x14ac:dyDescent="0.35">
      <c r="A159">
        <v>169</v>
      </c>
      <c r="B159" s="2">
        <v>44938</v>
      </c>
      <c r="C159" s="7">
        <v>3460</v>
      </c>
      <c r="D159" t="s">
        <v>22</v>
      </c>
      <c r="E159" t="s">
        <v>11</v>
      </c>
      <c r="F159" s="2">
        <v>44998</v>
      </c>
      <c r="G159" s="7">
        <v>4221.2</v>
      </c>
      <c r="H159" s="7">
        <v>761.19999999999982</v>
      </c>
      <c r="I159" t="str">
        <f ca="1">IF(TODAY()-Tabella1__2[[#This Row],[DATA SCADENZA]]&gt;60,"DA PAGARE","PAGATA")</f>
        <v>DA PAGARE</v>
      </c>
    </row>
    <row r="160" spans="1:9" x14ac:dyDescent="0.35">
      <c r="A160">
        <v>198</v>
      </c>
      <c r="B160" s="2">
        <v>44938</v>
      </c>
      <c r="C160" s="7">
        <v>4040</v>
      </c>
      <c r="D160" t="s">
        <v>22</v>
      </c>
      <c r="E160" t="s">
        <v>12</v>
      </c>
      <c r="F160" s="2">
        <v>44998</v>
      </c>
      <c r="G160" s="7">
        <v>4928.8</v>
      </c>
      <c r="H160" s="7">
        <v>888.80000000000018</v>
      </c>
      <c r="I160" t="str">
        <f ca="1">IF(TODAY()-Tabella1__2[[#This Row],[DATA SCADENZA]]&gt;60,"DA PAGARE","PAGATA")</f>
        <v>DA PAGARE</v>
      </c>
    </row>
    <row r="161" spans="1:9" x14ac:dyDescent="0.35">
      <c r="A161">
        <v>210</v>
      </c>
      <c r="B161" s="2">
        <v>44938</v>
      </c>
      <c r="C161" s="7">
        <v>4280</v>
      </c>
      <c r="D161" t="s">
        <v>7</v>
      </c>
      <c r="E161" t="s">
        <v>12</v>
      </c>
      <c r="F161" s="2">
        <v>44998</v>
      </c>
      <c r="G161" s="7">
        <v>5221.5999999999995</v>
      </c>
      <c r="H161" s="7">
        <v>941.59999999999945</v>
      </c>
      <c r="I161" t="str">
        <f ca="1">IF(TODAY()-Tabella1__2[[#This Row],[DATA SCADENZA]]&gt;60,"DA PAGARE","PAGATA")</f>
        <v>DA PAGARE</v>
      </c>
    </row>
    <row r="162" spans="1:9" x14ac:dyDescent="0.35">
      <c r="A162">
        <v>27</v>
      </c>
      <c r="B162" s="2">
        <v>44938</v>
      </c>
      <c r="C162" s="7">
        <v>620</v>
      </c>
      <c r="D162" t="s">
        <v>22</v>
      </c>
      <c r="E162" t="s">
        <v>12</v>
      </c>
      <c r="F162" s="2">
        <v>44998</v>
      </c>
      <c r="G162" s="7">
        <v>756.4</v>
      </c>
      <c r="H162" s="7">
        <v>136.39999999999998</v>
      </c>
      <c r="I162" t="str">
        <f ca="1">IF(TODAY()-Tabella1__2[[#This Row],[DATA SCADENZA]]&gt;60,"DA PAGARE","PAGATA")</f>
        <v>DA PAGARE</v>
      </c>
    </row>
    <row r="163" spans="1:9" x14ac:dyDescent="0.35">
      <c r="A163">
        <v>262</v>
      </c>
      <c r="B163" s="2">
        <v>44938</v>
      </c>
      <c r="C163" s="7">
        <v>5320</v>
      </c>
      <c r="D163" t="s">
        <v>3</v>
      </c>
      <c r="E163" t="s">
        <v>13</v>
      </c>
      <c r="F163" s="2">
        <v>44998</v>
      </c>
      <c r="G163" s="7">
        <v>6490.4</v>
      </c>
      <c r="H163" s="7">
        <v>1170.3999999999996</v>
      </c>
      <c r="I163" t="str">
        <f ca="1">IF(TODAY()-Tabella1__2[[#This Row],[DATA SCADENZA]]&gt;60,"DA PAGARE","PAGATA")</f>
        <v>DA PAGARE</v>
      </c>
    </row>
    <row r="164" spans="1:9" x14ac:dyDescent="0.35">
      <c r="A164">
        <v>443</v>
      </c>
      <c r="B164" s="2">
        <v>44938</v>
      </c>
      <c r="C164" s="7">
        <v>6900</v>
      </c>
      <c r="D164" t="s">
        <v>3</v>
      </c>
      <c r="E164" t="s">
        <v>13</v>
      </c>
      <c r="F164" s="2">
        <v>44998</v>
      </c>
      <c r="G164" s="7">
        <v>8418</v>
      </c>
      <c r="H164" s="7">
        <v>1518</v>
      </c>
      <c r="I164" t="str">
        <f ca="1">IF(TODAY()-Tabella1__2[[#This Row],[DATA SCADENZA]]&gt;60,"DA PAGARE","PAGATA")</f>
        <v>DA PAGARE</v>
      </c>
    </row>
    <row r="165" spans="1:9" x14ac:dyDescent="0.35">
      <c r="A165">
        <v>433</v>
      </c>
      <c r="B165" s="2">
        <v>44938</v>
      </c>
      <c r="C165" s="7">
        <v>6400</v>
      </c>
      <c r="D165" t="s">
        <v>6</v>
      </c>
      <c r="E165" t="s">
        <v>12</v>
      </c>
      <c r="F165" s="2">
        <v>44998</v>
      </c>
      <c r="G165" s="7">
        <v>7808</v>
      </c>
      <c r="H165" s="7">
        <v>1408</v>
      </c>
      <c r="I165" t="str">
        <f ca="1">IF(TODAY()-Tabella1__2[[#This Row],[DATA SCADENZA]]&gt;60,"DA PAGARE","PAGATA")</f>
        <v>DA PAGARE</v>
      </c>
    </row>
    <row r="166" spans="1:9" x14ac:dyDescent="0.35">
      <c r="A166">
        <v>19</v>
      </c>
      <c r="B166" s="2">
        <v>44938</v>
      </c>
      <c r="C166" s="7">
        <v>460</v>
      </c>
      <c r="D166" t="s">
        <v>4</v>
      </c>
      <c r="E166" t="s">
        <v>12</v>
      </c>
      <c r="F166" s="2">
        <v>44998</v>
      </c>
      <c r="G166" s="7">
        <v>561.19999999999993</v>
      </c>
      <c r="H166" s="7">
        <v>101.19999999999993</v>
      </c>
      <c r="I166" t="str">
        <f ca="1">IF(TODAY()-Tabella1__2[[#This Row],[DATA SCADENZA]]&gt;60,"DA PAGARE","PAGATA")</f>
        <v>DA PAGARE</v>
      </c>
    </row>
    <row r="167" spans="1:9" x14ac:dyDescent="0.35">
      <c r="A167">
        <v>53</v>
      </c>
      <c r="B167" s="2">
        <v>44938</v>
      </c>
      <c r="C167" s="7">
        <v>1140</v>
      </c>
      <c r="D167" t="s">
        <v>4</v>
      </c>
      <c r="E167" t="s">
        <v>13</v>
      </c>
      <c r="F167" s="2">
        <v>44998</v>
      </c>
      <c r="G167" s="7">
        <v>1390.8</v>
      </c>
      <c r="H167" s="7">
        <v>250.79999999999995</v>
      </c>
      <c r="I167" t="str">
        <f ca="1">IF(TODAY()-Tabella1__2[[#This Row],[DATA SCADENZA]]&gt;60,"DA PAGARE","PAGATA")</f>
        <v>DA PAGARE</v>
      </c>
    </row>
    <row r="168" spans="1:9" x14ac:dyDescent="0.35">
      <c r="A168">
        <v>115</v>
      </c>
      <c r="B168" s="2">
        <v>44938</v>
      </c>
      <c r="C168" s="7">
        <v>2380</v>
      </c>
      <c r="D168" t="s">
        <v>4</v>
      </c>
      <c r="E168" t="s">
        <v>13</v>
      </c>
      <c r="F168" s="2">
        <v>44998</v>
      </c>
      <c r="G168" s="7">
        <v>2903.6</v>
      </c>
      <c r="H168" s="7">
        <v>523.59999999999991</v>
      </c>
      <c r="I168" t="str">
        <f ca="1">IF(TODAY()-Tabella1__2[[#This Row],[DATA SCADENZA]]&gt;60,"DA PAGARE","PAGATA")</f>
        <v>DA PAGARE</v>
      </c>
    </row>
    <row r="169" spans="1:9" x14ac:dyDescent="0.35">
      <c r="A169">
        <v>147</v>
      </c>
      <c r="B169" s="2">
        <v>44938</v>
      </c>
      <c r="C169" s="7">
        <v>3020</v>
      </c>
      <c r="D169" t="s">
        <v>22</v>
      </c>
      <c r="E169" t="s">
        <v>14</v>
      </c>
      <c r="F169" s="2">
        <v>44998</v>
      </c>
      <c r="G169" s="7">
        <v>3684.4</v>
      </c>
      <c r="H169" s="7">
        <v>664.40000000000009</v>
      </c>
      <c r="I169" t="str">
        <f ca="1">IF(TODAY()-Tabella1__2[[#This Row],[DATA SCADENZA]]&gt;60,"DA PAGARE","PAGATA")</f>
        <v>DA PAGARE</v>
      </c>
    </row>
    <row r="170" spans="1:9" x14ac:dyDescent="0.35">
      <c r="A170">
        <v>351</v>
      </c>
      <c r="B170" s="2">
        <v>44938</v>
      </c>
      <c r="C170" s="7">
        <v>2300</v>
      </c>
      <c r="D170" t="s">
        <v>22</v>
      </c>
      <c r="E170" t="s">
        <v>11</v>
      </c>
      <c r="F170" s="2">
        <v>44998</v>
      </c>
      <c r="G170" s="7">
        <v>2806</v>
      </c>
      <c r="H170" s="7">
        <v>506</v>
      </c>
      <c r="I170" t="str">
        <f ca="1">IF(TODAY()-Tabella1__2[[#This Row],[DATA SCADENZA]]&gt;60,"DA PAGARE","PAGATA")</f>
        <v>DA PAGARE</v>
      </c>
    </row>
    <row r="171" spans="1:9" x14ac:dyDescent="0.35">
      <c r="A171">
        <v>380</v>
      </c>
      <c r="B171" s="2">
        <v>44938</v>
      </c>
      <c r="C171" s="7">
        <v>3750</v>
      </c>
      <c r="D171" t="s">
        <v>7</v>
      </c>
      <c r="E171" t="s">
        <v>12</v>
      </c>
      <c r="F171" s="2">
        <v>44998</v>
      </c>
      <c r="G171" s="7">
        <v>4575</v>
      </c>
      <c r="H171" s="7">
        <v>825</v>
      </c>
      <c r="I171" t="str">
        <f ca="1">IF(TODAY()-Tabella1__2[[#This Row],[DATA SCADENZA]]&gt;60,"DA PAGARE","PAGATA")</f>
        <v>DA PAGARE</v>
      </c>
    </row>
    <row r="172" spans="1:9" x14ac:dyDescent="0.35">
      <c r="A172">
        <v>402</v>
      </c>
      <c r="B172" s="2">
        <v>44938</v>
      </c>
      <c r="C172" s="7">
        <v>4850</v>
      </c>
      <c r="D172" t="s">
        <v>22</v>
      </c>
      <c r="E172" t="s">
        <v>13</v>
      </c>
      <c r="F172" s="2">
        <v>44998</v>
      </c>
      <c r="G172" s="7">
        <v>5917</v>
      </c>
      <c r="H172" s="7">
        <v>1067</v>
      </c>
      <c r="I172" t="str">
        <f ca="1">IF(TODAY()-Tabella1__2[[#This Row],[DATA SCADENZA]]&gt;60,"DA PAGARE","PAGATA")</f>
        <v>DA PAGARE</v>
      </c>
    </row>
    <row r="173" spans="1:9" x14ac:dyDescent="0.35">
      <c r="A173">
        <v>383</v>
      </c>
      <c r="B173" s="2">
        <v>44938</v>
      </c>
      <c r="C173" s="7">
        <v>3900</v>
      </c>
      <c r="D173" t="s">
        <v>8</v>
      </c>
      <c r="E173" t="s">
        <v>12</v>
      </c>
      <c r="F173" s="2">
        <v>44998</v>
      </c>
      <c r="G173" s="7">
        <v>4758</v>
      </c>
      <c r="H173" s="7">
        <v>858</v>
      </c>
      <c r="I173" t="str">
        <f ca="1">IF(TODAY()-Tabella1__2[[#This Row],[DATA SCADENZA]]&gt;60,"DA PAGARE","PAGATA")</f>
        <v>DA PAGARE</v>
      </c>
    </row>
    <row r="174" spans="1:9" x14ac:dyDescent="0.35">
      <c r="A174">
        <v>342</v>
      </c>
      <c r="B174" s="2">
        <v>44938</v>
      </c>
      <c r="C174" s="7">
        <v>1850</v>
      </c>
      <c r="D174" t="s">
        <v>4</v>
      </c>
      <c r="E174" t="s">
        <v>12</v>
      </c>
      <c r="F174" s="2">
        <v>44998</v>
      </c>
      <c r="G174" s="7">
        <v>2257</v>
      </c>
      <c r="H174" s="7">
        <v>407</v>
      </c>
      <c r="I174" t="str">
        <f ca="1">IF(TODAY()-Tabella1__2[[#This Row],[DATA SCADENZA]]&gt;60,"DA PAGARE","PAGATA")</f>
        <v>DA PAGARE</v>
      </c>
    </row>
    <row r="175" spans="1:9" x14ac:dyDescent="0.35">
      <c r="A175">
        <v>344</v>
      </c>
      <c r="B175" s="2">
        <v>44938</v>
      </c>
      <c r="C175" s="7">
        <v>1950</v>
      </c>
      <c r="D175" t="s">
        <v>6</v>
      </c>
      <c r="E175" t="s">
        <v>11</v>
      </c>
      <c r="F175" s="2">
        <v>44998</v>
      </c>
      <c r="G175" s="7">
        <v>2379</v>
      </c>
      <c r="H175" s="7">
        <v>429</v>
      </c>
      <c r="I175" t="str">
        <f ca="1">IF(TODAY()-Tabella1__2[[#This Row],[DATA SCADENZA]]&gt;60,"DA PAGARE","PAGATA")</f>
        <v>DA PAGARE</v>
      </c>
    </row>
    <row r="176" spans="1:9" x14ac:dyDescent="0.35">
      <c r="A176">
        <v>341</v>
      </c>
      <c r="B176" s="2">
        <v>44938</v>
      </c>
      <c r="C176" s="7">
        <v>1800</v>
      </c>
      <c r="D176" t="s">
        <v>3</v>
      </c>
      <c r="E176" t="s">
        <v>12</v>
      </c>
      <c r="F176" s="2">
        <v>44998</v>
      </c>
      <c r="G176" s="7">
        <v>2196</v>
      </c>
      <c r="H176" s="7">
        <v>396</v>
      </c>
      <c r="I176" t="str">
        <f ca="1">IF(TODAY()-Tabella1__2[[#This Row],[DATA SCADENZA]]&gt;60,"DA PAGARE","PAGATA")</f>
        <v>DA PAGARE</v>
      </c>
    </row>
    <row r="177" spans="1:9" x14ac:dyDescent="0.35">
      <c r="A177">
        <v>350</v>
      </c>
      <c r="B177" s="2">
        <v>44938</v>
      </c>
      <c r="C177" s="7">
        <v>2250</v>
      </c>
      <c r="D177" t="s">
        <v>22</v>
      </c>
      <c r="E177" t="s">
        <v>12</v>
      </c>
      <c r="F177" s="2">
        <v>44998</v>
      </c>
      <c r="G177" s="7">
        <v>2745</v>
      </c>
      <c r="H177" s="7">
        <v>495</v>
      </c>
      <c r="I177" t="str">
        <f ca="1">IF(TODAY()-Tabella1__2[[#This Row],[DATA SCADENZA]]&gt;60,"DA PAGARE","PAGATA")</f>
        <v>DA PAGARE</v>
      </c>
    </row>
    <row r="178" spans="1:9" x14ac:dyDescent="0.35">
      <c r="A178">
        <v>340</v>
      </c>
      <c r="B178" s="2">
        <v>44938</v>
      </c>
      <c r="C178" s="7">
        <v>1750</v>
      </c>
      <c r="D178" t="s">
        <v>9</v>
      </c>
      <c r="E178" t="s">
        <v>14</v>
      </c>
      <c r="F178" s="2">
        <v>44998</v>
      </c>
      <c r="G178" s="7">
        <v>2135</v>
      </c>
      <c r="H178" s="7">
        <v>385</v>
      </c>
      <c r="I178" t="str">
        <f ca="1">IF(TODAY()-Tabella1__2[[#This Row],[DATA SCADENZA]]&gt;60,"DA PAGARE","PAGATA")</f>
        <v>DA PAGARE</v>
      </c>
    </row>
    <row r="179" spans="1:9" x14ac:dyDescent="0.35">
      <c r="A179">
        <v>157</v>
      </c>
      <c r="B179" s="2">
        <v>44938</v>
      </c>
      <c r="C179" s="7">
        <v>3220</v>
      </c>
      <c r="D179" t="s">
        <v>6</v>
      </c>
      <c r="E179" t="s">
        <v>13</v>
      </c>
      <c r="F179" s="2">
        <v>44998</v>
      </c>
      <c r="G179" s="7">
        <v>3928.4</v>
      </c>
      <c r="H179" s="7">
        <v>708.40000000000009</v>
      </c>
      <c r="I179" t="str">
        <f ca="1">IF(TODAY()-Tabella1__2[[#This Row],[DATA SCADENZA]]&gt;60,"DA PAGARE","PAGATA")</f>
        <v>DA PAGARE</v>
      </c>
    </row>
    <row r="180" spans="1:9" x14ac:dyDescent="0.35">
      <c r="A180">
        <v>364</v>
      </c>
      <c r="B180" s="2">
        <v>44938</v>
      </c>
      <c r="C180" s="7">
        <v>2950</v>
      </c>
      <c r="D180" t="s">
        <v>3</v>
      </c>
      <c r="E180" t="s">
        <v>12</v>
      </c>
      <c r="F180" s="2">
        <v>44998</v>
      </c>
      <c r="G180" s="7">
        <v>3599</v>
      </c>
      <c r="H180" s="7">
        <v>649</v>
      </c>
      <c r="I180" t="str">
        <f ca="1">IF(TODAY()-Tabella1__2[[#This Row],[DATA SCADENZA]]&gt;60,"DA PAGARE","PAGATA")</f>
        <v>DA PAGARE</v>
      </c>
    </row>
    <row r="181" spans="1:9" x14ac:dyDescent="0.35">
      <c r="A181">
        <v>363</v>
      </c>
      <c r="B181" s="2">
        <v>44938</v>
      </c>
      <c r="C181" s="7">
        <v>2900</v>
      </c>
      <c r="D181" t="s">
        <v>7</v>
      </c>
      <c r="E181" t="s">
        <v>12</v>
      </c>
      <c r="F181" s="2">
        <v>44998</v>
      </c>
      <c r="G181" s="7">
        <v>3538</v>
      </c>
      <c r="H181" s="7">
        <v>638</v>
      </c>
      <c r="I181" t="str">
        <f ca="1">IF(TODAY()-Tabella1__2[[#This Row],[DATA SCADENZA]]&gt;60,"DA PAGARE","PAGATA")</f>
        <v>DA PAGARE</v>
      </c>
    </row>
    <row r="182" spans="1:9" x14ac:dyDescent="0.35">
      <c r="A182">
        <v>299</v>
      </c>
      <c r="B182" s="2">
        <v>44938</v>
      </c>
      <c r="C182" s="7">
        <v>1100</v>
      </c>
      <c r="D182" t="s">
        <v>22</v>
      </c>
      <c r="E182" t="s">
        <v>12</v>
      </c>
      <c r="F182" s="2">
        <v>44998</v>
      </c>
      <c r="G182" s="7">
        <v>1342</v>
      </c>
      <c r="H182" s="7">
        <v>242</v>
      </c>
      <c r="I182" t="str">
        <f ca="1">IF(TODAY()-Tabella1__2[[#This Row],[DATA SCADENZA]]&gt;60,"DA PAGARE","PAGATA")</f>
        <v>DA PAGARE</v>
      </c>
    </row>
    <row r="183" spans="1:9" x14ac:dyDescent="0.35">
      <c r="A183">
        <v>116</v>
      </c>
      <c r="B183" s="2">
        <v>44938</v>
      </c>
      <c r="C183" s="7">
        <v>2400</v>
      </c>
      <c r="D183" t="s">
        <v>5</v>
      </c>
      <c r="E183" t="s">
        <v>14</v>
      </c>
      <c r="F183" s="2">
        <v>44998</v>
      </c>
      <c r="G183" s="7">
        <v>2928</v>
      </c>
      <c r="H183" s="7">
        <v>528</v>
      </c>
      <c r="I183" t="str">
        <f ca="1">IF(TODAY()-Tabella1__2[[#This Row],[DATA SCADENZA]]&gt;60,"DA PAGARE","PAGATA")</f>
        <v>DA PAGARE</v>
      </c>
    </row>
    <row r="184" spans="1:9" x14ac:dyDescent="0.35">
      <c r="A184">
        <v>86</v>
      </c>
      <c r="B184" s="2">
        <v>44938</v>
      </c>
      <c r="C184" s="7">
        <v>1800</v>
      </c>
      <c r="D184" t="s">
        <v>3</v>
      </c>
      <c r="E184" t="s">
        <v>12</v>
      </c>
      <c r="F184" s="2">
        <v>44998</v>
      </c>
      <c r="G184" s="7">
        <v>2196</v>
      </c>
      <c r="H184" s="7">
        <v>396</v>
      </c>
      <c r="I184" t="str">
        <f ca="1">IF(TODAY()-Tabella1__2[[#This Row],[DATA SCADENZA]]&gt;60,"DA PAGARE","PAGATA")</f>
        <v>DA PAGARE</v>
      </c>
    </row>
    <row r="185" spans="1:9" x14ac:dyDescent="0.35">
      <c r="A185">
        <v>352</v>
      </c>
      <c r="B185" s="2">
        <v>44937</v>
      </c>
      <c r="C185" s="7">
        <v>2350</v>
      </c>
      <c r="D185" t="s">
        <v>8</v>
      </c>
      <c r="E185" t="s">
        <v>12</v>
      </c>
      <c r="F185" s="2">
        <v>44997</v>
      </c>
      <c r="G185" s="7">
        <v>2867</v>
      </c>
      <c r="H185" s="7">
        <v>517</v>
      </c>
      <c r="I185" t="str">
        <f ca="1">IF(TODAY()-Tabella1__2[[#This Row],[DATA SCADENZA]]&gt;60,"DA PAGARE","PAGATA")</f>
        <v>DA PAGARE</v>
      </c>
    </row>
    <row r="186" spans="1:9" x14ac:dyDescent="0.35">
      <c r="A186">
        <v>493</v>
      </c>
      <c r="B186" s="2">
        <v>44937</v>
      </c>
      <c r="C186" s="7">
        <v>4700</v>
      </c>
      <c r="D186" t="s">
        <v>9</v>
      </c>
      <c r="E186" t="s">
        <v>13</v>
      </c>
      <c r="F186" s="2">
        <v>44997</v>
      </c>
      <c r="G186" s="7">
        <v>5734</v>
      </c>
      <c r="H186" s="7">
        <v>1034</v>
      </c>
      <c r="I186" t="str">
        <f ca="1">IF(TODAY()-Tabella1__2[[#This Row],[DATA SCADENZA]]&gt;60,"DA PAGARE","PAGATA")</f>
        <v>DA PAGARE</v>
      </c>
    </row>
    <row r="187" spans="1:9" x14ac:dyDescent="0.35">
      <c r="A187">
        <v>5</v>
      </c>
      <c r="B187" s="2">
        <v>44937</v>
      </c>
      <c r="C187" s="7">
        <v>180</v>
      </c>
      <c r="D187" t="s">
        <v>3</v>
      </c>
      <c r="E187" t="s">
        <v>12</v>
      </c>
      <c r="F187" s="2">
        <v>44997</v>
      </c>
      <c r="G187" s="7">
        <v>219.6</v>
      </c>
      <c r="H187" s="7">
        <v>39.599999999999994</v>
      </c>
      <c r="I187" t="str">
        <f ca="1">IF(TODAY()-Tabella1__2[[#This Row],[DATA SCADENZA]]&gt;60,"DA PAGARE","PAGATA")</f>
        <v>DA PAGARE</v>
      </c>
    </row>
    <row r="188" spans="1:9" x14ac:dyDescent="0.35">
      <c r="A188">
        <v>261</v>
      </c>
      <c r="B188" s="2">
        <v>44937</v>
      </c>
      <c r="C188" s="7">
        <v>5300</v>
      </c>
      <c r="D188" t="s">
        <v>7</v>
      </c>
      <c r="E188" t="s">
        <v>13</v>
      </c>
      <c r="F188" s="2">
        <v>44997</v>
      </c>
      <c r="G188" s="7">
        <v>6466</v>
      </c>
      <c r="H188" s="7">
        <v>1166</v>
      </c>
      <c r="I188" t="str">
        <f ca="1">IF(TODAY()-Tabella1__2[[#This Row],[DATA SCADENZA]]&gt;60,"DA PAGARE","PAGATA")</f>
        <v>DA PAGARE</v>
      </c>
    </row>
    <row r="189" spans="1:9" x14ac:dyDescent="0.35">
      <c r="A189">
        <v>246</v>
      </c>
      <c r="B189" s="2">
        <v>44937</v>
      </c>
      <c r="C189" s="7">
        <v>5000</v>
      </c>
      <c r="D189" t="s">
        <v>6</v>
      </c>
      <c r="E189" t="s">
        <v>11</v>
      </c>
      <c r="F189" s="2">
        <v>44997</v>
      </c>
      <c r="G189" s="7">
        <v>6100</v>
      </c>
      <c r="H189" s="7">
        <v>1100</v>
      </c>
      <c r="I189" t="str">
        <f ca="1">IF(TODAY()-Tabella1__2[[#This Row],[DATA SCADENZA]]&gt;60,"DA PAGARE","PAGATA")</f>
        <v>DA PAGARE</v>
      </c>
    </row>
    <row r="190" spans="1:9" x14ac:dyDescent="0.35">
      <c r="A190">
        <v>372</v>
      </c>
      <c r="B190" s="2">
        <v>44937</v>
      </c>
      <c r="C190" s="7">
        <v>3350</v>
      </c>
      <c r="D190" t="s">
        <v>8</v>
      </c>
      <c r="E190" t="s">
        <v>11</v>
      </c>
      <c r="F190" s="2">
        <v>44997</v>
      </c>
      <c r="G190" s="7">
        <v>4087</v>
      </c>
      <c r="H190" s="7">
        <v>737</v>
      </c>
      <c r="I190" t="str">
        <f ca="1">IF(TODAY()-Tabella1__2[[#This Row],[DATA SCADENZA]]&gt;60,"DA PAGARE","PAGATA")</f>
        <v>DA PAGARE</v>
      </c>
    </row>
    <row r="191" spans="1:9" x14ac:dyDescent="0.35">
      <c r="A191">
        <v>107</v>
      </c>
      <c r="B191" s="2">
        <v>44937</v>
      </c>
      <c r="C191" s="7">
        <v>2220</v>
      </c>
      <c r="D191" t="s">
        <v>3</v>
      </c>
      <c r="E191" t="s">
        <v>13</v>
      </c>
      <c r="F191" s="2">
        <v>44997</v>
      </c>
      <c r="G191" s="7">
        <v>2708.4</v>
      </c>
      <c r="H191" s="7">
        <v>488.40000000000009</v>
      </c>
      <c r="I191" t="str">
        <f ca="1">IF(TODAY()-Tabella1__2[[#This Row],[DATA SCADENZA]]&gt;60,"DA PAGARE","PAGATA")</f>
        <v>DA PAGARE</v>
      </c>
    </row>
    <row r="192" spans="1:9" x14ac:dyDescent="0.35">
      <c r="A192">
        <v>91</v>
      </c>
      <c r="B192" s="2">
        <v>44937</v>
      </c>
      <c r="C192" s="7">
        <v>1900</v>
      </c>
      <c r="D192" t="s">
        <v>7</v>
      </c>
      <c r="E192" t="s">
        <v>14</v>
      </c>
      <c r="F192" s="2">
        <v>44997</v>
      </c>
      <c r="G192" s="7">
        <v>2318</v>
      </c>
      <c r="H192" s="7">
        <v>418</v>
      </c>
      <c r="I192" t="str">
        <f ca="1">IF(TODAY()-Tabella1__2[[#This Row],[DATA SCADENZA]]&gt;60,"DA PAGARE","PAGATA")</f>
        <v>DA PAGARE</v>
      </c>
    </row>
    <row r="193" spans="1:9" x14ac:dyDescent="0.35">
      <c r="A193">
        <v>481</v>
      </c>
      <c r="B193" s="2">
        <v>44937</v>
      </c>
      <c r="C193" s="7">
        <v>5900</v>
      </c>
      <c r="D193" t="s">
        <v>3</v>
      </c>
      <c r="E193" t="s">
        <v>12</v>
      </c>
      <c r="F193" s="2">
        <v>44997</v>
      </c>
      <c r="G193" s="7">
        <v>7198</v>
      </c>
      <c r="H193" s="7">
        <v>1298</v>
      </c>
      <c r="I193" t="str">
        <f ca="1">IF(TODAY()-Tabella1__2[[#This Row],[DATA SCADENZA]]&gt;60,"DA PAGARE","PAGATA")</f>
        <v>DA PAGARE</v>
      </c>
    </row>
    <row r="194" spans="1:9" x14ac:dyDescent="0.35">
      <c r="A194">
        <v>219</v>
      </c>
      <c r="B194" s="2">
        <v>44937</v>
      </c>
      <c r="C194" s="7">
        <v>4460</v>
      </c>
      <c r="D194" t="s">
        <v>8</v>
      </c>
      <c r="E194" t="s">
        <v>13</v>
      </c>
      <c r="F194" s="2">
        <v>44997</v>
      </c>
      <c r="G194" s="7">
        <v>5441.2</v>
      </c>
      <c r="H194" s="7">
        <v>981.19999999999982</v>
      </c>
      <c r="I194" t="str">
        <f ca="1">IF(TODAY()-Tabella1__2[[#This Row],[DATA SCADENZA]]&gt;60,"DA PAGARE","PAGATA")</f>
        <v>DA PAGARE</v>
      </c>
    </row>
    <row r="195" spans="1:9" x14ac:dyDescent="0.35">
      <c r="A195">
        <v>218</v>
      </c>
      <c r="B195" s="2">
        <v>44937</v>
      </c>
      <c r="C195" s="7">
        <v>4440</v>
      </c>
      <c r="D195" t="s">
        <v>5</v>
      </c>
      <c r="E195" t="s">
        <v>11</v>
      </c>
      <c r="F195" s="2">
        <v>44997</v>
      </c>
      <c r="G195" s="7">
        <v>5416.8</v>
      </c>
      <c r="H195" s="7">
        <v>976.80000000000018</v>
      </c>
      <c r="I195" t="str">
        <f ca="1">IF(TODAY()-Tabella1__2[[#This Row],[DATA SCADENZA]]&gt;60,"DA PAGARE","PAGATA")</f>
        <v>DA PAGARE</v>
      </c>
    </row>
    <row r="196" spans="1:9" x14ac:dyDescent="0.35">
      <c r="A196">
        <v>479</v>
      </c>
      <c r="B196" s="2">
        <v>44937</v>
      </c>
      <c r="C196" s="7">
        <v>6100</v>
      </c>
      <c r="D196" t="s">
        <v>5</v>
      </c>
      <c r="E196" t="s">
        <v>13</v>
      </c>
      <c r="F196" s="2">
        <v>44997</v>
      </c>
      <c r="G196" s="7">
        <v>7442</v>
      </c>
      <c r="H196" s="7">
        <v>1342</v>
      </c>
      <c r="I196" t="str">
        <f ca="1">IF(TODAY()-Tabella1__2[[#This Row],[DATA SCADENZA]]&gt;60,"DA PAGARE","PAGATA")</f>
        <v>DA PAGARE</v>
      </c>
    </row>
    <row r="197" spans="1:9" x14ac:dyDescent="0.35">
      <c r="A197">
        <v>463</v>
      </c>
      <c r="B197" s="2">
        <v>44937</v>
      </c>
      <c r="C197" s="7">
        <v>7700</v>
      </c>
      <c r="D197" t="s">
        <v>6</v>
      </c>
      <c r="E197" t="s">
        <v>11</v>
      </c>
      <c r="F197" s="2">
        <v>44997</v>
      </c>
      <c r="G197" s="7">
        <v>9394</v>
      </c>
      <c r="H197" s="7">
        <v>1694</v>
      </c>
      <c r="I197" t="str">
        <f ca="1">IF(TODAY()-Tabella1__2[[#This Row],[DATA SCADENZA]]&gt;60,"DA PAGARE","PAGATA")</f>
        <v>DA PAGARE</v>
      </c>
    </row>
    <row r="198" spans="1:9" x14ac:dyDescent="0.35">
      <c r="A198">
        <v>459</v>
      </c>
      <c r="B198" s="2">
        <v>44937</v>
      </c>
      <c r="C198" s="7">
        <v>2345</v>
      </c>
      <c r="D198" t="s">
        <v>9</v>
      </c>
      <c r="E198" t="s">
        <v>13</v>
      </c>
      <c r="F198" s="2">
        <v>44997</v>
      </c>
      <c r="G198" s="7">
        <v>2860.9</v>
      </c>
      <c r="H198" s="7">
        <v>515.90000000000009</v>
      </c>
      <c r="I198" t="str">
        <f ca="1">IF(TODAY()-Tabella1__2[[#This Row],[DATA SCADENZA]]&gt;60,"DA PAGARE","PAGATA")</f>
        <v>DA PAGARE</v>
      </c>
    </row>
    <row r="199" spans="1:9" x14ac:dyDescent="0.35">
      <c r="A199">
        <v>13</v>
      </c>
      <c r="B199" s="2">
        <v>44937</v>
      </c>
      <c r="C199" s="7">
        <v>340</v>
      </c>
      <c r="D199" t="s">
        <v>4</v>
      </c>
      <c r="E199" t="s">
        <v>12</v>
      </c>
      <c r="F199" s="2">
        <v>44997</v>
      </c>
      <c r="G199" s="7">
        <v>414.8</v>
      </c>
      <c r="H199" s="7">
        <v>74.800000000000011</v>
      </c>
      <c r="I199" t="str">
        <f ca="1">IF(TODAY()-Tabella1__2[[#This Row],[DATA SCADENZA]]&gt;60,"DA PAGARE","PAGATA")</f>
        <v>DA PAGARE</v>
      </c>
    </row>
    <row r="200" spans="1:9" x14ac:dyDescent="0.35">
      <c r="A200">
        <v>208</v>
      </c>
      <c r="B200" s="2">
        <v>44937</v>
      </c>
      <c r="C200" s="7">
        <v>4240</v>
      </c>
      <c r="D200" t="s">
        <v>6</v>
      </c>
      <c r="E200" t="s">
        <v>11</v>
      </c>
      <c r="F200" s="2">
        <v>44997</v>
      </c>
      <c r="G200" s="7">
        <v>5172.8</v>
      </c>
      <c r="H200" s="7">
        <v>932.80000000000018</v>
      </c>
      <c r="I200" t="str">
        <f ca="1">IF(TODAY()-Tabella1__2[[#This Row],[DATA SCADENZA]]&gt;60,"DA PAGARE","PAGATA")</f>
        <v>DA PAGARE</v>
      </c>
    </row>
    <row r="201" spans="1:9" x14ac:dyDescent="0.35">
      <c r="A201">
        <v>129</v>
      </c>
      <c r="B201" s="2">
        <v>44937</v>
      </c>
      <c r="C201" s="7">
        <v>2660</v>
      </c>
      <c r="D201" t="s">
        <v>22</v>
      </c>
      <c r="E201" t="s">
        <v>13</v>
      </c>
      <c r="F201" s="2">
        <v>44997</v>
      </c>
      <c r="G201" s="7">
        <v>3245.2</v>
      </c>
      <c r="H201" s="7">
        <v>585.19999999999982</v>
      </c>
      <c r="I201" t="str">
        <f ca="1">IF(TODAY()-Tabella1__2[[#This Row],[DATA SCADENZA]]&gt;60,"DA PAGARE","PAGATA")</f>
        <v>DA PAGARE</v>
      </c>
    </row>
    <row r="202" spans="1:9" x14ac:dyDescent="0.35">
      <c r="A202">
        <v>73</v>
      </c>
      <c r="B202" s="2">
        <v>44937</v>
      </c>
      <c r="C202" s="7">
        <v>1540</v>
      </c>
      <c r="D202" t="s">
        <v>3</v>
      </c>
      <c r="E202" t="s">
        <v>13</v>
      </c>
      <c r="F202" s="2">
        <v>44997</v>
      </c>
      <c r="G202" s="7">
        <v>1878.8</v>
      </c>
      <c r="H202" s="7">
        <v>338.79999999999995</v>
      </c>
      <c r="I202" t="str">
        <f ca="1">IF(TODAY()-Tabella1__2[[#This Row],[DATA SCADENZA]]&gt;60,"DA PAGARE","PAGATA")</f>
        <v>DA PAGARE</v>
      </c>
    </row>
    <row r="203" spans="1:9" x14ac:dyDescent="0.35">
      <c r="A203">
        <v>403</v>
      </c>
      <c r="B203" s="2">
        <v>44937</v>
      </c>
      <c r="C203" s="7">
        <v>4900</v>
      </c>
      <c r="D203" t="s">
        <v>8</v>
      </c>
      <c r="E203" t="s">
        <v>13</v>
      </c>
      <c r="F203" s="2">
        <v>44997</v>
      </c>
      <c r="G203" s="7">
        <v>5978</v>
      </c>
      <c r="H203" s="7">
        <v>1078</v>
      </c>
      <c r="I203" t="str">
        <f ca="1">IF(TODAY()-Tabella1__2[[#This Row],[DATA SCADENZA]]&gt;60,"DA PAGARE","PAGATA")</f>
        <v>DA PAGARE</v>
      </c>
    </row>
    <row r="204" spans="1:9" x14ac:dyDescent="0.35">
      <c r="A204">
        <v>68</v>
      </c>
      <c r="B204" s="2">
        <v>44937</v>
      </c>
      <c r="C204" s="7">
        <v>1440</v>
      </c>
      <c r="D204" t="s">
        <v>9</v>
      </c>
      <c r="E204" t="s">
        <v>11</v>
      </c>
      <c r="F204" s="2">
        <v>44997</v>
      </c>
      <c r="G204" s="7">
        <v>1756.8</v>
      </c>
      <c r="H204" s="7">
        <v>316.79999999999995</v>
      </c>
      <c r="I204" t="str">
        <f ca="1">IF(TODAY()-Tabella1__2[[#This Row],[DATA SCADENZA]]&gt;60,"DA PAGARE","PAGATA")</f>
        <v>DA PAGARE</v>
      </c>
    </row>
    <row r="205" spans="1:9" x14ac:dyDescent="0.35">
      <c r="A205">
        <v>149</v>
      </c>
      <c r="B205" s="2">
        <v>44937</v>
      </c>
      <c r="C205" s="7">
        <v>3060</v>
      </c>
      <c r="D205" t="s">
        <v>4</v>
      </c>
      <c r="E205" t="s">
        <v>13</v>
      </c>
      <c r="F205" s="2">
        <v>44997</v>
      </c>
      <c r="G205" s="7">
        <v>3733.2</v>
      </c>
      <c r="H205" s="7">
        <v>673.19999999999982</v>
      </c>
      <c r="I205" t="str">
        <f ca="1">IF(TODAY()-Tabella1__2[[#This Row],[DATA SCADENZA]]&gt;60,"DA PAGARE","PAGATA")</f>
        <v>DA PAGARE</v>
      </c>
    </row>
    <row r="206" spans="1:9" x14ac:dyDescent="0.35">
      <c r="A206">
        <v>183</v>
      </c>
      <c r="B206" s="2">
        <v>44937</v>
      </c>
      <c r="C206" s="7">
        <v>3740</v>
      </c>
      <c r="D206" t="s">
        <v>4</v>
      </c>
      <c r="E206" t="s">
        <v>11</v>
      </c>
      <c r="F206" s="2">
        <v>44997</v>
      </c>
      <c r="G206" s="7">
        <v>4562.8</v>
      </c>
      <c r="H206" s="7">
        <v>822.80000000000018</v>
      </c>
      <c r="I206" t="str">
        <f ca="1">IF(TODAY()-Tabella1__2[[#This Row],[DATA SCADENZA]]&gt;60,"DA PAGARE","PAGATA")</f>
        <v>DA PAGARE</v>
      </c>
    </row>
    <row r="207" spans="1:9" x14ac:dyDescent="0.35">
      <c r="A207">
        <v>181</v>
      </c>
      <c r="B207" s="2">
        <v>44937</v>
      </c>
      <c r="C207" s="7">
        <v>3700</v>
      </c>
      <c r="D207" t="s">
        <v>22</v>
      </c>
      <c r="E207" t="s">
        <v>12</v>
      </c>
      <c r="F207" s="2">
        <v>44997</v>
      </c>
      <c r="G207" s="7">
        <v>4514</v>
      </c>
      <c r="H207" s="7">
        <v>814</v>
      </c>
      <c r="I207" t="str">
        <f ca="1">IF(TODAY()-Tabella1__2[[#This Row],[DATA SCADENZA]]&gt;60,"DA PAGARE","PAGATA")</f>
        <v>DA PAGARE</v>
      </c>
    </row>
    <row r="208" spans="1:9" x14ac:dyDescent="0.35">
      <c r="A208">
        <v>415</v>
      </c>
      <c r="B208" s="2">
        <v>44937</v>
      </c>
      <c r="C208" s="7">
        <v>5500</v>
      </c>
      <c r="D208" t="s">
        <v>3</v>
      </c>
      <c r="E208" t="s">
        <v>13</v>
      </c>
      <c r="F208" s="2">
        <v>44997</v>
      </c>
      <c r="G208" s="7">
        <v>6710</v>
      </c>
      <c r="H208" s="7">
        <v>1210</v>
      </c>
      <c r="I208" t="str">
        <f ca="1">IF(TODAY()-Tabella1__2[[#This Row],[DATA SCADENZA]]&gt;60,"DA PAGARE","PAGATA")</f>
        <v>DA PAGARE</v>
      </c>
    </row>
    <row r="209" spans="1:9" x14ac:dyDescent="0.35">
      <c r="A209">
        <v>56</v>
      </c>
      <c r="B209" s="2">
        <v>44937</v>
      </c>
      <c r="C209" s="7">
        <v>1200</v>
      </c>
      <c r="D209" t="s">
        <v>3</v>
      </c>
      <c r="E209" t="s">
        <v>12</v>
      </c>
      <c r="F209" s="2">
        <v>44997</v>
      </c>
      <c r="G209" s="7">
        <v>1464</v>
      </c>
      <c r="H209" s="7">
        <v>264</v>
      </c>
      <c r="I209" t="str">
        <f ca="1">IF(TODAY()-Tabella1__2[[#This Row],[DATA SCADENZA]]&gt;60,"DA PAGARE","PAGATA")</f>
        <v>DA PAGARE</v>
      </c>
    </row>
    <row r="210" spans="1:9" x14ac:dyDescent="0.35">
      <c r="A210">
        <v>298</v>
      </c>
      <c r="B210" s="2">
        <v>44937</v>
      </c>
      <c r="C210" s="7">
        <v>900</v>
      </c>
      <c r="D210" t="s">
        <v>8</v>
      </c>
      <c r="E210" t="s">
        <v>14</v>
      </c>
      <c r="F210" s="2">
        <v>44997</v>
      </c>
      <c r="G210" s="7">
        <v>1098</v>
      </c>
      <c r="H210" s="7">
        <v>198</v>
      </c>
      <c r="I210" t="str">
        <f ca="1">IF(TODAY()-Tabella1__2[[#This Row],[DATA SCADENZA]]&gt;60,"DA PAGARE","PAGATA")</f>
        <v>DA PAGARE</v>
      </c>
    </row>
    <row r="211" spans="1:9" x14ac:dyDescent="0.35">
      <c r="A211">
        <v>412</v>
      </c>
      <c r="B211" s="2">
        <v>44937</v>
      </c>
      <c r="C211" s="7">
        <v>5350</v>
      </c>
      <c r="D211" t="s">
        <v>6</v>
      </c>
      <c r="E211" t="s">
        <v>12</v>
      </c>
      <c r="F211" s="2">
        <v>44997</v>
      </c>
      <c r="G211" s="7">
        <v>6527</v>
      </c>
      <c r="H211" s="7">
        <v>1177</v>
      </c>
      <c r="I211" t="str">
        <f ca="1">IF(TODAY()-Tabella1__2[[#This Row],[DATA SCADENZA]]&gt;60,"DA PAGARE","PAGATA")</f>
        <v>DA PAGARE</v>
      </c>
    </row>
    <row r="212" spans="1:9" x14ac:dyDescent="0.35">
      <c r="A212">
        <v>291</v>
      </c>
      <c r="B212" s="2">
        <v>44937</v>
      </c>
      <c r="C212" s="7">
        <v>5900</v>
      </c>
      <c r="D212" t="s">
        <v>4</v>
      </c>
      <c r="E212" t="s">
        <v>13</v>
      </c>
      <c r="F212" s="2">
        <v>44997</v>
      </c>
      <c r="G212" s="7">
        <v>7198</v>
      </c>
      <c r="H212" s="7">
        <v>1298</v>
      </c>
      <c r="I212" t="str">
        <f ca="1">IF(TODAY()-Tabella1__2[[#This Row],[DATA SCADENZA]]&gt;60,"DA PAGARE","PAGATA")</f>
        <v>DA PAGARE</v>
      </c>
    </row>
    <row r="213" spans="1:9" x14ac:dyDescent="0.35">
      <c r="A213">
        <v>65</v>
      </c>
      <c r="B213" s="2">
        <v>44937</v>
      </c>
      <c r="C213" s="7">
        <v>1380</v>
      </c>
      <c r="D213" t="s">
        <v>5</v>
      </c>
      <c r="E213" t="s">
        <v>13</v>
      </c>
      <c r="F213" s="2">
        <v>44997</v>
      </c>
      <c r="G213" s="7">
        <v>1683.6</v>
      </c>
      <c r="H213" s="7">
        <v>303.59999999999991</v>
      </c>
      <c r="I213" t="str">
        <f ca="1">IF(TODAY()-Tabella1__2[[#This Row],[DATA SCADENZA]]&gt;60,"DA PAGARE","PAGATA")</f>
        <v>DA PAGARE</v>
      </c>
    </row>
    <row r="214" spans="1:9" x14ac:dyDescent="0.35">
      <c r="A214">
        <v>441</v>
      </c>
      <c r="B214" s="2">
        <v>44937</v>
      </c>
      <c r="C214" s="7">
        <v>6800</v>
      </c>
      <c r="D214" t="s">
        <v>22</v>
      </c>
      <c r="E214" t="s">
        <v>14</v>
      </c>
      <c r="F214" s="2">
        <v>44997</v>
      </c>
      <c r="G214" s="7">
        <v>8296</v>
      </c>
      <c r="H214" s="7">
        <v>1496</v>
      </c>
      <c r="I214" t="str">
        <f ca="1">IF(TODAY()-Tabella1__2[[#This Row],[DATA SCADENZA]]&gt;60,"DA PAGARE","PAGATA")</f>
        <v>DA PAGARE</v>
      </c>
    </row>
    <row r="215" spans="1:9" x14ac:dyDescent="0.35">
      <c r="A215">
        <v>263</v>
      </c>
      <c r="B215" s="2">
        <v>44937</v>
      </c>
      <c r="C215" s="7">
        <v>5340</v>
      </c>
      <c r="D215" t="s">
        <v>6</v>
      </c>
      <c r="E215" t="s">
        <v>13</v>
      </c>
      <c r="F215" s="2">
        <v>44997</v>
      </c>
      <c r="G215" s="7">
        <v>6514.8</v>
      </c>
      <c r="H215" s="7">
        <v>1174.8000000000002</v>
      </c>
      <c r="I215" t="str">
        <f ca="1">IF(TODAY()-Tabella1__2[[#This Row],[DATA SCADENZA]]&gt;60,"DA PAGARE","PAGATA")</f>
        <v>DA PAGARE</v>
      </c>
    </row>
    <row r="216" spans="1:9" x14ac:dyDescent="0.35">
      <c r="A216">
        <v>41</v>
      </c>
      <c r="B216" s="2">
        <v>44937</v>
      </c>
      <c r="C216" s="7">
        <v>900</v>
      </c>
      <c r="D216" t="s">
        <v>3</v>
      </c>
      <c r="E216" t="s">
        <v>12</v>
      </c>
      <c r="F216" s="2">
        <v>44997</v>
      </c>
      <c r="G216" s="7">
        <v>1098</v>
      </c>
      <c r="H216" s="7">
        <v>198</v>
      </c>
      <c r="I216" t="str">
        <f ca="1">IF(TODAY()-Tabella1__2[[#This Row],[DATA SCADENZA]]&gt;60,"DA PAGARE","PAGATA")</f>
        <v>DA PAGARE</v>
      </c>
    </row>
    <row r="217" spans="1:9" x14ac:dyDescent="0.35">
      <c r="A217">
        <v>39</v>
      </c>
      <c r="B217" s="2">
        <v>44937</v>
      </c>
      <c r="C217" s="7">
        <v>860</v>
      </c>
      <c r="D217" t="s">
        <v>3</v>
      </c>
      <c r="E217" t="s">
        <v>13</v>
      </c>
      <c r="F217" s="2">
        <v>44997</v>
      </c>
      <c r="G217" s="7">
        <v>1049.2</v>
      </c>
      <c r="H217" s="7">
        <v>189.20000000000005</v>
      </c>
      <c r="I217" t="str">
        <f ca="1">IF(TODAY()-Tabella1__2[[#This Row],[DATA SCADENZA]]&gt;60,"DA PAGARE","PAGATA")</f>
        <v>DA PAGARE</v>
      </c>
    </row>
    <row r="218" spans="1:9" x14ac:dyDescent="0.35">
      <c r="A218">
        <v>79</v>
      </c>
      <c r="B218" s="2">
        <v>44937</v>
      </c>
      <c r="C218" s="7">
        <v>1660</v>
      </c>
      <c r="D218" t="s">
        <v>22</v>
      </c>
      <c r="E218" t="s">
        <v>13</v>
      </c>
      <c r="F218" s="2">
        <v>44997</v>
      </c>
      <c r="G218" s="7">
        <v>2025.2</v>
      </c>
      <c r="H218" s="7">
        <v>365.20000000000005</v>
      </c>
      <c r="I218" t="str">
        <f ca="1">IF(TODAY()-Tabella1__2[[#This Row],[DATA SCADENZA]]&gt;60,"DA PAGARE","PAGATA")</f>
        <v>DA PAGARE</v>
      </c>
    </row>
    <row r="219" spans="1:9" x14ac:dyDescent="0.35">
      <c r="A219">
        <v>82</v>
      </c>
      <c r="B219" s="2">
        <v>44937</v>
      </c>
      <c r="C219" s="7">
        <v>1720</v>
      </c>
      <c r="D219" t="s">
        <v>5</v>
      </c>
      <c r="E219" t="s">
        <v>11</v>
      </c>
      <c r="F219" s="2">
        <v>44997</v>
      </c>
      <c r="G219" s="7">
        <v>2098.4</v>
      </c>
      <c r="H219" s="7">
        <v>378.40000000000009</v>
      </c>
      <c r="I219" t="str">
        <f ca="1">IF(TODAY()-Tabella1__2[[#This Row],[DATA SCADENZA]]&gt;60,"DA PAGARE","PAGATA")</f>
        <v>DA PAGARE</v>
      </c>
    </row>
    <row r="220" spans="1:9" x14ac:dyDescent="0.35">
      <c r="A220">
        <v>106</v>
      </c>
      <c r="B220" s="2">
        <v>44937</v>
      </c>
      <c r="C220" s="7">
        <v>2200</v>
      </c>
      <c r="D220" t="s">
        <v>6</v>
      </c>
      <c r="E220" t="s">
        <v>11</v>
      </c>
      <c r="F220" s="2">
        <v>44997</v>
      </c>
      <c r="G220" s="7">
        <v>2684</v>
      </c>
      <c r="H220" s="7">
        <v>484</v>
      </c>
      <c r="I220" t="str">
        <f ca="1">IF(TODAY()-Tabella1__2[[#This Row],[DATA SCADENZA]]&gt;60,"DA PAGARE","PAGATA")</f>
        <v>DA PAGARE</v>
      </c>
    </row>
    <row r="221" spans="1:9" x14ac:dyDescent="0.35">
      <c r="A221">
        <v>237</v>
      </c>
      <c r="B221" s="2">
        <v>44936</v>
      </c>
      <c r="C221" s="7">
        <v>4820</v>
      </c>
      <c r="D221" t="s">
        <v>22</v>
      </c>
      <c r="E221" t="s">
        <v>12</v>
      </c>
      <c r="F221" s="2">
        <v>44996</v>
      </c>
      <c r="G221" s="7">
        <v>5880.4</v>
      </c>
      <c r="H221" s="7">
        <v>1060.3999999999996</v>
      </c>
      <c r="I221" t="str">
        <f ca="1">IF(TODAY()-Tabella1__2[[#This Row],[DATA SCADENZA]]&gt;60,"DA PAGARE","PAGATA")</f>
        <v>DA PAGARE</v>
      </c>
    </row>
    <row r="222" spans="1:9" x14ac:dyDescent="0.35">
      <c r="A222">
        <v>348</v>
      </c>
      <c r="B222" s="2">
        <v>44936</v>
      </c>
      <c r="C222" s="7">
        <v>2150</v>
      </c>
      <c r="D222" t="s">
        <v>6</v>
      </c>
      <c r="E222" t="s">
        <v>11</v>
      </c>
      <c r="F222" s="2">
        <v>44996</v>
      </c>
      <c r="G222" s="7">
        <v>2623</v>
      </c>
      <c r="H222" s="7">
        <v>473</v>
      </c>
      <c r="I222" t="str">
        <f ca="1">IF(TODAY()-Tabella1__2[[#This Row],[DATA SCADENZA]]&gt;60,"DA PAGARE","PAGATA")</f>
        <v>DA PAGARE</v>
      </c>
    </row>
    <row r="223" spans="1:9" x14ac:dyDescent="0.35">
      <c r="A223">
        <v>419</v>
      </c>
      <c r="B223" s="2">
        <v>44936</v>
      </c>
      <c r="C223" s="7">
        <v>5700</v>
      </c>
      <c r="D223" t="s">
        <v>22</v>
      </c>
      <c r="E223" t="s">
        <v>12</v>
      </c>
      <c r="F223" s="2">
        <v>44996</v>
      </c>
      <c r="G223" s="7">
        <v>6954</v>
      </c>
      <c r="H223" s="7">
        <v>1254</v>
      </c>
      <c r="I223" t="str">
        <f ca="1">IF(TODAY()-Tabella1__2[[#This Row],[DATA SCADENZA]]&gt;60,"DA PAGARE","PAGATA")</f>
        <v>DA PAGARE</v>
      </c>
    </row>
    <row r="224" spans="1:9" x14ac:dyDescent="0.35">
      <c r="A224">
        <v>378</v>
      </c>
      <c r="B224" s="2">
        <v>44936</v>
      </c>
      <c r="C224" s="7">
        <v>3650</v>
      </c>
      <c r="D224" t="s">
        <v>6</v>
      </c>
      <c r="E224" t="s">
        <v>12</v>
      </c>
      <c r="F224" s="2">
        <v>44996</v>
      </c>
      <c r="G224" s="7">
        <v>4453</v>
      </c>
      <c r="H224" s="7">
        <v>803</v>
      </c>
      <c r="I224" t="str">
        <f ca="1">IF(TODAY()-Tabella1__2[[#This Row],[DATA SCADENZA]]&gt;60,"DA PAGARE","PAGATA")</f>
        <v>DA PAGARE</v>
      </c>
    </row>
    <row r="225" spans="1:9" x14ac:dyDescent="0.35">
      <c r="A225">
        <v>357</v>
      </c>
      <c r="B225" s="2">
        <v>44936</v>
      </c>
      <c r="C225" s="7">
        <v>2600</v>
      </c>
      <c r="D225" t="s">
        <v>9</v>
      </c>
      <c r="E225" t="s">
        <v>14</v>
      </c>
      <c r="F225" s="2">
        <v>44996</v>
      </c>
      <c r="G225" s="7">
        <v>3172</v>
      </c>
      <c r="H225" s="7">
        <v>572</v>
      </c>
      <c r="I225" t="str">
        <f ca="1">IF(TODAY()-Tabella1__2[[#This Row],[DATA SCADENZA]]&gt;60,"DA PAGARE","PAGATA")</f>
        <v>DA PAGARE</v>
      </c>
    </row>
    <row r="226" spans="1:9" x14ac:dyDescent="0.35">
      <c r="A226">
        <v>395</v>
      </c>
      <c r="B226" s="2">
        <v>44936</v>
      </c>
      <c r="C226" s="7">
        <v>4500</v>
      </c>
      <c r="D226" t="s">
        <v>6</v>
      </c>
      <c r="E226" t="s">
        <v>13</v>
      </c>
      <c r="F226" s="2">
        <v>44996</v>
      </c>
      <c r="G226" s="7">
        <v>5490</v>
      </c>
      <c r="H226" s="7">
        <v>990</v>
      </c>
      <c r="I226" t="str">
        <f ca="1">IF(TODAY()-Tabella1__2[[#This Row],[DATA SCADENZA]]&gt;60,"DA PAGARE","PAGATA")</f>
        <v>DA PAGARE</v>
      </c>
    </row>
    <row r="227" spans="1:9" x14ac:dyDescent="0.35">
      <c r="A227">
        <v>464</v>
      </c>
      <c r="B227" s="2">
        <v>44936</v>
      </c>
      <c r="C227" s="7">
        <v>7600</v>
      </c>
      <c r="D227" t="s">
        <v>3</v>
      </c>
      <c r="E227" t="s">
        <v>12</v>
      </c>
      <c r="F227" s="2">
        <v>44996</v>
      </c>
      <c r="G227" s="7">
        <v>9272</v>
      </c>
      <c r="H227" s="7">
        <v>1672</v>
      </c>
      <c r="I227" t="str">
        <f ca="1">IF(TODAY()-Tabella1__2[[#This Row],[DATA SCADENZA]]&gt;60,"DA PAGARE","PAGATA")</f>
        <v>DA PAGARE</v>
      </c>
    </row>
    <row r="228" spans="1:9" x14ac:dyDescent="0.35">
      <c r="A228">
        <v>290</v>
      </c>
      <c r="B228" s="2">
        <v>44936</v>
      </c>
      <c r="C228" s="7">
        <v>5880</v>
      </c>
      <c r="D228" t="s">
        <v>3</v>
      </c>
      <c r="E228" t="s">
        <v>13</v>
      </c>
      <c r="F228" s="2">
        <v>44996</v>
      </c>
      <c r="G228" s="7">
        <v>7173.5999999999995</v>
      </c>
      <c r="H228" s="7">
        <v>1293.5999999999995</v>
      </c>
      <c r="I228" t="str">
        <f ca="1">IF(TODAY()-Tabella1__2[[#This Row],[DATA SCADENZA]]&gt;60,"DA PAGARE","PAGATA")</f>
        <v>DA PAGARE</v>
      </c>
    </row>
    <row r="229" spans="1:9" x14ac:dyDescent="0.35">
      <c r="A229">
        <v>250</v>
      </c>
      <c r="B229" s="2">
        <v>44936</v>
      </c>
      <c r="C229" s="7">
        <v>5080</v>
      </c>
      <c r="D229" t="s">
        <v>8</v>
      </c>
      <c r="E229" t="s">
        <v>11</v>
      </c>
      <c r="F229" s="2">
        <v>44996</v>
      </c>
      <c r="G229" s="7">
        <v>6197.5999999999995</v>
      </c>
      <c r="H229" s="7">
        <v>1117.5999999999995</v>
      </c>
      <c r="I229" t="str">
        <f ca="1">IF(TODAY()-Tabella1__2[[#This Row],[DATA SCADENZA]]&gt;60,"DA PAGARE","PAGATA")</f>
        <v>DA PAGARE</v>
      </c>
    </row>
    <row r="230" spans="1:9" x14ac:dyDescent="0.35">
      <c r="A230">
        <v>321</v>
      </c>
      <c r="B230" s="2">
        <v>44936</v>
      </c>
      <c r="C230" s="7">
        <v>800</v>
      </c>
      <c r="D230" t="s">
        <v>8</v>
      </c>
      <c r="E230" t="s">
        <v>12</v>
      </c>
      <c r="F230" s="2">
        <v>44996</v>
      </c>
      <c r="G230" s="7">
        <v>976</v>
      </c>
      <c r="H230" s="7">
        <v>176</v>
      </c>
      <c r="I230" t="str">
        <f ca="1">IF(TODAY()-Tabella1__2[[#This Row],[DATA SCADENZA]]&gt;60,"DA PAGARE","PAGATA")</f>
        <v>DA PAGARE</v>
      </c>
    </row>
    <row r="231" spans="1:9" x14ac:dyDescent="0.35">
      <c r="A231">
        <v>62</v>
      </c>
      <c r="B231" s="2">
        <v>44936</v>
      </c>
      <c r="C231" s="7">
        <v>1320</v>
      </c>
      <c r="D231" t="s">
        <v>22</v>
      </c>
      <c r="E231" t="s">
        <v>12</v>
      </c>
      <c r="F231" s="2">
        <v>44996</v>
      </c>
      <c r="G231" s="7">
        <v>1610.3999999999999</v>
      </c>
      <c r="H231" s="7">
        <v>290.39999999999986</v>
      </c>
      <c r="I231" t="str">
        <f ca="1">IF(TODAY()-Tabella1__2[[#This Row],[DATA SCADENZA]]&gt;60,"DA PAGARE","PAGATA")</f>
        <v>DA PAGARE</v>
      </c>
    </row>
    <row r="232" spans="1:9" x14ac:dyDescent="0.35">
      <c r="A232">
        <v>216</v>
      </c>
      <c r="B232" s="2">
        <v>44936</v>
      </c>
      <c r="C232" s="7">
        <v>4400</v>
      </c>
      <c r="D232" t="s">
        <v>8</v>
      </c>
      <c r="E232" t="s">
        <v>12</v>
      </c>
      <c r="F232" s="2">
        <v>44996</v>
      </c>
      <c r="G232" s="7">
        <v>5368</v>
      </c>
      <c r="H232" s="7">
        <v>968</v>
      </c>
      <c r="I232" t="str">
        <f ca="1">IF(TODAY()-Tabella1__2[[#This Row],[DATA SCADENZA]]&gt;60,"DA PAGARE","PAGATA")</f>
        <v>DA PAGARE</v>
      </c>
    </row>
    <row r="233" spans="1:9" x14ac:dyDescent="0.35">
      <c r="A233">
        <v>144</v>
      </c>
      <c r="B233" s="2">
        <v>44936</v>
      </c>
      <c r="C233" s="7">
        <v>2960</v>
      </c>
      <c r="D233" t="s">
        <v>6</v>
      </c>
      <c r="E233" t="s">
        <v>14</v>
      </c>
      <c r="F233" s="2">
        <v>44996</v>
      </c>
      <c r="G233" s="7">
        <v>3611.2</v>
      </c>
      <c r="H233" s="7">
        <v>651.19999999999982</v>
      </c>
      <c r="I233" t="str">
        <f ca="1">IF(TODAY()-Tabella1__2[[#This Row],[DATA SCADENZA]]&gt;60,"DA PAGARE","PAGATA")</f>
        <v>DA PAGARE</v>
      </c>
    </row>
    <row r="234" spans="1:9" x14ac:dyDescent="0.35">
      <c r="A234">
        <v>31</v>
      </c>
      <c r="B234" s="2">
        <v>44936</v>
      </c>
      <c r="C234" s="7">
        <v>700</v>
      </c>
      <c r="D234" t="s">
        <v>5</v>
      </c>
      <c r="E234" t="s">
        <v>13</v>
      </c>
      <c r="F234" s="2">
        <v>44996</v>
      </c>
      <c r="G234" s="7">
        <v>854</v>
      </c>
      <c r="H234" s="7">
        <v>154</v>
      </c>
      <c r="I234" t="str">
        <f ca="1">IF(TODAY()-Tabella1__2[[#This Row],[DATA SCADENZA]]&gt;60,"DA PAGARE","PAGATA")</f>
        <v>DA PAGARE</v>
      </c>
    </row>
    <row r="235" spans="1:9" x14ac:dyDescent="0.35">
      <c r="A235">
        <v>63</v>
      </c>
      <c r="B235" s="2">
        <v>44936</v>
      </c>
      <c r="C235" s="7">
        <v>1340</v>
      </c>
      <c r="D235" t="s">
        <v>8</v>
      </c>
      <c r="E235" t="s">
        <v>14</v>
      </c>
      <c r="F235" s="2">
        <v>44996</v>
      </c>
      <c r="G235" s="7">
        <v>1634.8</v>
      </c>
      <c r="H235" s="7">
        <v>294.79999999999995</v>
      </c>
      <c r="I235" t="str">
        <f ca="1">IF(TODAY()-Tabella1__2[[#This Row],[DATA SCADENZA]]&gt;60,"DA PAGARE","PAGATA")</f>
        <v>DA PAGARE</v>
      </c>
    </row>
    <row r="236" spans="1:9" x14ac:dyDescent="0.35">
      <c r="A236">
        <v>204</v>
      </c>
      <c r="B236" s="2">
        <v>44936</v>
      </c>
      <c r="C236" s="7">
        <v>4160</v>
      </c>
      <c r="D236" t="s">
        <v>9</v>
      </c>
      <c r="E236" t="s">
        <v>11</v>
      </c>
      <c r="F236" s="2">
        <v>44996</v>
      </c>
      <c r="G236" s="7">
        <v>5075.2</v>
      </c>
      <c r="H236" s="7">
        <v>915.19999999999982</v>
      </c>
      <c r="I236" t="str">
        <f ca="1">IF(TODAY()-Tabella1__2[[#This Row],[DATA SCADENZA]]&gt;60,"DA PAGARE","PAGATA")</f>
        <v>DA PAGARE</v>
      </c>
    </row>
    <row r="237" spans="1:9" x14ac:dyDescent="0.35">
      <c r="A237">
        <v>81</v>
      </c>
      <c r="B237" s="2">
        <v>44936</v>
      </c>
      <c r="C237" s="7">
        <v>1700</v>
      </c>
      <c r="D237" t="s">
        <v>4</v>
      </c>
      <c r="E237" t="s">
        <v>13</v>
      </c>
      <c r="F237" s="2">
        <v>44996</v>
      </c>
      <c r="G237" s="7">
        <v>2074</v>
      </c>
      <c r="H237" s="7">
        <v>374</v>
      </c>
      <c r="I237" t="str">
        <f ca="1">IF(TODAY()-Tabella1__2[[#This Row],[DATA SCADENZA]]&gt;60,"DA PAGARE","PAGATA")</f>
        <v>DA PAGARE</v>
      </c>
    </row>
    <row r="238" spans="1:9" x14ac:dyDescent="0.35">
      <c r="A238">
        <v>134</v>
      </c>
      <c r="B238" s="2">
        <v>44936</v>
      </c>
      <c r="C238" s="7">
        <v>2760</v>
      </c>
      <c r="D238" t="s">
        <v>8</v>
      </c>
      <c r="E238" t="s">
        <v>11</v>
      </c>
      <c r="F238" s="2">
        <v>44996</v>
      </c>
      <c r="G238" s="7">
        <v>3367.2</v>
      </c>
      <c r="H238" s="7">
        <v>607.19999999999982</v>
      </c>
      <c r="I238" t="str">
        <f ca="1">IF(TODAY()-Tabella1__2[[#This Row],[DATA SCADENZA]]&gt;60,"DA PAGARE","PAGATA")</f>
        <v>DA PAGARE</v>
      </c>
    </row>
    <row r="239" spans="1:9" x14ac:dyDescent="0.35">
      <c r="A239">
        <v>25</v>
      </c>
      <c r="B239" s="2">
        <v>44936</v>
      </c>
      <c r="C239" s="7">
        <v>580</v>
      </c>
      <c r="D239" t="s">
        <v>6</v>
      </c>
      <c r="E239" t="s">
        <v>13</v>
      </c>
      <c r="F239" s="2">
        <v>44996</v>
      </c>
      <c r="G239" s="7">
        <v>707.6</v>
      </c>
      <c r="H239" s="7">
        <v>127.60000000000002</v>
      </c>
      <c r="I239" t="str">
        <f ca="1">IF(TODAY()-Tabella1__2[[#This Row],[DATA SCADENZA]]&gt;60,"DA PAGARE","PAGATA")</f>
        <v>DA PAGARE</v>
      </c>
    </row>
    <row r="240" spans="1:9" x14ac:dyDescent="0.35">
      <c r="A240">
        <v>201</v>
      </c>
      <c r="B240" s="2">
        <v>44936</v>
      </c>
      <c r="C240" s="7">
        <v>4100</v>
      </c>
      <c r="D240" t="s">
        <v>5</v>
      </c>
      <c r="E240" t="s">
        <v>12</v>
      </c>
      <c r="F240" s="2">
        <v>44996</v>
      </c>
      <c r="G240" s="7">
        <v>5002</v>
      </c>
      <c r="H240" s="7">
        <v>902</v>
      </c>
      <c r="I240" t="str">
        <f ca="1">IF(TODAY()-Tabella1__2[[#This Row],[DATA SCADENZA]]&gt;60,"DA PAGARE","PAGATA")</f>
        <v>DA PAGARE</v>
      </c>
    </row>
    <row r="241" spans="1:9" x14ac:dyDescent="0.35">
      <c r="A241">
        <v>47</v>
      </c>
      <c r="B241" s="2">
        <v>44936</v>
      </c>
      <c r="C241" s="7">
        <v>1020</v>
      </c>
      <c r="D241" t="s">
        <v>4</v>
      </c>
      <c r="E241" t="s">
        <v>12</v>
      </c>
      <c r="F241" s="2">
        <v>44996</v>
      </c>
      <c r="G241" s="7">
        <v>1244.3999999999999</v>
      </c>
      <c r="H241" s="7">
        <v>224.39999999999986</v>
      </c>
      <c r="I241" t="str">
        <f ca="1">IF(TODAY()-Tabella1__2[[#This Row],[DATA SCADENZA]]&gt;60,"DA PAGARE","PAGATA")</f>
        <v>DA PAGARE</v>
      </c>
    </row>
    <row r="242" spans="1:9" x14ac:dyDescent="0.35">
      <c r="A242">
        <v>168</v>
      </c>
      <c r="B242" s="2">
        <v>44936</v>
      </c>
      <c r="C242" s="7">
        <v>3440</v>
      </c>
      <c r="D242" t="s">
        <v>8</v>
      </c>
      <c r="E242" t="s">
        <v>12</v>
      </c>
      <c r="F242" s="2">
        <v>44996</v>
      </c>
      <c r="G242" s="7">
        <v>4196.8</v>
      </c>
      <c r="H242" s="7">
        <v>756.80000000000018</v>
      </c>
      <c r="I242" t="str">
        <f ca="1">IF(TODAY()-Tabella1__2[[#This Row],[DATA SCADENZA]]&gt;60,"DA PAGARE","PAGATA")</f>
        <v>DA PAGARE</v>
      </c>
    </row>
    <row r="243" spans="1:9" x14ac:dyDescent="0.35">
      <c r="A243">
        <v>155</v>
      </c>
      <c r="B243" s="2">
        <v>44936</v>
      </c>
      <c r="C243" s="7">
        <v>3180</v>
      </c>
      <c r="D243" t="s">
        <v>4</v>
      </c>
      <c r="E243" t="s">
        <v>11</v>
      </c>
      <c r="F243" s="2">
        <v>44996</v>
      </c>
      <c r="G243" s="7">
        <v>3879.6</v>
      </c>
      <c r="H243" s="7">
        <v>699.59999999999991</v>
      </c>
      <c r="I243" t="str">
        <f ca="1">IF(TODAY()-Tabella1__2[[#This Row],[DATA SCADENZA]]&gt;60,"DA PAGARE","PAGATA")</f>
        <v>DA PAGARE</v>
      </c>
    </row>
    <row r="244" spans="1:9" x14ac:dyDescent="0.35">
      <c r="A244">
        <v>268</v>
      </c>
      <c r="B244" s="2">
        <v>44935</v>
      </c>
      <c r="C244" s="7">
        <v>5440</v>
      </c>
      <c r="D244" t="s">
        <v>4</v>
      </c>
      <c r="E244" t="s">
        <v>12</v>
      </c>
      <c r="F244" s="2">
        <v>44995</v>
      </c>
      <c r="G244" s="7">
        <v>6636.8</v>
      </c>
      <c r="H244" s="7">
        <v>1196.8000000000002</v>
      </c>
      <c r="I244" t="str">
        <f ca="1">IF(TODAY()-Tabella1__2[[#This Row],[DATA SCADENZA]]&gt;60,"DA PAGARE","PAGATA")</f>
        <v>DA PAGARE</v>
      </c>
    </row>
    <row r="245" spans="1:9" x14ac:dyDescent="0.35">
      <c r="A245">
        <v>122</v>
      </c>
      <c r="B245" s="2">
        <v>44935</v>
      </c>
      <c r="C245" s="7">
        <v>2520</v>
      </c>
      <c r="D245" t="s">
        <v>5</v>
      </c>
      <c r="E245" t="s">
        <v>13</v>
      </c>
      <c r="F245" s="2">
        <v>44995</v>
      </c>
      <c r="G245" s="7">
        <v>3074.4</v>
      </c>
      <c r="H245" s="7">
        <v>554.40000000000009</v>
      </c>
      <c r="I245" t="str">
        <f ca="1">IF(TODAY()-Tabella1__2[[#This Row],[DATA SCADENZA]]&gt;60,"DA PAGARE","PAGATA")</f>
        <v>DA PAGARE</v>
      </c>
    </row>
    <row r="246" spans="1:9" x14ac:dyDescent="0.35">
      <c r="A246">
        <v>358</v>
      </c>
      <c r="B246" s="2">
        <v>44935</v>
      </c>
      <c r="C246" s="7">
        <v>2650</v>
      </c>
      <c r="D246" t="s">
        <v>3</v>
      </c>
      <c r="E246" t="s">
        <v>11</v>
      </c>
      <c r="F246" s="2">
        <v>44995</v>
      </c>
      <c r="G246" s="7">
        <v>3233</v>
      </c>
      <c r="H246" s="7">
        <v>583</v>
      </c>
      <c r="I246" t="str">
        <f ca="1">IF(TODAY()-Tabella1__2[[#This Row],[DATA SCADENZA]]&gt;60,"DA PAGARE","PAGATA")</f>
        <v>DA PAGARE</v>
      </c>
    </row>
    <row r="247" spans="1:9" x14ac:dyDescent="0.35">
      <c r="A247">
        <v>446</v>
      </c>
      <c r="B247" s="2">
        <v>44935</v>
      </c>
      <c r="C247" s="7">
        <v>7050</v>
      </c>
      <c r="D247" t="s">
        <v>6</v>
      </c>
      <c r="E247" t="s">
        <v>11</v>
      </c>
      <c r="F247" s="2">
        <v>44995</v>
      </c>
      <c r="G247" s="7">
        <v>8601</v>
      </c>
      <c r="H247" s="7">
        <v>1551</v>
      </c>
      <c r="I247" t="str">
        <f ca="1">IF(TODAY()-Tabella1__2[[#This Row],[DATA SCADENZA]]&gt;60,"DA PAGARE","PAGATA")</f>
        <v>DA PAGARE</v>
      </c>
    </row>
    <row r="248" spans="1:9" x14ac:dyDescent="0.35">
      <c r="A248">
        <v>317</v>
      </c>
      <c r="B248" s="2">
        <v>44935</v>
      </c>
      <c r="C248" s="7">
        <v>600</v>
      </c>
      <c r="D248" t="s">
        <v>22</v>
      </c>
      <c r="E248" t="s">
        <v>13</v>
      </c>
      <c r="F248" s="2">
        <v>44995</v>
      </c>
      <c r="G248" s="7">
        <v>732</v>
      </c>
      <c r="H248" s="7">
        <v>132</v>
      </c>
      <c r="I248" t="str">
        <f ca="1">IF(TODAY()-Tabella1__2[[#This Row],[DATA SCADENZA]]&gt;60,"DA PAGARE","PAGATA")</f>
        <v>DA PAGARE</v>
      </c>
    </row>
    <row r="249" spans="1:9" x14ac:dyDescent="0.35">
      <c r="A249">
        <v>266</v>
      </c>
      <c r="B249" s="2">
        <v>44935</v>
      </c>
      <c r="C249" s="7">
        <v>5400</v>
      </c>
      <c r="D249" t="s">
        <v>22</v>
      </c>
      <c r="E249" t="s">
        <v>12</v>
      </c>
      <c r="F249" s="2">
        <v>44995</v>
      </c>
      <c r="G249" s="7">
        <v>6588</v>
      </c>
      <c r="H249" s="7">
        <v>1188</v>
      </c>
      <c r="I249" t="str">
        <f ca="1">IF(TODAY()-Tabella1__2[[#This Row],[DATA SCADENZA]]&gt;60,"DA PAGARE","PAGATA")</f>
        <v>DA PAGARE</v>
      </c>
    </row>
    <row r="250" spans="1:9" x14ac:dyDescent="0.35">
      <c r="A250">
        <v>469</v>
      </c>
      <c r="B250" s="2">
        <v>44935</v>
      </c>
      <c r="C250" s="7">
        <v>7100</v>
      </c>
      <c r="D250" t="s">
        <v>22</v>
      </c>
      <c r="E250" t="s">
        <v>14</v>
      </c>
      <c r="F250" s="2">
        <v>44995</v>
      </c>
      <c r="G250" s="7">
        <v>8662</v>
      </c>
      <c r="H250" s="7">
        <v>1562</v>
      </c>
      <c r="I250" t="str">
        <f ca="1">IF(TODAY()-Tabella1__2[[#This Row],[DATA SCADENZA]]&gt;60,"DA PAGARE","PAGATA")</f>
        <v>DA PAGARE</v>
      </c>
    </row>
    <row r="251" spans="1:9" x14ac:dyDescent="0.35">
      <c r="A251">
        <v>166</v>
      </c>
      <c r="B251" s="2">
        <v>44935</v>
      </c>
      <c r="C251" s="7">
        <v>3400</v>
      </c>
      <c r="D251" t="s">
        <v>4</v>
      </c>
      <c r="E251" t="s">
        <v>11</v>
      </c>
      <c r="F251" s="2">
        <v>44995</v>
      </c>
      <c r="G251" s="7">
        <v>4148</v>
      </c>
      <c r="H251" s="7">
        <v>748</v>
      </c>
      <c r="I251" t="str">
        <f ca="1">IF(TODAY()-Tabella1__2[[#This Row],[DATA SCADENZA]]&gt;60,"DA PAGARE","PAGATA")</f>
        <v>DA PAGARE</v>
      </c>
    </row>
    <row r="252" spans="1:9" x14ac:dyDescent="0.35">
      <c r="A252">
        <v>17</v>
      </c>
      <c r="B252" s="2">
        <v>44935</v>
      </c>
      <c r="C252" s="7">
        <v>420</v>
      </c>
      <c r="D252" t="s">
        <v>9</v>
      </c>
      <c r="E252" t="s">
        <v>13</v>
      </c>
      <c r="F252" s="2">
        <v>44995</v>
      </c>
      <c r="G252" s="7">
        <v>512.4</v>
      </c>
      <c r="H252" s="7">
        <v>92.399999999999977</v>
      </c>
      <c r="I252" t="str">
        <f ca="1">IF(TODAY()-Tabella1__2[[#This Row],[DATA SCADENZA]]&gt;60,"DA PAGARE","PAGATA")</f>
        <v>DA PAGARE</v>
      </c>
    </row>
    <row r="253" spans="1:9" x14ac:dyDescent="0.35">
      <c r="A253">
        <v>159</v>
      </c>
      <c r="B253" s="2">
        <v>44935</v>
      </c>
      <c r="C253" s="7">
        <v>3260</v>
      </c>
      <c r="D253" t="s">
        <v>7</v>
      </c>
      <c r="E253" t="s">
        <v>12</v>
      </c>
      <c r="F253" s="2">
        <v>44995</v>
      </c>
      <c r="G253" s="7">
        <v>3977.2</v>
      </c>
      <c r="H253" s="7">
        <v>717.19999999999982</v>
      </c>
      <c r="I253" t="str">
        <f ca="1">IF(TODAY()-Tabella1__2[[#This Row],[DATA SCADENZA]]&gt;60,"DA PAGARE","PAGATA")</f>
        <v>DA PAGARE</v>
      </c>
    </row>
    <row r="254" spans="1:9" x14ac:dyDescent="0.35">
      <c r="A254">
        <v>143</v>
      </c>
      <c r="B254" s="2">
        <v>44935</v>
      </c>
      <c r="C254" s="7">
        <v>2940</v>
      </c>
      <c r="D254" t="s">
        <v>3</v>
      </c>
      <c r="E254" t="s">
        <v>13</v>
      </c>
      <c r="F254" s="2">
        <v>44995</v>
      </c>
      <c r="G254" s="7">
        <v>3586.7999999999997</v>
      </c>
      <c r="H254" s="7">
        <v>646.79999999999973</v>
      </c>
      <c r="I254" t="str">
        <f ca="1">IF(TODAY()-Tabella1__2[[#This Row],[DATA SCADENZA]]&gt;60,"DA PAGARE","PAGATA")</f>
        <v>DA PAGARE</v>
      </c>
    </row>
    <row r="255" spans="1:9" x14ac:dyDescent="0.35">
      <c r="A255">
        <v>280</v>
      </c>
      <c r="B255" s="2">
        <v>44935</v>
      </c>
      <c r="C255" s="7">
        <v>5680</v>
      </c>
      <c r="D255" t="s">
        <v>6</v>
      </c>
      <c r="E255" t="s">
        <v>12</v>
      </c>
      <c r="F255" s="2">
        <v>44995</v>
      </c>
      <c r="G255" s="7">
        <v>6929.5999999999995</v>
      </c>
      <c r="H255" s="7">
        <v>1249.5999999999995</v>
      </c>
      <c r="I255" t="str">
        <f ca="1">IF(TODAY()-Tabella1__2[[#This Row],[DATA SCADENZA]]&gt;60,"DA PAGARE","PAGATA")</f>
        <v>DA PAGARE</v>
      </c>
    </row>
    <row r="256" spans="1:9" x14ac:dyDescent="0.35">
      <c r="A256">
        <v>333</v>
      </c>
      <c r="B256" s="2">
        <v>44935</v>
      </c>
      <c r="C256" s="7">
        <v>1400</v>
      </c>
      <c r="D256" t="s">
        <v>22</v>
      </c>
      <c r="E256" t="s">
        <v>13</v>
      </c>
      <c r="F256" s="2">
        <v>44995</v>
      </c>
      <c r="G256" s="7">
        <v>1708</v>
      </c>
      <c r="H256" s="7">
        <v>308</v>
      </c>
      <c r="I256" t="str">
        <f ca="1">IF(TODAY()-Tabella1__2[[#This Row],[DATA SCADENZA]]&gt;60,"DA PAGARE","PAGATA")</f>
        <v>DA PAGARE</v>
      </c>
    </row>
    <row r="257" spans="1:9" x14ac:dyDescent="0.35">
      <c r="A257">
        <v>474</v>
      </c>
      <c r="B257" s="2">
        <v>44935</v>
      </c>
      <c r="C257" s="7">
        <v>6600</v>
      </c>
      <c r="D257" t="s">
        <v>8</v>
      </c>
      <c r="E257" t="s">
        <v>11</v>
      </c>
      <c r="F257" s="2">
        <v>44995</v>
      </c>
      <c r="G257" s="7">
        <v>8052</v>
      </c>
      <c r="H257" s="7">
        <v>1452</v>
      </c>
      <c r="I257" t="str">
        <f ca="1">IF(TODAY()-Tabella1__2[[#This Row],[DATA SCADENZA]]&gt;60,"DA PAGARE","PAGATA")</f>
        <v>DA PAGARE</v>
      </c>
    </row>
    <row r="258" spans="1:9" x14ac:dyDescent="0.35">
      <c r="A258">
        <v>126</v>
      </c>
      <c r="B258" s="2">
        <v>44935</v>
      </c>
      <c r="C258" s="7">
        <v>2600</v>
      </c>
      <c r="D258" t="s">
        <v>3</v>
      </c>
      <c r="E258" t="s">
        <v>12</v>
      </c>
      <c r="F258" s="2">
        <v>44995</v>
      </c>
      <c r="G258" s="7">
        <v>3172</v>
      </c>
      <c r="H258" s="7">
        <v>572</v>
      </c>
      <c r="I258" t="str">
        <f ca="1">IF(TODAY()-Tabella1__2[[#This Row],[DATA SCADENZA]]&gt;60,"DA PAGARE","PAGATA")</f>
        <v>DA PAGARE</v>
      </c>
    </row>
    <row r="259" spans="1:9" x14ac:dyDescent="0.35">
      <c r="A259">
        <v>161</v>
      </c>
      <c r="B259" s="2">
        <v>44935</v>
      </c>
      <c r="C259" s="7">
        <v>3300</v>
      </c>
      <c r="D259" t="s">
        <v>6</v>
      </c>
      <c r="E259" t="s">
        <v>14</v>
      </c>
      <c r="F259" s="2">
        <v>44995</v>
      </c>
      <c r="G259" s="7">
        <v>4026</v>
      </c>
      <c r="H259" s="7">
        <v>726</v>
      </c>
      <c r="I259" t="str">
        <f ca="1">IF(TODAY()-Tabella1__2[[#This Row],[DATA SCADENZA]]&gt;60,"DA PAGARE","PAGATA")</f>
        <v>DA PAGARE</v>
      </c>
    </row>
    <row r="260" spans="1:9" x14ac:dyDescent="0.35">
      <c r="A260">
        <v>278</v>
      </c>
      <c r="B260" s="2">
        <v>44935</v>
      </c>
      <c r="C260" s="7">
        <v>5640</v>
      </c>
      <c r="D260" t="s">
        <v>7</v>
      </c>
      <c r="E260" t="s">
        <v>11</v>
      </c>
      <c r="F260" s="2">
        <v>44995</v>
      </c>
      <c r="G260" s="7">
        <v>6880.8</v>
      </c>
      <c r="H260" s="7">
        <v>1240.8000000000002</v>
      </c>
      <c r="I260" t="str">
        <f ca="1">IF(TODAY()-Tabella1__2[[#This Row],[DATA SCADENZA]]&gt;60,"DA PAGARE","PAGATA")</f>
        <v>DA PAGARE</v>
      </c>
    </row>
    <row r="261" spans="1:9" x14ac:dyDescent="0.35">
      <c r="A261">
        <v>94</v>
      </c>
      <c r="B261" s="2">
        <v>44935</v>
      </c>
      <c r="C261" s="7">
        <v>1960</v>
      </c>
      <c r="D261" t="s">
        <v>8</v>
      </c>
      <c r="E261" t="s">
        <v>13</v>
      </c>
      <c r="F261" s="2">
        <v>44995</v>
      </c>
      <c r="G261" s="7">
        <v>2391.1999999999998</v>
      </c>
      <c r="H261" s="7">
        <v>431.19999999999982</v>
      </c>
      <c r="I261" t="str">
        <f ca="1">IF(TODAY()-Tabella1__2[[#This Row],[DATA SCADENZA]]&gt;60,"DA PAGARE","PAGATA")</f>
        <v>DA PAGARE</v>
      </c>
    </row>
    <row r="262" spans="1:9" x14ac:dyDescent="0.35">
      <c r="A262">
        <v>217</v>
      </c>
      <c r="B262" s="2">
        <v>44935</v>
      </c>
      <c r="C262" s="7">
        <v>4420</v>
      </c>
      <c r="D262" t="s">
        <v>4</v>
      </c>
      <c r="E262" t="s">
        <v>14</v>
      </c>
      <c r="F262" s="2">
        <v>44995</v>
      </c>
      <c r="G262" s="7">
        <v>5392.4</v>
      </c>
      <c r="H262" s="7">
        <v>972.39999999999964</v>
      </c>
      <c r="I262" t="str">
        <f ca="1">IF(TODAY()-Tabella1__2[[#This Row],[DATA SCADENZA]]&gt;60,"DA PAGARE","PAGATA")</f>
        <v>DA PAGARE</v>
      </c>
    </row>
    <row r="263" spans="1:9" x14ac:dyDescent="0.35">
      <c r="A263">
        <v>404</v>
      </c>
      <c r="B263" s="2">
        <v>44935</v>
      </c>
      <c r="C263" s="7">
        <v>4950</v>
      </c>
      <c r="D263" t="s">
        <v>4</v>
      </c>
      <c r="E263" t="s">
        <v>11</v>
      </c>
      <c r="F263" s="2">
        <v>44995</v>
      </c>
      <c r="G263" s="7">
        <v>6039</v>
      </c>
      <c r="H263" s="7">
        <v>1089</v>
      </c>
      <c r="I263" t="str">
        <f ca="1">IF(TODAY()-Tabella1__2[[#This Row],[DATA SCADENZA]]&gt;60,"DA PAGARE","PAGATA")</f>
        <v>DA PAGARE</v>
      </c>
    </row>
    <row r="264" spans="1:9" x14ac:dyDescent="0.35">
      <c r="A264">
        <v>498</v>
      </c>
      <c r="B264" s="2">
        <v>44935</v>
      </c>
      <c r="C264" s="7">
        <v>4200</v>
      </c>
      <c r="D264" t="s">
        <v>3</v>
      </c>
      <c r="E264" t="s">
        <v>11</v>
      </c>
      <c r="F264" s="2">
        <v>44995</v>
      </c>
      <c r="G264" s="7">
        <v>5124</v>
      </c>
      <c r="H264" s="7">
        <v>924</v>
      </c>
      <c r="I264" t="str">
        <f ca="1">IF(TODAY()-Tabella1__2[[#This Row],[DATA SCADENZA]]&gt;60,"DA PAGARE","PAGATA")</f>
        <v>DA PAGARE</v>
      </c>
    </row>
    <row r="265" spans="1:9" x14ac:dyDescent="0.35">
      <c r="A265">
        <v>460</v>
      </c>
      <c r="B265" s="2">
        <v>44935</v>
      </c>
      <c r="C265" s="7">
        <v>8000</v>
      </c>
      <c r="D265" t="s">
        <v>3</v>
      </c>
      <c r="E265" t="s">
        <v>11</v>
      </c>
      <c r="F265" s="2">
        <v>44995</v>
      </c>
      <c r="G265" s="7">
        <v>9760</v>
      </c>
      <c r="H265" s="7">
        <v>1760</v>
      </c>
      <c r="I265" t="str">
        <f ca="1">IF(TODAY()-Tabella1__2[[#This Row],[DATA SCADENZA]]&gt;60,"DA PAGARE","PAGATA")</f>
        <v>DA PAGARE</v>
      </c>
    </row>
    <row r="266" spans="1:9" x14ac:dyDescent="0.35">
      <c r="A266">
        <v>245</v>
      </c>
      <c r="B266" s="2">
        <v>44935</v>
      </c>
      <c r="C266" s="7">
        <v>4980</v>
      </c>
      <c r="D266" t="s">
        <v>3</v>
      </c>
      <c r="E266" t="s">
        <v>14</v>
      </c>
      <c r="F266" s="2">
        <v>44995</v>
      </c>
      <c r="G266" s="7">
        <v>6075.5999999999995</v>
      </c>
      <c r="H266" s="7">
        <v>1095.5999999999995</v>
      </c>
      <c r="I266" t="str">
        <f ca="1">IF(TODAY()-Tabella1__2[[#This Row],[DATA SCADENZA]]&gt;60,"DA PAGARE","PAGATA")</f>
        <v>DA PAGARE</v>
      </c>
    </row>
    <row r="267" spans="1:9" x14ac:dyDescent="0.35">
      <c r="A267">
        <v>26</v>
      </c>
      <c r="B267" s="2">
        <v>44935</v>
      </c>
      <c r="C267" s="7">
        <v>600</v>
      </c>
      <c r="D267" t="s">
        <v>8</v>
      </c>
      <c r="E267" t="s">
        <v>11</v>
      </c>
      <c r="F267" s="2">
        <v>44995</v>
      </c>
      <c r="G267" s="7">
        <v>732</v>
      </c>
      <c r="H267" s="7">
        <v>132</v>
      </c>
      <c r="I267" t="str">
        <f ca="1">IF(TODAY()-Tabella1__2[[#This Row],[DATA SCADENZA]]&gt;60,"DA PAGARE","PAGATA")</f>
        <v>DA PAGARE</v>
      </c>
    </row>
    <row r="268" spans="1:9" x14ac:dyDescent="0.35">
      <c r="A268">
        <v>410</v>
      </c>
      <c r="B268" s="2">
        <v>44935</v>
      </c>
      <c r="C268" s="7">
        <v>5250</v>
      </c>
      <c r="D268" t="s">
        <v>4</v>
      </c>
      <c r="E268" t="s">
        <v>14</v>
      </c>
      <c r="F268" s="2">
        <v>44995</v>
      </c>
      <c r="G268" s="7">
        <v>6405</v>
      </c>
      <c r="H268" s="7">
        <v>1155</v>
      </c>
      <c r="I268" t="str">
        <f ca="1">IF(TODAY()-Tabella1__2[[#This Row],[DATA SCADENZA]]&gt;60,"DA PAGARE","PAGATA")</f>
        <v>DA PAGARE</v>
      </c>
    </row>
    <row r="269" spans="1:9" x14ac:dyDescent="0.35">
      <c r="A269">
        <v>416</v>
      </c>
      <c r="B269" s="2">
        <v>44935</v>
      </c>
      <c r="C269" s="7">
        <v>5550</v>
      </c>
      <c r="D269" t="s">
        <v>6</v>
      </c>
      <c r="E269" t="s">
        <v>13</v>
      </c>
      <c r="F269" s="2">
        <v>44995</v>
      </c>
      <c r="G269" s="7">
        <v>6771</v>
      </c>
      <c r="H269" s="7">
        <v>1221</v>
      </c>
      <c r="I269" t="str">
        <f ca="1">IF(TODAY()-Tabella1__2[[#This Row],[DATA SCADENZA]]&gt;60,"DA PAGARE","PAGATA")</f>
        <v>DA PAGARE</v>
      </c>
    </row>
    <row r="270" spans="1:9" x14ac:dyDescent="0.35">
      <c r="A270">
        <v>450</v>
      </c>
      <c r="B270" s="2">
        <v>44935</v>
      </c>
      <c r="C270" s="7">
        <v>7250</v>
      </c>
      <c r="D270" t="s">
        <v>6</v>
      </c>
      <c r="E270" t="s">
        <v>12</v>
      </c>
      <c r="F270" s="2">
        <v>44995</v>
      </c>
      <c r="G270" s="7">
        <v>8845</v>
      </c>
      <c r="H270" s="7">
        <v>1595</v>
      </c>
      <c r="I270" t="str">
        <f ca="1">IF(TODAY()-Tabella1__2[[#This Row],[DATA SCADENZA]]&gt;60,"DA PAGARE","PAGATA")</f>
        <v>DA PAGARE</v>
      </c>
    </row>
    <row r="271" spans="1:9" x14ac:dyDescent="0.35">
      <c r="A271">
        <v>50</v>
      </c>
      <c r="B271" s="2">
        <v>44935</v>
      </c>
      <c r="C271" s="7">
        <v>1080</v>
      </c>
      <c r="D271" t="s">
        <v>22</v>
      </c>
      <c r="E271" t="s">
        <v>11</v>
      </c>
      <c r="F271" s="2">
        <v>44995</v>
      </c>
      <c r="G271" s="7">
        <v>1317.6</v>
      </c>
      <c r="H271" s="7">
        <v>237.59999999999991</v>
      </c>
      <c r="I271" t="str">
        <f ca="1">IF(TODAY()-Tabella1__2[[#This Row],[DATA SCADENZA]]&gt;60,"DA PAGARE","PAGATA")</f>
        <v>DA PAGARE</v>
      </c>
    </row>
    <row r="272" spans="1:9" x14ac:dyDescent="0.35">
      <c r="A272">
        <v>423</v>
      </c>
      <c r="B272" s="2">
        <v>44934</v>
      </c>
      <c r="C272" s="7">
        <v>5900</v>
      </c>
      <c r="D272" t="s">
        <v>8</v>
      </c>
      <c r="E272" t="s">
        <v>13</v>
      </c>
      <c r="F272" s="2">
        <v>44994</v>
      </c>
      <c r="G272" s="7">
        <v>7198</v>
      </c>
      <c r="H272" s="7">
        <v>1298</v>
      </c>
      <c r="I272" t="str">
        <f ca="1">IF(TODAY()-Tabella1__2[[#This Row],[DATA SCADENZA]]&gt;60,"DA PAGARE","PAGATA")</f>
        <v>DA PAGARE</v>
      </c>
    </row>
    <row r="273" spans="1:9" x14ac:dyDescent="0.35">
      <c r="A273">
        <v>444</v>
      </c>
      <c r="B273" s="2">
        <v>44934</v>
      </c>
      <c r="C273" s="7">
        <v>6950</v>
      </c>
      <c r="D273" t="s">
        <v>4</v>
      </c>
      <c r="E273" t="s">
        <v>13</v>
      </c>
      <c r="F273" s="2">
        <v>44994</v>
      </c>
      <c r="G273" s="7">
        <v>8479</v>
      </c>
      <c r="H273" s="7">
        <v>1529</v>
      </c>
      <c r="I273" t="str">
        <f ca="1">IF(TODAY()-Tabella1__2[[#This Row],[DATA SCADENZA]]&gt;60,"DA PAGARE","PAGATA")</f>
        <v>DA PAGARE</v>
      </c>
    </row>
    <row r="274" spans="1:9" x14ac:dyDescent="0.35">
      <c r="A274">
        <v>158</v>
      </c>
      <c r="B274" s="2">
        <v>44934</v>
      </c>
      <c r="C274" s="7">
        <v>3240</v>
      </c>
      <c r="D274" t="s">
        <v>3</v>
      </c>
      <c r="E274" t="s">
        <v>14</v>
      </c>
      <c r="F274" s="2">
        <v>44994</v>
      </c>
      <c r="G274" s="7">
        <v>3952.7999999999997</v>
      </c>
      <c r="H274" s="7">
        <v>712.79999999999973</v>
      </c>
      <c r="I274" t="str">
        <f ca="1">IF(TODAY()-Tabella1__2[[#This Row],[DATA SCADENZA]]&gt;60,"DA PAGARE","PAGATA")</f>
        <v>DA PAGARE</v>
      </c>
    </row>
    <row r="275" spans="1:9" x14ac:dyDescent="0.35">
      <c r="A275">
        <v>476</v>
      </c>
      <c r="B275" s="2">
        <v>44934</v>
      </c>
      <c r="C275" s="7">
        <v>6400</v>
      </c>
      <c r="D275" t="s">
        <v>9</v>
      </c>
      <c r="E275" t="s">
        <v>12</v>
      </c>
      <c r="F275" s="2">
        <v>44994</v>
      </c>
      <c r="G275" s="7">
        <v>7808</v>
      </c>
      <c r="H275" s="7">
        <v>1408</v>
      </c>
      <c r="I275" t="str">
        <f ca="1">IF(TODAY()-Tabella1__2[[#This Row],[DATA SCADENZA]]&gt;60,"DA PAGARE","PAGATA")</f>
        <v>DA PAGARE</v>
      </c>
    </row>
    <row r="276" spans="1:9" x14ac:dyDescent="0.35">
      <c r="A276">
        <v>428</v>
      </c>
      <c r="B276" s="2">
        <v>44934</v>
      </c>
      <c r="C276" s="7">
        <v>6150</v>
      </c>
      <c r="D276" t="s">
        <v>5</v>
      </c>
      <c r="E276" t="s">
        <v>11</v>
      </c>
      <c r="F276" s="2">
        <v>44994</v>
      </c>
      <c r="G276" s="7">
        <v>7503</v>
      </c>
      <c r="H276" s="7">
        <v>1353</v>
      </c>
      <c r="I276" t="str">
        <f ca="1">IF(TODAY()-Tabella1__2[[#This Row],[DATA SCADENZA]]&gt;60,"DA PAGARE","PAGATA")</f>
        <v>DA PAGARE</v>
      </c>
    </row>
    <row r="277" spans="1:9" x14ac:dyDescent="0.35">
      <c r="A277">
        <v>480</v>
      </c>
      <c r="B277" s="2">
        <v>44934</v>
      </c>
      <c r="C277" s="7">
        <v>6000</v>
      </c>
      <c r="D277" t="s">
        <v>6</v>
      </c>
      <c r="E277" t="s">
        <v>14</v>
      </c>
      <c r="F277" s="2">
        <v>44994</v>
      </c>
      <c r="G277" s="7">
        <v>7320</v>
      </c>
      <c r="H277" s="7">
        <v>1320</v>
      </c>
      <c r="I277" t="str">
        <f ca="1">IF(TODAY()-Tabella1__2[[#This Row],[DATA SCADENZA]]&gt;60,"DA PAGARE","PAGATA")</f>
        <v>DA PAGARE</v>
      </c>
    </row>
    <row r="278" spans="1:9" x14ac:dyDescent="0.35">
      <c r="A278">
        <v>451</v>
      </c>
      <c r="B278" s="2">
        <v>44934</v>
      </c>
      <c r="C278" s="7">
        <v>7300</v>
      </c>
      <c r="D278" t="s">
        <v>8</v>
      </c>
      <c r="E278" t="s">
        <v>13</v>
      </c>
      <c r="F278" s="2">
        <v>44994</v>
      </c>
      <c r="G278" s="7">
        <v>8906</v>
      </c>
      <c r="H278" s="7">
        <v>1606</v>
      </c>
      <c r="I278" t="str">
        <f ca="1">IF(TODAY()-Tabella1__2[[#This Row],[DATA SCADENZA]]&gt;60,"DA PAGARE","PAGATA")</f>
        <v>DA PAGARE</v>
      </c>
    </row>
    <row r="279" spans="1:9" x14ac:dyDescent="0.35">
      <c r="A279">
        <v>425</v>
      </c>
      <c r="B279" s="2">
        <v>44934</v>
      </c>
      <c r="C279" s="7">
        <v>6000</v>
      </c>
      <c r="D279" t="s">
        <v>9</v>
      </c>
      <c r="E279" t="s">
        <v>12</v>
      </c>
      <c r="F279" s="2">
        <v>44994</v>
      </c>
      <c r="G279" s="7">
        <v>7320</v>
      </c>
      <c r="H279" s="7">
        <v>1320</v>
      </c>
      <c r="I279" t="str">
        <f ca="1">IF(TODAY()-Tabella1__2[[#This Row],[DATA SCADENZA]]&gt;60,"DA PAGARE","PAGATA")</f>
        <v>DA PAGARE</v>
      </c>
    </row>
    <row r="280" spans="1:9" x14ac:dyDescent="0.35">
      <c r="A280">
        <v>426</v>
      </c>
      <c r="B280" s="2">
        <v>44934</v>
      </c>
      <c r="C280" s="7">
        <v>6050</v>
      </c>
      <c r="D280" t="s">
        <v>3</v>
      </c>
      <c r="E280" t="s">
        <v>12</v>
      </c>
      <c r="F280" s="2">
        <v>44994</v>
      </c>
      <c r="G280" s="7">
        <v>7381</v>
      </c>
      <c r="H280" s="7">
        <v>1331</v>
      </c>
      <c r="I280" t="str">
        <f ca="1">IF(TODAY()-Tabella1__2[[#This Row],[DATA SCADENZA]]&gt;60,"DA PAGARE","PAGATA")</f>
        <v>DA PAGARE</v>
      </c>
    </row>
    <row r="281" spans="1:9" x14ac:dyDescent="0.35">
      <c r="A281">
        <v>20</v>
      </c>
      <c r="B281" s="2">
        <v>44934</v>
      </c>
      <c r="C281" s="7">
        <v>480</v>
      </c>
      <c r="D281" t="s">
        <v>5</v>
      </c>
      <c r="E281" t="s">
        <v>12</v>
      </c>
      <c r="F281" s="2">
        <v>44994</v>
      </c>
      <c r="G281" s="7">
        <v>585.6</v>
      </c>
      <c r="H281" s="7">
        <v>105.60000000000002</v>
      </c>
      <c r="I281" t="str">
        <f ca="1">IF(TODAY()-Tabella1__2[[#This Row],[DATA SCADENZA]]&gt;60,"DA PAGARE","PAGATA")</f>
        <v>DA PAGARE</v>
      </c>
    </row>
    <row r="282" spans="1:9" x14ac:dyDescent="0.35">
      <c r="A282">
        <v>365</v>
      </c>
      <c r="B282" s="2">
        <v>44934</v>
      </c>
      <c r="C282" s="7">
        <v>3000</v>
      </c>
      <c r="D282" t="s">
        <v>6</v>
      </c>
      <c r="E282" t="s">
        <v>11</v>
      </c>
      <c r="F282" s="2">
        <v>44994</v>
      </c>
      <c r="G282" s="7">
        <v>3660</v>
      </c>
      <c r="H282" s="7">
        <v>660</v>
      </c>
      <c r="I282" t="str">
        <f ca="1">IF(TODAY()-Tabella1__2[[#This Row],[DATA SCADENZA]]&gt;60,"DA PAGARE","PAGATA")</f>
        <v>DA PAGARE</v>
      </c>
    </row>
    <row r="283" spans="1:9" x14ac:dyDescent="0.35">
      <c r="A283">
        <v>76</v>
      </c>
      <c r="B283" s="2">
        <v>44934</v>
      </c>
      <c r="C283" s="7">
        <v>1600</v>
      </c>
      <c r="D283" t="s">
        <v>6</v>
      </c>
      <c r="E283" t="s">
        <v>12</v>
      </c>
      <c r="F283" s="2">
        <v>44994</v>
      </c>
      <c r="G283" s="7">
        <v>1952</v>
      </c>
      <c r="H283" s="7">
        <v>352</v>
      </c>
      <c r="I283" t="str">
        <f ca="1">IF(TODAY()-Tabella1__2[[#This Row],[DATA SCADENZA]]&gt;60,"DA PAGARE","PAGATA")</f>
        <v>DA PAGARE</v>
      </c>
    </row>
    <row r="284" spans="1:9" x14ac:dyDescent="0.35">
      <c r="A284">
        <v>399</v>
      </c>
      <c r="B284" s="2">
        <v>44934</v>
      </c>
      <c r="C284" s="7">
        <v>4700</v>
      </c>
      <c r="D284" t="s">
        <v>6</v>
      </c>
      <c r="E284" t="s">
        <v>14</v>
      </c>
      <c r="F284" s="2">
        <v>44994</v>
      </c>
      <c r="G284" s="7">
        <v>5734</v>
      </c>
      <c r="H284" s="7">
        <v>1034</v>
      </c>
      <c r="I284" t="str">
        <f ca="1">IF(TODAY()-Tabella1__2[[#This Row],[DATA SCADENZA]]&gt;60,"DA PAGARE","PAGATA")</f>
        <v>DA PAGARE</v>
      </c>
    </row>
    <row r="285" spans="1:9" x14ac:dyDescent="0.35">
      <c r="A285">
        <v>371</v>
      </c>
      <c r="B285" s="2">
        <v>44934</v>
      </c>
      <c r="C285" s="7">
        <v>3300</v>
      </c>
      <c r="D285" t="s">
        <v>5</v>
      </c>
      <c r="E285" t="s">
        <v>14</v>
      </c>
      <c r="F285" s="2">
        <v>44994</v>
      </c>
      <c r="G285" s="7">
        <v>4026</v>
      </c>
      <c r="H285" s="7">
        <v>726</v>
      </c>
      <c r="I285" t="str">
        <f ca="1">IF(TODAY()-Tabella1__2[[#This Row],[DATA SCADENZA]]&gt;60,"DA PAGARE","PAGATA")</f>
        <v>DA PAGARE</v>
      </c>
    </row>
    <row r="286" spans="1:9" x14ac:dyDescent="0.35">
      <c r="A286">
        <v>465</v>
      </c>
      <c r="B286" s="2">
        <v>44934</v>
      </c>
      <c r="C286" s="7">
        <v>7500</v>
      </c>
      <c r="D286" t="s">
        <v>7</v>
      </c>
      <c r="E286" t="s">
        <v>13</v>
      </c>
      <c r="F286" s="2">
        <v>44994</v>
      </c>
      <c r="G286" s="7">
        <v>9150</v>
      </c>
      <c r="H286" s="7">
        <v>1650</v>
      </c>
      <c r="I286" t="str">
        <f ca="1">IF(TODAY()-Tabella1__2[[#This Row],[DATA SCADENZA]]&gt;60,"DA PAGARE","PAGATA")</f>
        <v>DA PAGARE</v>
      </c>
    </row>
    <row r="287" spans="1:9" x14ac:dyDescent="0.35">
      <c r="A287">
        <v>466</v>
      </c>
      <c r="B287" s="2">
        <v>44934</v>
      </c>
      <c r="C287" s="7">
        <v>7400</v>
      </c>
      <c r="D287" t="s">
        <v>3</v>
      </c>
      <c r="E287" t="s">
        <v>14</v>
      </c>
      <c r="F287" s="2">
        <v>44994</v>
      </c>
      <c r="G287" s="7">
        <v>9028</v>
      </c>
      <c r="H287" s="7">
        <v>1628</v>
      </c>
      <c r="I287" t="str">
        <f ca="1">IF(TODAY()-Tabella1__2[[#This Row],[DATA SCADENZA]]&gt;60,"DA PAGARE","PAGATA")</f>
        <v>DA PAGARE</v>
      </c>
    </row>
    <row r="288" spans="1:9" x14ac:dyDescent="0.35">
      <c r="A288">
        <v>400</v>
      </c>
      <c r="B288" s="2">
        <v>44934</v>
      </c>
      <c r="C288" s="7">
        <v>4750</v>
      </c>
      <c r="D288" t="s">
        <v>8</v>
      </c>
      <c r="E288" t="s">
        <v>11</v>
      </c>
      <c r="F288" s="2">
        <v>44994</v>
      </c>
      <c r="G288" s="7">
        <v>5795</v>
      </c>
      <c r="H288" s="7">
        <v>1045</v>
      </c>
      <c r="I288" t="str">
        <f ca="1">IF(TODAY()-Tabella1__2[[#This Row],[DATA SCADENZA]]&gt;60,"DA PAGARE","PAGATA")</f>
        <v>DA PAGARE</v>
      </c>
    </row>
    <row r="289" spans="1:9" x14ac:dyDescent="0.35">
      <c r="A289">
        <v>343</v>
      </c>
      <c r="B289" s="2">
        <v>44934</v>
      </c>
      <c r="C289" s="7">
        <v>1900</v>
      </c>
      <c r="D289" t="s">
        <v>5</v>
      </c>
      <c r="E289" t="s">
        <v>14</v>
      </c>
      <c r="F289" s="2">
        <v>44994</v>
      </c>
      <c r="G289" s="7">
        <v>2318</v>
      </c>
      <c r="H289" s="7">
        <v>418</v>
      </c>
      <c r="I289" t="str">
        <f ca="1">IF(TODAY()-Tabella1__2[[#This Row],[DATA SCADENZA]]&gt;60,"DA PAGARE","PAGATA")</f>
        <v>DA PAGARE</v>
      </c>
    </row>
    <row r="290" spans="1:9" x14ac:dyDescent="0.35">
      <c r="A290">
        <v>138</v>
      </c>
      <c r="B290" s="2">
        <v>44934</v>
      </c>
      <c r="C290" s="7">
        <v>2840</v>
      </c>
      <c r="D290" t="s">
        <v>4</v>
      </c>
      <c r="E290" t="s">
        <v>11</v>
      </c>
      <c r="F290" s="2">
        <v>44994</v>
      </c>
      <c r="G290" s="7">
        <v>3464.7999999999997</v>
      </c>
      <c r="H290" s="7">
        <v>624.79999999999973</v>
      </c>
      <c r="I290" t="str">
        <f ca="1">IF(TODAY()-Tabella1__2[[#This Row],[DATA SCADENZA]]&gt;60,"DA PAGARE","PAGATA")</f>
        <v>DA PAGARE</v>
      </c>
    </row>
    <row r="291" spans="1:9" x14ac:dyDescent="0.35">
      <c r="A291">
        <v>24</v>
      </c>
      <c r="B291" s="2">
        <v>44934</v>
      </c>
      <c r="C291" s="7">
        <v>560</v>
      </c>
      <c r="D291" t="s">
        <v>3</v>
      </c>
      <c r="E291" t="s">
        <v>13</v>
      </c>
      <c r="F291" s="2">
        <v>44994</v>
      </c>
      <c r="G291" s="7">
        <v>683.19999999999993</v>
      </c>
      <c r="H291" s="7">
        <v>123.19999999999993</v>
      </c>
      <c r="I291" t="str">
        <f ca="1">IF(TODAY()-Tabella1__2[[#This Row],[DATA SCADENZA]]&gt;60,"DA PAGARE","PAGATA")</f>
        <v>DA PAGARE</v>
      </c>
    </row>
    <row r="292" spans="1:9" x14ac:dyDescent="0.35">
      <c r="A292">
        <v>405</v>
      </c>
      <c r="B292" s="2">
        <v>44934</v>
      </c>
      <c r="C292" s="7">
        <v>5000</v>
      </c>
      <c r="D292" t="s">
        <v>5</v>
      </c>
      <c r="E292" t="s">
        <v>12</v>
      </c>
      <c r="F292" s="2">
        <v>44994</v>
      </c>
      <c r="G292" s="7">
        <v>6100</v>
      </c>
      <c r="H292" s="7">
        <v>1100</v>
      </c>
      <c r="I292" t="str">
        <f ca="1">IF(TODAY()-Tabella1__2[[#This Row],[DATA SCADENZA]]&gt;60,"DA PAGARE","PAGATA")</f>
        <v>DA PAGARE</v>
      </c>
    </row>
    <row r="293" spans="1:9" x14ac:dyDescent="0.35">
      <c r="A293">
        <v>125</v>
      </c>
      <c r="B293" s="2">
        <v>44934</v>
      </c>
      <c r="C293" s="7">
        <v>2580</v>
      </c>
      <c r="D293" t="s">
        <v>7</v>
      </c>
      <c r="E293" t="s">
        <v>12</v>
      </c>
      <c r="F293" s="2">
        <v>44994</v>
      </c>
      <c r="G293" s="7">
        <v>3147.6</v>
      </c>
      <c r="H293" s="7">
        <v>567.59999999999991</v>
      </c>
      <c r="I293" t="str">
        <f ca="1">IF(TODAY()-Tabella1__2[[#This Row],[DATA SCADENZA]]&gt;60,"DA PAGARE","PAGATA")</f>
        <v>DA PAGARE</v>
      </c>
    </row>
    <row r="294" spans="1:9" x14ac:dyDescent="0.35">
      <c r="A294">
        <v>133</v>
      </c>
      <c r="B294" s="2">
        <v>44934</v>
      </c>
      <c r="C294" s="7">
        <v>2740</v>
      </c>
      <c r="D294" t="s">
        <v>5</v>
      </c>
      <c r="E294" t="s">
        <v>14</v>
      </c>
      <c r="F294" s="2">
        <v>44994</v>
      </c>
      <c r="G294" s="7">
        <v>3342.7999999999997</v>
      </c>
      <c r="H294" s="7">
        <v>602.79999999999973</v>
      </c>
      <c r="I294" t="str">
        <f ca="1">IF(TODAY()-Tabella1__2[[#This Row],[DATA SCADENZA]]&gt;60,"DA PAGARE","PAGATA")</f>
        <v>DA PAGARE</v>
      </c>
    </row>
    <row r="295" spans="1:9" x14ac:dyDescent="0.35">
      <c r="A295">
        <v>494</v>
      </c>
      <c r="B295" s="2">
        <v>44934</v>
      </c>
      <c r="C295" s="7">
        <v>4600</v>
      </c>
      <c r="D295" t="s">
        <v>3</v>
      </c>
      <c r="E295" t="s">
        <v>14</v>
      </c>
      <c r="F295" s="2">
        <v>44994</v>
      </c>
      <c r="G295" s="7">
        <v>5612</v>
      </c>
      <c r="H295" s="7">
        <v>1012</v>
      </c>
      <c r="I295" t="str">
        <f ca="1">IF(TODAY()-Tabella1__2[[#This Row],[DATA SCADENZA]]&gt;60,"DA PAGARE","PAGATA")</f>
        <v>DA PAGARE</v>
      </c>
    </row>
    <row r="296" spans="1:9" x14ac:dyDescent="0.35">
      <c r="A296">
        <v>289</v>
      </c>
      <c r="B296" s="2">
        <v>44934</v>
      </c>
      <c r="C296" s="7">
        <v>5860</v>
      </c>
      <c r="D296" t="s">
        <v>9</v>
      </c>
      <c r="E296" t="s">
        <v>13</v>
      </c>
      <c r="F296" s="2">
        <v>44994</v>
      </c>
      <c r="G296" s="7">
        <v>7149.2</v>
      </c>
      <c r="H296" s="7">
        <v>1289.1999999999998</v>
      </c>
      <c r="I296" t="str">
        <f ca="1">IF(TODAY()-Tabella1__2[[#This Row],[DATA SCADENZA]]&gt;60,"DA PAGARE","PAGATA")</f>
        <v>DA PAGARE</v>
      </c>
    </row>
    <row r="297" spans="1:9" x14ac:dyDescent="0.35">
      <c r="A297">
        <v>232</v>
      </c>
      <c r="B297" s="2">
        <v>44934</v>
      </c>
      <c r="C297" s="7">
        <v>4720</v>
      </c>
      <c r="D297" t="s">
        <v>22</v>
      </c>
      <c r="E297" t="s">
        <v>11</v>
      </c>
      <c r="F297" s="2">
        <v>44994</v>
      </c>
      <c r="G297" s="7">
        <v>5758.4</v>
      </c>
      <c r="H297" s="7">
        <v>1038.3999999999996</v>
      </c>
      <c r="I297" t="str">
        <f ca="1">IF(TODAY()-Tabella1__2[[#This Row],[DATA SCADENZA]]&gt;60,"DA PAGARE","PAGATA")</f>
        <v>DA PAGARE</v>
      </c>
    </row>
    <row r="298" spans="1:9" x14ac:dyDescent="0.35">
      <c r="A298">
        <v>286</v>
      </c>
      <c r="B298" s="2">
        <v>44934</v>
      </c>
      <c r="C298" s="7">
        <v>5800</v>
      </c>
      <c r="D298" t="s">
        <v>5</v>
      </c>
      <c r="E298" t="s">
        <v>12</v>
      </c>
      <c r="F298" s="2">
        <v>44994</v>
      </c>
      <c r="G298" s="7">
        <v>7076</v>
      </c>
      <c r="H298" s="7">
        <v>1276</v>
      </c>
      <c r="I298" t="str">
        <f ca="1">IF(TODAY()-Tabella1__2[[#This Row],[DATA SCADENZA]]&gt;60,"DA PAGARE","PAGATA")</f>
        <v>DA PAGARE</v>
      </c>
    </row>
    <row r="299" spans="1:9" x14ac:dyDescent="0.35">
      <c r="A299">
        <v>203</v>
      </c>
      <c r="B299" s="2">
        <v>44934</v>
      </c>
      <c r="C299" s="7">
        <v>4140</v>
      </c>
      <c r="D299" t="s">
        <v>22</v>
      </c>
      <c r="E299" t="s">
        <v>14</v>
      </c>
      <c r="F299" s="2">
        <v>44994</v>
      </c>
      <c r="G299" s="7">
        <v>5050.8</v>
      </c>
      <c r="H299" s="7">
        <v>910.80000000000018</v>
      </c>
      <c r="I299" t="str">
        <f ca="1">IF(TODAY()-Tabella1__2[[#This Row],[DATA SCADENZA]]&gt;60,"DA PAGARE","PAGATA")</f>
        <v>DA PAGARE</v>
      </c>
    </row>
    <row r="300" spans="1:9" x14ac:dyDescent="0.35">
      <c r="A300">
        <v>112</v>
      </c>
      <c r="B300" s="2">
        <v>44934</v>
      </c>
      <c r="C300" s="7">
        <v>2320</v>
      </c>
      <c r="D300" t="s">
        <v>22</v>
      </c>
      <c r="E300" t="s">
        <v>12</v>
      </c>
      <c r="F300" s="2">
        <v>44994</v>
      </c>
      <c r="G300" s="7">
        <v>2830.4</v>
      </c>
      <c r="H300" s="7">
        <v>510.40000000000009</v>
      </c>
      <c r="I300" t="str">
        <f ca="1">IF(TODAY()-Tabella1__2[[#This Row],[DATA SCADENZA]]&gt;60,"DA PAGARE","PAGATA")</f>
        <v>DA PAGARE</v>
      </c>
    </row>
    <row r="301" spans="1:9" x14ac:dyDescent="0.35">
      <c r="A301">
        <v>212</v>
      </c>
      <c r="B301" s="2">
        <v>44934</v>
      </c>
      <c r="C301" s="7">
        <v>4320</v>
      </c>
      <c r="D301" t="s">
        <v>6</v>
      </c>
      <c r="E301" t="s">
        <v>12</v>
      </c>
      <c r="F301" s="2">
        <v>44994</v>
      </c>
      <c r="G301" s="7">
        <v>5270.4</v>
      </c>
      <c r="H301" s="7">
        <v>950.39999999999964</v>
      </c>
      <c r="I301" t="str">
        <f ca="1">IF(TODAY()-Tabella1__2[[#This Row],[DATA SCADENZA]]&gt;60,"DA PAGARE","PAGATA")</f>
        <v>DA PAGARE</v>
      </c>
    </row>
    <row r="302" spans="1:9" x14ac:dyDescent="0.35">
      <c r="A302">
        <v>373</v>
      </c>
      <c r="B302" s="2">
        <v>44933</v>
      </c>
      <c r="C302" s="7">
        <v>3400</v>
      </c>
      <c r="D302" t="s">
        <v>22</v>
      </c>
      <c r="E302" t="s">
        <v>13</v>
      </c>
      <c r="F302" s="2">
        <v>44993</v>
      </c>
      <c r="G302" s="7">
        <v>4148</v>
      </c>
      <c r="H302" s="7">
        <v>748</v>
      </c>
      <c r="I302" t="str">
        <f ca="1">IF(TODAY()-Tabella1__2[[#This Row],[DATA SCADENZA]]&gt;60,"DA PAGARE","PAGATA")</f>
        <v>DA PAGARE</v>
      </c>
    </row>
    <row r="303" spans="1:9" x14ac:dyDescent="0.35">
      <c r="A303">
        <v>470</v>
      </c>
      <c r="B303" s="2">
        <v>44933</v>
      </c>
      <c r="C303" s="7">
        <v>7000</v>
      </c>
      <c r="D303" t="s">
        <v>22</v>
      </c>
      <c r="E303" t="s">
        <v>11</v>
      </c>
      <c r="F303" s="2">
        <v>44993</v>
      </c>
      <c r="G303" s="7">
        <v>8540</v>
      </c>
      <c r="H303" s="7">
        <v>1540</v>
      </c>
      <c r="I303" t="str">
        <f ca="1">IF(TODAY()-Tabella1__2[[#This Row],[DATA SCADENZA]]&gt;60,"DA PAGARE","PAGATA")</f>
        <v>DA PAGARE</v>
      </c>
    </row>
    <row r="304" spans="1:9" x14ac:dyDescent="0.35">
      <c r="A304">
        <v>103</v>
      </c>
      <c r="B304" s="2">
        <v>44933</v>
      </c>
      <c r="C304" s="7">
        <v>2140</v>
      </c>
      <c r="D304" t="s">
        <v>3</v>
      </c>
      <c r="E304" t="s">
        <v>12</v>
      </c>
      <c r="F304" s="2">
        <v>44993</v>
      </c>
      <c r="G304" s="7">
        <v>2610.7999999999997</v>
      </c>
      <c r="H304" s="7">
        <v>470.79999999999973</v>
      </c>
      <c r="I304" t="str">
        <f ca="1">IF(TODAY()-Tabella1__2[[#This Row],[DATA SCADENZA]]&gt;60,"DA PAGARE","PAGATA")</f>
        <v>DA PAGARE</v>
      </c>
    </row>
    <row r="305" spans="1:9" x14ac:dyDescent="0.35">
      <c r="A305">
        <v>269</v>
      </c>
      <c r="B305" s="2">
        <v>44933</v>
      </c>
      <c r="C305" s="7">
        <v>5460</v>
      </c>
      <c r="D305" t="s">
        <v>5</v>
      </c>
      <c r="E305" t="s">
        <v>13</v>
      </c>
      <c r="F305" s="2">
        <v>44993</v>
      </c>
      <c r="G305" s="7">
        <v>6661.2</v>
      </c>
      <c r="H305" s="7">
        <v>1201.1999999999998</v>
      </c>
      <c r="I305" t="str">
        <f ca="1">IF(TODAY()-Tabella1__2[[#This Row],[DATA SCADENZA]]&gt;60,"DA PAGARE","PAGATA")</f>
        <v>DA PAGARE</v>
      </c>
    </row>
    <row r="306" spans="1:9" x14ac:dyDescent="0.35">
      <c r="A306">
        <v>191</v>
      </c>
      <c r="B306" s="2">
        <v>44933</v>
      </c>
      <c r="C306" s="7">
        <v>3900</v>
      </c>
      <c r="D306" t="s">
        <v>6</v>
      </c>
      <c r="E306" t="s">
        <v>13</v>
      </c>
      <c r="F306" s="2">
        <v>44993</v>
      </c>
      <c r="G306" s="7">
        <v>4758</v>
      </c>
      <c r="H306" s="7">
        <v>858</v>
      </c>
      <c r="I306" t="str">
        <f ca="1">IF(TODAY()-Tabella1__2[[#This Row],[DATA SCADENZA]]&gt;60,"DA PAGARE","PAGATA")</f>
        <v>DA PAGARE</v>
      </c>
    </row>
    <row r="307" spans="1:9" x14ac:dyDescent="0.35">
      <c r="A307">
        <v>276</v>
      </c>
      <c r="B307" s="2">
        <v>44933</v>
      </c>
      <c r="C307" s="7">
        <v>5600</v>
      </c>
      <c r="D307" t="s">
        <v>6</v>
      </c>
      <c r="E307" t="s">
        <v>13</v>
      </c>
      <c r="F307" s="2">
        <v>44993</v>
      </c>
      <c r="G307" s="7">
        <v>6832</v>
      </c>
      <c r="H307" s="7">
        <v>1232</v>
      </c>
      <c r="I307" t="str">
        <f ca="1">IF(TODAY()-Tabella1__2[[#This Row],[DATA SCADENZA]]&gt;60,"DA PAGARE","PAGATA")</f>
        <v>DA PAGARE</v>
      </c>
    </row>
    <row r="308" spans="1:9" x14ac:dyDescent="0.35">
      <c r="A308">
        <v>336</v>
      </c>
      <c r="B308" s="2">
        <v>44933</v>
      </c>
      <c r="C308" s="7">
        <v>1550</v>
      </c>
      <c r="D308" t="s">
        <v>4</v>
      </c>
      <c r="E308" t="s">
        <v>12</v>
      </c>
      <c r="F308" s="2">
        <v>44993</v>
      </c>
      <c r="G308" s="7">
        <v>1891</v>
      </c>
      <c r="H308" s="7">
        <v>341</v>
      </c>
      <c r="I308" t="str">
        <f ca="1">IF(TODAY()-Tabella1__2[[#This Row],[DATA SCADENZA]]&gt;60,"DA PAGARE","PAGATA")</f>
        <v>DA PAGARE</v>
      </c>
    </row>
    <row r="309" spans="1:9" x14ac:dyDescent="0.35">
      <c r="A309">
        <v>180</v>
      </c>
      <c r="B309" s="2">
        <v>44933</v>
      </c>
      <c r="C309" s="7">
        <v>3680</v>
      </c>
      <c r="D309" t="s">
        <v>22</v>
      </c>
      <c r="E309" t="s">
        <v>11</v>
      </c>
      <c r="F309" s="2">
        <v>44993</v>
      </c>
      <c r="G309" s="7">
        <v>4489.5999999999995</v>
      </c>
      <c r="H309" s="7">
        <v>809.59999999999945</v>
      </c>
      <c r="I309" t="str">
        <f ca="1">IF(TODAY()-Tabella1__2[[#This Row],[DATA SCADENZA]]&gt;60,"DA PAGARE","PAGATA")</f>
        <v>DA PAGARE</v>
      </c>
    </row>
    <row r="310" spans="1:9" x14ac:dyDescent="0.35">
      <c r="A310">
        <v>471</v>
      </c>
      <c r="B310" s="2">
        <v>44933</v>
      </c>
      <c r="C310" s="7">
        <v>6900</v>
      </c>
      <c r="D310" t="s">
        <v>8</v>
      </c>
      <c r="E310" t="s">
        <v>13</v>
      </c>
      <c r="F310" s="2">
        <v>44993</v>
      </c>
      <c r="G310" s="7">
        <v>8418</v>
      </c>
      <c r="H310" s="7">
        <v>1518</v>
      </c>
      <c r="I310" t="str">
        <f ca="1">IF(TODAY()-Tabella1__2[[#This Row],[DATA SCADENZA]]&gt;60,"DA PAGARE","PAGATA")</f>
        <v>DA PAGARE</v>
      </c>
    </row>
    <row r="311" spans="1:9" x14ac:dyDescent="0.35">
      <c r="A311">
        <v>42</v>
      </c>
      <c r="B311" s="2">
        <v>44933</v>
      </c>
      <c r="C311" s="7">
        <v>920</v>
      </c>
      <c r="D311" t="s">
        <v>6</v>
      </c>
      <c r="E311" t="s">
        <v>12</v>
      </c>
      <c r="F311" s="2">
        <v>44993</v>
      </c>
      <c r="G311" s="7">
        <v>1122.3999999999999</v>
      </c>
      <c r="H311" s="7">
        <v>202.39999999999986</v>
      </c>
      <c r="I311" t="str">
        <f ca="1">IF(TODAY()-Tabella1__2[[#This Row],[DATA SCADENZA]]&gt;60,"DA PAGARE","PAGATA")</f>
        <v>DA PAGARE</v>
      </c>
    </row>
    <row r="312" spans="1:9" x14ac:dyDescent="0.35">
      <c r="A312">
        <v>135</v>
      </c>
      <c r="B312" s="2">
        <v>44933</v>
      </c>
      <c r="C312" s="7">
        <v>2780</v>
      </c>
      <c r="D312" t="s">
        <v>22</v>
      </c>
      <c r="E312" t="s">
        <v>13</v>
      </c>
      <c r="F312" s="2">
        <v>44993</v>
      </c>
      <c r="G312" s="7">
        <v>3391.6</v>
      </c>
      <c r="H312" s="7">
        <v>611.59999999999991</v>
      </c>
      <c r="I312" t="str">
        <f ca="1">IF(TODAY()-Tabella1__2[[#This Row],[DATA SCADENZA]]&gt;60,"DA PAGARE","PAGATA")</f>
        <v>DA PAGARE</v>
      </c>
    </row>
    <row r="313" spans="1:9" x14ac:dyDescent="0.35">
      <c r="A313">
        <v>64</v>
      </c>
      <c r="B313" s="2">
        <v>44933</v>
      </c>
      <c r="C313" s="7">
        <v>1360</v>
      </c>
      <c r="D313" t="s">
        <v>4</v>
      </c>
      <c r="E313" t="s">
        <v>11</v>
      </c>
      <c r="F313" s="2">
        <v>44993</v>
      </c>
      <c r="G313" s="7">
        <v>1659.2</v>
      </c>
      <c r="H313" s="7">
        <v>299.20000000000005</v>
      </c>
      <c r="I313" t="str">
        <f ca="1">IF(TODAY()-Tabella1__2[[#This Row],[DATA SCADENZA]]&gt;60,"DA PAGARE","PAGATA")</f>
        <v>DA PAGARE</v>
      </c>
    </row>
    <row r="314" spans="1:9" x14ac:dyDescent="0.35">
      <c r="A314">
        <v>57</v>
      </c>
      <c r="B314" s="2">
        <v>44933</v>
      </c>
      <c r="C314" s="7">
        <v>1220</v>
      </c>
      <c r="D314" t="s">
        <v>7</v>
      </c>
      <c r="E314" t="s">
        <v>11</v>
      </c>
      <c r="F314" s="2">
        <v>44993</v>
      </c>
      <c r="G314" s="7">
        <v>1488.3999999999999</v>
      </c>
      <c r="H314" s="7">
        <v>268.39999999999986</v>
      </c>
      <c r="I314" t="str">
        <f ca="1">IF(TODAY()-Tabella1__2[[#This Row],[DATA SCADENZA]]&gt;60,"DA PAGARE","PAGATA")</f>
        <v>DA PAGARE</v>
      </c>
    </row>
    <row r="315" spans="1:9" x14ac:dyDescent="0.35">
      <c r="A315">
        <v>409</v>
      </c>
      <c r="B315" s="2">
        <v>44933</v>
      </c>
      <c r="C315" s="7">
        <v>5200</v>
      </c>
      <c r="D315" t="s">
        <v>3</v>
      </c>
      <c r="E315" t="s">
        <v>13</v>
      </c>
      <c r="F315" s="2">
        <v>44993</v>
      </c>
      <c r="G315" s="7">
        <v>6344</v>
      </c>
      <c r="H315" s="7">
        <v>1144</v>
      </c>
      <c r="I315" t="str">
        <f ca="1">IF(TODAY()-Tabella1__2[[#This Row],[DATA SCADENZA]]&gt;60,"DA PAGARE","PAGATA")</f>
        <v>DA PAGARE</v>
      </c>
    </row>
    <row r="316" spans="1:9" x14ac:dyDescent="0.35">
      <c r="A316">
        <v>220</v>
      </c>
      <c r="B316" s="2">
        <v>44933</v>
      </c>
      <c r="C316" s="7">
        <v>4480</v>
      </c>
      <c r="D316" t="s">
        <v>22</v>
      </c>
      <c r="E316" t="s">
        <v>13</v>
      </c>
      <c r="F316" s="2">
        <v>44993</v>
      </c>
      <c r="G316" s="7">
        <v>5465.5999999999995</v>
      </c>
      <c r="H316" s="7">
        <v>985.59999999999945</v>
      </c>
      <c r="I316" t="str">
        <f ca="1">IF(TODAY()-Tabella1__2[[#This Row],[DATA SCADENZA]]&gt;60,"DA PAGARE","PAGATA")</f>
        <v>DA PAGARE</v>
      </c>
    </row>
    <row r="317" spans="1:9" x14ac:dyDescent="0.35">
      <c r="A317">
        <v>33</v>
      </c>
      <c r="B317" s="2">
        <v>44933</v>
      </c>
      <c r="C317" s="7">
        <v>740</v>
      </c>
      <c r="D317" t="s">
        <v>22</v>
      </c>
      <c r="E317" t="s">
        <v>12</v>
      </c>
      <c r="F317" s="2">
        <v>44993</v>
      </c>
      <c r="G317" s="7">
        <v>902.8</v>
      </c>
      <c r="H317" s="7">
        <v>162.79999999999995</v>
      </c>
      <c r="I317" t="str">
        <f ca="1">IF(TODAY()-Tabella1__2[[#This Row],[DATA SCADENZA]]&gt;60,"DA PAGARE","PAGATA")</f>
        <v>DA PAGARE</v>
      </c>
    </row>
    <row r="318" spans="1:9" x14ac:dyDescent="0.35">
      <c r="A318">
        <v>431</v>
      </c>
      <c r="B318" s="2">
        <v>44933</v>
      </c>
      <c r="C318" s="7">
        <v>6300</v>
      </c>
      <c r="D318" t="s">
        <v>7</v>
      </c>
      <c r="E318" t="s">
        <v>13</v>
      </c>
      <c r="F318" s="2">
        <v>44993</v>
      </c>
      <c r="G318" s="7">
        <v>7686</v>
      </c>
      <c r="H318" s="7">
        <v>1386</v>
      </c>
      <c r="I318" t="str">
        <f ca="1">IF(TODAY()-Tabella1__2[[#This Row],[DATA SCADENZA]]&gt;60,"DA PAGARE","PAGATA")</f>
        <v>DA PAGARE</v>
      </c>
    </row>
    <row r="319" spans="1:9" x14ac:dyDescent="0.35">
      <c r="A319">
        <v>255</v>
      </c>
      <c r="B319" s="2">
        <v>44933</v>
      </c>
      <c r="C319" s="7">
        <v>5180</v>
      </c>
      <c r="D319" t="s">
        <v>9</v>
      </c>
      <c r="E319" t="s">
        <v>13</v>
      </c>
      <c r="F319" s="2">
        <v>44993</v>
      </c>
      <c r="G319" s="7">
        <v>6319.5999999999995</v>
      </c>
      <c r="H319" s="7">
        <v>1139.5999999999995</v>
      </c>
      <c r="I319" t="str">
        <f ca="1">IF(TODAY()-Tabella1__2[[#This Row],[DATA SCADENZA]]&gt;60,"DA PAGARE","PAGATA")</f>
        <v>DA PAGARE</v>
      </c>
    </row>
    <row r="320" spans="1:9" x14ac:dyDescent="0.35">
      <c r="A320">
        <v>384</v>
      </c>
      <c r="B320" s="2">
        <v>44933</v>
      </c>
      <c r="C320" s="7">
        <v>3950</v>
      </c>
      <c r="D320" t="s">
        <v>22</v>
      </c>
      <c r="E320" t="s">
        <v>12</v>
      </c>
      <c r="F320" s="2">
        <v>44993</v>
      </c>
      <c r="G320" s="7">
        <v>4819</v>
      </c>
      <c r="H320" s="7">
        <v>869</v>
      </c>
      <c r="I320" t="str">
        <f ca="1">IF(TODAY()-Tabella1__2[[#This Row],[DATA SCADENZA]]&gt;60,"DA PAGARE","PAGATA")</f>
        <v>DA PAGARE</v>
      </c>
    </row>
    <row r="321" spans="1:9" x14ac:dyDescent="0.35">
      <c r="A321">
        <v>90</v>
      </c>
      <c r="B321" s="2">
        <v>44933</v>
      </c>
      <c r="C321" s="7">
        <v>1880</v>
      </c>
      <c r="D321" t="s">
        <v>3</v>
      </c>
      <c r="E321" t="s">
        <v>12</v>
      </c>
      <c r="F321" s="2">
        <v>44993</v>
      </c>
      <c r="G321" s="7">
        <v>2293.6</v>
      </c>
      <c r="H321" s="7">
        <v>413.59999999999991</v>
      </c>
      <c r="I321" t="str">
        <f ca="1">IF(TODAY()-Tabella1__2[[#This Row],[DATA SCADENZA]]&gt;60,"DA PAGARE","PAGATA")</f>
        <v>DA PAGARE</v>
      </c>
    </row>
    <row r="322" spans="1:9" x14ac:dyDescent="0.35">
      <c r="A322">
        <v>452</v>
      </c>
      <c r="B322" s="2">
        <v>44933</v>
      </c>
      <c r="C322" s="7">
        <v>7350</v>
      </c>
      <c r="D322" t="s">
        <v>22</v>
      </c>
      <c r="E322" t="s">
        <v>14</v>
      </c>
      <c r="F322" s="2">
        <v>44993</v>
      </c>
      <c r="G322" s="7">
        <v>8967</v>
      </c>
      <c r="H322" s="7">
        <v>1617</v>
      </c>
      <c r="I322" t="str">
        <f ca="1">IF(TODAY()-Tabella1__2[[#This Row],[DATA SCADENZA]]&gt;60,"DA PAGARE","PAGATA")</f>
        <v>DA PAGARE</v>
      </c>
    </row>
    <row r="323" spans="1:9" x14ac:dyDescent="0.35">
      <c r="A323">
        <v>398</v>
      </c>
      <c r="B323" s="2">
        <v>44933</v>
      </c>
      <c r="C323" s="7">
        <v>4650</v>
      </c>
      <c r="D323" t="s">
        <v>3</v>
      </c>
      <c r="E323" t="s">
        <v>12</v>
      </c>
      <c r="F323" s="2">
        <v>44993</v>
      </c>
      <c r="G323" s="7">
        <v>5673</v>
      </c>
      <c r="H323" s="7">
        <v>1023</v>
      </c>
      <c r="I323" t="str">
        <f ca="1">IF(TODAY()-Tabella1__2[[#This Row],[DATA SCADENZA]]&gt;60,"DA PAGARE","PAGATA")</f>
        <v>DA PAGARE</v>
      </c>
    </row>
    <row r="324" spans="1:9" x14ac:dyDescent="0.35">
      <c r="A324">
        <v>389</v>
      </c>
      <c r="B324" s="2">
        <v>44933</v>
      </c>
      <c r="C324" s="7">
        <v>4200</v>
      </c>
      <c r="D324" t="s">
        <v>8</v>
      </c>
      <c r="E324" t="s">
        <v>13</v>
      </c>
      <c r="F324" s="2">
        <v>44993</v>
      </c>
      <c r="G324" s="7">
        <v>5124</v>
      </c>
      <c r="H324" s="7">
        <v>924</v>
      </c>
      <c r="I324" t="str">
        <f ca="1">IF(TODAY()-Tabella1__2[[#This Row],[DATA SCADENZA]]&gt;60,"DA PAGARE","PAGATA")</f>
        <v>DA PAGARE</v>
      </c>
    </row>
    <row r="325" spans="1:9" x14ac:dyDescent="0.35">
      <c r="A325">
        <v>386</v>
      </c>
      <c r="B325" s="2">
        <v>44933</v>
      </c>
      <c r="C325" s="7">
        <v>4050</v>
      </c>
      <c r="D325" t="s">
        <v>8</v>
      </c>
      <c r="E325" t="s">
        <v>11</v>
      </c>
      <c r="F325" s="2">
        <v>44993</v>
      </c>
      <c r="G325" s="7">
        <v>4941</v>
      </c>
      <c r="H325" s="7">
        <v>891</v>
      </c>
      <c r="I325" t="str">
        <f ca="1">IF(TODAY()-Tabella1__2[[#This Row],[DATA SCADENZA]]&gt;60,"DA PAGARE","PAGATA")</f>
        <v>DA PAGARE</v>
      </c>
    </row>
    <row r="326" spans="1:9" x14ac:dyDescent="0.35">
      <c r="A326">
        <v>179</v>
      </c>
      <c r="B326" s="2">
        <v>44933</v>
      </c>
      <c r="C326" s="7">
        <v>3660</v>
      </c>
      <c r="D326" t="s">
        <v>8</v>
      </c>
      <c r="E326" t="s">
        <v>13</v>
      </c>
      <c r="F326" s="2">
        <v>44993</v>
      </c>
      <c r="G326" s="7">
        <v>4465.2</v>
      </c>
      <c r="H326" s="7">
        <v>805.19999999999982</v>
      </c>
      <c r="I326" t="str">
        <f ca="1">IF(TODAY()-Tabella1__2[[#This Row],[DATA SCADENZA]]&gt;60,"DA PAGARE","PAGATA")</f>
        <v>DA PAGARE</v>
      </c>
    </row>
    <row r="327" spans="1:9" x14ac:dyDescent="0.35">
      <c r="A327">
        <v>307</v>
      </c>
      <c r="B327" s="2">
        <v>44933</v>
      </c>
      <c r="C327" s="7">
        <v>2700</v>
      </c>
      <c r="D327" t="s">
        <v>3</v>
      </c>
      <c r="E327" t="s">
        <v>12</v>
      </c>
      <c r="F327" s="2">
        <v>44993</v>
      </c>
      <c r="G327" s="7">
        <v>3294</v>
      </c>
      <c r="H327" s="7">
        <v>594</v>
      </c>
      <c r="I327" t="str">
        <f ca="1">IF(TODAY()-Tabella1__2[[#This Row],[DATA SCADENZA]]&gt;60,"DA PAGARE","PAGATA")</f>
        <v>DA PAGARE</v>
      </c>
    </row>
    <row r="328" spans="1:9" x14ac:dyDescent="0.35">
      <c r="A328">
        <v>319</v>
      </c>
      <c r="B328" s="2">
        <v>44933</v>
      </c>
      <c r="C328" s="7">
        <v>700</v>
      </c>
      <c r="D328" t="s">
        <v>4</v>
      </c>
      <c r="E328" t="s">
        <v>13</v>
      </c>
      <c r="F328" s="2">
        <v>44993</v>
      </c>
      <c r="G328" s="7">
        <v>854</v>
      </c>
      <c r="H328" s="7">
        <v>154</v>
      </c>
      <c r="I328" t="str">
        <f ca="1">IF(TODAY()-Tabella1__2[[#This Row],[DATA SCADENZA]]&gt;60,"DA PAGARE","PAGATA")</f>
        <v>DA PAGARE</v>
      </c>
    </row>
    <row r="329" spans="1:9" x14ac:dyDescent="0.35">
      <c r="A329">
        <v>174</v>
      </c>
      <c r="B329" s="2">
        <v>44933</v>
      </c>
      <c r="C329" s="7">
        <v>3560</v>
      </c>
      <c r="D329" t="s">
        <v>6</v>
      </c>
      <c r="E329" t="s">
        <v>12</v>
      </c>
      <c r="F329" s="2">
        <v>44993</v>
      </c>
      <c r="G329" s="7">
        <v>4343.2</v>
      </c>
      <c r="H329" s="7">
        <v>783.19999999999982</v>
      </c>
      <c r="I329" t="str">
        <f ca="1">IF(TODAY()-Tabella1__2[[#This Row],[DATA SCADENZA]]&gt;60,"DA PAGARE","PAGATA")</f>
        <v>DA PAGARE</v>
      </c>
    </row>
    <row r="330" spans="1:9" x14ac:dyDescent="0.35">
      <c r="A330">
        <v>303</v>
      </c>
      <c r="B330" s="2">
        <v>44933</v>
      </c>
      <c r="C330" s="7">
        <v>1900</v>
      </c>
      <c r="D330" t="s">
        <v>5</v>
      </c>
      <c r="E330" t="s">
        <v>13</v>
      </c>
      <c r="F330" s="2">
        <v>44993</v>
      </c>
      <c r="G330" s="7">
        <v>2318</v>
      </c>
      <c r="H330" s="7">
        <v>418</v>
      </c>
      <c r="I330" t="str">
        <f ca="1">IF(TODAY()-Tabella1__2[[#This Row],[DATA SCADENZA]]&gt;60,"DA PAGARE","PAGATA")</f>
        <v>DA PAGARE</v>
      </c>
    </row>
    <row r="331" spans="1:9" x14ac:dyDescent="0.35">
      <c r="A331">
        <v>40</v>
      </c>
      <c r="B331" s="2">
        <v>44933</v>
      </c>
      <c r="C331" s="7">
        <v>880</v>
      </c>
      <c r="D331" t="s">
        <v>7</v>
      </c>
      <c r="E331" t="s">
        <v>11</v>
      </c>
      <c r="F331" s="2">
        <v>44993</v>
      </c>
      <c r="G331" s="7">
        <v>1073.5999999999999</v>
      </c>
      <c r="H331" s="7">
        <v>193.59999999999991</v>
      </c>
      <c r="I331" t="str">
        <f ca="1">IF(TODAY()-Tabella1__2[[#This Row],[DATA SCADENZA]]&gt;60,"DA PAGARE","PAGATA")</f>
        <v>DA PAGARE</v>
      </c>
    </row>
    <row r="332" spans="1:9" x14ac:dyDescent="0.35">
      <c r="A332">
        <v>449</v>
      </c>
      <c r="B332" s="2">
        <v>44933</v>
      </c>
      <c r="C332" s="7">
        <v>7200</v>
      </c>
      <c r="D332" t="s">
        <v>3</v>
      </c>
      <c r="E332" t="s">
        <v>11</v>
      </c>
      <c r="F332" s="2">
        <v>44993</v>
      </c>
      <c r="G332" s="7">
        <v>8784</v>
      </c>
      <c r="H332" s="7">
        <v>1584</v>
      </c>
      <c r="I332" t="str">
        <f ca="1">IF(TODAY()-Tabella1__2[[#This Row],[DATA SCADENZA]]&gt;60,"DA PAGARE","PAGATA")</f>
        <v>DA PAGARE</v>
      </c>
    </row>
    <row r="333" spans="1:9" x14ac:dyDescent="0.35">
      <c r="A333">
        <v>308</v>
      </c>
      <c r="B333" s="2">
        <v>44932</v>
      </c>
      <c r="C333" s="7">
        <v>2900</v>
      </c>
      <c r="D333" t="s">
        <v>4</v>
      </c>
      <c r="E333" t="s">
        <v>12</v>
      </c>
      <c r="F333" s="2">
        <v>44992</v>
      </c>
      <c r="G333" s="7">
        <v>3538</v>
      </c>
      <c r="H333" s="7">
        <v>638</v>
      </c>
      <c r="I333" t="str">
        <f ca="1">IF(TODAY()-Tabella1__2[[#This Row],[DATA SCADENZA]]&gt;60,"DA PAGARE","PAGATA")</f>
        <v>DA PAGARE</v>
      </c>
    </row>
    <row r="334" spans="1:9" x14ac:dyDescent="0.35">
      <c r="A334">
        <v>121</v>
      </c>
      <c r="B334" s="2">
        <v>44932</v>
      </c>
      <c r="C334" s="7">
        <v>2500</v>
      </c>
      <c r="D334" t="s">
        <v>4</v>
      </c>
      <c r="E334" t="s">
        <v>13</v>
      </c>
      <c r="F334" s="2">
        <v>44992</v>
      </c>
      <c r="G334" s="7">
        <v>3050</v>
      </c>
      <c r="H334" s="7">
        <v>550</v>
      </c>
      <c r="I334" t="str">
        <f ca="1">IF(TODAY()-Tabella1__2[[#This Row],[DATA SCADENZA]]&gt;60,"DA PAGARE","PAGATA")</f>
        <v>DA PAGARE</v>
      </c>
    </row>
    <row r="335" spans="1:9" x14ac:dyDescent="0.35">
      <c r="A335">
        <v>489</v>
      </c>
      <c r="B335" s="2">
        <v>44932</v>
      </c>
      <c r="C335" s="7">
        <v>5100</v>
      </c>
      <c r="D335" t="s">
        <v>4</v>
      </c>
      <c r="E335" t="s">
        <v>12</v>
      </c>
      <c r="F335" s="2">
        <v>44992</v>
      </c>
      <c r="G335" s="7">
        <v>6222</v>
      </c>
      <c r="H335" s="7">
        <v>1122</v>
      </c>
      <c r="I335" t="str">
        <f ca="1">IF(TODAY()-Tabella1__2[[#This Row],[DATA SCADENZA]]&gt;60,"DA PAGARE","PAGATA")</f>
        <v>DA PAGARE</v>
      </c>
    </row>
    <row r="336" spans="1:9" x14ac:dyDescent="0.35">
      <c r="A336">
        <v>99</v>
      </c>
      <c r="B336" s="2">
        <v>44932</v>
      </c>
      <c r="C336" s="7">
        <v>2060</v>
      </c>
      <c r="D336" t="s">
        <v>5</v>
      </c>
      <c r="E336" t="s">
        <v>11</v>
      </c>
      <c r="F336" s="2">
        <v>44992</v>
      </c>
      <c r="G336" s="7">
        <v>2513.1999999999998</v>
      </c>
      <c r="H336" s="7">
        <v>453.19999999999982</v>
      </c>
      <c r="I336" t="str">
        <f ca="1">IF(TODAY()-Tabella1__2[[#This Row],[DATA SCADENZA]]&gt;60,"DA PAGARE","PAGATA")</f>
        <v>DA PAGARE</v>
      </c>
    </row>
    <row r="337" spans="1:9" x14ac:dyDescent="0.35">
      <c r="A337">
        <v>392</v>
      </c>
      <c r="B337" s="2">
        <v>44932</v>
      </c>
      <c r="C337" s="7">
        <v>4350</v>
      </c>
      <c r="D337" t="s">
        <v>3</v>
      </c>
      <c r="E337" t="s">
        <v>12</v>
      </c>
      <c r="F337" s="2">
        <v>44992</v>
      </c>
      <c r="G337" s="7">
        <v>5307</v>
      </c>
      <c r="H337" s="7">
        <v>957</v>
      </c>
      <c r="I337" t="str">
        <f ca="1">IF(TODAY()-Tabella1__2[[#This Row],[DATA SCADENZA]]&gt;60,"DA PAGARE","PAGATA")</f>
        <v>DA PAGARE</v>
      </c>
    </row>
    <row r="338" spans="1:9" x14ac:dyDescent="0.35">
      <c r="A338">
        <v>124</v>
      </c>
      <c r="B338" s="2">
        <v>44932</v>
      </c>
      <c r="C338" s="7">
        <v>2560</v>
      </c>
      <c r="D338" t="s">
        <v>3</v>
      </c>
      <c r="E338" t="s">
        <v>11</v>
      </c>
      <c r="F338" s="2">
        <v>44992</v>
      </c>
      <c r="G338" s="7">
        <v>3123.2</v>
      </c>
      <c r="H338" s="7">
        <v>563.19999999999982</v>
      </c>
      <c r="I338" t="str">
        <f ca="1">IF(TODAY()-Tabella1__2[[#This Row],[DATA SCADENZA]]&gt;60,"DA PAGARE","PAGATA")</f>
        <v>DA PAGARE</v>
      </c>
    </row>
    <row r="339" spans="1:9" x14ac:dyDescent="0.35">
      <c r="A339">
        <v>118</v>
      </c>
      <c r="B339" s="2">
        <v>44932</v>
      </c>
      <c r="C339" s="7">
        <v>2440</v>
      </c>
      <c r="D339" t="s">
        <v>22</v>
      </c>
      <c r="E339" t="s">
        <v>12</v>
      </c>
      <c r="F339" s="2">
        <v>44992</v>
      </c>
      <c r="G339" s="7">
        <v>2976.7999999999997</v>
      </c>
      <c r="H339" s="7">
        <v>536.79999999999973</v>
      </c>
      <c r="I339" t="str">
        <f ca="1">IF(TODAY()-Tabella1__2[[#This Row],[DATA SCADENZA]]&gt;60,"DA PAGARE","PAGATA")</f>
        <v>DA PAGARE</v>
      </c>
    </row>
    <row r="340" spans="1:9" x14ac:dyDescent="0.35">
      <c r="A340">
        <v>369</v>
      </c>
      <c r="B340" s="2">
        <v>44932</v>
      </c>
      <c r="C340" s="7">
        <v>3200</v>
      </c>
      <c r="D340" t="s">
        <v>8</v>
      </c>
      <c r="E340" t="s">
        <v>12</v>
      </c>
      <c r="F340" s="2">
        <v>44992</v>
      </c>
      <c r="G340" s="7">
        <v>3904</v>
      </c>
      <c r="H340" s="7">
        <v>704</v>
      </c>
      <c r="I340" t="str">
        <f ca="1">IF(TODAY()-Tabella1__2[[#This Row],[DATA SCADENZA]]&gt;60,"DA PAGARE","PAGATA")</f>
        <v>DA PAGARE</v>
      </c>
    </row>
    <row r="341" spans="1:9" x14ac:dyDescent="0.35">
      <c r="A341">
        <v>193</v>
      </c>
      <c r="B341" s="2">
        <v>44932</v>
      </c>
      <c r="C341" s="7">
        <v>3940</v>
      </c>
      <c r="D341" t="s">
        <v>7</v>
      </c>
      <c r="E341" t="s">
        <v>13</v>
      </c>
      <c r="F341" s="2">
        <v>44992</v>
      </c>
      <c r="G341" s="7">
        <v>4806.8</v>
      </c>
      <c r="H341" s="7">
        <v>866.80000000000018</v>
      </c>
      <c r="I341" t="str">
        <f ca="1">IF(TODAY()-Tabella1__2[[#This Row],[DATA SCADENZA]]&gt;60,"DA PAGARE","PAGATA")</f>
        <v>DA PAGARE</v>
      </c>
    </row>
    <row r="342" spans="1:9" x14ac:dyDescent="0.35">
      <c r="A342">
        <v>102</v>
      </c>
      <c r="B342" s="2">
        <v>44932</v>
      </c>
      <c r="C342" s="7">
        <v>2120</v>
      </c>
      <c r="D342" t="s">
        <v>9</v>
      </c>
      <c r="E342" t="s">
        <v>14</v>
      </c>
      <c r="F342" s="2">
        <v>44992</v>
      </c>
      <c r="G342" s="7">
        <v>2586.4</v>
      </c>
      <c r="H342" s="7">
        <v>466.40000000000009</v>
      </c>
      <c r="I342" t="str">
        <f ca="1">IF(TODAY()-Tabella1__2[[#This Row],[DATA SCADENZA]]&gt;60,"DA PAGARE","PAGATA")</f>
        <v>DA PAGARE</v>
      </c>
    </row>
    <row r="343" spans="1:9" x14ac:dyDescent="0.35">
      <c r="A343">
        <v>260</v>
      </c>
      <c r="B343" s="2">
        <v>44932</v>
      </c>
      <c r="C343" s="7">
        <v>5280</v>
      </c>
      <c r="D343" t="s">
        <v>3</v>
      </c>
      <c r="E343" t="s">
        <v>11</v>
      </c>
      <c r="F343" s="2">
        <v>44992</v>
      </c>
      <c r="G343" s="7">
        <v>6441.5999999999995</v>
      </c>
      <c r="H343" s="7">
        <v>1161.5999999999995</v>
      </c>
      <c r="I343" t="str">
        <f ca="1">IF(TODAY()-Tabella1__2[[#This Row],[DATA SCADENZA]]&gt;60,"DA PAGARE","PAGATA")</f>
        <v>DA PAGARE</v>
      </c>
    </row>
    <row r="344" spans="1:9" x14ac:dyDescent="0.35">
      <c r="A344">
        <v>367</v>
      </c>
      <c r="B344" s="2">
        <v>44932</v>
      </c>
      <c r="C344" s="7">
        <v>3100</v>
      </c>
      <c r="D344" t="s">
        <v>22</v>
      </c>
      <c r="E344" t="s">
        <v>13</v>
      </c>
      <c r="F344" s="2">
        <v>44992</v>
      </c>
      <c r="G344" s="7">
        <v>3782</v>
      </c>
      <c r="H344" s="7">
        <v>682</v>
      </c>
      <c r="I344" t="str">
        <f ca="1">IF(TODAY()-Tabella1__2[[#This Row],[DATA SCADENZA]]&gt;60,"DA PAGARE","PAGATA")</f>
        <v>DA PAGARE</v>
      </c>
    </row>
    <row r="345" spans="1:9" x14ac:dyDescent="0.35">
      <c r="A345">
        <v>468</v>
      </c>
      <c r="B345" s="2">
        <v>44932</v>
      </c>
      <c r="C345" s="7">
        <v>7200</v>
      </c>
      <c r="D345" t="s">
        <v>8</v>
      </c>
      <c r="E345" t="s">
        <v>12</v>
      </c>
      <c r="F345" s="2">
        <v>44992</v>
      </c>
      <c r="G345" s="7">
        <v>8784</v>
      </c>
      <c r="H345" s="7">
        <v>1584</v>
      </c>
      <c r="I345" t="str">
        <f ca="1">IF(TODAY()-Tabella1__2[[#This Row],[DATA SCADENZA]]&gt;60,"DA PAGARE","PAGATA")</f>
        <v>DA PAGARE</v>
      </c>
    </row>
    <row r="346" spans="1:9" x14ac:dyDescent="0.35">
      <c r="A346">
        <v>267</v>
      </c>
      <c r="B346" s="2">
        <v>44932</v>
      </c>
      <c r="C346" s="7">
        <v>5420</v>
      </c>
      <c r="D346" t="s">
        <v>8</v>
      </c>
      <c r="E346" t="s">
        <v>11</v>
      </c>
      <c r="F346" s="2">
        <v>44992</v>
      </c>
      <c r="G346" s="7">
        <v>6612.4</v>
      </c>
      <c r="H346" s="7">
        <v>1192.3999999999996</v>
      </c>
      <c r="I346" t="str">
        <f ca="1">IF(TODAY()-Tabella1__2[[#This Row],[DATA SCADENZA]]&gt;60,"DA PAGARE","PAGATA")</f>
        <v>DA PAGARE</v>
      </c>
    </row>
    <row r="347" spans="1:9" x14ac:dyDescent="0.35">
      <c r="A347">
        <v>264</v>
      </c>
      <c r="B347" s="2">
        <v>44932</v>
      </c>
      <c r="C347" s="7">
        <v>5360</v>
      </c>
      <c r="D347" t="s">
        <v>8</v>
      </c>
      <c r="E347" t="s">
        <v>11</v>
      </c>
      <c r="F347" s="2">
        <v>44992</v>
      </c>
      <c r="G347" s="7">
        <v>6539.2</v>
      </c>
      <c r="H347" s="7">
        <v>1179.1999999999998</v>
      </c>
      <c r="I347" t="str">
        <f ca="1">IF(TODAY()-Tabella1__2[[#This Row],[DATA SCADENZA]]&gt;60,"DA PAGARE","PAGATA")</f>
        <v>DA PAGARE</v>
      </c>
    </row>
    <row r="348" spans="1:9" x14ac:dyDescent="0.35">
      <c r="A348">
        <v>437</v>
      </c>
      <c r="B348" s="2">
        <v>44932</v>
      </c>
      <c r="C348" s="7">
        <v>6600</v>
      </c>
      <c r="D348" t="s">
        <v>8</v>
      </c>
      <c r="E348" t="s">
        <v>13</v>
      </c>
      <c r="F348" s="2">
        <v>44992</v>
      </c>
      <c r="G348" s="7">
        <v>8052</v>
      </c>
      <c r="H348" s="7">
        <v>1452</v>
      </c>
      <c r="I348" t="str">
        <f ca="1">IF(TODAY()-Tabella1__2[[#This Row],[DATA SCADENZA]]&gt;60,"DA PAGARE","PAGATA")</f>
        <v>DA PAGARE</v>
      </c>
    </row>
    <row r="349" spans="1:9" x14ac:dyDescent="0.35">
      <c r="A349">
        <v>128</v>
      </c>
      <c r="B349" s="2">
        <v>44932</v>
      </c>
      <c r="C349" s="7">
        <v>2640</v>
      </c>
      <c r="D349" t="s">
        <v>8</v>
      </c>
      <c r="E349" t="s">
        <v>12</v>
      </c>
      <c r="F349" s="2">
        <v>44992</v>
      </c>
      <c r="G349" s="7">
        <v>3220.7999999999997</v>
      </c>
      <c r="H349" s="7">
        <v>580.79999999999973</v>
      </c>
      <c r="I349" t="str">
        <f ca="1">IF(TODAY()-Tabella1__2[[#This Row],[DATA SCADENZA]]&gt;60,"DA PAGARE","PAGATA")</f>
        <v>DA PAGARE</v>
      </c>
    </row>
    <row r="350" spans="1:9" x14ac:dyDescent="0.35">
      <c r="A350">
        <v>322</v>
      </c>
      <c r="B350" s="2">
        <v>44932</v>
      </c>
      <c r="C350" s="7">
        <v>850</v>
      </c>
      <c r="D350" t="s">
        <v>22</v>
      </c>
      <c r="E350" t="s">
        <v>12</v>
      </c>
      <c r="F350" s="2">
        <v>44992</v>
      </c>
      <c r="G350" s="7">
        <v>1037</v>
      </c>
      <c r="H350" s="7">
        <v>187</v>
      </c>
      <c r="I350" t="str">
        <f ca="1">IF(TODAY()-Tabella1__2[[#This Row],[DATA SCADENZA]]&gt;60,"DA PAGARE","PAGATA")</f>
        <v>DA PAGARE</v>
      </c>
    </row>
    <row r="351" spans="1:9" x14ac:dyDescent="0.35">
      <c r="A351">
        <v>7</v>
      </c>
      <c r="B351" s="2">
        <v>44932</v>
      </c>
      <c r="C351" s="7">
        <v>220</v>
      </c>
      <c r="D351" t="s">
        <v>3</v>
      </c>
      <c r="E351" t="s">
        <v>14</v>
      </c>
      <c r="F351" s="2">
        <v>44992</v>
      </c>
      <c r="G351" s="7">
        <v>268.39999999999998</v>
      </c>
      <c r="H351" s="7">
        <v>48.399999999999977</v>
      </c>
      <c r="I351" t="str">
        <f ca="1">IF(TODAY()-Tabella1__2[[#This Row],[DATA SCADENZA]]&gt;60,"DA PAGARE","PAGATA")</f>
        <v>DA PAGARE</v>
      </c>
    </row>
    <row r="352" spans="1:9" x14ac:dyDescent="0.35">
      <c r="A352">
        <v>145</v>
      </c>
      <c r="B352" s="2">
        <v>44932</v>
      </c>
      <c r="C352" s="7">
        <v>2980</v>
      </c>
      <c r="D352" t="s">
        <v>8</v>
      </c>
      <c r="E352" t="s">
        <v>12</v>
      </c>
      <c r="F352" s="2">
        <v>44992</v>
      </c>
      <c r="G352" s="7">
        <v>3635.6</v>
      </c>
      <c r="H352" s="7">
        <v>655.59999999999991</v>
      </c>
      <c r="I352" t="str">
        <f ca="1">IF(TODAY()-Tabella1__2[[#This Row],[DATA SCADENZA]]&gt;60,"DA PAGARE","PAGATA")</f>
        <v>DA PAGARE</v>
      </c>
    </row>
    <row r="353" spans="1:9" x14ac:dyDescent="0.35">
      <c r="A353">
        <v>295</v>
      </c>
      <c r="B353" s="2">
        <v>44932</v>
      </c>
      <c r="C353" s="7">
        <v>300</v>
      </c>
      <c r="D353" t="s">
        <v>7</v>
      </c>
      <c r="E353" t="s">
        <v>11</v>
      </c>
      <c r="F353" s="2">
        <v>44992</v>
      </c>
      <c r="G353" s="7">
        <v>366</v>
      </c>
      <c r="H353" s="7">
        <v>66</v>
      </c>
      <c r="I353" t="str">
        <f ca="1">IF(TODAY()-Tabella1__2[[#This Row],[DATA SCADENZA]]&gt;60,"DA PAGARE","PAGATA")</f>
        <v>DA PAGARE</v>
      </c>
    </row>
    <row r="354" spans="1:9" x14ac:dyDescent="0.35">
      <c r="A354">
        <v>4</v>
      </c>
      <c r="B354" s="2">
        <v>44932</v>
      </c>
      <c r="C354" s="7">
        <v>160</v>
      </c>
      <c r="D354" t="s">
        <v>6</v>
      </c>
      <c r="E354" t="s">
        <v>14</v>
      </c>
      <c r="F354" s="2">
        <v>44992</v>
      </c>
      <c r="G354" s="7">
        <v>195.2</v>
      </c>
      <c r="H354" s="7">
        <v>35.199999999999989</v>
      </c>
      <c r="I354" t="str">
        <f ca="1">IF(TODAY()-Tabella1__2[[#This Row],[DATA SCADENZA]]&gt;60,"DA PAGARE","PAGATA")</f>
        <v>DA PAGARE</v>
      </c>
    </row>
    <row r="355" spans="1:9" x14ac:dyDescent="0.35">
      <c r="A355">
        <v>243</v>
      </c>
      <c r="B355" s="2">
        <v>44932</v>
      </c>
      <c r="C355" s="7">
        <v>4940</v>
      </c>
      <c r="D355" t="s">
        <v>3</v>
      </c>
      <c r="E355" t="s">
        <v>12</v>
      </c>
      <c r="F355" s="2">
        <v>44992</v>
      </c>
      <c r="G355" s="7">
        <v>6026.8</v>
      </c>
      <c r="H355" s="7">
        <v>1086.8000000000002</v>
      </c>
      <c r="I355" t="str">
        <f ca="1">IF(TODAY()-Tabella1__2[[#This Row],[DATA SCADENZA]]&gt;60,"DA PAGARE","PAGATA")</f>
        <v>DA PAGARE</v>
      </c>
    </row>
    <row r="356" spans="1:9" x14ac:dyDescent="0.35">
      <c r="A356">
        <v>252</v>
      </c>
      <c r="B356" s="2">
        <v>44932</v>
      </c>
      <c r="C356" s="7">
        <v>5120</v>
      </c>
      <c r="D356" t="s">
        <v>5</v>
      </c>
      <c r="E356" t="s">
        <v>12</v>
      </c>
      <c r="F356" s="2">
        <v>44992</v>
      </c>
      <c r="G356" s="7">
        <v>6246.4</v>
      </c>
      <c r="H356" s="7">
        <v>1126.3999999999996</v>
      </c>
      <c r="I356" t="str">
        <f ca="1">IF(TODAY()-Tabella1__2[[#This Row],[DATA SCADENZA]]&gt;60,"DA PAGARE","PAGATA")</f>
        <v>DA PAGARE</v>
      </c>
    </row>
    <row r="357" spans="1:9" x14ac:dyDescent="0.35">
      <c r="A357">
        <v>337</v>
      </c>
      <c r="B357" s="2">
        <v>44932</v>
      </c>
      <c r="C357" s="7">
        <v>1600</v>
      </c>
      <c r="D357" t="s">
        <v>5</v>
      </c>
      <c r="E357" t="s">
        <v>11</v>
      </c>
      <c r="F357" s="2">
        <v>44992</v>
      </c>
      <c r="G357" s="7">
        <v>1952</v>
      </c>
      <c r="H357" s="7">
        <v>352</v>
      </c>
      <c r="I357" t="str">
        <f ca="1">IF(TODAY()-Tabella1__2[[#This Row],[DATA SCADENZA]]&gt;60,"DA PAGARE","PAGATA")</f>
        <v>DA PAGARE</v>
      </c>
    </row>
    <row r="358" spans="1:9" x14ac:dyDescent="0.35">
      <c r="A358">
        <v>345</v>
      </c>
      <c r="B358" s="2">
        <v>44932</v>
      </c>
      <c r="C358" s="7">
        <v>2000</v>
      </c>
      <c r="D358" t="s">
        <v>3</v>
      </c>
      <c r="E358" t="s">
        <v>13</v>
      </c>
      <c r="F358" s="2">
        <v>44992</v>
      </c>
      <c r="G358" s="7">
        <v>2440</v>
      </c>
      <c r="H358" s="7">
        <v>440</v>
      </c>
      <c r="I358" t="str">
        <f ca="1">IF(TODAY()-Tabella1__2[[#This Row],[DATA SCADENZA]]&gt;60,"DA PAGARE","PAGATA")</f>
        <v>DA PAGARE</v>
      </c>
    </row>
    <row r="359" spans="1:9" x14ac:dyDescent="0.35">
      <c r="A359">
        <v>304</v>
      </c>
      <c r="B359" s="2">
        <v>44932</v>
      </c>
      <c r="C359" s="7">
        <v>2100</v>
      </c>
      <c r="D359" t="s">
        <v>8</v>
      </c>
      <c r="E359" t="s">
        <v>13</v>
      </c>
      <c r="F359" s="2">
        <v>44992</v>
      </c>
      <c r="G359" s="7">
        <v>2562</v>
      </c>
      <c r="H359" s="7">
        <v>462</v>
      </c>
      <c r="I359" t="str">
        <f ca="1">IF(TODAY()-Tabella1__2[[#This Row],[DATA SCADENZA]]&gt;60,"DA PAGARE","PAGATA")</f>
        <v>DA PAGARE</v>
      </c>
    </row>
    <row r="360" spans="1:9" x14ac:dyDescent="0.35">
      <c r="A360">
        <v>207</v>
      </c>
      <c r="B360" s="2">
        <v>44932</v>
      </c>
      <c r="C360" s="7">
        <v>4220</v>
      </c>
      <c r="D360" t="s">
        <v>5</v>
      </c>
      <c r="E360" t="s">
        <v>13</v>
      </c>
      <c r="F360" s="2">
        <v>44992</v>
      </c>
      <c r="G360" s="7">
        <v>5148.3999999999996</v>
      </c>
      <c r="H360" s="7">
        <v>928.39999999999964</v>
      </c>
      <c r="I360" t="str">
        <f ca="1">IF(TODAY()-Tabella1__2[[#This Row],[DATA SCADENZA]]&gt;60,"DA PAGARE","PAGATA")</f>
        <v>DA PAGARE</v>
      </c>
    </row>
    <row r="361" spans="1:9" x14ac:dyDescent="0.35">
      <c r="A361">
        <v>375</v>
      </c>
      <c r="B361" s="2">
        <v>44932</v>
      </c>
      <c r="C361" s="7">
        <v>3500</v>
      </c>
      <c r="D361" t="s">
        <v>3</v>
      </c>
      <c r="E361" t="s">
        <v>13</v>
      </c>
      <c r="F361" s="2">
        <v>44992</v>
      </c>
      <c r="G361" s="7">
        <v>4270</v>
      </c>
      <c r="H361" s="7">
        <v>770</v>
      </c>
      <c r="I361" t="str">
        <f ca="1">IF(TODAY()-Tabella1__2[[#This Row],[DATA SCADENZA]]&gt;60,"DA PAGARE","PAGATA")</f>
        <v>DA PAGARE</v>
      </c>
    </row>
    <row r="362" spans="1:9" x14ac:dyDescent="0.35">
      <c r="A362">
        <v>311</v>
      </c>
      <c r="B362" s="2">
        <v>44931</v>
      </c>
      <c r="C362" s="7">
        <v>300</v>
      </c>
      <c r="D362" t="s">
        <v>3</v>
      </c>
      <c r="E362" t="s">
        <v>13</v>
      </c>
      <c r="F362" s="2">
        <v>44991</v>
      </c>
      <c r="G362" s="7">
        <v>366</v>
      </c>
      <c r="H362" s="7">
        <v>66</v>
      </c>
      <c r="I362" t="str">
        <f ca="1">IF(TODAY()-Tabella1__2[[#This Row],[DATA SCADENZA]]&gt;60,"DA PAGARE","PAGATA")</f>
        <v>DA PAGARE</v>
      </c>
    </row>
    <row r="363" spans="1:9" x14ac:dyDescent="0.35">
      <c r="A363">
        <v>430</v>
      </c>
      <c r="B363" s="2">
        <v>44931</v>
      </c>
      <c r="C363" s="7">
        <v>6250</v>
      </c>
      <c r="D363" t="s">
        <v>3</v>
      </c>
      <c r="E363" t="s">
        <v>13</v>
      </c>
      <c r="F363" s="2">
        <v>44991</v>
      </c>
      <c r="G363" s="7">
        <v>7625</v>
      </c>
      <c r="H363" s="7">
        <v>1375</v>
      </c>
      <c r="I363" t="str">
        <f ca="1">IF(TODAY()-Tabella1__2[[#This Row],[DATA SCADENZA]]&gt;60,"DA PAGARE","PAGATA")</f>
        <v>DA PAGARE</v>
      </c>
    </row>
    <row r="364" spans="1:9" x14ac:dyDescent="0.35">
      <c r="A364">
        <v>421</v>
      </c>
      <c r="B364" s="2">
        <v>44931</v>
      </c>
      <c r="C364" s="7">
        <v>5800</v>
      </c>
      <c r="D364" t="s">
        <v>4</v>
      </c>
      <c r="E364" t="s">
        <v>11</v>
      </c>
      <c r="F364" s="2">
        <v>44991</v>
      </c>
      <c r="G364" s="7">
        <v>7076</v>
      </c>
      <c r="H364" s="7">
        <v>1276</v>
      </c>
      <c r="I364" t="str">
        <f ca="1">IF(TODAY()-Tabella1__2[[#This Row],[DATA SCADENZA]]&gt;60,"DA PAGARE","PAGATA")</f>
        <v>DA PAGARE</v>
      </c>
    </row>
    <row r="365" spans="1:9" x14ac:dyDescent="0.35">
      <c r="A365">
        <v>306</v>
      </c>
      <c r="B365" s="2">
        <v>44931</v>
      </c>
      <c r="C365" s="7">
        <v>2500</v>
      </c>
      <c r="D365" t="s">
        <v>9</v>
      </c>
      <c r="E365" t="s">
        <v>11</v>
      </c>
      <c r="F365" s="2">
        <v>44991</v>
      </c>
      <c r="G365" s="7">
        <v>3050</v>
      </c>
      <c r="H365" s="7">
        <v>550</v>
      </c>
      <c r="I365" t="str">
        <f ca="1">IF(TODAY()-Tabella1__2[[#This Row],[DATA SCADENZA]]&gt;60,"DA PAGARE","PAGATA")</f>
        <v>DA PAGARE</v>
      </c>
    </row>
    <row r="366" spans="1:9" x14ac:dyDescent="0.35">
      <c r="A366">
        <v>18</v>
      </c>
      <c r="B366" s="2">
        <v>44931</v>
      </c>
      <c r="C366" s="7">
        <v>440</v>
      </c>
      <c r="D366" t="s">
        <v>3</v>
      </c>
      <c r="E366" t="s">
        <v>14</v>
      </c>
      <c r="F366" s="2">
        <v>44991</v>
      </c>
      <c r="G366" s="7">
        <v>536.79999999999995</v>
      </c>
      <c r="H366" s="7">
        <v>96.799999999999955</v>
      </c>
      <c r="I366" t="str">
        <f ca="1">IF(TODAY()-Tabella1__2[[#This Row],[DATA SCADENZA]]&gt;60,"DA PAGARE","PAGATA")</f>
        <v>DA PAGARE</v>
      </c>
    </row>
    <row r="367" spans="1:9" x14ac:dyDescent="0.35">
      <c r="A367">
        <v>390</v>
      </c>
      <c r="B367" s="2">
        <v>44931</v>
      </c>
      <c r="C367" s="7">
        <v>4250</v>
      </c>
      <c r="D367" t="s">
        <v>22</v>
      </c>
      <c r="E367" t="s">
        <v>11</v>
      </c>
      <c r="F367" s="2">
        <v>44991</v>
      </c>
      <c r="G367" s="7">
        <v>5185</v>
      </c>
      <c r="H367" s="7">
        <v>935</v>
      </c>
      <c r="I367" t="str">
        <f ca="1">IF(TODAY()-Tabella1__2[[#This Row],[DATA SCADENZA]]&gt;60,"DA PAGARE","PAGATA")</f>
        <v>DA PAGARE</v>
      </c>
    </row>
    <row r="368" spans="1:9" x14ac:dyDescent="0.35">
      <c r="A368">
        <v>74</v>
      </c>
      <c r="B368" s="2">
        <v>44931</v>
      </c>
      <c r="C368" s="7">
        <v>1560</v>
      </c>
      <c r="D368" t="s">
        <v>7</v>
      </c>
      <c r="E368" t="s">
        <v>14</v>
      </c>
      <c r="F368" s="2">
        <v>44991</v>
      </c>
      <c r="G368" s="7">
        <v>1903.2</v>
      </c>
      <c r="H368" s="7">
        <v>343.20000000000005</v>
      </c>
      <c r="I368" t="str">
        <f ca="1">IF(TODAY()-Tabella1__2[[#This Row],[DATA SCADENZA]]&gt;60,"DA PAGARE","PAGATA")</f>
        <v>DA PAGARE</v>
      </c>
    </row>
    <row r="369" spans="1:9" x14ac:dyDescent="0.35">
      <c r="A369">
        <v>75</v>
      </c>
      <c r="B369" s="2">
        <v>44931</v>
      </c>
      <c r="C369" s="7">
        <v>1580</v>
      </c>
      <c r="D369" t="s">
        <v>3</v>
      </c>
      <c r="E369" t="s">
        <v>12</v>
      </c>
      <c r="F369" s="2">
        <v>44991</v>
      </c>
      <c r="G369" s="7">
        <v>1927.6</v>
      </c>
      <c r="H369" s="7">
        <v>347.59999999999991</v>
      </c>
      <c r="I369" t="str">
        <f ca="1">IF(TODAY()-Tabella1__2[[#This Row],[DATA SCADENZA]]&gt;60,"DA PAGARE","PAGATA")</f>
        <v>DA PAGARE</v>
      </c>
    </row>
    <row r="370" spans="1:9" x14ac:dyDescent="0.35">
      <c r="A370">
        <v>394</v>
      </c>
      <c r="B370" s="2">
        <v>44931</v>
      </c>
      <c r="C370" s="7">
        <v>4450</v>
      </c>
      <c r="D370" t="s">
        <v>5</v>
      </c>
      <c r="E370" t="s">
        <v>12</v>
      </c>
      <c r="F370" s="2">
        <v>44991</v>
      </c>
      <c r="G370" s="7">
        <v>5429</v>
      </c>
      <c r="H370" s="7">
        <v>979</v>
      </c>
      <c r="I370" t="str">
        <f ca="1">IF(TODAY()-Tabella1__2[[#This Row],[DATA SCADENZA]]&gt;60,"DA PAGARE","PAGATA")</f>
        <v>DA PAGARE</v>
      </c>
    </row>
    <row r="371" spans="1:9" x14ac:dyDescent="0.35">
      <c r="A371">
        <v>77</v>
      </c>
      <c r="B371" s="2">
        <v>44931</v>
      </c>
      <c r="C371" s="7">
        <v>1620</v>
      </c>
      <c r="D371" t="s">
        <v>8</v>
      </c>
      <c r="E371" t="s">
        <v>14</v>
      </c>
      <c r="F371" s="2">
        <v>44991</v>
      </c>
      <c r="G371" s="7">
        <v>1976.3999999999999</v>
      </c>
      <c r="H371" s="7">
        <v>356.39999999999986</v>
      </c>
      <c r="I371" t="str">
        <f ca="1">IF(TODAY()-Tabella1__2[[#This Row],[DATA SCADENZA]]&gt;60,"DA PAGARE","PAGATA")</f>
        <v>DA PAGARE</v>
      </c>
    </row>
    <row r="372" spans="1:9" x14ac:dyDescent="0.35">
      <c r="A372">
        <v>69</v>
      </c>
      <c r="B372" s="2">
        <v>44931</v>
      </c>
      <c r="C372" s="7">
        <v>1460</v>
      </c>
      <c r="D372" t="s">
        <v>3</v>
      </c>
      <c r="E372" t="s">
        <v>12</v>
      </c>
      <c r="F372" s="2">
        <v>44991</v>
      </c>
      <c r="G372" s="7">
        <v>1781.2</v>
      </c>
      <c r="H372" s="7">
        <v>321.20000000000005</v>
      </c>
      <c r="I372" t="str">
        <f ca="1">IF(TODAY()-Tabella1__2[[#This Row],[DATA SCADENZA]]&gt;60,"DA PAGARE","PAGATA")</f>
        <v>DA PAGARE</v>
      </c>
    </row>
    <row r="373" spans="1:9" x14ac:dyDescent="0.35">
      <c r="A373">
        <v>382</v>
      </c>
      <c r="B373" s="2">
        <v>44931</v>
      </c>
      <c r="C373" s="7">
        <v>3850</v>
      </c>
      <c r="D373" t="s">
        <v>6</v>
      </c>
      <c r="E373" t="s">
        <v>14</v>
      </c>
      <c r="F373" s="2">
        <v>44991</v>
      </c>
      <c r="G373" s="7">
        <v>4697</v>
      </c>
      <c r="H373" s="7">
        <v>847</v>
      </c>
      <c r="I373" t="str">
        <f ca="1">IF(TODAY()-Tabella1__2[[#This Row],[DATA SCADENZA]]&gt;60,"DA PAGARE","PAGATA")</f>
        <v>DA PAGARE</v>
      </c>
    </row>
    <row r="374" spans="1:9" x14ac:dyDescent="0.35">
      <c r="A374">
        <v>455</v>
      </c>
      <c r="B374" s="2">
        <v>44931</v>
      </c>
      <c r="C374" s="7">
        <v>1000</v>
      </c>
      <c r="D374" t="s">
        <v>4</v>
      </c>
      <c r="E374" t="s">
        <v>14</v>
      </c>
      <c r="F374" s="2">
        <v>44991</v>
      </c>
      <c r="G374" s="7">
        <v>1220</v>
      </c>
      <c r="H374" s="7">
        <v>220</v>
      </c>
      <c r="I374" t="str">
        <f ca="1">IF(TODAY()-Tabella1__2[[#This Row],[DATA SCADENZA]]&gt;60,"DA PAGARE","PAGATA")</f>
        <v>DA PAGARE</v>
      </c>
    </row>
    <row r="375" spans="1:9" x14ac:dyDescent="0.35">
      <c r="A375">
        <v>387</v>
      </c>
      <c r="B375" s="2">
        <v>44931</v>
      </c>
      <c r="C375" s="7">
        <v>4100</v>
      </c>
      <c r="D375" t="s">
        <v>4</v>
      </c>
      <c r="E375" t="s">
        <v>13</v>
      </c>
      <c r="F375" s="2">
        <v>44991</v>
      </c>
      <c r="G375" s="7">
        <v>5002</v>
      </c>
      <c r="H375" s="7">
        <v>902</v>
      </c>
      <c r="I375" t="str">
        <f ca="1">IF(TODAY()-Tabella1__2[[#This Row],[DATA SCADENZA]]&gt;60,"DA PAGARE","PAGATA")</f>
        <v>DA PAGARE</v>
      </c>
    </row>
    <row r="376" spans="1:9" x14ac:dyDescent="0.35">
      <c r="A376">
        <v>253</v>
      </c>
      <c r="B376" s="2">
        <v>44931</v>
      </c>
      <c r="C376" s="7">
        <v>5140</v>
      </c>
      <c r="D376" t="s">
        <v>8</v>
      </c>
      <c r="E376" t="s">
        <v>11</v>
      </c>
      <c r="F376" s="2">
        <v>44991</v>
      </c>
      <c r="G376" s="7">
        <v>6270.8</v>
      </c>
      <c r="H376" s="7">
        <v>1130.8000000000002</v>
      </c>
      <c r="I376" t="str">
        <f ca="1">IF(TODAY()-Tabella1__2[[#This Row],[DATA SCADENZA]]&gt;60,"DA PAGARE","PAGATA")</f>
        <v>DA PAGARE</v>
      </c>
    </row>
    <row r="377" spans="1:9" x14ac:dyDescent="0.35">
      <c r="A377">
        <v>21</v>
      </c>
      <c r="B377" s="2">
        <v>44931</v>
      </c>
      <c r="C377" s="7">
        <v>500</v>
      </c>
      <c r="D377" t="s">
        <v>6</v>
      </c>
      <c r="E377" t="s">
        <v>14</v>
      </c>
      <c r="F377" s="2">
        <v>44991</v>
      </c>
      <c r="G377" s="7">
        <v>610</v>
      </c>
      <c r="H377" s="7">
        <v>110</v>
      </c>
      <c r="I377" t="str">
        <f ca="1">IF(TODAY()-Tabella1__2[[#This Row],[DATA SCADENZA]]&gt;60,"DA PAGARE","PAGATA")</f>
        <v>DA PAGARE</v>
      </c>
    </row>
    <row r="378" spans="1:9" x14ac:dyDescent="0.35">
      <c r="A378">
        <v>44</v>
      </c>
      <c r="B378" s="2">
        <v>44931</v>
      </c>
      <c r="C378" s="7">
        <v>960</v>
      </c>
      <c r="D378" t="s">
        <v>22</v>
      </c>
      <c r="E378" t="s">
        <v>12</v>
      </c>
      <c r="F378" s="2">
        <v>44991</v>
      </c>
      <c r="G378" s="7">
        <v>1171.2</v>
      </c>
      <c r="H378" s="7">
        <v>211.20000000000005</v>
      </c>
      <c r="I378" t="str">
        <f ca="1">IF(TODAY()-Tabella1__2[[#This Row],[DATA SCADENZA]]&gt;60,"DA PAGARE","PAGATA")</f>
        <v>DA PAGARE</v>
      </c>
    </row>
    <row r="379" spans="1:9" x14ac:dyDescent="0.35">
      <c r="A379">
        <v>332</v>
      </c>
      <c r="B379" s="2">
        <v>44931</v>
      </c>
      <c r="C379" s="7">
        <v>1350</v>
      </c>
      <c r="D379" t="s">
        <v>8</v>
      </c>
      <c r="E379" t="s">
        <v>13</v>
      </c>
      <c r="F379" s="2">
        <v>44991</v>
      </c>
      <c r="G379" s="7">
        <v>1647</v>
      </c>
      <c r="H379" s="7">
        <v>297</v>
      </c>
      <c r="I379" t="str">
        <f ca="1">IF(TODAY()-Tabella1__2[[#This Row],[DATA SCADENZA]]&gt;60,"DA PAGARE","PAGATA")</f>
        <v>DA PAGARE</v>
      </c>
    </row>
    <row r="380" spans="1:9" x14ac:dyDescent="0.35">
      <c r="A380">
        <v>185</v>
      </c>
      <c r="B380" s="2">
        <v>44931</v>
      </c>
      <c r="C380" s="7">
        <v>3780</v>
      </c>
      <c r="D380" t="s">
        <v>8</v>
      </c>
      <c r="E380" t="s">
        <v>13</v>
      </c>
      <c r="F380" s="2">
        <v>44991</v>
      </c>
      <c r="G380" s="7">
        <v>4611.5999999999995</v>
      </c>
      <c r="H380" s="7">
        <v>831.59999999999945</v>
      </c>
      <c r="I380" t="str">
        <f ca="1">IF(TODAY()-Tabella1__2[[#This Row],[DATA SCADENZA]]&gt;60,"DA PAGARE","PAGATA")</f>
        <v>DA PAGARE</v>
      </c>
    </row>
    <row r="381" spans="1:9" x14ac:dyDescent="0.35">
      <c r="A381">
        <v>320</v>
      </c>
      <c r="B381" s="2">
        <v>44931</v>
      </c>
      <c r="C381" s="7">
        <v>750</v>
      </c>
      <c r="D381" t="s">
        <v>5</v>
      </c>
      <c r="E381" t="s">
        <v>11</v>
      </c>
      <c r="F381" s="2">
        <v>44991</v>
      </c>
      <c r="G381" s="7">
        <v>915</v>
      </c>
      <c r="H381" s="7">
        <v>165</v>
      </c>
      <c r="I381" t="str">
        <f ca="1">IF(TODAY()-Tabella1__2[[#This Row],[DATA SCADENZA]]&gt;60,"DA PAGARE","PAGATA")</f>
        <v>DA PAGARE</v>
      </c>
    </row>
    <row r="382" spans="1:9" x14ac:dyDescent="0.35">
      <c r="A382">
        <v>229</v>
      </c>
      <c r="B382" s="2">
        <v>44931</v>
      </c>
      <c r="C382" s="7">
        <v>4660</v>
      </c>
      <c r="D382" t="s">
        <v>6</v>
      </c>
      <c r="E382" t="s">
        <v>12</v>
      </c>
      <c r="F382" s="2">
        <v>44991</v>
      </c>
      <c r="G382" s="7">
        <v>5685.2</v>
      </c>
      <c r="H382" s="7">
        <v>1025.1999999999998</v>
      </c>
      <c r="I382" t="str">
        <f ca="1">IF(TODAY()-Tabella1__2[[#This Row],[DATA SCADENZA]]&gt;60,"DA PAGARE","PAGATA")</f>
        <v>DA PAGARE</v>
      </c>
    </row>
    <row r="383" spans="1:9" x14ac:dyDescent="0.35">
      <c r="A383">
        <v>272</v>
      </c>
      <c r="B383" s="2">
        <v>44931</v>
      </c>
      <c r="C383" s="7">
        <v>5520</v>
      </c>
      <c r="D383" t="s">
        <v>9</v>
      </c>
      <c r="E383" t="s">
        <v>12</v>
      </c>
      <c r="F383" s="2">
        <v>44991</v>
      </c>
      <c r="G383" s="7">
        <v>6734.4</v>
      </c>
      <c r="H383" s="7">
        <v>1214.3999999999996</v>
      </c>
      <c r="I383" t="str">
        <f ca="1">IF(TODAY()-Tabella1__2[[#This Row],[DATA SCADENZA]]&gt;60,"DA PAGARE","PAGATA")</f>
        <v>DA PAGARE</v>
      </c>
    </row>
    <row r="384" spans="1:9" x14ac:dyDescent="0.35">
      <c r="A384">
        <v>127</v>
      </c>
      <c r="B384" s="2">
        <v>44931</v>
      </c>
      <c r="C384" s="7">
        <v>2620</v>
      </c>
      <c r="D384" t="s">
        <v>6</v>
      </c>
      <c r="E384" t="s">
        <v>11</v>
      </c>
      <c r="F384" s="2">
        <v>44991</v>
      </c>
      <c r="G384" s="7">
        <v>3196.4</v>
      </c>
      <c r="H384" s="7">
        <v>576.40000000000009</v>
      </c>
      <c r="I384" t="str">
        <f ca="1">IF(TODAY()-Tabella1__2[[#This Row],[DATA SCADENZA]]&gt;60,"DA PAGARE","PAGATA")</f>
        <v>DA PAGARE</v>
      </c>
    </row>
    <row r="385" spans="1:9" x14ac:dyDescent="0.35">
      <c r="A385">
        <v>234</v>
      </c>
      <c r="B385" s="2">
        <v>44931</v>
      </c>
      <c r="C385" s="7">
        <v>4760</v>
      </c>
      <c r="D385" t="s">
        <v>4</v>
      </c>
      <c r="E385" t="s">
        <v>13</v>
      </c>
      <c r="F385" s="2">
        <v>44991</v>
      </c>
      <c r="G385" s="7">
        <v>5807.2</v>
      </c>
      <c r="H385" s="7">
        <v>1047.1999999999998</v>
      </c>
      <c r="I385" t="str">
        <f ca="1">IF(TODAY()-Tabella1__2[[#This Row],[DATA SCADENZA]]&gt;60,"DA PAGARE","PAGATA")</f>
        <v>DA PAGARE</v>
      </c>
    </row>
    <row r="386" spans="1:9" x14ac:dyDescent="0.35">
      <c r="A386">
        <v>323</v>
      </c>
      <c r="B386" s="2">
        <v>44931</v>
      </c>
      <c r="C386" s="7">
        <v>900</v>
      </c>
      <c r="D386" t="s">
        <v>9</v>
      </c>
      <c r="E386" t="s">
        <v>11</v>
      </c>
      <c r="F386" s="2">
        <v>44991</v>
      </c>
      <c r="G386" s="7">
        <v>1098</v>
      </c>
      <c r="H386" s="7">
        <v>198</v>
      </c>
      <c r="I386" t="str">
        <f ca="1">IF(TODAY()-Tabella1__2[[#This Row],[DATA SCADENZA]]&gt;60,"DA PAGARE","PAGATA")</f>
        <v>DA PAGARE</v>
      </c>
    </row>
    <row r="387" spans="1:9" x14ac:dyDescent="0.35">
      <c r="A387">
        <v>327</v>
      </c>
      <c r="B387" s="2">
        <v>44931</v>
      </c>
      <c r="C387" s="7">
        <v>1100</v>
      </c>
      <c r="D387" t="s">
        <v>6</v>
      </c>
      <c r="E387" t="s">
        <v>12</v>
      </c>
      <c r="F387" s="2">
        <v>44991</v>
      </c>
      <c r="G387" s="7">
        <v>1342</v>
      </c>
      <c r="H387" s="7">
        <v>242</v>
      </c>
      <c r="I387" t="str">
        <f ca="1">IF(TODAY()-Tabella1__2[[#This Row],[DATA SCADENZA]]&gt;60,"DA PAGARE","PAGATA")</f>
        <v>DA PAGARE</v>
      </c>
    </row>
    <row r="388" spans="1:9" x14ac:dyDescent="0.35">
      <c r="A388">
        <v>312</v>
      </c>
      <c r="B388" s="2">
        <v>44931</v>
      </c>
      <c r="C388" s="7">
        <v>350</v>
      </c>
      <c r="D388" t="s">
        <v>7</v>
      </c>
      <c r="E388" t="s">
        <v>14</v>
      </c>
      <c r="F388" s="2">
        <v>44991</v>
      </c>
      <c r="G388" s="7">
        <v>427</v>
      </c>
      <c r="H388" s="7">
        <v>77</v>
      </c>
      <c r="I388" t="str">
        <f ca="1">IF(TODAY()-Tabella1__2[[#This Row],[DATA SCADENZA]]&gt;60,"DA PAGARE","PAGATA")</f>
        <v>DA PAGARE</v>
      </c>
    </row>
    <row r="389" spans="1:9" x14ac:dyDescent="0.35">
      <c r="A389">
        <v>325</v>
      </c>
      <c r="B389" s="2">
        <v>44931</v>
      </c>
      <c r="C389" s="7">
        <v>1000</v>
      </c>
      <c r="D389" t="s">
        <v>4</v>
      </c>
      <c r="E389" t="s">
        <v>13</v>
      </c>
      <c r="F389" s="2">
        <v>44991</v>
      </c>
      <c r="G389" s="7">
        <v>1220</v>
      </c>
      <c r="H389" s="7">
        <v>220</v>
      </c>
      <c r="I389" t="str">
        <f ca="1">IF(TODAY()-Tabella1__2[[#This Row],[DATA SCADENZA]]&gt;60,"DA PAGARE","PAGATA")</f>
        <v>DA PAGARE</v>
      </c>
    </row>
    <row r="390" spans="1:9" x14ac:dyDescent="0.35">
      <c r="A390">
        <v>58</v>
      </c>
      <c r="B390" s="2">
        <v>44930</v>
      </c>
      <c r="C390" s="7">
        <v>1240</v>
      </c>
      <c r="D390" t="s">
        <v>3</v>
      </c>
      <c r="E390" t="s">
        <v>12</v>
      </c>
      <c r="F390" s="2">
        <v>44990</v>
      </c>
      <c r="G390" s="7">
        <v>1512.8</v>
      </c>
      <c r="H390" s="7">
        <v>272.79999999999995</v>
      </c>
      <c r="I390" t="str">
        <f ca="1">IF(TODAY()-Tabella1__2[[#This Row],[DATA SCADENZA]]&gt;60,"DA PAGARE","PAGATA")</f>
        <v>DA PAGARE</v>
      </c>
    </row>
    <row r="391" spans="1:9" x14ac:dyDescent="0.35">
      <c r="A391">
        <v>456</v>
      </c>
      <c r="B391" s="2">
        <v>44930</v>
      </c>
      <c r="C391" s="7">
        <v>1800</v>
      </c>
      <c r="D391" t="s">
        <v>5</v>
      </c>
      <c r="E391" t="s">
        <v>11</v>
      </c>
      <c r="F391" s="2">
        <v>44990</v>
      </c>
      <c r="G391" s="7">
        <v>2196</v>
      </c>
      <c r="H391" s="7">
        <v>396</v>
      </c>
      <c r="I391" t="str">
        <f ca="1">IF(TODAY()-Tabella1__2[[#This Row],[DATA SCADENZA]]&gt;60,"DA PAGARE","PAGATA")</f>
        <v>DA PAGARE</v>
      </c>
    </row>
    <row r="392" spans="1:9" x14ac:dyDescent="0.35">
      <c r="A392">
        <v>8</v>
      </c>
      <c r="B392" s="2">
        <v>44930</v>
      </c>
      <c r="C392" s="7">
        <v>240</v>
      </c>
      <c r="D392" t="s">
        <v>6</v>
      </c>
      <c r="E392" t="s">
        <v>11</v>
      </c>
      <c r="F392" s="2">
        <v>44990</v>
      </c>
      <c r="G392" s="7">
        <v>292.8</v>
      </c>
      <c r="H392" s="7">
        <v>52.800000000000011</v>
      </c>
      <c r="I392" t="str">
        <f ca="1">IF(TODAY()-Tabella1__2[[#This Row],[DATA SCADENZA]]&gt;60,"DA PAGARE","PAGATA")</f>
        <v>DA PAGARE</v>
      </c>
    </row>
    <row r="393" spans="1:9" x14ac:dyDescent="0.35">
      <c r="A393">
        <v>485</v>
      </c>
      <c r="B393" s="2">
        <v>44930</v>
      </c>
      <c r="C393" s="7">
        <v>5500</v>
      </c>
      <c r="D393" t="s">
        <v>8</v>
      </c>
      <c r="E393" t="s">
        <v>13</v>
      </c>
      <c r="F393" s="2">
        <v>44990</v>
      </c>
      <c r="G393" s="7">
        <v>6710</v>
      </c>
      <c r="H393" s="7">
        <v>1210</v>
      </c>
      <c r="I393" t="str">
        <f ca="1">IF(TODAY()-Tabella1__2[[#This Row],[DATA SCADENZA]]&gt;60,"DA PAGARE","PAGATA")</f>
        <v>DA PAGARE</v>
      </c>
    </row>
    <row r="394" spans="1:9" x14ac:dyDescent="0.35">
      <c r="A394">
        <v>6</v>
      </c>
      <c r="B394" s="2">
        <v>44930</v>
      </c>
      <c r="C394" s="7">
        <v>200</v>
      </c>
      <c r="D394" t="s">
        <v>7</v>
      </c>
      <c r="E394" t="s">
        <v>12</v>
      </c>
      <c r="F394" s="2">
        <v>44990</v>
      </c>
      <c r="G394" s="7">
        <v>244</v>
      </c>
      <c r="H394" s="7">
        <v>44</v>
      </c>
      <c r="I394" t="str">
        <f ca="1">IF(TODAY()-Tabella1__2[[#This Row],[DATA SCADENZA]]&gt;60,"DA PAGARE","PAGATA")</f>
        <v>DA PAGARE</v>
      </c>
    </row>
    <row r="395" spans="1:9" x14ac:dyDescent="0.35">
      <c r="A395">
        <v>434</v>
      </c>
      <c r="B395" s="2">
        <v>44930</v>
      </c>
      <c r="C395" s="7">
        <v>6450</v>
      </c>
      <c r="D395" t="s">
        <v>8</v>
      </c>
      <c r="E395" t="s">
        <v>12</v>
      </c>
      <c r="F395" s="2">
        <v>44990</v>
      </c>
      <c r="G395" s="7">
        <v>7869</v>
      </c>
      <c r="H395" s="7">
        <v>1419</v>
      </c>
      <c r="I395" t="str">
        <f ca="1">IF(TODAY()-Tabella1__2[[#This Row],[DATA SCADENZA]]&gt;60,"DA PAGARE","PAGATA")</f>
        <v>DA PAGARE</v>
      </c>
    </row>
    <row r="396" spans="1:9" x14ac:dyDescent="0.35">
      <c r="A396">
        <v>475</v>
      </c>
      <c r="B396" s="2">
        <v>44930</v>
      </c>
      <c r="C396" s="7">
        <v>6500</v>
      </c>
      <c r="D396" t="s">
        <v>22</v>
      </c>
      <c r="E396" t="s">
        <v>12</v>
      </c>
      <c r="F396" s="2">
        <v>44990</v>
      </c>
      <c r="G396" s="7">
        <v>7930</v>
      </c>
      <c r="H396" s="7">
        <v>1430</v>
      </c>
      <c r="I396" t="str">
        <f ca="1">IF(TODAY()-Tabella1__2[[#This Row],[DATA SCADENZA]]&gt;60,"DA PAGARE","PAGATA")</f>
        <v>DA PAGARE</v>
      </c>
    </row>
    <row r="397" spans="1:9" x14ac:dyDescent="0.35">
      <c r="A397">
        <v>66</v>
      </c>
      <c r="B397" s="2">
        <v>44930</v>
      </c>
      <c r="C397" s="7">
        <v>1400</v>
      </c>
      <c r="D397" t="s">
        <v>8</v>
      </c>
      <c r="E397" t="s">
        <v>13</v>
      </c>
      <c r="F397" s="2">
        <v>44990</v>
      </c>
      <c r="G397" s="7">
        <v>1708</v>
      </c>
      <c r="H397" s="7">
        <v>308</v>
      </c>
      <c r="I397" t="str">
        <f ca="1">IF(TODAY()-Tabella1__2[[#This Row],[DATA SCADENZA]]&gt;60,"DA PAGARE","PAGATA")</f>
        <v>DA PAGARE</v>
      </c>
    </row>
    <row r="398" spans="1:9" x14ac:dyDescent="0.35">
      <c r="A398">
        <v>296</v>
      </c>
      <c r="B398" s="2">
        <v>44930</v>
      </c>
      <c r="C398" s="7">
        <v>500</v>
      </c>
      <c r="D398" t="s">
        <v>3</v>
      </c>
      <c r="E398" t="s">
        <v>12</v>
      </c>
      <c r="F398" s="2">
        <v>44990</v>
      </c>
      <c r="G398" s="7">
        <v>610</v>
      </c>
      <c r="H398" s="7">
        <v>110</v>
      </c>
      <c r="I398" t="str">
        <f ca="1">IF(TODAY()-Tabella1__2[[#This Row],[DATA SCADENZA]]&gt;60,"DA PAGARE","PAGATA")</f>
        <v>DA PAGARE</v>
      </c>
    </row>
    <row r="399" spans="1:9" x14ac:dyDescent="0.35">
      <c r="A399">
        <v>282</v>
      </c>
      <c r="B399" s="2">
        <v>44930</v>
      </c>
      <c r="C399" s="7">
        <v>5720</v>
      </c>
      <c r="D399" t="s">
        <v>22</v>
      </c>
      <c r="E399" t="s">
        <v>12</v>
      </c>
      <c r="F399" s="2">
        <v>44990</v>
      </c>
      <c r="G399" s="7">
        <v>6978.4</v>
      </c>
      <c r="H399" s="7">
        <v>1258.3999999999996</v>
      </c>
      <c r="I399" t="str">
        <f ca="1">IF(TODAY()-Tabella1__2[[#This Row],[DATA SCADENZA]]&gt;60,"DA PAGARE","PAGATA")</f>
        <v>DA PAGARE</v>
      </c>
    </row>
    <row r="400" spans="1:9" x14ac:dyDescent="0.35">
      <c r="A400">
        <v>300</v>
      </c>
      <c r="B400" s="2">
        <v>44930</v>
      </c>
      <c r="C400" s="7">
        <v>1300</v>
      </c>
      <c r="D400" t="s">
        <v>22</v>
      </c>
      <c r="E400" t="s">
        <v>12</v>
      </c>
      <c r="F400" s="2">
        <v>44990</v>
      </c>
      <c r="G400" s="7">
        <v>1586</v>
      </c>
      <c r="H400" s="7">
        <v>286</v>
      </c>
      <c r="I400" t="str">
        <f ca="1">IF(TODAY()-Tabella1__2[[#This Row],[DATA SCADENZA]]&gt;60,"DA PAGARE","PAGATA")</f>
        <v>DA PAGARE</v>
      </c>
    </row>
    <row r="401" spans="1:9" x14ac:dyDescent="0.35">
      <c r="A401">
        <v>176</v>
      </c>
      <c r="B401" s="2">
        <v>44930</v>
      </c>
      <c r="C401" s="7">
        <v>3600</v>
      </c>
      <c r="D401" t="s">
        <v>7</v>
      </c>
      <c r="E401" t="s">
        <v>11</v>
      </c>
      <c r="F401" s="2">
        <v>44990</v>
      </c>
      <c r="G401" s="7">
        <v>4392</v>
      </c>
      <c r="H401" s="7">
        <v>792</v>
      </c>
      <c r="I401" t="str">
        <f ca="1">IF(TODAY()-Tabella1__2[[#This Row],[DATA SCADENZA]]&gt;60,"DA PAGARE","PAGATA")</f>
        <v>DA PAGARE</v>
      </c>
    </row>
    <row r="402" spans="1:9" x14ac:dyDescent="0.35">
      <c r="A402">
        <v>413</v>
      </c>
      <c r="B402" s="2">
        <v>44930</v>
      </c>
      <c r="C402" s="7">
        <v>5400</v>
      </c>
      <c r="D402" t="s">
        <v>3</v>
      </c>
      <c r="E402" t="s">
        <v>14</v>
      </c>
      <c r="F402" s="2">
        <v>44990</v>
      </c>
      <c r="G402" s="7">
        <v>6588</v>
      </c>
      <c r="H402" s="7">
        <v>1188</v>
      </c>
      <c r="I402" t="str">
        <f ca="1">IF(TODAY()-Tabella1__2[[#This Row],[DATA SCADENZA]]&gt;60,"DA PAGARE","PAGATA")</f>
        <v>DA PAGARE</v>
      </c>
    </row>
    <row r="403" spans="1:9" x14ac:dyDescent="0.35">
      <c r="A403">
        <v>477</v>
      </c>
      <c r="B403" s="2">
        <v>44930</v>
      </c>
      <c r="C403" s="7">
        <v>6300</v>
      </c>
      <c r="D403" t="s">
        <v>3</v>
      </c>
      <c r="E403" t="s">
        <v>11</v>
      </c>
      <c r="F403" s="2">
        <v>44990</v>
      </c>
      <c r="G403" s="7">
        <v>7686</v>
      </c>
      <c r="H403" s="7">
        <v>1386</v>
      </c>
      <c r="I403" t="str">
        <f ca="1">IF(TODAY()-Tabella1__2[[#This Row],[DATA SCADENZA]]&gt;60,"DA PAGARE","PAGATA")</f>
        <v>DA PAGARE</v>
      </c>
    </row>
    <row r="404" spans="1:9" x14ac:dyDescent="0.35">
      <c r="A404">
        <v>150</v>
      </c>
      <c r="B404" s="2">
        <v>44930</v>
      </c>
      <c r="C404" s="7">
        <v>3080</v>
      </c>
      <c r="D404" t="s">
        <v>5</v>
      </c>
      <c r="E404" t="s">
        <v>13</v>
      </c>
      <c r="F404" s="2">
        <v>44990</v>
      </c>
      <c r="G404" s="7">
        <v>3757.6</v>
      </c>
      <c r="H404" s="7">
        <v>677.59999999999991</v>
      </c>
      <c r="I404" t="str">
        <f ca="1">IF(TODAY()-Tabella1__2[[#This Row],[DATA SCADENZA]]&gt;60,"DA PAGARE","PAGATA")</f>
        <v>DA PAGARE</v>
      </c>
    </row>
    <row r="405" spans="1:9" x14ac:dyDescent="0.35">
      <c r="A405">
        <v>49</v>
      </c>
      <c r="B405" s="2">
        <v>44930</v>
      </c>
      <c r="C405" s="7">
        <v>1060</v>
      </c>
      <c r="D405" t="s">
        <v>8</v>
      </c>
      <c r="E405" t="s">
        <v>14</v>
      </c>
      <c r="F405" s="2">
        <v>44990</v>
      </c>
      <c r="G405" s="7">
        <v>1293.2</v>
      </c>
      <c r="H405" s="7">
        <v>233.20000000000005</v>
      </c>
      <c r="I405" t="str">
        <f ca="1">IF(TODAY()-Tabella1__2[[#This Row],[DATA SCADENZA]]&gt;60,"DA PAGARE","PAGATA")</f>
        <v>DA PAGARE</v>
      </c>
    </row>
    <row r="406" spans="1:9" x14ac:dyDescent="0.35">
      <c r="A406">
        <v>356</v>
      </c>
      <c r="B406" s="2">
        <v>44930</v>
      </c>
      <c r="C406" s="7">
        <v>2550</v>
      </c>
      <c r="D406" t="s">
        <v>22</v>
      </c>
      <c r="E406" t="s">
        <v>12</v>
      </c>
      <c r="F406" s="2">
        <v>44990</v>
      </c>
      <c r="G406" s="7">
        <v>3111</v>
      </c>
      <c r="H406" s="7">
        <v>561</v>
      </c>
      <c r="I406" t="str">
        <f ca="1">IF(TODAY()-Tabella1__2[[#This Row],[DATA SCADENZA]]&gt;60,"DA PAGARE","PAGATA")</f>
        <v>DA PAGARE</v>
      </c>
    </row>
    <row r="407" spans="1:9" x14ac:dyDescent="0.35">
      <c r="A407">
        <v>259</v>
      </c>
      <c r="B407" s="2">
        <v>44930</v>
      </c>
      <c r="C407" s="7">
        <v>5260</v>
      </c>
      <c r="D407" t="s">
        <v>6</v>
      </c>
      <c r="E407" t="s">
        <v>14</v>
      </c>
      <c r="F407" s="2">
        <v>44990</v>
      </c>
      <c r="G407" s="7">
        <v>6417.2</v>
      </c>
      <c r="H407" s="7">
        <v>1157.1999999999998</v>
      </c>
      <c r="I407" t="str">
        <f ca="1">IF(TODAY()-Tabella1__2[[#This Row],[DATA SCADENZA]]&gt;60,"DA PAGARE","PAGATA")</f>
        <v>DA PAGARE</v>
      </c>
    </row>
    <row r="408" spans="1:9" x14ac:dyDescent="0.35">
      <c r="A408">
        <v>85</v>
      </c>
      <c r="B408" s="2">
        <v>44930</v>
      </c>
      <c r="C408" s="7">
        <v>1780</v>
      </c>
      <c r="D408" t="s">
        <v>9</v>
      </c>
      <c r="E408" t="s">
        <v>11</v>
      </c>
      <c r="F408" s="2">
        <v>44990</v>
      </c>
      <c r="G408" s="7">
        <v>2171.6</v>
      </c>
      <c r="H408" s="7">
        <v>391.59999999999991</v>
      </c>
      <c r="I408" t="str">
        <f ca="1">IF(TODAY()-Tabella1__2[[#This Row],[DATA SCADENZA]]&gt;60,"DA PAGARE","PAGATA")</f>
        <v>DA PAGARE</v>
      </c>
    </row>
    <row r="409" spans="1:9" x14ac:dyDescent="0.35">
      <c r="A409">
        <v>104</v>
      </c>
      <c r="B409" s="2">
        <v>44930</v>
      </c>
      <c r="C409" s="7">
        <v>2160</v>
      </c>
      <c r="D409" t="s">
        <v>4</v>
      </c>
      <c r="E409" t="s">
        <v>12</v>
      </c>
      <c r="F409" s="2">
        <v>44990</v>
      </c>
      <c r="G409" s="7">
        <v>2635.2</v>
      </c>
      <c r="H409" s="7">
        <v>475.19999999999982</v>
      </c>
      <c r="I409" t="str">
        <f ca="1">IF(TODAY()-Tabella1__2[[#This Row],[DATA SCADENZA]]&gt;60,"DA PAGARE","PAGATA")</f>
        <v>DA PAGARE</v>
      </c>
    </row>
    <row r="410" spans="1:9" x14ac:dyDescent="0.35">
      <c r="A410">
        <v>92</v>
      </c>
      <c r="B410" s="2">
        <v>44930</v>
      </c>
      <c r="C410" s="7">
        <v>1920</v>
      </c>
      <c r="D410" t="s">
        <v>3</v>
      </c>
      <c r="E410" t="s">
        <v>11</v>
      </c>
      <c r="F410" s="2">
        <v>44990</v>
      </c>
      <c r="G410" s="7">
        <v>2342.4</v>
      </c>
      <c r="H410" s="7">
        <v>422.40000000000009</v>
      </c>
      <c r="I410" t="str">
        <f ca="1">IF(TODAY()-Tabella1__2[[#This Row],[DATA SCADENZA]]&gt;60,"DA PAGARE","PAGATA")</f>
        <v>DA PAGARE</v>
      </c>
    </row>
    <row r="411" spans="1:9" x14ac:dyDescent="0.35">
      <c r="A411">
        <v>156</v>
      </c>
      <c r="B411" s="2">
        <v>44930</v>
      </c>
      <c r="C411" s="7">
        <v>3200</v>
      </c>
      <c r="D411" t="s">
        <v>5</v>
      </c>
      <c r="E411" t="s">
        <v>12</v>
      </c>
      <c r="F411" s="2">
        <v>44990</v>
      </c>
      <c r="G411" s="7">
        <v>3904</v>
      </c>
      <c r="H411" s="7">
        <v>704</v>
      </c>
      <c r="I411" t="str">
        <f ca="1">IF(TODAY()-Tabella1__2[[#This Row],[DATA SCADENZA]]&gt;60,"DA PAGARE","PAGATA")</f>
        <v>DA PAGARE</v>
      </c>
    </row>
    <row r="412" spans="1:9" x14ac:dyDescent="0.35">
      <c r="A412">
        <v>22</v>
      </c>
      <c r="B412" s="2">
        <v>44930</v>
      </c>
      <c r="C412" s="7">
        <v>520</v>
      </c>
      <c r="D412" t="s">
        <v>3</v>
      </c>
      <c r="E412" t="s">
        <v>11</v>
      </c>
      <c r="F412" s="2">
        <v>44990</v>
      </c>
      <c r="G412" s="7">
        <v>634.4</v>
      </c>
      <c r="H412" s="7">
        <v>114.39999999999998</v>
      </c>
      <c r="I412" t="str">
        <f ca="1">IF(TODAY()-Tabella1__2[[#This Row],[DATA SCADENZA]]&gt;60,"DA PAGARE","PAGATA")</f>
        <v>DA PAGARE</v>
      </c>
    </row>
    <row r="413" spans="1:9" x14ac:dyDescent="0.35">
      <c r="A413">
        <v>202</v>
      </c>
      <c r="B413" s="2">
        <v>44930</v>
      </c>
      <c r="C413" s="7">
        <v>4120</v>
      </c>
      <c r="D413" t="s">
        <v>8</v>
      </c>
      <c r="E413" t="s">
        <v>12</v>
      </c>
      <c r="F413" s="2">
        <v>44990</v>
      </c>
      <c r="G413" s="7">
        <v>5026.3999999999996</v>
      </c>
      <c r="H413" s="7">
        <v>906.39999999999964</v>
      </c>
      <c r="I413" t="str">
        <f ca="1">IF(TODAY()-Tabella1__2[[#This Row],[DATA SCADENZA]]&gt;60,"DA PAGARE","PAGATA")</f>
        <v>DA PAGARE</v>
      </c>
    </row>
    <row r="414" spans="1:9" x14ac:dyDescent="0.35">
      <c r="A414">
        <v>227</v>
      </c>
      <c r="B414" s="2">
        <v>44930</v>
      </c>
      <c r="C414" s="7">
        <v>4620</v>
      </c>
      <c r="D414" t="s">
        <v>7</v>
      </c>
      <c r="E414" t="s">
        <v>13</v>
      </c>
      <c r="F414" s="2">
        <v>44990</v>
      </c>
      <c r="G414" s="7">
        <v>5636.4</v>
      </c>
      <c r="H414" s="7">
        <v>1016.3999999999996</v>
      </c>
      <c r="I414" t="str">
        <f ca="1">IF(TODAY()-Tabella1__2[[#This Row],[DATA SCADENZA]]&gt;60,"DA PAGARE","PAGATA")</f>
        <v>DA PAGARE</v>
      </c>
    </row>
    <row r="415" spans="1:9" x14ac:dyDescent="0.35">
      <c r="A415">
        <v>284</v>
      </c>
      <c r="B415" s="2">
        <v>44930</v>
      </c>
      <c r="C415" s="7">
        <v>5760</v>
      </c>
      <c r="D415" t="s">
        <v>8</v>
      </c>
      <c r="E415" t="s">
        <v>14</v>
      </c>
      <c r="F415" s="2">
        <v>44990</v>
      </c>
      <c r="G415" s="7">
        <v>7027.2</v>
      </c>
      <c r="H415" s="7">
        <v>1267.1999999999998</v>
      </c>
      <c r="I415" t="str">
        <f ca="1">IF(TODAY()-Tabella1__2[[#This Row],[DATA SCADENZA]]&gt;60,"DA PAGARE","PAGATA")</f>
        <v>DA PAGARE</v>
      </c>
    </row>
    <row r="416" spans="1:9" x14ac:dyDescent="0.35">
      <c r="A416">
        <v>487</v>
      </c>
      <c r="B416" s="2">
        <v>44930</v>
      </c>
      <c r="C416" s="7">
        <v>5300</v>
      </c>
      <c r="D416" t="s">
        <v>22</v>
      </c>
      <c r="E416" t="s">
        <v>13</v>
      </c>
      <c r="F416" s="2">
        <v>44990</v>
      </c>
      <c r="G416" s="7">
        <v>6466</v>
      </c>
      <c r="H416" s="7">
        <v>1166</v>
      </c>
      <c r="I416" t="str">
        <f ca="1">IF(TODAY()-Tabella1__2[[#This Row],[DATA SCADENZA]]&gt;60,"DA PAGARE","PAGATA")</f>
        <v>DA PAGARE</v>
      </c>
    </row>
    <row r="417" spans="1:9" x14ac:dyDescent="0.35">
      <c r="A417">
        <v>148</v>
      </c>
      <c r="B417" s="2">
        <v>44930</v>
      </c>
      <c r="C417" s="7">
        <v>3040</v>
      </c>
      <c r="D417" t="s">
        <v>8</v>
      </c>
      <c r="E417" t="s">
        <v>11</v>
      </c>
      <c r="F417" s="2">
        <v>44990</v>
      </c>
      <c r="G417" s="7">
        <v>3708.7999999999997</v>
      </c>
      <c r="H417" s="7">
        <v>668.79999999999973</v>
      </c>
      <c r="I417" t="str">
        <f ca="1">IF(TODAY()-Tabella1__2[[#This Row],[DATA SCADENZA]]&gt;60,"DA PAGARE","PAGATA")</f>
        <v>DA PAGARE</v>
      </c>
    </row>
    <row r="418" spans="1:9" x14ac:dyDescent="0.35">
      <c r="A418">
        <v>478</v>
      </c>
      <c r="B418" s="2">
        <v>44930</v>
      </c>
      <c r="C418" s="7">
        <v>6200</v>
      </c>
      <c r="D418" t="s">
        <v>4</v>
      </c>
      <c r="E418" t="s">
        <v>12</v>
      </c>
      <c r="F418" s="2">
        <v>44990</v>
      </c>
      <c r="G418" s="7">
        <v>7564</v>
      </c>
      <c r="H418" s="7">
        <v>1364</v>
      </c>
      <c r="I418" t="str">
        <f ca="1">IF(TODAY()-Tabella1__2[[#This Row],[DATA SCADENZA]]&gt;60,"DA PAGARE","PAGATA")</f>
        <v>DA PAGARE</v>
      </c>
    </row>
    <row r="419" spans="1:9" x14ac:dyDescent="0.35">
      <c r="A419">
        <v>354</v>
      </c>
      <c r="B419" s="2">
        <v>44930</v>
      </c>
      <c r="C419" s="7">
        <v>2450</v>
      </c>
      <c r="D419" t="s">
        <v>5</v>
      </c>
      <c r="E419" t="s">
        <v>14</v>
      </c>
      <c r="F419" s="2">
        <v>44990</v>
      </c>
      <c r="G419" s="7">
        <v>2989</v>
      </c>
      <c r="H419" s="7">
        <v>539</v>
      </c>
      <c r="I419" t="str">
        <f ca="1">IF(TODAY()-Tabella1__2[[#This Row],[DATA SCADENZA]]&gt;60,"DA PAGARE","PAGATA")</f>
        <v>DA PAGARE</v>
      </c>
    </row>
    <row r="420" spans="1:9" x14ac:dyDescent="0.35">
      <c r="A420">
        <v>355</v>
      </c>
      <c r="B420" s="2">
        <v>44930</v>
      </c>
      <c r="C420" s="7">
        <v>2500</v>
      </c>
      <c r="D420" t="s">
        <v>8</v>
      </c>
      <c r="E420" t="s">
        <v>12</v>
      </c>
      <c r="F420" s="2">
        <v>44990</v>
      </c>
      <c r="G420" s="7">
        <v>3050</v>
      </c>
      <c r="H420" s="7">
        <v>550</v>
      </c>
      <c r="I420" t="str">
        <f ca="1">IF(TODAY()-Tabella1__2[[#This Row],[DATA SCADENZA]]&gt;60,"DA PAGARE","PAGATA")</f>
        <v>DA PAGARE</v>
      </c>
    </row>
    <row r="421" spans="1:9" x14ac:dyDescent="0.35">
      <c r="A421">
        <v>396</v>
      </c>
      <c r="B421" s="2">
        <v>44930</v>
      </c>
      <c r="C421" s="7">
        <v>4550</v>
      </c>
      <c r="D421" t="s">
        <v>3</v>
      </c>
      <c r="E421" t="s">
        <v>14</v>
      </c>
      <c r="F421" s="2">
        <v>44990</v>
      </c>
      <c r="G421" s="7">
        <v>5551</v>
      </c>
      <c r="H421" s="7">
        <v>1001</v>
      </c>
      <c r="I421" t="str">
        <f ca="1">IF(TODAY()-Tabella1__2[[#This Row],[DATA SCADENZA]]&gt;60,"DA PAGARE","PAGATA")</f>
        <v>DA PAGARE</v>
      </c>
    </row>
    <row r="422" spans="1:9" x14ac:dyDescent="0.35">
      <c r="A422">
        <v>235</v>
      </c>
      <c r="B422" s="2">
        <v>44929</v>
      </c>
      <c r="C422" s="7">
        <v>4780</v>
      </c>
      <c r="D422" t="s">
        <v>5</v>
      </c>
      <c r="E422" t="s">
        <v>13</v>
      </c>
      <c r="F422" s="2">
        <v>44989</v>
      </c>
      <c r="G422" s="7">
        <v>5831.5999999999995</v>
      </c>
      <c r="H422" s="7">
        <v>1051.5999999999995</v>
      </c>
      <c r="I422" t="str">
        <f ca="1">IF(TODAY()-Tabella1__2[[#This Row],[DATA SCADENZA]]&gt;60,"DA PAGARE","PAGATA")</f>
        <v>DA PAGARE</v>
      </c>
    </row>
    <row r="423" spans="1:9" x14ac:dyDescent="0.35">
      <c r="A423">
        <v>225</v>
      </c>
      <c r="B423" s="2">
        <v>44929</v>
      </c>
      <c r="C423" s="7">
        <v>4580</v>
      </c>
      <c r="D423" t="s">
        <v>6</v>
      </c>
      <c r="E423" t="s">
        <v>11</v>
      </c>
      <c r="F423" s="2">
        <v>44989</v>
      </c>
      <c r="G423" s="7">
        <v>5587.5999999999995</v>
      </c>
      <c r="H423" s="7">
        <v>1007.5999999999995</v>
      </c>
      <c r="I423" t="str">
        <f ca="1">IF(TODAY()-Tabella1__2[[#This Row],[DATA SCADENZA]]&gt;60,"DA PAGARE","PAGATA")</f>
        <v>DA PAGARE</v>
      </c>
    </row>
    <row r="424" spans="1:9" x14ac:dyDescent="0.35">
      <c r="A424">
        <v>294</v>
      </c>
      <c r="B424" s="2">
        <v>44929</v>
      </c>
      <c r="C424" s="7">
        <v>5960</v>
      </c>
      <c r="D424" t="s">
        <v>3</v>
      </c>
      <c r="E424" t="s">
        <v>12</v>
      </c>
      <c r="F424" s="2">
        <v>44989</v>
      </c>
      <c r="G424" s="7">
        <v>7271.2</v>
      </c>
      <c r="H424" s="7">
        <v>1311.1999999999998</v>
      </c>
      <c r="I424" t="str">
        <f ca="1">IF(TODAY()-Tabella1__2[[#This Row],[DATA SCADENZA]]&gt;60,"DA PAGARE","PAGATA")</f>
        <v>DA PAGARE</v>
      </c>
    </row>
    <row r="425" spans="1:9" x14ac:dyDescent="0.35">
      <c r="A425">
        <v>454</v>
      </c>
      <c r="B425" s="2">
        <v>44929</v>
      </c>
      <c r="C425" s="7">
        <v>7450</v>
      </c>
      <c r="D425" t="s">
        <v>8</v>
      </c>
      <c r="E425" t="s">
        <v>12</v>
      </c>
      <c r="F425" s="2">
        <v>44989</v>
      </c>
      <c r="G425" s="7">
        <v>9089</v>
      </c>
      <c r="H425" s="7">
        <v>1639</v>
      </c>
      <c r="I425" t="str">
        <f ca="1">IF(TODAY()-Tabella1__2[[#This Row],[DATA SCADENZA]]&gt;60,"DA PAGARE","PAGATA")</f>
        <v>DA PAGARE</v>
      </c>
    </row>
    <row r="426" spans="1:9" x14ac:dyDescent="0.35">
      <c r="A426">
        <v>226</v>
      </c>
      <c r="B426" s="2">
        <v>44929</v>
      </c>
      <c r="C426" s="7">
        <v>4600</v>
      </c>
      <c r="D426" t="s">
        <v>3</v>
      </c>
      <c r="E426" t="s">
        <v>12</v>
      </c>
      <c r="F426" s="2">
        <v>44989</v>
      </c>
      <c r="G426" s="7">
        <v>5612</v>
      </c>
      <c r="H426" s="7">
        <v>1012</v>
      </c>
      <c r="I426" t="str">
        <f ca="1">IF(TODAY()-Tabella1__2[[#This Row],[DATA SCADENZA]]&gt;60,"DA PAGARE","PAGATA")</f>
        <v>DA PAGARE</v>
      </c>
    </row>
    <row r="427" spans="1:9" x14ac:dyDescent="0.35">
      <c r="A427">
        <v>265</v>
      </c>
      <c r="B427" s="2">
        <v>44929</v>
      </c>
      <c r="C427" s="7">
        <v>5380</v>
      </c>
      <c r="D427" t="s">
        <v>22</v>
      </c>
      <c r="E427" t="s">
        <v>12</v>
      </c>
      <c r="F427" s="2">
        <v>44989</v>
      </c>
      <c r="G427" s="7">
        <v>6563.5999999999995</v>
      </c>
      <c r="H427" s="7">
        <v>1183.5999999999995</v>
      </c>
      <c r="I427" t="str">
        <f ca="1">IF(TODAY()-Tabella1__2[[#This Row],[DATA SCADENZA]]&gt;60,"DA PAGARE","PAGATA")</f>
        <v>DA PAGARE</v>
      </c>
    </row>
    <row r="428" spans="1:9" x14ac:dyDescent="0.35">
      <c r="A428">
        <v>120</v>
      </c>
      <c r="B428" s="2">
        <v>44929</v>
      </c>
      <c r="C428" s="7">
        <v>2480</v>
      </c>
      <c r="D428" t="s">
        <v>3</v>
      </c>
      <c r="E428" t="s">
        <v>11</v>
      </c>
      <c r="F428" s="2">
        <v>44989</v>
      </c>
      <c r="G428" s="7">
        <v>3025.6</v>
      </c>
      <c r="H428" s="7">
        <v>545.59999999999991</v>
      </c>
      <c r="I428" t="str">
        <f ca="1">IF(TODAY()-Tabella1__2[[#This Row],[DATA SCADENZA]]&gt;60,"DA PAGARE","PAGATA")</f>
        <v>DA PAGARE</v>
      </c>
    </row>
    <row r="429" spans="1:9" x14ac:dyDescent="0.35">
      <c r="A429">
        <v>491</v>
      </c>
      <c r="B429" s="2">
        <v>44929</v>
      </c>
      <c r="C429" s="7">
        <v>4900</v>
      </c>
      <c r="D429" t="s">
        <v>8</v>
      </c>
      <c r="E429" t="s">
        <v>11</v>
      </c>
      <c r="F429" s="2">
        <v>44989</v>
      </c>
      <c r="G429" s="7">
        <v>5978</v>
      </c>
      <c r="H429" s="7">
        <v>1078</v>
      </c>
      <c r="I429" t="str">
        <f ca="1">IF(TODAY()-Tabella1__2[[#This Row],[DATA SCADENZA]]&gt;60,"DA PAGARE","PAGATA")</f>
        <v>DA PAGARE</v>
      </c>
    </row>
    <row r="430" spans="1:9" x14ac:dyDescent="0.35">
      <c r="A430">
        <v>381</v>
      </c>
      <c r="B430" s="2">
        <v>44929</v>
      </c>
      <c r="C430" s="7">
        <v>3800</v>
      </c>
      <c r="D430" t="s">
        <v>3</v>
      </c>
      <c r="E430" t="s">
        <v>13</v>
      </c>
      <c r="F430" s="2">
        <v>44989</v>
      </c>
      <c r="G430" s="7">
        <v>4636</v>
      </c>
      <c r="H430" s="7">
        <v>836</v>
      </c>
      <c r="I430" t="str">
        <f ca="1">IF(TODAY()-Tabella1__2[[#This Row],[DATA SCADENZA]]&gt;60,"DA PAGARE","PAGATA")</f>
        <v>DA PAGARE</v>
      </c>
    </row>
    <row r="431" spans="1:9" x14ac:dyDescent="0.35">
      <c r="A431">
        <v>98</v>
      </c>
      <c r="B431" s="2">
        <v>44929</v>
      </c>
      <c r="C431" s="7">
        <v>2040</v>
      </c>
      <c r="D431" t="s">
        <v>4</v>
      </c>
      <c r="E431" t="s">
        <v>12</v>
      </c>
      <c r="F431" s="2">
        <v>44989</v>
      </c>
      <c r="G431" s="7">
        <v>2488.7999999999997</v>
      </c>
      <c r="H431" s="7">
        <v>448.79999999999973</v>
      </c>
      <c r="I431" t="str">
        <f ca="1">IF(TODAY()-Tabella1__2[[#This Row],[DATA SCADENZA]]&gt;60,"DA PAGARE","PAGATA")</f>
        <v>DA PAGARE</v>
      </c>
    </row>
    <row r="432" spans="1:9" x14ac:dyDescent="0.35">
      <c r="A432">
        <v>488</v>
      </c>
      <c r="B432" s="2">
        <v>44929</v>
      </c>
      <c r="C432" s="7">
        <v>5200</v>
      </c>
      <c r="D432" t="s">
        <v>8</v>
      </c>
      <c r="E432" t="s">
        <v>11</v>
      </c>
      <c r="F432" s="2">
        <v>44989</v>
      </c>
      <c r="G432" s="7">
        <v>6344</v>
      </c>
      <c r="H432" s="7">
        <v>1144</v>
      </c>
      <c r="I432" t="str">
        <f ca="1">IF(TODAY()-Tabella1__2[[#This Row],[DATA SCADENZA]]&gt;60,"DA PAGARE","PAGATA")</f>
        <v>DA PAGARE</v>
      </c>
    </row>
    <row r="433" spans="1:9" x14ac:dyDescent="0.35">
      <c r="A433">
        <v>313</v>
      </c>
      <c r="B433" s="2">
        <v>44929</v>
      </c>
      <c r="C433" s="7">
        <v>400</v>
      </c>
      <c r="D433" t="s">
        <v>3</v>
      </c>
      <c r="E433" t="s">
        <v>12</v>
      </c>
      <c r="F433" s="2">
        <v>44989</v>
      </c>
      <c r="G433" s="7">
        <v>488</v>
      </c>
      <c r="H433" s="7">
        <v>88</v>
      </c>
      <c r="I433" t="str">
        <f ca="1">IF(TODAY()-Tabella1__2[[#This Row],[DATA SCADENZA]]&gt;60,"DA PAGARE","PAGATA")</f>
        <v>DA PAGARE</v>
      </c>
    </row>
    <row r="434" spans="1:9" x14ac:dyDescent="0.35">
      <c r="A434">
        <v>302</v>
      </c>
      <c r="B434" s="2">
        <v>44929</v>
      </c>
      <c r="C434" s="7">
        <v>1700</v>
      </c>
      <c r="D434" t="s">
        <v>4</v>
      </c>
      <c r="E434" t="s">
        <v>11</v>
      </c>
      <c r="F434" s="2">
        <v>44989</v>
      </c>
      <c r="G434" s="7">
        <v>2074</v>
      </c>
      <c r="H434" s="7">
        <v>374</v>
      </c>
      <c r="I434" t="str">
        <f ca="1">IF(TODAY()-Tabella1__2[[#This Row],[DATA SCADENZA]]&gt;60,"DA PAGARE","PAGATA")</f>
        <v>DA PAGARE</v>
      </c>
    </row>
    <row r="435" spans="1:9" x14ac:dyDescent="0.35">
      <c r="A435">
        <v>326</v>
      </c>
      <c r="B435" s="2">
        <v>44929</v>
      </c>
      <c r="C435" s="7">
        <v>1050</v>
      </c>
      <c r="D435" t="s">
        <v>5</v>
      </c>
      <c r="E435" t="s">
        <v>14</v>
      </c>
      <c r="F435" s="2">
        <v>44989</v>
      </c>
      <c r="G435" s="7">
        <v>1281</v>
      </c>
      <c r="H435" s="7">
        <v>231</v>
      </c>
      <c r="I435" t="str">
        <f ca="1">IF(TODAY()-Tabella1__2[[#This Row],[DATA SCADENZA]]&gt;60,"DA PAGARE","PAGATA")</f>
        <v>DA PAGARE</v>
      </c>
    </row>
    <row r="436" spans="1:9" x14ac:dyDescent="0.35">
      <c r="A436">
        <v>335</v>
      </c>
      <c r="B436" s="2">
        <v>44929</v>
      </c>
      <c r="C436" s="7">
        <v>1500</v>
      </c>
      <c r="D436" t="s">
        <v>8</v>
      </c>
      <c r="E436" t="s">
        <v>12</v>
      </c>
      <c r="F436" s="2">
        <v>44989</v>
      </c>
      <c r="G436" s="7">
        <v>1830</v>
      </c>
      <c r="H436" s="7">
        <v>330</v>
      </c>
      <c r="I436" t="str">
        <f ca="1">IF(TODAY()-Tabella1__2[[#This Row],[DATA SCADENZA]]&gt;60,"DA PAGARE","PAGATA")</f>
        <v>DA PAGARE</v>
      </c>
    </row>
    <row r="437" spans="1:9" x14ac:dyDescent="0.35">
      <c r="A437">
        <v>328</v>
      </c>
      <c r="B437" s="2">
        <v>44929</v>
      </c>
      <c r="C437" s="7">
        <v>1150</v>
      </c>
      <c r="D437" t="s">
        <v>3</v>
      </c>
      <c r="E437" t="s">
        <v>12</v>
      </c>
      <c r="F437" s="2">
        <v>44989</v>
      </c>
      <c r="G437" s="7">
        <v>1403</v>
      </c>
      <c r="H437" s="7">
        <v>253</v>
      </c>
      <c r="I437" t="str">
        <f ca="1">IF(TODAY()-Tabella1__2[[#This Row],[DATA SCADENZA]]&gt;60,"DA PAGARE","PAGATA")</f>
        <v>DA PAGARE</v>
      </c>
    </row>
    <row r="438" spans="1:9" x14ac:dyDescent="0.35">
      <c r="A438">
        <v>496</v>
      </c>
      <c r="B438" s="2">
        <v>44929</v>
      </c>
      <c r="C438" s="7">
        <v>4400</v>
      </c>
      <c r="D438" t="s">
        <v>5</v>
      </c>
      <c r="E438" t="s">
        <v>12</v>
      </c>
      <c r="F438" s="2">
        <v>44989</v>
      </c>
      <c r="G438" s="7">
        <v>5368</v>
      </c>
      <c r="H438" s="7">
        <v>968</v>
      </c>
      <c r="I438" t="str">
        <f ca="1">IF(TODAY()-Tabella1__2[[#This Row],[DATA SCADENZA]]&gt;60,"DA PAGARE","PAGATA")</f>
        <v>DA PAGARE</v>
      </c>
    </row>
    <row r="439" spans="1:9" x14ac:dyDescent="0.35">
      <c r="A439">
        <v>247</v>
      </c>
      <c r="B439" s="2">
        <v>44929</v>
      </c>
      <c r="C439" s="7">
        <v>5020</v>
      </c>
      <c r="D439" t="s">
        <v>8</v>
      </c>
      <c r="E439" t="s">
        <v>13</v>
      </c>
      <c r="F439" s="2">
        <v>44989</v>
      </c>
      <c r="G439" s="7">
        <v>6124.4</v>
      </c>
      <c r="H439" s="7">
        <v>1104.3999999999996</v>
      </c>
      <c r="I439" t="str">
        <f ca="1">IF(TODAY()-Tabella1__2[[#This Row],[DATA SCADENZA]]&gt;60,"DA PAGARE","PAGATA")</f>
        <v>DA PAGARE</v>
      </c>
    </row>
    <row r="440" spans="1:9" x14ac:dyDescent="0.35">
      <c r="A440">
        <v>61</v>
      </c>
      <c r="B440" s="2">
        <v>44929</v>
      </c>
      <c r="C440" s="7">
        <v>1300</v>
      </c>
      <c r="D440" t="s">
        <v>22</v>
      </c>
      <c r="E440" t="s">
        <v>12</v>
      </c>
      <c r="F440" s="2">
        <v>44989</v>
      </c>
      <c r="G440" s="7">
        <v>1586</v>
      </c>
      <c r="H440" s="7">
        <v>286</v>
      </c>
      <c r="I440" t="str">
        <f ca="1">IF(TODAY()-Tabella1__2[[#This Row],[DATA SCADENZA]]&gt;60,"DA PAGARE","PAGATA")</f>
        <v>DA PAGARE</v>
      </c>
    </row>
    <row r="441" spans="1:9" x14ac:dyDescent="0.35">
      <c r="A441">
        <v>239</v>
      </c>
      <c r="B441" s="2">
        <v>44929</v>
      </c>
      <c r="C441" s="7">
        <v>4860</v>
      </c>
      <c r="D441" t="s">
        <v>3</v>
      </c>
      <c r="E441" t="s">
        <v>11</v>
      </c>
      <c r="F441" s="2">
        <v>44989</v>
      </c>
      <c r="G441" s="7">
        <v>5929.2</v>
      </c>
      <c r="H441" s="7">
        <v>1069.1999999999998</v>
      </c>
      <c r="I441" t="str">
        <f ca="1">IF(TODAY()-Tabella1__2[[#This Row],[DATA SCADENZA]]&gt;60,"DA PAGARE","PAGATA")</f>
        <v>DA PAGARE</v>
      </c>
    </row>
    <row r="442" spans="1:9" x14ac:dyDescent="0.35">
      <c r="A442">
        <v>422</v>
      </c>
      <c r="B442" s="2">
        <v>44929</v>
      </c>
      <c r="C442" s="7">
        <v>5850</v>
      </c>
      <c r="D442" t="s">
        <v>5</v>
      </c>
      <c r="E442" t="s">
        <v>12</v>
      </c>
      <c r="F442" s="2">
        <v>44989</v>
      </c>
      <c r="G442" s="7">
        <v>7137</v>
      </c>
      <c r="H442" s="7">
        <v>1287</v>
      </c>
      <c r="I442" t="str">
        <f ca="1">IF(TODAY()-Tabella1__2[[#This Row],[DATA SCADENZA]]&gt;60,"DA PAGARE","PAGATA")</f>
        <v>DA PAGARE</v>
      </c>
    </row>
    <row r="443" spans="1:9" x14ac:dyDescent="0.35">
      <c r="A443">
        <v>87</v>
      </c>
      <c r="B443" s="2">
        <v>44929</v>
      </c>
      <c r="C443" s="7">
        <v>1820</v>
      </c>
      <c r="D443" t="s">
        <v>4</v>
      </c>
      <c r="E443" t="s">
        <v>13</v>
      </c>
      <c r="F443" s="2">
        <v>44989</v>
      </c>
      <c r="G443" s="7">
        <v>2220.4</v>
      </c>
      <c r="H443" s="7">
        <v>400.40000000000009</v>
      </c>
      <c r="I443" t="str">
        <f ca="1">IF(TODAY()-Tabella1__2[[#This Row],[DATA SCADENZA]]&gt;60,"DA PAGARE","PAGATA")</f>
        <v>DA PAGARE</v>
      </c>
    </row>
    <row r="444" spans="1:9" x14ac:dyDescent="0.35">
      <c r="A444">
        <v>407</v>
      </c>
      <c r="B444" s="2">
        <v>44929</v>
      </c>
      <c r="C444" s="7">
        <v>5100</v>
      </c>
      <c r="D444" t="s">
        <v>22</v>
      </c>
      <c r="E444" t="s">
        <v>11</v>
      </c>
      <c r="F444" s="2">
        <v>44989</v>
      </c>
      <c r="G444" s="7">
        <v>6222</v>
      </c>
      <c r="H444" s="7">
        <v>1122</v>
      </c>
      <c r="I444" t="str">
        <f ca="1">IF(TODAY()-Tabella1__2[[#This Row],[DATA SCADENZA]]&gt;60,"DA PAGARE","PAGATA")</f>
        <v>DA PAGARE</v>
      </c>
    </row>
    <row r="445" spans="1:9" x14ac:dyDescent="0.35">
      <c r="A445">
        <v>397</v>
      </c>
      <c r="B445" s="2">
        <v>44929</v>
      </c>
      <c r="C445" s="7">
        <v>4600</v>
      </c>
      <c r="D445" t="s">
        <v>7</v>
      </c>
      <c r="E445" t="s">
        <v>12</v>
      </c>
      <c r="F445" s="2">
        <v>44989</v>
      </c>
      <c r="G445" s="7">
        <v>5612</v>
      </c>
      <c r="H445" s="7">
        <v>1012</v>
      </c>
      <c r="I445" t="str">
        <f ca="1">IF(TODAY()-Tabella1__2[[#This Row],[DATA SCADENZA]]&gt;60,"DA PAGARE","PAGATA")</f>
        <v>DA PAGARE</v>
      </c>
    </row>
    <row r="446" spans="1:9" x14ac:dyDescent="0.35">
      <c r="A446">
        <v>67</v>
      </c>
      <c r="B446" s="2">
        <v>44929</v>
      </c>
      <c r="C446" s="7">
        <v>1420</v>
      </c>
      <c r="D446" t="s">
        <v>22</v>
      </c>
      <c r="E446" t="s">
        <v>13</v>
      </c>
      <c r="F446" s="2">
        <v>44989</v>
      </c>
      <c r="G446" s="7">
        <v>1732.3999999999999</v>
      </c>
      <c r="H446" s="7">
        <v>312.39999999999986</v>
      </c>
      <c r="I446" t="str">
        <f ca="1">IF(TODAY()-Tabella1__2[[#This Row],[DATA SCADENZA]]&gt;60,"DA PAGARE","PAGATA")</f>
        <v>DA PAGARE</v>
      </c>
    </row>
    <row r="447" spans="1:9" x14ac:dyDescent="0.35">
      <c r="A447">
        <v>408</v>
      </c>
      <c r="B447" s="2">
        <v>44929</v>
      </c>
      <c r="C447" s="7">
        <v>5150</v>
      </c>
      <c r="D447" t="s">
        <v>9</v>
      </c>
      <c r="E447" t="s">
        <v>12</v>
      </c>
      <c r="F447" s="2">
        <v>44989</v>
      </c>
      <c r="G447" s="7">
        <v>6283</v>
      </c>
      <c r="H447" s="7">
        <v>1133</v>
      </c>
      <c r="I447" t="str">
        <f ca="1">IF(TODAY()-Tabella1__2[[#This Row],[DATA SCADENZA]]&gt;60,"DA PAGARE","PAGATA")</f>
        <v>DA PAGARE</v>
      </c>
    </row>
    <row r="448" spans="1:9" x14ac:dyDescent="0.35">
      <c r="A448">
        <v>472</v>
      </c>
      <c r="B448" s="2">
        <v>44928</v>
      </c>
      <c r="C448" s="7">
        <v>6800</v>
      </c>
      <c r="D448" t="s">
        <v>4</v>
      </c>
      <c r="E448" t="s">
        <v>13</v>
      </c>
      <c r="F448" s="2">
        <v>44988</v>
      </c>
      <c r="G448" s="7">
        <v>8296</v>
      </c>
      <c r="H448" s="7">
        <v>1496</v>
      </c>
      <c r="I448" t="str">
        <f ca="1">IF(TODAY()-Tabella1__2[[#This Row],[DATA SCADENZA]]&gt;60,"DA PAGARE","PAGATA")</f>
        <v>DA PAGARE</v>
      </c>
    </row>
    <row r="449" spans="1:9" x14ac:dyDescent="0.35">
      <c r="A449">
        <v>497</v>
      </c>
      <c r="B449" s="2">
        <v>44928</v>
      </c>
      <c r="C449" s="7">
        <v>4300</v>
      </c>
      <c r="D449" t="s">
        <v>6</v>
      </c>
      <c r="E449" t="s">
        <v>14</v>
      </c>
      <c r="F449" s="2">
        <v>44988</v>
      </c>
      <c r="G449" s="7">
        <v>5246</v>
      </c>
      <c r="H449" s="7">
        <v>946</v>
      </c>
      <c r="I449" t="str">
        <f ca="1">IF(TODAY()-Tabella1__2[[#This Row],[DATA SCADENZA]]&gt;60,"DA PAGARE","PAGATA")</f>
        <v>DA PAGARE</v>
      </c>
    </row>
    <row r="450" spans="1:9" x14ac:dyDescent="0.35">
      <c r="A450">
        <v>473</v>
      </c>
      <c r="B450" s="2">
        <v>44928</v>
      </c>
      <c r="C450" s="7">
        <v>6700</v>
      </c>
      <c r="D450" t="s">
        <v>5</v>
      </c>
      <c r="E450" t="s">
        <v>13</v>
      </c>
      <c r="F450" s="2">
        <v>44988</v>
      </c>
      <c r="G450" s="7">
        <v>8174</v>
      </c>
      <c r="H450" s="7">
        <v>1474</v>
      </c>
      <c r="I450" t="str">
        <f ca="1">IF(TODAY()-Tabella1__2[[#This Row],[DATA SCADENZA]]&gt;60,"DA PAGARE","PAGATA")</f>
        <v>DA PAGARE</v>
      </c>
    </row>
    <row r="451" spans="1:9" x14ac:dyDescent="0.35">
      <c r="A451">
        <v>142</v>
      </c>
      <c r="B451" s="2">
        <v>44928</v>
      </c>
      <c r="C451" s="7">
        <v>2920</v>
      </c>
      <c r="D451" t="s">
        <v>7</v>
      </c>
      <c r="E451" t="s">
        <v>12</v>
      </c>
      <c r="F451" s="2">
        <v>44988</v>
      </c>
      <c r="G451" s="7">
        <v>3562.4</v>
      </c>
      <c r="H451" s="7">
        <v>642.40000000000009</v>
      </c>
      <c r="I451" t="str">
        <f ca="1">IF(TODAY()-Tabella1__2[[#This Row],[DATA SCADENZA]]&gt;60,"DA PAGARE","PAGATA")</f>
        <v>DA PAGARE</v>
      </c>
    </row>
    <row r="452" spans="1:9" x14ac:dyDescent="0.35">
      <c r="A452">
        <v>334</v>
      </c>
      <c r="B452" s="2">
        <v>44928</v>
      </c>
      <c r="C452" s="7">
        <v>1450</v>
      </c>
      <c r="D452" t="s">
        <v>22</v>
      </c>
      <c r="E452" t="s">
        <v>11</v>
      </c>
      <c r="F452" s="2">
        <v>44988</v>
      </c>
      <c r="G452" s="7">
        <v>1769</v>
      </c>
      <c r="H452" s="7">
        <v>319</v>
      </c>
      <c r="I452" t="str">
        <f ca="1">IF(TODAY()-Tabella1__2[[#This Row],[DATA SCADENZA]]&gt;60,"DA PAGARE","PAGATA")</f>
        <v>DA PAGARE</v>
      </c>
    </row>
    <row r="453" spans="1:9" x14ac:dyDescent="0.35">
      <c r="A453">
        <v>163</v>
      </c>
      <c r="B453" s="2">
        <v>44928</v>
      </c>
      <c r="C453" s="7">
        <v>3340</v>
      </c>
      <c r="D453" t="s">
        <v>22</v>
      </c>
      <c r="E453" t="s">
        <v>13</v>
      </c>
      <c r="F453" s="2">
        <v>44988</v>
      </c>
      <c r="G453" s="7">
        <v>4074.7999999999997</v>
      </c>
      <c r="H453" s="7">
        <v>734.79999999999973</v>
      </c>
      <c r="I453" t="str">
        <f ca="1">IF(TODAY()-Tabella1__2[[#This Row],[DATA SCADENZA]]&gt;60,"DA PAGARE","PAGATA")</f>
        <v>DA PAGARE</v>
      </c>
    </row>
    <row r="454" spans="1:9" x14ac:dyDescent="0.35">
      <c r="A454">
        <v>146</v>
      </c>
      <c r="B454" s="2">
        <v>44928</v>
      </c>
      <c r="C454" s="7">
        <v>3000</v>
      </c>
      <c r="D454" t="s">
        <v>22</v>
      </c>
      <c r="E454" t="s">
        <v>12</v>
      </c>
      <c r="F454" s="2">
        <v>44988</v>
      </c>
      <c r="G454" s="7">
        <v>3660</v>
      </c>
      <c r="H454" s="7">
        <v>660</v>
      </c>
      <c r="I454" t="str">
        <f ca="1">IF(TODAY()-Tabella1__2[[#This Row],[DATA SCADENZA]]&gt;60,"DA PAGARE","PAGATA")</f>
        <v>DA PAGARE</v>
      </c>
    </row>
    <row r="455" spans="1:9" x14ac:dyDescent="0.35">
      <c r="A455">
        <v>114</v>
      </c>
      <c r="B455" s="2">
        <v>44928</v>
      </c>
      <c r="C455" s="7">
        <v>2360</v>
      </c>
      <c r="D455" t="s">
        <v>8</v>
      </c>
      <c r="E455" t="s">
        <v>12</v>
      </c>
      <c r="F455" s="2">
        <v>44988</v>
      </c>
      <c r="G455" s="7">
        <v>2879.2</v>
      </c>
      <c r="H455" s="7">
        <v>519.19999999999982</v>
      </c>
      <c r="I455" t="str">
        <f ca="1">IF(TODAY()-Tabella1__2[[#This Row],[DATA SCADENZA]]&gt;60,"DA PAGARE","PAGATA")</f>
        <v>DA PAGARE</v>
      </c>
    </row>
    <row r="456" spans="1:9" x14ac:dyDescent="0.35">
      <c r="A456">
        <v>113</v>
      </c>
      <c r="B456" s="2">
        <v>44928</v>
      </c>
      <c r="C456" s="7">
        <v>2340</v>
      </c>
      <c r="D456" t="s">
        <v>22</v>
      </c>
      <c r="E456" t="s">
        <v>11</v>
      </c>
      <c r="F456" s="2">
        <v>44988</v>
      </c>
      <c r="G456" s="7">
        <v>2854.7999999999997</v>
      </c>
      <c r="H456" s="7">
        <v>514.79999999999973</v>
      </c>
      <c r="I456" t="str">
        <f ca="1">IF(TODAY()-Tabella1__2[[#This Row],[DATA SCADENZA]]&gt;60,"DA PAGARE","PAGATA")</f>
        <v>DA PAGARE</v>
      </c>
    </row>
    <row r="457" spans="1:9" x14ac:dyDescent="0.35">
      <c r="A457">
        <v>338</v>
      </c>
      <c r="B457" s="2">
        <v>44928</v>
      </c>
      <c r="C457" s="7">
        <v>1650</v>
      </c>
      <c r="D457" t="s">
        <v>8</v>
      </c>
      <c r="E457" t="s">
        <v>12</v>
      </c>
      <c r="F457" s="2">
        <v>44988</v>
      </c>
      <c r="G457" s="7">
        <v>2013</v>
      </c>
      <c r="H457" s="7">
        <v>363</v>
      </c>
      <c r="I457" t="str">
        <f ca="1">IF(TODAY()-Tabella1__2[[#This Row],[DATA SCADENZA]]&gt;60,"DA PAGARE","PAGATA")</f>
        <v>DA PAGARE</v>
      </c>
    </row>
    <row r="458" spans="1:9" x14ac:dyDescent="0.35">
      <c r="A458">
        <v>346</v>
      </c>
      <c r="B458" s="2">
        <v>44928</v>
      </c>
      <c r="C458" s="7">
        <v>2050</v>
      </c>
      <c r="D458" t="s">
        <v>7</v>
      </c>
      <c r="E458" t="s">
        <v>13</v>
      </c>
      <c r="F458" s="2">
        <v>44988</v>
      </c>
      <c r="G458" s="7">
        <v>2501</v>
      </c>
      <c r="H458" s="7">
        <v>451</v>
      </c>
      <c r="I458" t="str">
        <f ca="1">IF(TODAY()-Tabella1__2[[#This Row],[DATA SCADENZA]]&gt;60,"DA PAGARE","PAGATA")</f>
        <v>DA PAGARE</v>
      </c>
    </row>
    <row r="459" spans="1:9" x14ac:dyDescent="0.35">
      <c r="A459">
        <v>165</v>
      </c>
      <c r="B459" s="2">
        <v>44928</v>
      </c>
      <c r="C459" s="7">
        <v>3380</v>
      </c>
      <c r="D459" t="s">
        <v>8</v>
      </c>
      <c r="E459" t="s">
        <v>13</v>
      </c>
      <c r="F459" s="2">
        <v>44988</v>
      </c>
      <c r="G459" s="7">
        <v>4123.6000000000004</v>
      </c>
      <c r="H459" s="7">
        <v>743.60000000000036</v>
      </c>
      <c r="I459" t="str">
        <f ca="1">IF(TODAY()-Tabella1__2[[#This Row],[DATA SCADENZA]]&gt;60,"DA PAGARE","PAGATA")</f>
        <v>DA PAGARE</v>
      </c>
    </row>
    <row r="460" spans="1:9" x14ac:dyDescent="0.35">
      <c r="A460">
        <v>189</v>
      </c>
      <c r="B460" s="2">
        <v>44928</v>
      </c>
      <c r="C460" s="7">
        <v>3860</v>
      </c>
      <c r="D460" t="s">
        <v>4</v>
      </c>
      <c r="E460" t="s">
        <v>14</v>
      </c>
      <c r="F460" s="2">
        <v>44988</v>
      </c>
      <c r="G460" s="7">
        <v>4709.2</v>
      </c>
      <c r="H460" s="7">
        <v>849.19999999999982</v>
      </c>
      <c r="I460" t="str">
        <f ca="1">IF(TODAY()-Tabella1__2[[#This Row],[DATA SCADENZA]]&gt;60,"DA PAGARE","PAGATA")</f>
        <v>DA PAGARE</v>
      </c>
    </row>
    <row r="461" spans="1:9" x14ac:dyDescent="0.35">
      <c r="A461">
        <v>274</v>
      </c>
      <c r="B461" s="2">
        <v>44928</v>
      </c>
      <c r="C461" s="7">
        <v>5560</v>
      </c>
      <c r="D461" t="s">
        <v>4</v>
      </c>
      <c r="E461" t="s">
        <v>11</v>
      </c>
      <c r="F461" s="2">
        <v>44988</v>
      </c>
      <c r="G461" s="7">
        <v>6783.2</v>
      </c>
      <c r="H461" s="7">
        <v>1223.1999999999998</v>
      </c>
      <c r="I461" t="str">
        <f ca="1">IF(TODAY()-Tabella1__2[[#This Row],[DATA SCADENZA]]&gt;60,"DA PAGARE","PAGATA")</f>
        <v>DA PAGARE</v>
      </c>
    </row>
    <row r="462" spans="1:9" x14ac:dyDescent="0.35">
      <c r="A462">
        <v>241</v>
      </c>
      <c r="B462" s="2">
        <v>44928</v>
      </c>
      <c r="C462" s="7">
        <v>4900</v>
      </c>
      <c r="D462" t="s">
        <v>5</v>
      </c>
      <c r="E462" t="s">
        <v>13</v>
      </c>
      <c r="F462" s="2">
        <v>44988</v>
      </c>
      <c r="G462" s="7">
        <v>5978</v>
      </c>
      <c r="H462" s="7">
        <v>1078</v>
      </c>
      <c r="I462" t="str">
        <f ca="1">IF(TODAY()-Tabella1__2[[#This Row],[DATA SCADENZA]]&gt;60,"DA PAGARE","PAGATA")</f>
        <v>DA PAGARE</v>
      </c>
    </row>
    <row r="463" spans="1:9" x14ac:dyDescent="0.35">
      <c r="A463">
        <v>213</v>
      </c>
      <c r="B463" s="2">
        <v>44928</v>
      </c>
      <c r="C463" s="7">
        <v>4340</v>
      </c>
      <c r="D463" t="s">
        <v>8</v>
      </c>
      <c r="E463" t="s">
        <v>13</v>
      </c>
      <c r="F463" s="2">
        <v>44988</v>
      </c>
      <c r="G463" s="7">
        <v>5294.8</v>
      </c>
      <c r="H463" s="7">
        <v>954.80000000000018</v>
      </c>
      <c r="I463" t="str">
        <f ca="1">IF(TODAY()-Tabella1__2[[#This Row],[DATA SCADENZA]]&gt;60,"DA PAGARE","PAGATA")</f>
        <v>DA PAGARE</v>
      </c>
    </row>
    <row r="464" spans="1:9" x14ac:dyDescent="0.35">
      <c r="A464">
        <v>178</v>
      </c>
      <c r="B464" s="2">
        <v>44928</v>
      </c>
      <c r="C464" s="7">
        <v>3640</v>
      </c>
      <c r="D464" t="s">
        <v>6</v>
      </c>
      <c r="E464" t="s">
        <v>13</v>
      </c>
      <c r="F464" s="2">
        <v>44988</v>
      </c>
      <c r="G464" s="7">
        <v>4440.8</v>
      </c>
      <c r="H464" s="7">
        <v>800.80000000000018</v>
      </c>
      <c r="I464" t="str">
        <f ca="1">IF(TODAY()-Tabella1__2[[#This Row],[DATA SCADENZA]]&gt;60,"DA PAGARE","PAGATA")</f>
        <v>DA PAGARE</v>
      </c>
    </row>
    <row r="465" spans="1:9" x14ac:dyDescent="0.35">
      <c r="A465">
        <v>175</v>
      </c>
      <c r="B465" s="2">
        <v>44928</v>
      </c>
      <c r="C465" s="7">
        <v>3580</v>
      </c>
      <c r="D465" t="s">
        <v>3</v>
      </c>
      <c r="E465" t="s">
        <v>14</v>
      </c>
      <c r="F465" s="2">
        <v>44988</v>
      </c>
      <c r="G465" s="7">
        <v>4367.5999999999995</v>
      </c>
      <c r="H465" s="7">
        <v>787.59999999999945</v>
      </c>
      <c r="I465" t="str">
        <f ca="1">IF(TODAY()-Tabella1__2[[#This Row],[DATA SCADENZA]]&gt;60,"DA PAGARE","PAGATA")</f>
        <v>DA PAGARE</v>
      </c>
    </row>
    <row r="466" spans="1:9" x14ac:dyDescent="0.35">
      <c r="A466">
        <v>275</v>
      </c>
      <c r="B466" s="2">
        <v>44928</v>
      </c>
      <c r="C466" s="7">
        <v>5580</v>
      </c>
      <c r="D466" t="s">
        <v>5</v>
      </c>
      <c r="E466" t="s">
        <v>13</v>
      </c>
      <c r="F466" s="2">
        <v>44988</v>
      </c>
      <c r="G466" s="7">
        <v>6807.5999999999995</v>
      </c>
      <c r="H466" s="7">
        <v>1227.5999999999995</v>
      </c>
      <c r="I466" t="str">
        <f ca="1">IF(TODAY()-Tabella1__2[[#This Row],[DATA SCADENZA]]&gt;60,"DA PAGARE","PAGATA")</f>
        <v>DA PAGARE</v>
      </c>
    </row>
    <row r="467" spans="1:9" x14ac:dyDescent="0.35">
      <c r="A467">
        <v>186</v>
      </c>
      <c r="B467" s="2">
        <v>44928</v>
      </c>
      <c r="C467" s="7">
        <v>3800</v>
      </c>
      <c r="D467" t="s">
        <v>22</v>
      </c>
      <c r="E467" t="s">
        <v>14</v>
      </c>
      <c r="F467" s="2">
        <v>44988</v>
      </c>
      <c r="G467" s="7">
        <v>4636</v>
      </c>
      <c r="H467" s="7">
        <v>836</v>
      </c>
      <c r="I467" t="str">
        <f ca="1">IF(TODAY()-Tabella1__2[[#This Row],[DATA SCADENZA]]&gt;60,"DA PAGARE","PAGATA")</f>
        <v>DA PAGARE</v>
      </c>
    </row>
    <row r="468" spans="1:9" x14ac:dyDescent="0.35">
      <c r="A468">
        <v>230</v>
      </c>
      <c r="B468" s="2">
        <v>44928</v>
      </c>
      <c r="C468" s="7">
        <v>4680</v>
      </c>
      <c r="D468" t="s">
        <v>8</v>
      </c>
      <c r="E468" t="s">
        <v>12</v>
      </c>
      <c r="F468" s="2">
        <v>44988</v>
      </c>
      <c r="G468" s="7">
        <v>5709.5999999999995</v>
      </c>
      <c r="H468" s="7">
        <v>1029.5999999999995</v>
      </c>
      <c r="I468" t="str">
        <f ca="1">IF(TODAY()-Tabella1__2[[#This Row],[DATA SCADENZA]]&gt;60,"DA PAGARE","PAGATA")</f>
        <v>DA PAGARE</v>
      </c>
    </row>
    <row r="469" spans="1:9" x14ac:dyDescent="0.35">
      <c r="A469">
        <v>436</v>
      </c>
      <c r="B469" s="2">
        <v>44928</v>
      </c>
      <c r="C469" s="7">
        <v>6550</v>
      </c>
      <c r="D469" t="s">
        <v>22</v>
      </c>
      <c r="E469" t="s">
        <v>12</v>
      </c>
      <c r="F469" s="2">
        <v>44988</v>
      </c>
      <c r="G469" s="7">
        <v>7991</v>
      </c>
      <c r="H469" s="7">
        <v>1441</v>
      </c>
      <c r="I469" t="str">
        <f ca="1">IF(TODAY()-Tabella1__2[[#This Row],[DATA SCADENZA]]&gt;60,"DA PAGARE","PAGATA")</f>
        <v>DA PAGARE</v>
      </c>
    </row>
    <row r="470" spans="1:9" x14ac:dyDescent="0.35">
      <c r="A470">
        <v>442</v>
      </c>
      <c r="B470" s="2">
        <v>44928</v>
      </c>
      <c r="C470" s="7">
        <v>6850</v>
      </c>
      <c r="D470" t="s">
        <v>9</v>
      </c>
      <c r="E470" t="s">
        <v>11</v>
      </c>
      <c r="F470" s="2">
        <v>44988</v>
      </c>
      <c r="G470" s="7">
        <v>8357</v>
      </c>
      <c r="H470" s="7">
        <v>1507</v>
      </c>
      <c r="I470" t="str">
        <f ca="1">IF(TODAY()-Tabella1__2[[#This Row],[DATA SCADENZA]]&gt;60,"DA PAGARE","PAGATA")</f>
        <v>DA PAGARE</v>
      </c>
    </row>
    <row r="471" spans="1:9" x14ac:dyDescent="0.35">
      <c r="A471">
        <v>429</v>
      </c>
      <c r="B471" s="2">
        <v>44928</v>
      </c>
      <c r="C471" s="7">
        <v>6200</v>
      </c>
      <c r="D471" t="s">
        <v>6</v>
      </c>
      <c r="E471" t="s">
        <v>13</v>
      </c>
      <c r="F471" s="2">
        <v>44988</v>
      </c>
      <c r="G471" s="7">
        <v>7564</v>
      </c>
      <c r="H471" s="7">
        <v>1364</v>
      </c>
      <c r="I471" t="str">
        <f ca="1">IF(TODAY()-Tabella1__2[[#This Row],[DATA SCADENZA]]&gt;60,"DA PAGARE","PAGATA")</f>
        <v>DA PAGARE</v>
      </c>
    </row>
    <row r="472" spans="1:9" x14ac:dyDescent="0.35">
      <c r="A472">
        <v>417</v>
      </c>
      <c r="B472" s="2">
        <v>44928</v>
      </c>
      <c r="C472" s="7">
        <v>5600</v>
      </c>
      <c r="D472" t="s">
        <v>8</v>
      </c>
      <c r="E472" t="s">
        <v>13</v>
      </c>
      <c r="F472" s="2">
        <v>44988</v>
      </c>
      <c r="G472" s="7">
        <v>6832</v>
      </c>
      <c r="H472" s="7">
        <v>1232</v>
      </c>
      <c r="I472" t="str">
        <f ca="1">IF(TODAY()-Tabella1__2[[#This Row],[DATA SCADENZA]]&gt;60,"DA PAGARE","PAGATA")</f>
        <v>DA PAGARE</v>
      </c>
    </row>
    <row r="473" spans="1:9" x14ac:dyDescent="0.35">
      <c r="A473">
        <v>80</v>
      </c>
      <c r="B473" s="2">
        <v>44928</v>
      </c>
      <c r="C473" s="7">
        <v>1680</v>
      </c>
      <c r="D473" t="s">
        <v>8</v>
      </c>
      <c r="E473" t="s">
        <v>13</v>
      </c>
      <c r="F473" s="2">
        <v>44988</v>
      </c>
      <c r="G473" s="7">
        <v>2049.6</v>
      </c>
      <c r="H473" s="7">
        <v>369.59999999999991</v>
      </c>
      <c r="I473" t="str">
        <f ca="1">IF(TODAY()-Tabella1__2[[#This Row],[DATA SCADENZA]]&gt;60,"DA PAGARE","PAGATA")</f>
        <v>DA PAGARE</v>
      </c>
    </row>
    <row r="474" spans="1:9" x14ac:dyDescent="0.35">
      <c r="A474">
        <v>54</v>
      </c>
      <c r="B474" s="2">
        <v>44928</v>
      </c>
      <c r="C474" s="7">
        <v>1160</v>
      </c>
      <c r="D474" t="s">
        <v>5</v>
      </c>
      <c r="E474" t="s">
        <v>11</v>
      </c>
      <c r="F474" s="2">
        <v>44988</v>
      </c>
      <c r="G474" s="7">
        <v>1415.2</v>
      </c>
      <c r="H474" s="7">
        <v>255.20000000000005</v>
      </c>
      <c r="I474" t="str">
        <f ca="1">IF(TODAY()-Tabella1__2[[#This Row],[DATA SCADENZA]]&gt;60,"DA PAGARE","PAGATA")</f>
        <v>DA PAGARE</v>
      </c>
    </row>
    <row r="475" spans="1:9" x14ac:dyDescent="0.35">
      <c r="A475">
        <v>105</v>
      </c>
      <c r="B475" s="2">
        <v>44928</v>
      </c>
      <c r="C475" s="7">
        <v>2180</v>
      </c>
      <c r="D475" t="s">
        <v>5</v>
      </c>
      <c r="E475" t="s">
        <v>14</v>
      </c>
      <c r="F475" s="2">
        <v>44988</v>
      </c>
      <c r="G475" s="7">
        <v>2659.6</v>
      </c>
      <c r="H475" s="7">
        <v>479.59999999999991</v>
      </c>
      <c r="I475" t="str">
        <f ca="1">IF(TODAY()-Tabella1__2[[#This Row],[DATA SCADENZA]]&gt;60,"DA PAGARE","PAGATA")</f>
        <v>DA PAGARE</v>
      </c>
    </row>
    <row r="476" spans="1:9" x14ac:dyDescent="0.35">
      <c r="A476">
        <v>211</v>
      </c>
      <c r="B476" s="2">
        <v>44927</v>
      </c>
      <c r="C476" s="7">
        <v>4300</v>
      </c>
      <c r="D476" t="s">
        <v>3</v>
      </c>
      <c r="E476" t="s">
        <v>11</v>
      </c>
      <c r="F476" s="2">
        <v>44987</v>
      </c>
      <c r="G476" s="7">
        <v>5246</v>
      </c>
      <c r="H476" s="7">
        <v>946</v>
      </c>
      <c r="I476" t="str">
        <f ca="1">IF(TODAY()-Tabella1__2[[#This Row],[DATA SCADENZA]]&gt;60,"DA PAGARE","PAGATA")</f>
        <v>DA PAGARE</v>
      </c>
    </row>
    <row r="477" spans="1:9" x14ac:dyDescent="0.35">
      <c r="A477">
        <v>490</v>
      </c>
      <c r="B477" s="2">
        <v>44927</v>
      </c>
      <c r="C477" s="7">
        <v>5000</v>
      </c>
      <c r="D477" t="s">
        <v>5</v>
      </c>
      <c r="E477" t="s">
        <v>12</v>
      </c>
      <c r="F477" s="2">
        <v>44987</v>
      </c>
      <c r="G477" s="7">
        <v>6100</v>
      </c>
      <c r="H477" s="7">
        <v>1100</v>
      </c>
      <c r="I477" t="str">
        <f ca="1">IF(TODAY()-Tabella1__2[[#This Row],[DATA SCADENZA]]&gt;60,"DA PAGARE","PAGATA")</f>
        <v>DA PAGARE</v>
      </c>
    </row>
    <row r="478" spans="1:9" x14ac:dyDescent="0.35">
      <c r="A478">
        <v>38</v>
      </c>
      <c r="B478" s="2">
        <v>44927</v>
      </c>
      <c r="C478" s="7">
        <v>840</v>
      </c>
      <c r="D478" t="s">
        <v>6</v>
      </c>
      <c r="E478" t="s">
        <v>13</v>
      </c>
      <c r="F478" s="2">
        <v>44987</v>
      </c>
      <c r="G478" s="7">
        <v>1024.8</v>
      </c>
      <c r="H478" s="7">
        <v>184.79999999999995</v>
      </c>
      <c r="I478" t="str">
        <f ca="1">IF(TODAY()-Tabella1__2[[#This Row],[DATA SCADENZA]]&gt;60,"DA PAGARE","PAGATA")</f>
        <v>DA PAGARE</v>
      </c>
    </row>
    <row r="479" spans="1:9" x14ac:dyDescent="0.35">
      <c r="A479">
        <v>52</v>
      </c>
      <c r="B479" s="2">
        <v>44927</v>
      </c>
      <c r="C479" s="7">
        <v>1120</v>
      </c>
      <c r="D479" t="s">
        <v>3</v>
      </c>
      <c r="E479" t="s">
        <v>13</v>
      </c>
      <c r="F479" s="2">
        <v>44987</v>
      </c>
      <c r="G479" s="7">
        <v>1366.3999999999999</v>
      </c>
      <c r="H479" s="7">
        <v>246.39999999999986</v>
      </c>
      <c r="I479" t="str">
        <f ca="1">IF(TODAY()-Tabella1__2[[#This Row],[DATA SCADENZA]]&gt;60,"DA PAGARE","PAGATA")</f>
        <v>DA PAGARE</v>
      </c>
    </row>
    <row r="480" spans="1:9" x14ac:dyDescent="0.35">
      <c r="A480">
        <v>190</v>
      </c>
      <c r="B480" s="2">
        <v>44927</v>
      </c>
      <c r="C480" s="7">
        <v>3880</v>
      </c>
      <c r="D480" t="s">
        <v>5</v>
      </c>
      <c r="E480" t="s">
        <v>11</v>
      </c>
      <c r="F480" s="2">
        <v>44987</v>
      </c>
      <c r="G480" s="7">
        <v>4733.5999999999995</v>
      </c>
      <c r="H480" s="7">
        <v>853.59999999999945</v>
      </c>
      <c r="I480" t="str">
        <f ca="1">IF(TODAY()-Tabella1__2[[#This Row],[DATA SCADENZA]]&gt;60,"DA PAGARE","PAGATA")</f>
        <v>DA PAGARE</v>
      </c>
    </row>
    <row r="481" spans="1:9" x14ac:dyDescent="0.35">
      <c r="A481">
        <v>214</v>
      </c>
      <c r="B481" s="2">
        <v>44927</v>
      </c>
      <c r="C481" s="7">
        <v>4360</v>
      </c>
      <c r="D481" t="s">
        <v>22</v>
      </c>
      <c r="E481" t="s">
        <v>14</v>
      </c>
      <c r="F481" s="2">
        <v>44987</v>
      </c>
      <c r="G481" s="7">
        <v>5319.2</v>
      </c>
      <c r="H481" s="7">
        <v>959.19999999999982</v>
      </c>
      <c r="I481" t="str">
        <f ca="1">IF(TODAY()-Tabella1__2[[#This Row],[DATA SCADENZA]]&gt;60,"DA PAGARE","PAGATA")</f>
        <v>DA PAGARE</v>
      </c>
    </row>
    <row r="482" spans="1:9" x14ac:dyDescent="0.35">
      <c r="A482">
        <v>215</v>
      </c>
      <c r="B482" s="2">
        <v>44927</v>
      </c>
      <c r="C482" s="7">
        <v>4380</v>
      </c>
      <c r="D482" t="s">
        <v>22</v>
      </c>
      <c r="E482" t="s">
        <v>12</v>
      </c>
      <c r="F482" s="2">
        <v>44987</v>
      </c>
      <c r="G482" s="7">
        <v>5343.5999999999995</v>
      </c>
      <c r="H482" s="7">
        <v>963.59999999999945</v>
      </c>
      <c r="I482" t="str">
        <f ca="1">IF(TODAY()-Tabella1__2[[#This Row],[DATA SCADENZA]]&gt;60,"DA PAGARE","PAGATA")</f>
        <v>DA PAGARE</v>
      </c>
    </row>
    <row r="483" spans="1:9" x14ac:dyDescent="0.35">
      <c r="A483">
        <v>236</v>
      </c>
      <c r="B483" s="2">
        <v>44927</v>
      </c>
      <c r="C483" s="7">
        <v>4800</v>
      </c>
      <c r="D483" t="s">
        <v>8</v>
      </c>
      <c r="E483" t="s">
        <v>11</v>
      </c>
      <c r="F483" s="2">
        <v>44987</v>
      </c>
      <c r="G483" s="7">
        <v>5856</v>
      </c>
      <c r="H483" s="7">
        <v>1056</v>
      </c>
      <c r="I483" t="str">
        <f ca="1">IF(TODAY()-Tabella1__2[[#This Row],[DATA SCADENZA]]&gt;60,"DA PAGARE","PAGATA")</f>
        <v>DA PAGARE</v>
      </c>
    </row>
    <row r="484" spans="1:9" x14ac:dyDescent="0.35">
      <c r="A484">
        <v>440</v>
      </c>
      <c r="B484" s="2">
        <v>44927</v>
      </c>
      <c r="C484" s="7">
        <v>6750</v>
      </c>
      <c r="D484" t="s">
        <v>8</v>
      </c>
      <c r="E484" t="s">
        <v>12</v>
      </c>
      <c r="F484" s="2">
        <v>44987</v>
      </c>
      <c r="G484" s="7">
        <v>8235</v>
      </c>
      <c r="H484" s="7">
        <v>1485</v>
      </c>
      <c r="I484" t="str">
        <f ca="1">IF(TODAY()-Tabella1__2[[#This Row],[DATA SCADENZA]]&gt;60,"DA PAGARE","PAGATA")</f>
        <v>DA PAGARE</v>
      </c>
    </row>
    <row r="485" spans="1:9" x14ac:dyDescent="0.35">
      <c r="A485">
        <v>200</v>
      </c>
      <c r="B485" s="2">
        <v>44927</v>
      </c>
      <c r="C485" s="7">
        <v>4080</v>
      </c>
      <c r="D485" t="s">
        <v>4</v>
      </c>
      <c r="E485" t="s">
        <v>14</v>
      </c>
      <c r="F485" s="2">
        <v>44987</v>
      </c>
      <c r="G485" s="7">
        <v>4977.5999999999995</v>
      </c>
      <c r="H485" s="7">
        <v>897.59999999999945</v>
      </c>
      <c r="I485" t="str">
        <f ca="1">IF(TODAY()-Tabella1__2[[#This Row],[DATA SCADENZA]]&gt;60,"DA PAGARE","PAGATA")</f>
        <v>DA PAGARE</v>
      </c>
    </row>
    <row r="486" spans="1:9" x14ac:dyDescent="0.35">
      <c r="A486">
        <v>492</v>
      </c>
      <c r="B486" s="2">
        <v>44927</v>
      </c>
      <c r="C486" s="7">
        <v>4800</v>
      </c>
      <c r="D486" t="s">
        <v>22</v>
      </c>
      <c r="E486" t="s">
        <v>12</v>
      </c>
      <c r="F486" s="2">
        <v>44987</v>
      </c>
      <c r="G486" s="7">
        <v>5856</v>
      </c>
      <c r="H486" s="7">
        <v>1056</v>
      </c>
      <c r="I486" t="str">
        <f ca="1">IF(TODAY()-Tabella1__2[[#This Row],[DATA SCADENZA]]&gt;60,"DA PAGARE","PAGATA")</f>
        <v>DA PAGARE</v>
      </c>
    </row>
    <row r="487" spans="1:9" x14ac:dyDescent="0.35">
      <c r="A487">
        <v>1</v>
      </c>
      <c r="B487" s="2">
        <v>44927</v>
      </c>
      <c r="C487" s="7">
        <v>100</v>
      </c>
      <c r="D487" t="s">
        <v>3</v>
      </c>
      <c r="E487" t="s">
        <v>11</v>
      </c>
      <c r="F487" s="2">
        <v>44987</v>
      </c>
      <c r="G487" s="7">
        <v>122</v>
      </c>
      <c r="H487" s="7">
        <v>22</v>
      </c>
      <c r="I487" t="str">
        <f ca="1">IF(TODAY()-Tabella1__2[[#This Row],[DATA SCADENZA]]&gt;60,"DA PAGARE","PAGATA")</f>
        <v>DA PAGARE</v>
      </c>
    </row>
    <row r="488" spans="1:9" x14ac:dyDescent="0.35">
      <c r="A488">
        <v>71</v>
      </c>
      <c r="B488" s="2">
        <v>44927</v>
      </c>
      <c r="C488" s="7">
        <v>1500</v>
      </c>
      <c r="D488" t="s">
        <v>5</v>
      </c>
      <c r="E488" t="s">
        <v>11</v>
      </c>
      <c r="F488" s="2">
        <v>44987</v>
      </c>
      <c r="G488" s="7">
        <v>1830</v>
      </c>
      <c r="H488" s="7">
        <v>330</v>
      </c>
      <c r="I488" t="str">
        <f ca="1">IF(TODAY()-Tabella1__2[[#This Row],[DATA SCADENZA]]&gt;60,"DA PAGARE","PAGATA")</f>
        <v>DA PAGARE</v>
      </c>
    </row>
    <row r="489" spans="1:9" x14ac:dyDescent="0.35">
      <c r="A489">
        <v>462</v>
      </c>
      <c r="B489" s="2">
        <v>44927</v>
      </c>
      <c r="C489" s="7">
        <v>7800</v>
      </c>
      <c r="D489" t="s">
        <v>5</v>
      </c>
      <c r="E489" t="s">
        <v>12</v>
      </c>
      <c r="F489" s="2">
        <v>44987</v>
      </c>
      <c r="G489" s="7">
        <v>9516</v>
      </c>
      <c r="H489" s="7">
        <v>1716</v>
      </c>
      <c r="I489" t="str">
        <f ca="1">IF(TODAY()-Tabella1__2[[#This Row],[DATA SCADENZA]]&gt;60,"DA PAGARE","PAGATA")</f>
        <v>DA PAGARE</v>
      </c>
    </row>
    <row r="490" spans="1:9" x14ac:dyDescent="0.35">
      <c r="A490">
        <v>461</v>
      </c>
      <c r="B490" s="2">
        <v>44927</v>
      </c>
      <c r="C490" s="7">
        <v>7900</v>
      </c>
      <c r="D490" t="s">
        <v>4</v>
      </c>
      <c r="E490" t="s">
        <v>12</v>
      </c>
      <c r="F490" s="2">
        <v>44987</v>
      </c>
      <c r="G490" s="7">
        <v>9638</v>
      </c>
      <c r="H490" s="7">
        <v>1738</v>
      </c>
      <c r="I490" t="str">
        <f ca="1">IF(TODAY()-Tabella1__2[[#This Row],[DATA SCADENZA]]&gt;60,"DA PAGARE","PAGATA")</f>
        <v>DA PAGARE</v>
      </c>
    </row>
    <row r="491" spans="1:9" x14ac:dyDescent="0.35">
      <c r="A491">
        <v>359</v>
      </c>
      <c r="B491" s="2">
        <v>44927</v>
      </c>
      <c r="C491" s="7">
        <v>2700</v>
      </c>
      <c r="D491" t="s">
        <v>4</v>
      </c>
      <c r="E491" t="s">
        <v>13</v>
      </c>
      <c r="F491" s="2">
        <v>44987</v>
      </c>
      <c r="G491" s="7">
        <v>3294</v>
      </c>
      <c r="H491" s="7">
        <v>594</v>
      </c>
      <c r="I491" t="str">
        <f ca="1">IF(TODAY()-Tabella1__2[[#This Row],[DATA SCADENZA]]&gt;60,"DA PAGARE","PAGATA")</f>
        <v>DA PAGARE</v>
      </c>
    </row>
    <row r="492" spans="1:9" x14ac:dyDescent="0.35">
      <c r="A492">
        <v>132</v>
      </c>
      <c r="B492" s="2">
        <v>44927</v>
      </c>
      <c r="C492" s="7">
        <v>2720</v>
      </c>
      <c r="D492" t="s">
        <v>4</v>
      </c>
      <c r="E492" t="s">
        <v>12</v>
      </c>
      <c r="F492" s="2">
        <v>44987</v>
      </c>
      <c r="G492" s="7">
        <v>3318.4</v>
      </c>
      <c r="H492" s="7">
        <v>598.40000000000009</v>
      </c>
      <c r="I492" t="str">
        <f ca="1">IF(TODAY()-Tabella1__2[[#This Row],[DATA SCADENZA]]&gt;60,"DA PAGARE","PAGATA")</f>
        <v>DA PAGARE</v>
      </c>
    </row>
    <row r="493" spans="1:9" x14ac:dyDescent="0.35">
      <c r="A493">
        <v>136</v>
      </c>
      <c r="B493" s="2">
        <v>44927</v>
      </c>
      <c r="C493" s="7">
        <v>2800</v>
      </c>
      <c r="D493" t="s">
        <v>9</v>
      </c>
      <c r="E493" t="s">
        <v>13</v>
      </c>
      <c r="F493" s="2">
        <v>44987</v>
      </c>
      <c r="G493" s="7">
        <v>3416</v>
      </c>
      <c r="H493" s="7">
        <v>616</v>
      </c>
      <c r="I493" t="str">
        <f ca="1">IF(TODAY()-Tabella1__2[[#This Row],[DATA SCADENZA]]&gt;60,"DA PAGARE","PAGATA")</f>
        <v>DA PAGARE</v>
      </c>
    </row>
    <row r="494" spans="1:9" x14ac:dyDescent="0.35">
      <c r="A494">
        <v>70</v>
      </c>
      <c r="B494" s="2">
        <v>44927</v>
      </c>
      <c r="C494" s="7">
        <v>1480</v>
      </c>
      <c r="D494" t="s">
        <v>4</v>
      </c>
      <c r="E494" t="s">
        <v>12</v>
      </c>
      <c r="F494" s="2">
        <v>44987</v>
      </c>
      <c r="G494" s="7">
        <v>1805.6</v>
      </c>
      <c r="H494" s="7">
        <v>325.59999999999991</v>
      </c>
      <c r="I494" t="str">
        <f ca="1">IF(TODAY()-Tabella1__2[[#This Row],[DATA SCADENZA]]&gt;60,"DA PAGARE","PAGATA")</f>
        <v>DA PAGARE</v>
      </c>
    </row>
    <row r="495" spans="1:9" x14ac:dyDescent="0.35">
      <c r="A495">
        <v>366</v>
      </c>
      <c r="B495" s="2">
        <v>44927</v>
      </c>
      <c r="C495" s="7">
        <v>3050</v>
      </c>
      <c r="D495" t="s">
        <v>8</v>
      </c>
      <c r="E495" t="s">
        <v>12</v>
      </c>
      <c r="F495" s="2">
        <v>44987</v>
      </c>
      <c r="G495" s="7">
        <v>3721</v>
      </c>
      <c r="H495" s="7">
        <v>671</v>
      </c>
      <c r="I495" t="str">
        <f ca="1">IF(TODAY()-Tabella1__2[[#This Row],[DATA SCADENZA]]&gt;60,"DA PAGARE","PAGATA")</f>
        <v>DA PAGARE</v>
      </c>
    </row>
    <row r="496" spans="1:9" x14ac:dyDescent="0.35">
      <c r="A496">
        <v>281</v>
      </c>
      <c r="B496" s="2">
        <v>44927</v>
      </c>
      <c r="C496" s="7">
        <v>5700</v>
      </c>
      <c r="D496" t="s">
        <v>8</v>
      </c>
      <c r="E496" t="s">
        <v>11</v>
      </c>
      <c r="F496" s="2">
        <v>44987</v>
      </c>
      <c r="G496" s="7">
        <v>6954</v>
      </c>
      <c r="H496" s="7">
        <v>1254</v>
      </c>
      <c r="I496" t="str">
        <f ca="1">IF(TODAY()-Tabella1__2[[#This Row],[DATA SCADENZA]]&gt;60,"DA PAGARE","PAGATA")</f>
        <v>DA PAGARE</v>
      </c>
    </row>
    <row r="497" spans="1:9" x14ac:dyDescent="0.35">
      <c r="A497">
        <v>435</v>
      </c>
      <c r="B497" s="2">
        <v>44927</v>
      </c>
      <c r="C497" s="7">
        <v>6500</v>
      </c>
      <c r="D497" t="s">
        <v>22</v>
      </c>
      <c r="E497" t="s">
        <v>11</v>
      </c>
      <c r="F497" s="2">
        <v>44987</v>
      </c>
      <c r="G497" s="7">
        <v>7930</v>
      </c>
      <c r="H497" s="7">
        <v>1430</v>
      </c>
      <c r="I497" t="str">
        <f ca="1">IF(TODAY()-Tabella1__2[[#This Row],[DATA SCADENZA]]&gt;60,"DA PAGARE","PAGATA")</f>
        <v>DA PAGARE</v>
      </c>
    </row>
    <row r="498" spans="1:9" x14ac:dyDescent="0.35">
      <c r="A498">
        <v>316</v>
      </c>
      <c r="B498" s="2">
        <v>44927</v>
      </c>
      <c r="C498" s="7">
        <v>550</v>
      </c>
      <c r="D498" t="s">
        <v>22</v>
      </c>
      <c r="E498" t="s">
        <v>11</v>
      </c>
      <c r="F498" s="2">
        <v>44987</v>
      </c>
      <c r="G498" s="7">
        <v>671</v>
      </c>
      <c r="H498" s="7">
        <v>121</v>
      </c>
      <c r="I498" t="str">
        <f ca="1">IF(TODAY()-Tabella1__2[[#This Row],[DATA SCADENZA]]&gt;60,"DA PAGARE","PAGATA")</f>
        <v>DA PAGARE</v>
      </c>
    </row>
    <row r="499" spans="1:9" x14ac:dyDescent="0.35">
      <c r="A499">
        <v>315</v>
      </c>
      <c r="B499" s="2">
        <v>44927</v>
      </c>
      <c r="C499" s="7">
        <v>500</v>
      </c>
      <c r="D499" t="s">
        <v>8</v>
      </c>
      <c r="E499" t="s">
        <v>14</v>
      </c>
      <c r="F499" s="2">
        <v>44987</v>
      </c>
      <c r="G499" s="7">
        <v>610</v>
      </c>
      <c r="H499" s="7">
        <v>110</v>
      </c>
      <c r="I499" t="str">
        <f ca="1">IF(TODAY()-Tabella1__2[[#This Row],[DATA SCADENZA]]&gt;60,"DA PAGARE","PAGATA")</f>
        <v>DA PAGARE</v>
      </c>
    </row>
    <row r="500" spans="1:9" x14ac:dyDescent="0.35">
      <c r="A500">
        <v>59</v>
      </c>
      <c r="B500" s="2">
        <v>44927</v>
      </c>
      <c r="C500" s="7">
        <v>1260</v>
      </c>
      <c r="D500" t="s">
        <v>6</v>
      </c>
      <c r="E500" t="s">
        <v>13</v>
      </c>
      <c r="F500" s="2">
        <v>45398</v>
      </c>
      <c r="G500" s="7">
        <v>1537.2</v>
      </c>
      <c r="H500" s="7">
        <v>277.20000000000005</v>
      </c>
      <c r="I500" t="str">
        <f ca="1">IF(TODAY()-Tabella1__2[[#This Row],[DATA SCADENZA]]&gt;60,"DA PAGARE","PAGATA")</f>
        <v>PAGATA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70D35-A597-4243-A6EB-A23361D68329}">
  <dimension ref="A1:D9"/>
  <sheetViews>
    <sheetView workbookViewId="0">
      <selection activeCell="D2" sqref="D2"/>
    </sheetView>
  </sheetViews>
  <sheetFormatPr defaultRowHeight="14.5" x14ac:dyDescent="0.35"/>
  <cols>
    <col min="1" max="1" width="9.81640625" bestFit="1" customWidth="1"/>
    <col min="2" max="2" width="8.36328125" bestFit="1" customWidth="1"/>
    <col min="3" max="3" width="14.1796875" bestFit="1" customWidth="1"/>
    <col min="4" max="4" width="18.6328125" bestFit="1" customWidth="1"/>
  </cols>
  <sheetData>
    <row r="1" spans="1:4" x14ac:dyDescent="0.35">
      <c r="A1" t="s">
        <v>2</v>
      </c>
      <c r="B1" t="s">
        <v>29</v>
      </c>
      <c r="C1" t="s">
        <v>30</v>
      </c>
      <c r="D1" t="s">
        <v>31</v>
      </c>
    </row>
    <row r="2" spans="1:4" x14ac:dyDescent="0.35">
      <c r="A2" t="s">
        <v>3</v>
      </c>
      <c r="B2" t="s">
        <v>32</v>
      </c>
      <c r="C2" t="s">
        <v>33</v>
      </c>
      <c r="D2" t="s">
        <v>34</v>
      </c>
    </row>
    <row r="3" spans="1:4" x14ac:dyDescent="0.35">
      <c r="A3" t="s">
        <v>6</v>
      </c>
      <c r="B3" t="s">
        <v>35</v>
      </c>
      <c r="C3" t="s">
        <v>36</v>
      </c>
      <c r="D3" t="s">
        <v>37</v>
      </c>
    </row>
    <row r="4" spans="1:4" x14ac:dyDescent="0.35">
      <c r="A4" t="s">
        <v>4</v>
      </c>
      <c r="B4" t="s">
        <v>35</v>
      </c>
      <c r="C4" t="s">
        <v>38</v>
      </c>
      <c r="D4" t="s">
        <v>39</v>
      </c>
    </row>
    <row r="5" spans="1:4" x14ac:dyDescent="0.35">
      <c r="A5" t="s">
        <v>5</v>
      </c>
      <c r="B5" t="s">
        <v>40</v>
      </c>
      <c r="C5" t="s">
        <v>41</v>
      </c>
      <c r="D5" t="s">
        <v>42</v>
      </c>
    </row>
    <row r="6" spans="1:4" x14ac:dyDescent="0.35">
      <c r="A6" t="s">
        <v>9</v>
      </c>
      <c r="B6" t="s">
        <v>43</v>
      </c>
      <c r="C6" t="s">
        <v>44</v>
      </c>
      <c r="D6" t="s">
        <v>45</v>
      </c>
    </row>
    <row r="7" spans="1:4" x14ac:dyDescent="0.35">
      <c r="A7" t="s">
        <v>22</v>
      </c>
      <c r="B7" t="s">
        <v>46</v>
      </c>
      <c r="C7" t="s">
        <v>47</v>
      </c>
      <c r="D7" t="s">
        <v>48</v>
      </c>
    </row>
    <row r="8" spans="1:4" x14ac:dyDescent="0.35">
      <c r="A8" t="s">
        <v>8</v>
      </c>
      <c r="B8" t="s">
        <v>49</v>
      </c>
      <c r="C8" t="s">
        <v>50</v>
      </c>
      <c r="D8" t="s">
        <v>51</v>
      </c>
    </row>
    <row r="9" spans="1:4" x14ac:dyDescent="0.35">
      <c r="A9" t="s">
        <v>7</v>
      </c>
      <c r="B9" t="s">
        <v>52</v>
      </c>
      <c r="C9" t="s">
        <v>53</v>
      </c>
      <c r="D9" t="s">
        <v>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E6054-D08B-446D-9E26-E21B00C8AE91}">
  <dimension ref="A3:L36"/>
  <sheetViews>
    <sheetView showGridLines="0" zoomScaleNormal="100" workbookViewId="0">
      <selection activeCell="A4" sqref="A4"/>
    </sheetView>
  </sheetViews>
  <sheetFormatPr defaultRowHeight="14.5" x14ac:dyDescent="0.35"/>
  <cols>
    <col min="1" max="1" width="16.7265625" bestFit="1" customWidth="1"/>
    <col min="2" max="2" width="17.81640625" customWidth="1"/>
    <col min="3" max="3" width="14.1796875" bestFit="1" customWidth="1"/>
    <col min="4" max="4" width="15.54296875" bestFit="1" customWidth="1"/>
    <col min="5" max="5" width="12.453125" bestFit="1" customWidth="1"/>
    <col min="6" max="6" width="16.81640625" bestFit="1" customWidth="1"/>
    <col min="7" max="7" width="14.26953125" bestFit="1" customWidth="1"/>
    <col min="8" max="8" width="16.81640625" bestFit="1" customWidth="1"/>
    <col min="9" max="9" width="15.54296875" bestFit="1" customWidth="1"/>
    <col min="11" max="11" width="16.81640625" bestFit="1" customWidth="1"/>
    <col min="12" max="12" width="15.54296875" bestFit="1" customWidth="1"/>
  </cols>
  <sheetData>
    <row r="3" spans="1:4" x14ac:dyDescent="0.35">
      <c r="A3" s="4" t="s">
        <v>27</v>
      </c>
      <c r="B3" t="s">
        <v>25</v>
      </c>
      <c r="C3" t="s">
        <v>23</v>
      </c>
      <c r="D3" t="s">
        <v>24</v>
      </c>
    </row>
    <row r="4" spans="1:4" x14ac:dyDescent="0.35">
      <c r="A4" s="5" t="s">
        <v>3</v>
      </c>
      <c r="B4" s="6">
        <v>310860</v>
      </c>
      <c r="C4" s="6">
        <v>379249.2</v>
      </c>
      <c r="D4" s="6">
        <v>68389.2</v>
      </c>
    </row>
    <row r="5" spans="1:4" x14ac:dyDescent="0.35">
      <c r="A5" s="5" t="s">
        <v>4</v>
      </c>
      <c r="B5" s="6">
        <v>203500</v>
      </c>
      <c r="C5" s="6">
        <v>248270.00000000003</v>
      </c>
      <c r="D5" s="6">
        <v>44769.999999999985</v>
      </c>
    </row>
    <row r="6" spans="1:4" x14ac:dyDescent="0.35">
      <c r="A6" s="5" t="s">
        <v>7</v>
      </c>
      <c r="B6" s="6">
        <v>101090</v>
      </c>
      <c r="C6" s="6">
        <v>123329.79999999999</v>
      </c>
      <c r="D6" s="6">
        <v>22239.799999999996</v>
      </c>
    </row>
    <row r="7" spans="1:4" x14ac:dyDescent="0.35">
      <c r="A7" s="5" t="s">
        <v>5</v>
      </c>
      <c r="B7" s="6">
        <v>202800</v>
      </c>
      <c r="C7" s="6">
        <v>247416.00000000006</v>
      </c>
      <c r="D7" s="6">
        <v>44615.999999999993</v>
      </c>
    </row>
    <row r="8" spans="1:4" x14ac:dyDescent="0.35">
      <c r="A8" s="5" t="s">
        <v>22</v>
      </c>
      <c r="B8" s="6">
        <v>298520</v>
      </c>
      <c r="C8" s="6">
        <v>364194.39999999997</v>
      </c>
      <c r="D8" s="6">
        <v>65674.400000000009</v>
      </c>
    </row>
    <row r="9" spans="1:4" x14ac:dyDescent="0.35">
      <c r="A9" s="5" t="s">
        <v>6</v>
      </c>
      <c r="B9" s="6">
        <v>204320</v>
      </c>
      <c r="C9" s="6">
        <v>249270.40000000002</v>
      </c>
      <c r="D9" s="6">
        <v>44950.399999999987</v>
      </c>
    </row>
    <row r="10" spans="1:4" x14ac:dyDescent="0.35">
      <c r="A10" s="5" t="s">
        <v>9</v>
      </c>
      <c r="B10" s="6">
        <v>100325</v>
      </c>
      <c r="C10" s="6">
        <v>122396.5</v>
      </c>
      <c r="D10" s="6">
        <v>22071.499999999993</v>
      </c>
    </row>
    <row r="11" spans="1:4" x14ac:dyDescent="0.35">
      <c r="A11" s="5" t="s">
        <v>8</v>
      </c>
      <c r="B11" s="6">
        <v>299940</v>
      </c>
      <c r="C11" s="6">
        <v>365926.8</v>
      </c>
      <c r="D11" s="6">
        <v>65986.799999999988</v>
      </c>
    </row>
    <row r="12" spans="1:4" x14ac:dyDescent="0.35">
      <c r="A12" s="5" t="s">
        <v>26</v>
      </c>
      <c r="B12" s="6">
        <v>1721355</v>
      </c>
      <c r="C12" s="6">
        <v>2100053.0999999996</v>
      </c>
      <c r="D12" s="6">
        <v>378698.09999999992</v>
      </c>
    </row>
    <row r="27" spans="1:12" x14ac:dyDescent="0.35">
      <c r="A27" s="4" t="s">
        <v>27</v>
      </c>
      <c r="B27" t="s">
        <v>25</v>
      </c>
      <c r="F27" s="4" t="s">
        <v>27</v>
      </c>
      <c r="G27" t="s">
        <v>23</v>
      </c>
      <c r="K27" s="4" t="s">
        <v>27</v>
      </c>
      <c r="L27" t="s">
        <v>24</v>
      </c>
    </row>
    <row r="28" spans="1:12" x14ac:dyDescent="0.35">
      <c r="A28" s="5" t="s">
        <v>3</v>
      </c>
      <c r="B28" s="6">
        <v>310860</v>
      </c>
      <c r="F28" s="5" t="s">
        <v>3</v>
      </c>
      <c r="G28" s="6">
        <v>379249.2</v>
      </c>
      <c r="K28" s="5" t="s">
        <v>3</v>
      </c>
      <c r="L28" s="6">
        <v>68389.2</v>
      </c>
    </row>
    <row r="29" spans="1:12" x14ac:dyDescent="0.35">
      <c r="A29" s="5" t="s">
        <v>4</v>
      </c>
      <c r="B29" s="6">
        <v>203500</v>
      </c>
      <c r="F29" s="5" t="s">
        <v>4</v>
      </c>
      <c r="G29" s="6">
        <v>248270.00000000003</v>
      </c>
      <c r="K29" s="5" t="s">
        <v>4</v>
      </c>
      <c r="L29" s="6">
        <v>44769.999999999985</v>
      </c>
    </row>
    <row r="30" spans="1:12" x14ac:dyDescent="0.35">
      <c r="A30" s="5" t="s">
        <v>7</v>
      </c>
      <c r="B30" s="6">
        <v>101090</v>
      </c>
      <c r="F30" s="5" t="s">
        <v>7</v>
      </c>
      <c r="G30" s="6">
        <v>123329.79999999999</v>
      </c>
      <c r="K30" s="5" t="s">
        <v>7</v>
      </c>
      <c r="L30" s="6">
        <v>22239.799999999996</v>
      </c>
    </row>
    <row r="31" spans="1:12" x14ac:dyDescent="0.35">
      <c r="A31" s="5" t="s">
        <v>5</v>
      </c>
      <c r="B31" s="6">
        <v>202800</v>
      </c>
      <c r="F31" s="5" t="s">
        <v>5</v>
      </c>
      <c r="G31" s="6">
        <v>247416.00000000006</v>
      </c>
      <c r="K31" s="5" t="s">
        <v>5</v>
      </c>
      <c r="L31" s="6">
        <v>44615.999999999993</v>
      </c>
    </row>
    <row r="32" spans="1:12" x14ac:dyDescent="0.35">
      <c r="A32" s="5" t="s">
        <v>22</v>
      </c>
      <c r="B32" s="6">
        <v>298520</v>
      </c>
      <c r="F32" s="5" t="s">
        <v>22</v>
      </c>
      <c r="G32" s="6">
        <v>364194.39999999997</v>
      </c>
      <c r="K32" s="5" t="s">
        <v>22</v>
      </c>
      <c r="L32" s="6">
        <v>65674.400000000009</v>
      </c>
    </row>
    <row r="33" spans="1:12" x14ac:dyDescent="0.35">
      <c r="A33" s="5" t="s">
        <v>6</v>
      </c>
      <c r="B33" s="6">
        <v>204320</v>
      </c>
      <c r="F33" s="5" t="s">
        <v>6</v>
      </c>
      <c r="G33" s="6">
        <v>249270.40000000002</v>
      </c>
      <c r="K33" s="5" t="s">
        <v>6</v>
      </c>
      <c r="L33" s="6">
        <v>44950.399999999987</v>
      </c>
    </row>
    <row r="34" spans="1:12" x14ac:dyDescent="0.35">
      <c r="A34" s="5" t="s">
        <v>9</v>
      </c>
      <c r="B34" s="6">
        <v>100325</v>
      </c>
      <c r="F34" s="5" t="s">
        <v>9</v>
      </c>
      <c r="G34" s="6">
        <v>122396.5</v>
      </c>
      <c r="K34" s="5" t="s">
        <v>9</v>
      </c>
      <c r="L34" s="6">
        <v>22071.499999999993</v>
      </c>
    </row>
    <row r="35" spans="1:12" x14ac:dyDescent="0.35">
      <c r="A35" s="5" t="s">
        <v>8</v>
      </c>
      <c r="B35" s="6">
        <v>299940</v>
      </c>
      <c r="F35" s="5" t="s">
        <v>8</v>
      </c>
      <c r="G35" s="6">
        <v>365926.8</v>
      </c>
      <c r="K35" s="5" t="s">
        <v>8</v>
      </c>
      <c r="L35" s="6">
        <v>65986.799999999988</v>
      </c>
    </row>
    <row r="36" spans="1:12" x14ac:dyDescent="0.35">
      <c r="A36" s="5" t="s">
        <v>26</v>
      </c>
      <c r="B36" s="6">
        <v>1721355</v>
      </c>
      <c r="F36" s="5" t="s">
        <v>26</v>
      </c>
      <c r="G36" s="6">
        <v>2100053.0999999996</v>
      </c>
      <c r="K36" s="5" t="s">
        <v>26</v>
      </c>
      <c r="L36" s="6">
        <v>378698.09999999992</v>
      </c>
    </row>
  </sheetData>
  <pageMargins left="0.7" right="0.7" top="0.75" bottom="0.75" header="0.3" footer="0.3"/>
  <pageSetup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91C8-AD33-4262-8B4A-B33D3A4F5CAE}">
  <dimension ref="A3:B29"/>
  <sheetViews>
    <sheetView showGridLines="0" zoomScale="80" zoomScaleNormal="80" workbookViewId="0">
      <selection activeCell="H35" sqref="H35"/>
    </sheetView>
  </sheetViews>
  <sheetFormatPr defaultRowHeight="14.5" x14ac:dyDescent="0.35"/>
  <cols>
    <col min="1" max="1" width="17.6328125" bestFit="1" customWidth="1"/>
    <col min="2" max="2" width="18.08984375" bestFit="1" customWidth="1"/>
    <col min="3" max="3" width="14" bestFit="1" customWidth="1"/>
    <col min="4" max="4" width="13.26953125" bestFit="1" customWidth="1"/>
    <col min="5" max="5" width="10" bestFit="1" customWidth="1"/>
    <col min="6" max="6" width="16.7265625" bestFit="1" customWidth="1"/>
    <col min="7" max="18" width="19.90625" bestFit="1" customWidth="1"/>
    <col min="19" max="19" width="16.81640625" bestFit="1" customWidth="1"/>
  </cols>
  <sheetData>
    <row r="3" spans="1:2" x14ac:dyDescent="0.35">
      <c r="A3" s="4" t="s">
        <v>10</v>
      </c>
      <c r="B3" t="s">
        <v>25</v>
      </c>
    </row>
    <row r="4" spans="1:2" x14ac:dyDescent="0.35">
      <c r="A4" s="5" t="s">
        <v>12</v>
      </c>
      <c r="B4" s="7">
        <v>627200</v>
      </c>
    </row>
    <row r="5" spans="1:2" x14ac:dyDescent="0.35">
      <c r="A5" s="5" t="s">
        <v>11</v>
      </c>
      <c r="B5" s="7">
        <v>368760</v>
      </c>
    </row>
    <row r="6" spans="1:2" x14ac:dyDescent="0.35">
      <c r="A6" s="5" t="s">
        <v>13</v>
      </c>
      <c r="B6" s="7">
        <v>482465</v>
      </c>
    </row>
    <row r="7" spans="1:2" x14ac:dyDescent="0.35">
      <c r="A7" s="5" t="s">
        <v>14</v>
      </c>
      <c r="B7" s="7">
        <v>242930</v>
      </c>
    </row>
    <row r="8" spans="1:2" x14ac:dyDescent="0.35">
      <c r="A8" s="5" t="s">
        <v>26</v>
      </c>
      <c r="B8" s="7">
        <v>1721355</v>
      </c>
    </row>
    <row r="11" spans="1:2" x14ac:dyDescent="0.35">
      <c r="A11" s="4" t="s">
        <v>28</v>
      </c>
      <c r="B11" t="s">
        <v>25</v>
      </c>
    </row>
    <row r="12" spans="1:2" x14ac:dyDescent="0.35">
      <c r="A12" s="13">
        <v>44927</v>
      </c>
      <c r="B12" s="7">
        <v>88870</v>
      </c>
    </row>
    <row r="13" spans="1:2" x14ac:dyDescent="0.35">
      <c r="A13" s="13">
        <v>44928</v>
      </c>
      <c r="B13" s="7">
        <v>110450</v>
      </c>
    </row>
    <row r="14" spans="1:2" x14ac:dyDescent="0.35">
      <c r="A14" s="13">
        <v>44929</v>
      </c>
      <c r="B14" s="7">
        <v>96490</v>
      </c>
    </row>
    <row r="15" spans="1:2" x14ac:dyDescent="0.35">
      <c r="A15" s="13">
        <v>44930</v>
      </c>
      <c r="B15" s="7">
        <v>106220</v>
      </c>
    </row>
    <row r="16" spans="1:2" x14ac:dyDescent="0.35">
      <c r="A16" s="13">
        <v>44931</v>
      </c>
      <c r="B16" s="7">
        <v>72550</v>
      </c>
    </row>
    <row r="17" spans="1:2" x14ac:dyDescent="0.35">
      <c r="A17" s="13">
        <v>44932</v>
      </c>
      <c r="B17" s="7">
        <v>94760</v>
      </c>
    </row>
    <row r="18" spans="1:2" x14ac:dyDescent="0.35">
      <c r="A18" s="13">
        <v>44933</v>
      </c>
      <c r="B18" s="7">
        <v>114490</v>
      </c>
    </row>
    <row r="19" spans="1:2" x14ac:dyDescent="0.35">
      <c r="A19" s="13">
        <v>44934</v>
      </c>
      <c r="B19" s="7">
        <v>134100</v>
      </c>
    </row>
    <row r="20" spans="1:2" x14ac:dyDescent="0.35">
      <c r="A20" s="13">
        <v>44935</v>
      </c>
      <c r="B20" s="7">
        <v>114240</v>
      </c>
    </row>
    <row r="21" spans="1:2" x14ac:dyDescent="0.35">
      <c r="A21" s="13">
        <v>44936</v>
      </c>
      <c r="B21" s="7">
        <v>74440</v>
      </c>
    </row>
    <row r="22" spans="1:2" x14ac:dyDescent="0.35">
      <c r="A22" s="13">
        <v>44937</v>
      </c>
      <c r="B22" s="7">
        <v>121275</v>
      </c>
    </row>
    <row r="23" spans="1:2" x14ac:dyDescent="0.35">
      <c r="A23" s="13">
        <v>44938</v>
      </c>
      <c r="B23" s="7">
        <v>96050</v>
      </c>
    </row>
    <row r="24" spans="1:2" x14ac:dyDescent="0.35">
      <c r="A24" s="13">
        <v>44939</v>
      </c>
      <c r="B24" s="7">
        <v>76920</v>
      </c>
    </row>
    <row r="25" spans="1:2" x14ac:dyDescent="0.35">
      <c r="A25" s="13">
        <v>44940</v>
      </c>
      <c r="B25" s="7">
        <v>154030</v>
      </c>
    </row>
    <row r="26" spans="1:2" x14ac:dyDescent="0.35">
      <c r="A26" s="13">
        <v>44941</v>
      </c>
      <c r="B26" s="7">
        <v>85440</v>
      </c>
    </row>
    <row r="27" spans="1:2" x14ac:dyDescent="0.35">
      <c r="A27" s="13">
        <v>44942</v>
      </c>
      <c r="B27" s="7">
        <v>88380</v>
      </c>
    </row>
    <row r="28" spans="1:2" x14ac:dyDescent="0.35">
      <c r="A28" s="13">
        <v>44943</v>
      </c>
      <c r="B28" s="7">
        <v>92650</v>
      </c>
    </row>
    <row r="29" spans="1:2" x14ac:dyDescent="0.35">
      <c r="A29" s="5" t="s">
        <v>26</v>
      </c>
      <c r="B29" s="7">
        <v>1721355</v>
      </c>
    </row>
  </sheetData>
  <pageMargins left="0.7" right="0.7" top="0.75" bottom="0.75" header="0.3" footer="0.3"/>
  <pageSetup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I500"/>
  <sheetViews>
    <sheetView workbookViewId="0">
      <selection activeCell="I2" sqref="I2"/>
    </sheetView>
  </sheetViews>
  <sheetFormatPr defaultRowHeight="14.5" x14ac:dyDescent="0.35"/>
  <cols>
    <col min="1" max="1" width="12.54296875" bestFit="1" customWidth="1"/>
    <col min="2" max="2" width="15.08984375" bestFit="1" customWidth="1"/>
    <col min="3" max="3" width="10.90625" bestFit="1" customWidth="1"/>
    <col min="4" max="4" width="9.1796875" bestFit="1" customWidth="1"/>
    <col min="5" max="5" width="11.54296875" bestFit="1" customWidth="1"/>
    <col min="6" max="6" width="17.54296875" bestFit="1" customWidth="1"/>
    <col min="7" max="7" width="7" bestFit="1" customWidth="1"/>
    <col min="8" max="8" width="8.81640625" bestFit="1" customWidth="1"/>
    <col min="9" max="9" width="10.453125" bestFit="1" customWidth="1"/>
  </cols>
  <sheetData>
    <row r="1" spans="1:9" x14ac:dyDescent="0.35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21</v>
      </c>
    </row>
    <row r="2" spans="1:9" x14ac:dyDescent="0.35">
      <c r="A2">
        <v>137</v>
      </c>
      <c r="B2" s="2">
        <v>44943</v>
      </c>
      <c r="C2">
        <v>2820</v>
      </c>
      <c r="D2" t="s">
        <v>3</v>
      </c>
      <c r="E2" t="s">
        <v>13</v>
      </c>
      <c r="F2" s="2">
        <f>Tabella1_2[[#This Row],[DATA FATTURA]]+60</f>
        <v>45003</v>
      </c>
      <c r="I2" t="str">
        <f ca="1">IF(TODAY()-Tabella1_2[[#This Row],[DATA SCADENZA]]&gt;60,"DA PAGARE","PAGATA")</f>
        <v>DA PAGARE</v>
      </c>
    </row>
    <row r="3" spans="1:9" x14ac:dyDescent="0.35">
      <c r="A3">
        <v>83</v>
      </c>
      <c r="B3" s="2">
        <v>44943</v>
      </c>
      <c r="C3">
        <v>1740</v>
      </c>
      <c r="D3" t="s">
        <v>8</v>
      </c>
      <c r="E3" t="s">
        <v>12</v>
      </c>
      <c r="F3" s="2">
        <f>Tabella1_2[[#This Row],[DATA FATTURA]]+60</f>
        <v>45003</v>
      </c>
      <c r="I3" t="str">
        <f ca="1">IF(TODAY()-Tabella1_2[[#This Row],[DATA SCADENZA]]&gt;60,"DA PAGARE","PAGATA")</f>
        <v>DA PAGARE</v>
      </c>
    </row>
    <row r="4" spans="1:9" x14ac:dyDescent="0.35">
      <c r="A4">
        <v>467</v>
      </c>
      <c r="B4" s="2">
        <v>44943</v>
      </c>
      <c r="C4">
        <v>7300</v>
      </c>
      <c r="D4" t="s">
        <v>6</v>
      </c>
      <c r="E4" t="s">
        <v>12</v>
      </c>
      <c r="F4" s="2">
        <f>Tabella1_2[[#This Row],[DATA FATTURA]]+60</f>
        <v>45003</v>
      </c>
      <c r="I4" t="str">
        <f ca="1">IF(TODAY()-Tabella1_2[[#This Row],[DATA SCADENZA]]&gt;60,"DA PAGARE","PAGATA")</f>
        <v>DA PAGARE</v>
      </c>
    </row>
    <row r="5" spans="1:9" x14ac:dyDescent="0.35">
      <c r="A5">
        <v>131</v>
      </c>
      <c r="B5" s="2">
        <v>44943</v>
      </c>
      <c r="C5">
        <v>2700</v>
      </c>
      <c r="D5" t="s">
        <v>8</v>
      </c>
      <c r="E5" t="s">
        <v>12</v>
      </c>
      <c r="F5" s="2">
        <f>Tabella1_2[[#This Row],[DATA FATTURA]]+60</f>
        <v>45003</v>
      </c>
      <c r="I5" t="str">
        <f ca="1">IF(TODAY()-Tabella1_2[[#This Row],[DATA SCADENZA]]&gt;60,"DA PAGARE","PAGATA")</f>
        <v>DA PAGARE</v>
      </c>
    </row>
    <row r="6" spans="1:9" x14ac:dyDescent="0.35">
      <c r="A6">
        <v>420</v>
      </c>
      <c r="B6" s="2">
        <v>44943</v>
      </c>
      <c r="C6">
        <v>5750</v>
      </c>
      <c r="D6" t="s">
        <v>8</v>
      </c>
      <c r="E6" t="s">
        <v>12</v>
      </c>
      <c r="F6" s="2">
        <f>Tabella1_2[[#This Row],[DATA FATTURA]]+60</f>
        <v>45003</v>
      </c>
      <c r="I6" t="str">
        <f ca="1">IF(TODAY()-Tabella1_2[[#This Row],[DATA SCADENZA]]&gt;60,"DA PAGARE","PAGATA")</f>
        <v>DA PAGARE</v>
      </c>
    </row>
    <row r="7" spans="1:9" x14ac:dyDescent="0.35">
      <c r="A7">
        <v>172</v>
      </c>
      <c r="B7" s="2">
        <v>44943</v>
      </c>
      <c r="C7">
        <v>3520</v>
      </c>
      <c r="D7" t="s">
        <v>4</v>
      </c>
      <c r="E7" t="s">
        <v>14</v>
      </c>
      <c r="F7" s="2">
        <f>Tabella1_2[[#This Row],[DATA FATTURA]]+60</f>
        <v>45003</v>
      </c>
      <c r="I7" t="str">
        <f ca="1">IF(TODAY()-Tabella1_2[[#This Row],[DATA SCADENZA]]&gt;60,"DA PAGARE","PAGATA")</f>
        <v>DA PAGARE</v>
      </c>
    </row>
    <row r="8" spans="1:9" x14ac:dyDescent="0.35">
      <c r="A8">
        <v>482</v>
      </c>
      <c r="B8" s="2">
        <v>44943</v>
      </c>
      <c r="C8">
        <v>5800</v>
      </c>
      <c r="D8" t="s">
        <v>7</v>
      </c>
      <c r="E8" t="s">
        <v>12</v>
      </c>
      <c r="F8" s="2">
        <f>Tabella1_2[[#This Row],[DATA FATTURA]]+60</f>
        <v>45003</v>
      </c>
      <c r="I8" t="str">
        <f ca="1">IF(TODAY()-Tabella1_2[[#This Row],[DATA SCADENZA]]&gt;60,"DA PAGARE","PAGATA")</f>
        <v>DA PAGARE</v>
      </c>
    </row>
    <row r="9" spans="1:9" x14ac:dyDescent="0.35">
      <c r="A9">
        <v>170</v>
      </c>
      <c r="B9" s="2">
        <v>44943</v>
      </c>
      <c r="C9">
        <v>3480</v>
      </c>
      <c r="D9" t="s">
        <v>9</v>
      </c>
      <c r="E9" t="s">
        <v>12</v>
      </c>
      <c r="F9" s="2">
        <f>Tabella1_2[[#This Row],[DATA FATTURA]]+60</f>
        <v>45003</v>
      </c>
      <c r="I9" t="str">
        <f ca="1">IF(TODAY()-Tabella1_2[[#This Row],[DATA SCADENZA]]&gt;60,"DA PAGARE","PAGATA")</f>
        <v>DA PAGARE</v>
      </c>
    </row>
    <row r="10" spans="1:9" x14ac:dyDescent="0.35">
      <c r="A10">
        <v>196</v>
      </c>
      <c r="B10" s="2">
        <v>44943</v>
      </c>
      <c r="C10">
        <v>4000</v>
      </c>
      <c r="D10" t="s">
        <v>8</v>
      </c>
      <c r="E10" t="s">
        <v>12</v>
      </c>
      <c r="F10" s="2">
        <f>Tabella1_2[[#This Row],[DATA FATTURA]]+60</f>
        <v>45003</v>
      </c>
      <c r="I10" t="str">
        <f ca="1">IF(TODAY()-Tabella1_2[[#This Row],[DATA SCADENZA]]&gt;60,"DA PAGARE","PAGATA")</f>
        <v>DA PAGARE</v>
      </c>
    </row>
    <row r="11" spans="1:9" x14ac:dyDescent="0.35">
      <c r="A11">
        <v>305</v>
      </c>
      <c r="B11" s="2">
        <v>44943</v>
      </c>
      <c r="C11">
        <v>2300</v>
      </c>
      <c r="D11" t="s">
        <v>22</v>
      </c>
      <c r="E11" t="s">
        <v>13</v>
      </c>
      <c r="F11" s="2">
        <f>Tabella1_2[[#This Row],[DATA FATTURA]]+60</f>
        <v>45003</v>
      </c>
      <c r="I11" t="str">
        <f ca="1">IF(TODAY()-Tabella1_2[[#This Row],[DATA SCADENZA]]&gt;60,"DA PAGARE","PAGATA")</f>
        <v>DA PAGARE</v>
      </c>
    </row>
    <row r="12" spans="1:9" x14ac:dyDescent="0.35">
      <c r="A12">
        <v>432</v>
      </c>
      <c r="B12" s="2">
        <v>44943</v>
      </c>
      <c r="C12">
        <v>6350</v>
      </c>
      <c r="D12" t="s">
        <v>3</v>
      </c>
      <c r="E12" t="s">
        <v>11</v>
      </c>
      <c r="F12" s="2">
        <f>Tabella1_2[[#This Row],[DATA FATTURA]]+60</f>
        <v>45003</v>
      </c>
      <c r="I12" t="str">
        <f ca="1">IF(TODAY()-Tabella1_2[[#This Row],[DATA SCADENZA]]&gt;60,"DA PAGARE","PAGATA")</f>
        <v>DA PAGARE</v>
      </c>
    </row>
    <row r="13" spans="1:9" x14ac:dyDescent="0.35">
      <c r="A13">
        <v>154</v>
      </c>
      <c r="B13" s="2">
        <v>44943</v>
      </c>
      <c r="C13">
        <v>3160</v>
      </c>
      <c r="D13" t="s">
        <v>3</v>
      </c>
      <c r="E13" t="s">
        <v>12</v>
      </c>
      <c r="F13" s="2">
        <f>Tabella1_2[[#This Row],[DATA FATTURA]]+60</f>
        <v>45003</v>
      </c>
      <c r="I13" t="str">
        <f ca="1">IF(TODAY()-Tabella1_2[[#This Row],[DATA SCADENZA]]&gt;60,"DA PAGARE","PAGATA")</f>
        <v>DA PAGARE</v>
      </c>
    </row>
    <row r="14" spans="1:9" x14ac:dyDescent="0.35">
      <c r="A14">
        <v>37</v>
      </c>
      <c r="B14" s="2">
        <v>44943</v>
      </c>
      <c r="C14">
        <v>820</v>
      </c>
      <c r="D14" t="s">
        <v>5</v>
      </c>
      <c r="E14" t="s">
        <v>13</v>
      </c>
      <c r="F14" s="2">
        <f>Tabella1_2[[#This Row],[DATA FATTURA]]+60</f>
        <v>45003</v>
      </c>
      <c r="I14" t="str">
        <f ca="1">IF(TODAY()-Tabella1_2[[#This Row],[DATA SCADENZA]]&gt;60,"DA PAGARE","PAGATA")</f>
        <v>DA PAGARE</v>
      </c>
    </row>
    <row r="15" spans="1:9" x14ac:dyDescent="0.35">
      <c r="A15">
        <v>314</v>
      </c>
      <c r="B15" s="2">
        <v>44943</v>
      </c>
      <c r="C15">
        <v>450</v>
      </c>
      <c r="D15" t="s">
        <v>6</v>
      </c>
      <c r="E15" t="s">
        <v>12</v>
      </c>
      <c r="F15" s="2">
        <f>Tabella1_2[[#This Row],[DATA FATTURA]]+60</f>
        <v>45003</v>
      </c>
      <c r="I15" t="str">
        <f ca="1">IF(TODAY()-Tabella1_2[[#This Row],[DATA SCADENZA]]&gt;60,"DA PAGARE","PAGATA")</f>
        <v>DA PAGARE</v>
      </c>
    </row>
    <row r="16" spans="1:9" x14ac:dyDescent="0.35">
      <c r="A16">
        <v>195</v>
      </c>
      <c r="B16" s="2">
        <v>44943</v>
      </c>
      <c r="C16">
        <v>3980</v>
      </c>
      <c r="D16" t="s">
        <v>6</v>
      </c>
      <c r="E16" t="s">
        <v>12</v>
      </c>
      <c r="F16" s="2">
        <f>Tabella1_2[[#This Row],[DATA FATTURA]]+60</f>
        <v>45003</v>
      </c>
      <c r="I16" t="str">
        <f ca="1">IF(TODAY()-Tabella1_2[[#This Row],[DATA SCADENZA]]&gt;60,"DA PAGARE","PAGATA")</f>
        <v>DA PAGARE</v>
      </c>
    </row>
    <row r="17" spans="1:9" x14ac:dyDescent="0.35">
      <c r="A17">
        <v>111</v>
      </c>
      <c r="B17" s="2">
        <v>44943</v>
      </c>
      <c r="C17">
        <v>2300</v>
      </c>
      <c r="D17" t="s">
        <v>8</v>
      </c>
      <c r="E17" t="s">
        <v>12</v>
      </c>
      <c r="F17" s="2">
        <f>Tabella1_2[[#This Row],[DATA FATTURA]]+60</f>
        <v>45003</v>
      </c>
      <c r="I17" t="str">
        <f ca="1">IF(TODAY()-Tabella1_2[[#This Row],[DATA SCADENZA]]&gt;60,"DA PAGARE","PAGATA")</f>
        <v>DA PAGARE</v>
      </c>
    </row>
    <row r="18" spans="1:9" x14ac:dyDescent="0.35">
      <c r="A18">
        <v>486</v>
      </c>
      <c r="B18" s="2">
        <v>44943</v>
      </c>
      <c r="C18">
        <v>5400</v>
      </c>
      <c r="D18" t="s">
        <v>22</v>
      </c>
      <c r="E18" t="s">
        <v>13</v>
      </c>
      <c r="F18" s="2">
        <f>Tabella1_2[[#This Row],[DATA FATTURA]]+60</f>
        <v>45003</v>
      </c>
      <c r="I18" t="str">
        <f ca="1">IF(TODAY()-Tabella1_2[[#This Row],[DATA SCADENZA]]&gt;60,"DA PAGARE","PAGATA")</f>
        <v>DA PAGARE</v>
      </c>
    </row>
    <row r="19" spans="1:9" x14ac:dyDescent="0.35">
      <c r="A19">
        <v>16</v>
      </c>
      <c r="B19" s="2">
        <v>44943</v>
      </c>
      <c r="C19">
        <v>400</v>
      </c>
      <c r="D19" t="s">
        <v>22</v>
      </c>
      <c r="E19" t="s">
        <v>12</v>
      </c>
      <c r="F19" s="2">
        <f>Tabella1_2[[#This Row],[DATA FATTURA]]+60</f>
        <v>45003</v>
      </c>
      <c r="I19" t="str">
        <f ca="1">IF(TODAY()-Tabella1_2[[#This Row],[DATA SCADENZA]]&gt;60,"DA PAGARE","PAGATA")</f>
        <v>DA PAGARE</v>
      </c>
    </row>
    <row r="20" spans="1:9" x14ac:dyDescent="0.35">
      <c r="A20">
        <v>184</v>
      </c>
      <c r="B20" s="2">
        <v>44943</v>
      </c>
      <c r="C20">
        <v>3760</v>
      </c>
      <c r="D20" t="s">
        <v>5</v>
      </c>
      <c r="E20" t="s">
        <v>12</v>
      </c>
      <c r="F20" s="2">
        <f>Tabella1_2[[#This Row],[DATA FATTURA]]+60</f>
        <v>45003</v>
      </c>
      <c r="I20" t="str">
        <f ca="1">IF(TODAY()-Tabella1_2[[#This Row],[DATA SCADENZA]]&gt;60,"DA PAGARE","PAGATA")</f>
        <v>DA PAGARE</v>
      </c>
    </row>
    <row r="21" spans="1:9" x14ac:dyDescent="0.35">
      <c r="A21">
        <v>2</v>
      </c>
      <c r="B21" s="2">
        <v>44943</v>
      </c>
      <c r="C21">
        <v>120</v>
      </c>
      <c r="D21" t="s">
        <v>4</v>
      </c>
      <c r="E21" t="s">
        <v>12</v>
      </c>
      <c r="F21" s="2">
        <f>Tabella1_2[[#This Row],[DATA FATTURA]]+60</f>
        <v>45003</v>
      </c>
      <c r="I21" t="str">
        <f ca="1">IF(TODAY()-Tabella1_2[[#This Row],[DATA SCADENZA]]&gt;60,"DA PAGARE","PAGATA")</f>
        <v>DA PAGARE</v>
      </c>
    </row>
    <row r="22" spans="1:9" x14ac:dyDescent="0.35">
      <c r="A22">
        <v>228</v>
      </c>
      <c r="B22" s="2">
        <v>44943</v>
      </c>
      <c r="C22">
        <v>4640</v>
      </c>
      <c r="D22" t="s">
        <v>3</v>
      </c>
      <c r="E22" t="s">
        <v>14</v>
      </c>
      <c r="F22" s="2">
        <f>Tabella1_2[[#This Row],[DATA FATTURA]]+60</f>
        <v>45003</v>
      </c>
      <c r="I22" t="str">
        <f ca="1">IF(TODAY()-Tabella1_2[[#This Row],[DATA SCADENZA]]&gt;60,"DA PAGARE","PAGATA")</f>
        <v>DA PAGARE</v>
      </c>
    </row>
    <row r="23" spans="1:9" x14ac:dyDescent="0.35">
      <c r="A23">
        <v>109</v>
      </c>
      <c r="B23" s="2">
        <v>44943</v>
      </c>
      <c r="C23">
        <v>2260</v>
      </c>
      <c r="D23" t="s">
        <v>3</v>
      </c>
      <c r="E23" t="s">
        <v>13</v>
      </c>
      <c r="F23" s="2">
        <f>Tabella1_2[[#This Row],[DATA FATTURA]]+60</f>
        <v>45003</v>
      </c>
      <c r="I23" t="str">
        <f ca="1">IF(TODAY()-Tabella1_2[[#This Row],[DATA SCADENZA]]&gt;60,"DA PAGARE","PAGATA")</f>
        <v>DA PAGARE</v>
      </c>
    </row>
    <row r="24" spans="1:9" x14ac:dyDescent="0.35">
      <c r="A24">
        <v>271</v>
      </c>
      <c r="B24" s="2">
        <v>44943</v>
      </c>
      <c r="C24">
        <v>5500</v>
      </c>
      <c r="D24" t="s">
        <v>22</v>
      </c>
      <c r="E24" t="s">
        <v>12</v>
      </c>
      <c r="F24" s="2">
        <f>Tabella1_2[[#This Row],[DATA FATTURA]]+60</f>
        <v>45003</v>
      </c>
      <c r="I24" t="str">
        <f ca="1">IF(TODAY()-Tabella1_2[[#This Row],[DATA SCADENZA]]&gt;60,"DA PAGARE","PAGATA")</f>
        <v>DA PAGARE</v>
      </c>
    </row>
    <row r="25" spans="1:9" x14ac:dyDescent="0.35">
      <c r="A25">
        <v>447</v>
      </c>
      <c r="B25" s="2">
        <v>44943</v>
      </c>
      <c r="C25">
        <v>7100</v>
      </c>
      <c r="D25" t="s">
        <v>3</v>
      </c>
      <c r="E25" t="s">
        <v>12</v>
      </c>
      <c r="F25" s="2">
        <f>Tabella1_2[[#This Row],[DATA FATTURA]]+60</f>
        <v>45003</v>
      </c>
      <c r="I25" t="str">
        <f ca="1">IF(TODAY()-Tabella1_2[[#This Row],[DATA SCADENZA]]&gt;60,"DA PAGARE","PAGATA")</f>
        <v>DA PAGARE</v>
      </c>
    </row>
    <row r="26" spans="1:9" x14ac:dyDescent="0.35">
      <c r="A26">
        <v>45</v>
      </c>
      <c r="B26" s="2">
        <v>44943</v>
      </c>
      <c r="C26">
        <v>980</v>
      </c>
      <c r="D26" t="s">
        <v>22</v>
      </c>
      <c r="E26" t="s">
        <v>13</v>
      </c>
      <c r="F26" s="2">
        <f>Tabella1_2[[#This Row],[DATA FATTURA]]+60</f>
        <v>45003</v>
      </c>
      <c r="I26" t="str">
        <f ca="1">IF(TODAY()-Tabella1_2[[#This Row],[DATA SCADENZA]]&gt;60,"DA PAGARE","PAGATA")</f>
        <v>DA PAGARE</v>
      </c>
    </row>
    <row r="27" spans="1:9" x14ac:dyDescent="0.35">
      <c r="A27">
        <v>182</v>
      </c>
      <c r="B27" s="2">
        <v>44943</v>
      </c>
      <c r="C27">
        <v>3720</v>
      </c>
      <c r="D27" t="s">
        <v>8</v>
      </c>
      <c r="E27" t="s">
        <v>12</v>
      </c>
      <c r="F27" s="2">
        <f>Tabella1_2[[#This Row],[DATA FATTURA]]+60</f>
        <v>45003</v>
      </c>
      <c r="I27" t="str">
        <f ca="1">IF(TODAY()-Tabella1_2[[#This Row],[DATA SCADENZA]]&gt;60,"DA PAGARE","PAGATA")</f>
        <v>DA PAGARE</v>
      </c>
    </row>
    <row r="28" spans="1:9" x14ac:dyDescent="0.35">
      <c r="A28">
        <v>96</v>
      </c>
      <c r="B28" s="2">
        <v>44943</v>
      </c>
      <c r="C28">
        <v>2000</v>
      </c>
      <c r="D28" t="s">
        <v>22</v>
      </c>
      <c r="E28" t="s">
        <v>11</v>
      </c>
      <c r="F28" s="2">
        <f>Tabella1_2[[#This Row],[DATA FATTURA]]+60</f>
        <v>45003</v>
      </c>
      <c r="I28" t="str">
        <f ca="1">IF(TODAY()-Tabella1_2[[#This Row],[DATA SCADENZA]]&gt;60,"DA PAGARE","PAGATA")</f>
        <v>DA PAGARE</v>
      </c>
    </row>
    <row r="29" spans="1:9" x14ac:dyDescent="0.35">
      <c r="A29">
        <v>11</v>
      </c>
      <c r="B29" s="2">
        <v>44943</v>
      </c>
      <c r="C29">
        <v>300</v>
      </c>
      <c r="D29" t="s">
        <v>22</v>
      </c>
      <c r="E29" t="s">
        <v>13</v>
      </c>
      <c r="F29" s="2">
        <f>Tabella1_2[[#This Row],[DATA FATTURA]]+60</f>
        <v>45003</v>
      </c>
      <c r="I29" t="str">
        <f ca="1">IF(TODAY()-Tabella1_2[[#This Row],[DATA SCADENZA]]&gt;60,"DA PAGARE","PAGATA")</f>
        <v>DA PAGARE</v>
      </c>
    </row>
    <row r="30" spans="1:9" x14ac:dyDescent="0.35">
      <c r="A30">
        <v>279</v>
      </c>
      <c r="B30" s="2">
        <v>44942</v>
      </c>
      <c r="C30">
        <v>5660</v>
      </c>
      <c r="D30" t="s">
        <v>3</v>
      </c>
      <c r="E30" t="s">
        <v>12</v>
      </c>
      <c r="F30" s="2">
        <f>Tabella1_2[[#This Row],[DATA FATTURA]]+60</f>
        <v>45002</v>
      </c>
      <c r="I30" t="str">
        <f ca="1">IF(TODAY()-Tabella1_2[[#This Row],[DATA SCADENZA]]&gt;60,"DA PAGARE","PAGATA")</f>
        <v>DA PAGARE</v>
      </c>
    </row>
    <row r="31" spans="1:9" x14ac:dyDescent="0.35">
      <c r="A31">
        <v>438</v>
      </c>
      <c r="B31" s="2">
        <v>44942</v>
      </c>
      <c r="C31">
        <v>6650</v>
      </c>
      <c r="D31" t="s">
        <v>4</v>
      </c>
      <c r="E31" t="s">
        <v>14</v>
      </c>
      <c r="F31" s="2">
        <f>Tabella1_2[[#This Row],[DATA FATTURA]]+60</f>
        <v>45002</v>
      </c>
      <c r="I31" t="str">
        <f ca="1">IF(TODAY()-Tabella1_2[[#This Row],[DATA SCADENZA]]&gt;60,"DA PAGARE","PAGATA")</f>
        <v>DA PAGARE</v>
      </c>
    </row>
    <row r="32" spans="1:9" x14ac:dyDescent="0.35">
      <c r="A32">
        <v>368</v>
      </c>
      <c r="B32" s="2">
        <v>44942</v>
      </c>
      <c r="C32">
        <v>3150</v>
      </c>
      <c r="D32" t="s">
        <v>22</v>
      </c>
      <c r="E32" t="s">
        <v>14</v>
      </c>
      <c r="F32" s="2">
        <f>Tabella1_2[[#This Row],[DATA FATTURA]]+60</f>
        <v>45002</v>
      </c>
      <c r="I32" t="str">
        <f ca="1">IF(TODAY()-Tabella1_2[[#This Row],[DATA SCADENZA]]&gt;60,"DA PAGARE","PAGATA")</f>
        <v>DA PAGARE</v>
      </c>
    </row>
    <row r="33" spans="1:9" x14ac:dyDescent="0.35">
      <c r="A33">
        <v>297</v>
      </c>
      <c r="B33" s="2">
        <v>44942</v>
      </c>
      <c r="C33">
        <v>700</v>
      </c>
      <c r="D33" t="s">
        <v>6</v>
      </c>
      <c r="E33" t="s">
        <v>13</v>
      </c>
      <c r="F33" s="2">
        <f>Tabella1_2[[#This Row],[DATA FATTURA]]+60</f>
        <v>45002</v>
      </c>
      <c r="I33" t="str">
        <f ca="1">IF(TODAY()-Tabella1_2[[#This Row],[DATA SCADENZA]]&gt;60,"DA PAGARE","PAGATA")</f>
        <v>DA PAGARE</v>
      </c>
    </row>
    <row r="34" spans="1:9" x14ac:dyDescent="0.35">
      <c r="A34">
        <v>93</v>
      </c>
      <c r="B34" s="2">
        <v>44942</v>
      </c>
      <c r="C34">
        <v>1940</v>
      </c>
      <c r="D34" t="s">
        <v>6</v>
      </c>
      <c r="E34" t="s">
        <v>13</v>
      </c>
      <c r="F34" s="2">
        <f>Tabella1_2[[#This Row],[DATA FATTURA]]+60</f>
        <v>45002</v>
      </c>
      <c r="I34" t="str">
        <f ca="1">IF(TODAY()-Tabella1_2[[#This Row],[DATA SCADENZA]]&gt;60,"DA PAGARE","PAGATA")</f>
        <v>DA PAGARE</v>
      </c>
    </row>
    <row r="35" spans="1:9" x14ac:dyDescent="0.35">
      <c r="A35">
        <v>360</v>
      </c>
      <c r="B35" s="2">
        <v>44942</v>
      </c>
      <c r="C35">
        <v>2750</v>
      </c>
      <c r="D35" t="s">
        <v>5</v>
      </c>
      <c r="E35" t="s">
        <v>13</v>
      </c>
      <c r="F35" s="2">
        <f>Tabella1_2[[#This Row],[DATA FATTURA]]+60</f>
        <v>45002</v>
      </c>
      <c r="I35" t="str">
        <f ca="1">IF(TODAY()-Tabella1_2[[#This Row],[DATA SCADENZA]]&gt;60,"DA PAGARE","PAGATA")</f>
        <v>DA PAGARE</v>
      </c>
    </row>
    <row r="36" spans="1:9" x14ac:dyDescent="0.35">
      <c r="A36">
        <v>89</v>
      </c>
      <c r="B36" s="2">
        <v>44942</v>
      </c>
      <c r="C36">
        <v>1860</v>
      </c>
      <c r="D36" t="s">
        <v>6</v>
      </c>
      <c r="E36" t="s">
        <v>12</v>
      </c>
      <c r="F36" s="2">
        <f>Tabella1_2[[#This Row],[DATA FATTURA]]+60</f>
        <v>45002</v>
      </c>
      <c r="I36" t="str">
        <f ca="1">IF(TODAY()-Tabella1_2[[#This Row],[DATA SCADENZA]]&gt;60,"DA PAGARE","PAGATA")</f>
        <v>DA PAGARE</v>
      </c>
    </row>
    <row r="37" spans="1:9" x14ac:dyDescent="0.35">
      <c r="A37">
        <v>362</v>
      </c>
      <c r="B37" s="2">
        <v>44942</v>
      </c>
      <c r="C37">
        <v>2850</v>
      </c>
      <c r="D37" t="s">
        <v>3</v>
      </c>
      <c r="E37" t="s">
        <v>11</v>
      </c>
      <c r="F37" s="2">
        <f>Tabella1_2[[#This Row],[DATA FATTURA]]+60</f>
        <v>45002</v>
      </c>
      <c r="I37" t="str">
        <f ca="1">IF(TODAY()-Tabella1_2[[#This Row],[DATA SCADENZA]]&gt;60,"DA PAGARE","PAGATA")</f>
        <v>DA PAGARE</v>
      </c>
    </row>
    <row r="38" spans="1:9" x14ac:dyDescent="0.35">
      <c r="A38">
        <v>108</v>
      </c>
      <c r="B38" s="2">
        <v>44942</v>
      </c>
      <c r="C38">
        <v>2240</v>
      </c>
      <c r="D38" t="s">
        <v>7</v>
      </c>
      <c r="E38" t="s">
        <v>13</v>
      </c>
      <c r="F38" s="2">
        <f>Tabella1_2[[#This Row],[DATA FATTURA]]+60</f>
        <v>45002</v>
      </c>
      <c r="I38" t="str">
        <f ca="1">IF(TODAY()-Tabella1_2[[#This Row],[DATA SCADENZA]]&gt;60,"DA PAGARE","PAGATA")</f>
        <v>DA PAGARE</v>
      </c>
    </row>
    <row r="39" spans="1:9" x14ac:dyDescent="0.35">
      <c r="A39">
        <v>100</v>
      </c>
      <c r="B39" s="2">
        <v>44942</v>
      </c>
      <c r="C39">
        <v>2080</v>
      </c>
      <c r="D39" t="s">
        <v>8</v>
      </c>
      <c r="E39" t="s">
        <v>12</v>
      </c>
      <c r="F39" s="2">
        <f>Tabella1_2[[#This Row],[DATA FATTURA]]+60</f>
        <v>45002</v>
      </c>
      <c r="I39" t="str">
        <f ca="1">IF(TODAY()-Tabella1_2[[#This Row],[DATA SCADENZA]]&gt;60,"DA PAGARE","PAGATA")</f>
        <v>DA PAGARE</v>
      </c>
    </row>
    <row r="40" spans="1:9" x14ac:dyDescent="0.35">
      <c r="A40">
        <v>377</v>
      </c>
      <c r="B40" s="2">
        <v>44942</v>
      </c>
      <c r="C40">
        <v>3600</v>
      </c>
      <c r="D40" t="s">
        <v>5</v>
      </c>
      <c r="E40" t="s">
        <v>12</v>
      </c>
      <c r="F40" s="2">
        <f>Tabella1_2[[#This Row],[DATA FATTURA]]+60</f>
        <v>45002</v>
      </c>
      <c r="I40" t="str">
        <f ca="1">IF(TODAY()-Tabella1_2[[#This Row],[DATA SCADENZA]]&gt;60,"DA PAGARE","PAGATA")</f>
        <v>DA PAGARE</v>
      </c>
    </row>
    <row r="41" spans="1:9" x14ac:dyDescent="0.35">
      <c r="A41">
        <v>353</v>
      </c>
      <c r="B41" s="2">
        <v>44942</v>
      </c>
      <c r="C41">
        <v>2400</v>
      </c>
      <c r="D41" t="s">
        <v>4</v>
      </c>
      <c r="E41" t="s">
        <v>13</v>
      </c>
      <c r="F41" s="2">
        <f>Tabella1_2[[#This Row],[DATA FATTURA]]+60</f>
        <v>45002</v>
      </c>
      <c r="I41" t="str">
        <f ca="1">IF(TODAY()-Tabella1_2[[#This Row],[DATA SCADENZA]]&gt;60,"DA PAGARE","PAGATA")</f>
        <v>DA PAGARE</v>
      </c>
    </row>
    <row r="42" spans="1:9" x14ac:dyDescent="0.35">
      <c r="A42">
        <v>310</v>
      </c>
      <c r="B42" s="2">
        <v>44942</v>
      </c>
      <c r="C42">
        <v>250</v>
      </c>
      <c r="D42" t="s">
        <v>6</v>
      </c>
      <c r="E42" t="s">
        <v>12</v>
      </c>
      <c r="F42" s="2">
        <f>Tabella1_2[[#This Row],[DATA FATTURA]]+60</f>
        <v>45002</v>
      </c>
      <c r="I42" t="str">
        <f ca="1">IF(TODAY()-Tabella1_2[[#This Row],[DATA SCADENZA]]&gt;60,"DA PAGARE","PAGATA")</f>
        <v>DA PAGARE</v>
      </c>
    </row>
    <row r="43" spans="1:9" x14ac:dyDescent="0.35">
      <c r="A43">
        <v>414</v>
      </c>
      <c r="B43" s="2">
        <v>44942</v>
      </c>
      <c r="C43">
        <v>5450</v>
      </c>
      <c r="D43" t="s">
        <v>7</v>
      </c>
      <c r="E43" t="s">
        <v>11</v>
      </c>
      <c r="F43" s="2">
        <f>Tabella1_2[[#This Row],[DATA FATTURA]]+60</f>
        <v>45002</v>
      </c>
      <c r="I43" t="str">
        <f ca="1">IF(TODAY()-Tabella1_2[[#This Row],[DATA SCADENZA]]&gt;60,"DA PAGARE","PAGATA")</f>
        <v>DA PAGARE</v>
      </c>
    </row>
    <row r="44" spans="1:9" x14ac:dyDescent="0.35">
      <c r="A44">
        <v>164</v>
      </c>
      <c r="B44" s="2">
        <v>44942</v>
      </c>
      <c r="C44">
        <v>3360</v>
      </c>
      <c r="D44" t="s">
        <v>22</v>
      </c>
      <c r="E44" t="s">
        <v>13</v>
      </c>
      <c r="F44" s="2">
        <f>Tabella1_2[[#This Row],[DATA FATTURA]]+60</f>
        <v>45002</v>
      </c>
      <c r="I44" t="str">
        <f ca="1">IF(TODAY()-Tabella1_2[[#This Row],[DATA SCADENZA]]&gt;60,"DA PAGARE","PAGATA")</f>
        <v>DA PAGARE</v>
      </c>
    </row>
    <row r="45" spans="1:9" x14ac:dyDescent="0.35">
      <c r="A45">
        <v>153</v>
      </c>
      <c r="B45" s="2">
        <v>44942</v>
      </c>
      <c r="C45">
        <v>3140</v>
      </c>
      <c r="D45" t="s">
        <v>9</v>
      </c>
      <c r="E45" t="s">
        <v>12</v>
      </c>
      <c r="F45" s="2">
        <f>Tabella1_2[[#This Row],[DATA FATTURA]]+60</f>
        <v>45002</v>
      </c>
      <c r="I45" t="str">
        <f ca="1">IF(TODAY()-Tabella1_2[[#This Row],[DATA SCADENZA]]&gt;60,"DA PAGARE","PAGATA")</f>
        <v>DA PAGARE</v>
      </c>
    </row>
    <row r="46" spans="1:9" x14ac:dyDescent="0.35">
      <c r="A46">
        <v>130</v>
      </c>
      <c r="B46" s="2">
        <v>44942</v>
      </c>
      <c r="C46">
        <v>2680</v>
      </c>
      <c r="D46" t="s">
        <v>22</v>
      </c>
      <c r="E46" t="s">
        <v>14</v>
      </c>
      <c r="F46" s="2">
        <f>Tabella1_2[[#This Row],[DATA FATTURA]]+60</f>
        <v>45002</v>
      </c>
      <c r="I46" t="str">
        <f ca="1">IF(TODAY()-Tabella1_2[[#This Row],[DATA SCADENZA]]&gt;60,"DA PAGARE","PAGATA")</f>
        <v>DA PAGARE</v>
      </c>
    </row>
    <row r="47" spans="1:9" x14ac:dyDescent="0.35">
      <c r="A47">
        <v>388</v>
      </c>
      <c r="B47" s="2">
        <v>44942</v>
      </c>
      <c r="C47">
        <v>4150</v>
      </c>
      <c r="D47" t="s">
        <v>5</v>
      </c>
      <c r="E47" t="s">
        <v>13</v>
      </c>
      <c r="F47" s="2">
        <f>Tabella1_2[[#This Row],[DATA FATTURA]]+60</f>
        <v>45002</v>
      </c>
      <c r="I47" t="str">
        <f ca="1">IF(TODAY()-Tabella1_2[[#This Row],[DATA SCADENZA]]&gt;60,"DA PAGARE","PAGATA")</f>
        <v>DA PAGARE</v>
      </c>
    </row>
    <row r="48" spans="1:9" x14ac:dyDescent="0.35">
      <c r="A48">
        <v>391</v>
      </c>
      <c r="B48" s="2">
        <v>44942</v>
      </c>
      <c r="C48">
        <v>4300</v>
      </c>
      <c r="D48" t="s">
        <v>9</v>
      </c>
      <c r="E48" t="s">
        <v>12</v>
      </c>
      <c r="F48" s="2">
        <f>Tabella1_2[[#This Row],[DATA FATTURA]]+60</f>
        <v>45002</v>
      </c>
      <c r="I48" t="str">
        <f ca="1">IF(TODAY()-Tabella1_2[[#This Row],[DATA SCADENZA]]&gt;60,"DA PAGARE","PAGATA")</f>
        <v>DA PAGARE</v>
      </c>
    </row>
    <row r="49" spans="1:9" x14ac:dyDescent="0.35">
      <c r="A49">
        <v>48</v>
      </c>
      <c r="B49" s="2">
        <v>44942</v>
      </c>
      <c r="C49">
        <v>1040</v>
      </c>
      <c r="D49" t="s">
        <v>5</v>
      </c>
      <c r="E49" t="s">
        <v>12</v>
      </c>
      <c r="F49" s="2">
        <f>Tabella1_2[[#This Row],[DATA FATTURA]]+60</f>
        <v>45002</v>
      </c>
      <c r="I49" t="str">
        <f ca="1">IF(TODAY()-Tabella1_2[[#This Row],[DATA SCADENZA]]&gt;60,"DA PAGARE","PAGATA")</f>
        <v>DA PAGARE</v>
      </c>
    </row>
    <row r="50" spans="1:9" x14ac:dyDescent="0.35">
      <c r="A50">
        <v>12</v>
      </c>
      <c r="B50" s="2">
        <v>44942</v>
      </c>
      <c r="C50">
        <v>320</v>
      </c>
      <c r="D50" t="s">
        <v>8</v>
      </c>
      <c r="E50" t="s">
        <v>11</v>
      </c>
      <c r="F50" s="2">
        <f>Tabella1_2[[#This Row],[DATA FATTURA]]+60</f>
        <v>45002</v>
      </c>
      <c r="I50" t="str">
        <f ca="1">IF(TODAY()-Tabella1_2[[#This Row],[DATA SCADENZA]]&gt;60,"DA PAGARE","PAGATA")</f>
        <v>DA PAGARE</v>
      </c>
    </row>
    <row r="51" spans="1:9" x14ac:dyDescent="0.35">
      <c r="A51">
        <v>29</v>
      </c>
      <c r="B51" s="2">
        <v>44942</v>
      </c>
      <c r="C51">
        <v>660</v>
      </c>
      <c r="D51" t="s">
        <v>8</v>
      </c>
      <c r="E51" t="s">
        <v>11</v>
      </c>
      <c r="F51" s="2">
        <f>Tabella1_2[[#This Row],[DATA FATTURA]]+60</f>
        <v>45002</v>
      </c>
      <c r="I51" t="str">
        <f ca="1">IF(TODAY()-Tabella1_2[[#This Row],[DATA SCADENZA]]&gt;60,"DA PAGARE","PAGATA")</f>
        <v>DA PAGARE</v>
      </c>
    </row>
    <row r="52" spans="1:9" x14ac:dyDescent="0.35">
      <c r="A52">
        <v>453</v>
      </c>
      <c r="B52" s="2">
        <v>44942</v>
      </c>
      <c r="C52">
        <v>7400</v>
      </c>
      <c r="D52" t="s">
        <v>22</v>
      </c>
      <c r="E52" t="s">
        <v>12</v>
      </c>
      <c r="F52" s="2">
        <f>Tabella1_2[[#This Row],[DATA FATTURA]]+60</f>
        <v>45002</v>
      </c>
      <c r="I52" t="str">
        <f ca="1">IF(TODAY()-Tabella1_2[[#This Row],[DATA SCADENZA]]&gt;60,"DA PAGARE","PAGATA")</f>
        <v>DA PAGARE</v>
      </c>
    </row>
    <row r="53" spans="1:9" x14ac:dyDescent="0.35">
      <c r="A53">
        <v>224</v>
      </c>
      <c r="B53" s="2">
        <v>44942</v>
      </c>
      <c r="C53">
        <v>4560</v>
      </c>
      <c r="D53" t="s">
        <v>5</v>
      </c>
      <c r="E53" t="s">
        <v>12</v>
      </c>
      <c r="F53" s="2">
        <f>Tabella1_2[[#This Row],[DATA FATTURA]]+60</f>
        <v>45002</v>
      </c>
      <c r="I53" t="str">
        <f ca="1">IF(TODAY()-Tabella1_2[[#This Row],[DATA SCADENZA]]&gt;60,"DA PAGARE","PAGATA")</f>
        <v>DA PAGARE</v>
      </c>
    </row>
    <row r="54" spans="1:9" x14ac:dyDescent="0.35">
      <c r="A54">
        <v>28</v>
      </c>
      <c r="B54" s="2">
        <v>44942</v>
      </c>
      <c r="C54">
        <v>640</v>
      </c>
      <c r="D54" t="s">
        <v>22</v>
      </c>
      <c r="E54" t="s">
        <v>12</v>
      </c>
      <c r="F54" s="2">
        <f>Tabella1_2[[#This Row],[DATA FATTURA]]+60</f>
        <v>45002</v>
      </c>
      <c r="I54" t="str">
        <f ca="1">IF(TODAY()-Tabella1_2[[#This Row],[DATA SCADENZA]]&gt;60,"DA PAGARE","PAGATA")</f>
        <v>DA PAGARE</v>
      </c>
    </row>
    <row r="55" spans="1:9" x14ac:dyDescent="0.35">
      <c r="A55">
        <v>457</v>
      </c>
      <c r="B55" s="2">
        <v>44942</v>
      </c>
      <c r="C55">
        <v>2350</v>
      </c>
      <c r="D55" t="s">
        <v>8</v>
      </c>
      <c r="E55" t="s">
        <v>13</v>
      </c>
      <c r="F55" s="2">
        <f>Tabella1_2[[#This Row],[DATA FATTURA]]+60</f>
        <v>45002</v>
      </c>
      <c r="I55" t="str">
        <f ca="1">IF(TODAY()-Tabella1_2[[#This Row],[DATA SCADENZA]]&gt;60,"DA PAGARE","PAGATA")</f>
        <v>DA PAGARE</v>
      </c>
    </row>
    <row r="56" spans="1:9" x14ac:dyDescent="0.35">
      <c r="A56">
        <v>499</v>
      </c>
      <c r="B56" s="2">
        <v>44942</v>
      </c>
      <c r="C56">
        <v>4100</v>
      </c>
      <c r="D56" t="s">
        <v>7</v>
      </c>
      <c r="E56" t="s">
        <v>13</v>
      </c>
      <c r="F56" s="2">
        <f>Tabella1_2[[#This Row],[DATA FATTURA]]+60</f>
        <v>45002</v>
      </c>
      <c r="I56" t="str">
        <f ca="1">IF(TODAY()-Tabella1_2[[#This Row],[DATA SCADENZA]]&gt;60,"DA PAGARE","PAGATA")</f>
        <v>DA PAGARE</v>
      </c>
    </row>
    <row r="57" spans="1:9" x14ac:dyDescent="0.35">
      <c r="A57">
        <v>188</v>
      </c>
      <c r="B57" s="2">
        <v>44942</v>
      </c>
      <c r="C57">
        <v>3840</v>
      </c>
      <c r="D57" t="s">
        <v>3</v>
      </c>
      <c r="E57" t="s">
        <v>12</v>
      </c>
      <c r="F57" s="2">
        <f>Tabella1_2[[#This Row],[DATA FATTURA]]+60</f>
        <v>45002</v>
      </c>
      <c r="I57" t="str">
        <f ca="1">IF(TODAY()-Tabella1_2[[#This Row],[DATA SCADENZA]]&gt;60,"DA PAGARE","PAGATA")</f>
        <v>DA PAGARE</v>
      </c>
    </row>
    <row r="58" spans="1:9" x14ac:dyDescent="0.35">
      <c r="A58">
        <v>209</v>
      </c>
      <c r="B58" s="2">
        <v>44942</v>
      </c>
      <c r="C58">
        <v>4260</v>
      </c>
      <c r="D58" t="s">
        <v>3</v>
      </c>
      <c r="E58" t="s">
        <v>12</v>
      </c>
      <c r="F58" s="2">
        <f>Tabella1_2[[#This Row],[DATA FATTURA]]+60</f>
        <v>45002</v>
      </c>
      <c r="I58" t="str">
        <f ca="1">IF(TODAY()-Tabella1_2[[#This Row],[DATA SCADENZA]]&gt;60,"DA PAGARE","PAGATA")</f>
        <v>DA PAGARE</v>
      </c>
    </row>
    <row r="59" spans="1:9" x14ac:dyDescent="0.35">
      <c r="A59">
        <v>117</v>
      </c>
      <c r="B59" s="2">
        <v>44941</v>
      </c>
      <c r="C59">
        <v>2420</v>
      </c>
      <c r="D59" t="s">
        <v>8</v>
      </c>
      <c r="E59" t="s">
        <v>12</v>
      </c>
      <c r="F59" s="2">
        <f>Tabella1_2[[#This Row],[DATA FATTURA]]+60</f>
        <v>45001</v>
      </c>
      <c r="I59" t="str">
        <f ca="1">IF(TODAY()-Tabella1_2[[#This Row],[DATA SCADENZA]]&gt;60,"DA PAGARE","PAGATA")</f>
        <v>DA PAGARE</v>
      </c>
    </row>
    <row r="60" spans="1:9" x14ac:dyDescent="0.35">
      <c r="A60">
        <v>411</v>
      </c>
      <c r="B60" s="2">
        <v>44941</v>
      </c>
      <c r="C60">
        <v>5300</v>
      </c>
      <c r="D60" t="s">
        <v>5</v>
      </c>
      <c r="E60" t="s">
        <v>12</v>
      </c>
      <c r="F60" s="2">
        <f>Tabella1_2[[#This Row],[DATA FATTURA]]+60</f>
        <v>45001</v>
      </c>
      <c r="I60" t="str">
        <f ca="1">IF(TODAY()-Tabella1_2[[#This Row],[DATA SCADENZA]]&gt;60,"DA PAGARE","PAGATA")</f>
        <v>DA PAGARE</v>
      </c>
    </row>
    <row r="61" spans="1:9" x14ac:dyDescent="0.35">
      <c r="A61">
        <v>244</v>
      </c>
      <c r="B61" s="2">
        <v>44941</v>
      </c>
      <c r="C61">
        <v>4960</v>
      </c>
      <c r="D61" t="s">
        <v>7</v>
      </c>
      <c r="E61" t="s">
        <v>12</v>
      </c>
      <c r="F61" s="2">
        <f>Tabella1_2[[#This Row],[DATA FATTURA]]+60</f>
        <v>45001</v>
      </c>
      <c r="I61" t="str">
        <f ca="1">IF(TODAY()-Tabella1_2[[#This Row],[DATA SCADENZA]]&gt;60,"DA PAGARE","PAGATA")</f>
        <v>DA PAGARE</v>
      </c>
    </row>
    <row r="62" spans="1:9" x14ac:dyDescent="0.35">
      <c r="A62">
        <v>483</v>
      </c>
      <c r="B62" s="2">
        <v>44941</v>
      </c>
      <c r="C62">
        <v>5700</v>
      </c>
      <c r="D62" t="s">
        <v>3</v>
      </c>
      <c r="E62" t="s">
        <v>14</v>
      </c>
      <c r="F62" s="2">
        <f>Tabella1_2[[#This Row],[DATA FATTURA]]+60</f>
        <v>45001</v>
      </c>
      <c r="I62" t="str">
        <f ca="1">IF(TODAY()-Tabella1_2[[#This Row],[DATA SCADENZA]]&gt;60,"DA PAGARE","PAGATA")</f>
        <v>DA PAGARE</v>
      </c>
    </row>
    <row r="63" spans="1:9" x14ac:dyDescent="0.35">
      <c r="A63">
        <v>339</v>
      </c>
      <c r="B63" s="2">
        <v>44941</v>
      </c>
      <c r="C63">
        <v>1700</v>
      </c>
      <c r="D63" t="s">
        <v>22</v>
      </c>
      <c r="E63" t="s">
        <v>13</v>
      </c>
      <c r="F63" s="2">
        <f>Tabella1_2[[#This Row],[DATA FATTURA]]+60</f>
        <v>45001</v>
      </c>
      <c r="I63" t="str">
        <f ca="1">IF(TODAY()-Tabella1_2[[#This Row],[DATA SCADENZA]]&gt;60,"DA PAGARE","PAGATA")</f>
        <v>DA PAGARE</v>
      </c>
    </row>
    <row r="64" spans="1:9" x14ac:dyDescent="0.35">
      <c r="A64">
        <v>251</v>
      </c>
      <c r="B64" s="2">
        <v>44941</v>
      </c>
      <c r="C64">
        <v>5100</v>
      </c>
      <c r="D64" t="s">
        <v>4</v>
      </c>
      <c r="E64" t="s">
        <v>12</v>
      </c>
      <c r="F64" s="2">
        <f>Tabella1_2[[#This Row],[DATA FATTURA]]+60</f>
        <v>45001</v>
      </c>
      <c r="I64" t="str">
        <f ca="1">IF(TODAY()-Tabella1_2[[#This Row],[DATA SCADENZA]]&gt;60,"DA PAGARE","PAGATA")</f>
        <v>DA PAGARE</v>
      </c>
    </row>
    <row r="65" spans="1:9" x14ac:dyDescent="0.35">
      <c r="A65">
        <v>141</v>
      </c>
      <c r="B65" s="2">
        <v>44941</v>
      </c>
      <c r="C65">
        <v>2900</v>
      </c>
      <c r="D65" t="s">
        <v>3</v>
      </c>
      <c r="E65" t="s">
        <v>11</v>
      </c>
      <c r="F65" s="2">
        <f>Tabella1_2[[#This Row],[DATA FATTURA]]+60</f>
        <v>45001</v>
      </c>
      <c r="I65" t="str">
        <f ca="1">IF(TODAY()-Tabella1_2[[#This Row],[DATA SCADENZA]]&gt;60,"DA PAGARE","PAGATA")</f>
        <v>DA PAGARE</v>
      </c>
    </row>
    <row r="66" spans="1:9" x14ac:dyDescent="0.35">
      <c r="A66">
        <v>242</v>
      </c>
      <c r="B66" s="2">
        <v>44941</v>
      </c>
      <c r="C66">
        <v>4920</v>
      </c>
      <c r="D66" t="s">
        <v>6</v>
      </c>
      <c r="E66" t="s">
        <v>14</v>
      </c>
      <c r="F66" s="2">
        <f>Tabella1_2[[#This Row],[DATA FATTURA]]+60</f>
        <v>45001</v>
      </c>
      <c r="I66" t="str">
        <f ca="1">IF(TODAY()-Tabella1_2[[#This Row],[DATA SCADENZA]]&gt;60,"DA PAGARE","PAGATA")</f>
        <v>DA PAGARE</v>
      </c>
    </row>
    <row r="67" spans="1:9" x14ac:dyDescent="0.35">
      <c r="A67">
        <v>152</v>
      </c>
      <c r="B67" s="2">
        <v>44941</v>
      </c>
      <c r="C67">
        <v>3120</v>
      </c>
      <c r="D67" t="s">
        <v>22</v>
      </c>
      <c r="E67" t="s">
        <v>11</v>
      </c>
      <c r="F67" s="2">
        <f>Tabella1_2[[#This Row],[DATA FATTURA]]+60</f>
        <v>45001</v>
      </c>
      <c r="I67" t="str">
        <f ca="1">IF(TODAY()-Tabella1_2[[#This Row],[DATA SCADENZA]]&gt;60,"DA PAGARE","PAGATA")</f>
        <v>DA PAGARE</v>
      </c>
    </row>
    <row r="68" spans="1:9" x14ac:dyDescent="0.35">
      <c r="A68">
        <v>223</v>
      </c>
      <c r="B68" s="2">
        <v>44941</v>
      </c>
      <c r="C68">
        <v>4540</v>
      </c>
      <c r="D68" t="s">
        <v>4</v>
      </c>
      <c r="E68" t="s">
        <v>12</v>
      </c>
      <c r="F68" s="2">
        <f>Tabella1_2[[#This Row],[DATA FATTURA]]+60</f>
        <v>45001</v>
      </c>
      <c r="I68" t="str">
        <f ca="1">IF(TODAY()-Tabella1_2[[#This Row],[DATA SCADENZA]]&gt;60,"DA PAGARE","PAGATA")</f>
        <v>DA PAGARE</v>
      </c>
    </row>
    <row r="69" spans="1:9" x14ac:dyDescent="0.35">
      <c r="A69">
        <v>427</v>
      </c>
      <c r="B69" s="2">
        <v>44941</v>
      </c>
      <c r="C69">
        <v>6100</v>
      </c>
      <c r="D69" t="s">
        <v>4</v>
      </c>
      <c r="E69" t="s">
        <v>14</v>
      </c>
      <c r="F69" s="2">
        <f>Tabella1_2[[#This Row],[DATA FATTURA]]+60</f>
        <v>45001</v>
      </c>
      <c r="I69" t="str">
        <f ca="1">IF(TODAY()-Tabella1_2[[#This Row],[DATA SCADENZA]]&gt;60,"DA PAGARE","PAGATA")</f>
        <v>DA PAGARE</v>
      </c>
    </row>
    <row r="70" spans="1:9" x14ac:dyDescent="0.35">
      <c r="A70">
        <v>187</v>
      </c>
      <c r="B70" s="2">
        <v>44941</v>
      </c>
      <c r="C70">
        <v>3820</v>
      </c>
      <c r="D70" t="s">
        <v>9</v>
      </c>
      <c r="E70" t="s">
        <v>12</v>
      </c>
      <c r="F70" s="2">
        <f>Tabella1_2[[#This Row],[DATA FATTURA]]+60</f>
        <v>45001</v>
      </c>
      <c r="I70" t="str">
        <f ca="1">IF(TODAY()-Tabella1_2[[#This Row],[DATA SCADENZA]]&gt;60,"DA PAGARE","PAGATA")</f>
        <v>DA PAGARE</v>
      </c>
    </row>
    <row r="71" spans="1:9" x14ac:dyDescent="0.35">
      <c r="A71">
        <v>292</v>
      </c>
      <c r="B71" s="2">
        <v>44941</v>
      </c>
      <c r="C71">
        <v>5920</v>
      </c>
      <c r="D71" t="s">
        <v>5</v>
      </c>
      <c r="E71" t="s">
        <v>11</v>
      </c>
      <c r="F71" s="2">
        <f>Tabella1_2[[#This Row],[DATA FATTURA]]+60</f>
        <v>45001</v>
      </c>
      <c r="I71" t="str">
        <f ca="1">IF(TODAY()-Tabella1_2[[#This Row],[DATA SCADENZA]]&gt;60,"DA PAGARE","PAGATA")</f>
        <v>DA PAGARE</v>
      </c>
    </row>
    <row r="72" spans="1:9" x14ac:dyDescent="0.35">
      <c r="A72">
        <v>445</v>
      </c>
      <c r="B72" s="2">
        <v>44941</v>
      </c>
      <c r="C72">
        <v>7000</v>
      </c>
      <c r="D72" t="s">
        <v>5</v>
      </c>
      <c r="E72" t="s">
        <v>13</v>
      </c>
      <c r="F72" s="2">
        <f>Tabella1_2[[#This Row],[DATA FATTURA]]+60</f>
        <v>45001</v>
      </c>
      <c r="I72" t="str">
        <f ca="1">IF(TODAY()-Tabella1_2[[#This Row],[DATA SCADENZA]]&gt;60,"DA PAGARE","PAGATA")</f>
        <v>DA PAGARE</v>
      </c>
    </row>
    <row r="73" spans="1:9" x14ac:dyDescent="0.35">
      <c r="A73">
        <v>270</v>
      </c>
      <c r="B73" s="2">
        <v>44941</v>
      </c>
      <c r="C73">
        <v>5480</v>
      </c>
      <c r="D73" t="s">
        <v>8</v>
      </c>
      <c r="E73" t="s">
        <v>14</v>
      </c>
      <c r="F73" s="2">
        <f>Tabella1_2[[#This Row],[DATA FATTURA]]+60</f>
        <v>45001</v>
      </c>
      <c r="I73" t="str">
        <f ca="1">IF(TODAY()-Tabella1_2[[#This Row],[DATA SCADENZA]]&gt;60,"DA PAGARE","PAGATA")</f>
        <v>DA PAGARE</v>
      </c>
    </row>
    <row r="74" spans="1:9" x14ac:dyDescent="0.35">
      <c r="A74">
        <v>448</v>
      </c>
      <c r="B74" s="2">
        <v>44941</v>
      </c>
      <c r="C74">
        <v>7150</v>
      </c>
      <c r="D74" t="s">
        <v>7</v>
      </c>
      <c r="E74" t="s">
        <v>12</v>
      </c>
      <c r="F74" s="2">
        <f>Tabella1_2[[#This Row],[DATA FATTURA]]+60</f>
        <v>45001</v>
      </c>
      <c r="I74" t="str">
        <f ca="1">IF(TODAY()-Tabella1_2[[#This Row],[DATA SCADENZA]]&gt;60,"DA PAGARE","PAGATA")</f>
        <v>DA PAGARE</v>
      </c>
    </row>
    <row r="75" spans="1:9" x14ac:dyDescent="0.35">
      <c r="A75">
        <v>9</v>
      </c>
      <c r="B75" s="2">
        <v>44941</v>
      </c>
      <c r="C75">
        <v>260</v>
      </c>
      <c r="D75" t="s">
        <v>8</v>
      </c>
      <c r="E75" t="s">
        <v>13</v>
      </c>
      <c r="F75" s="2">
        <f>Tabella1_2[[#This Row],[DATA FATTURA]]+60</f>
        <v>45001</v>
      </c>
      <c r="I75" t="str">
        <f ca="1">IF(TODAY()-Tabella1_2[[#This Row],[DATA SCADENZA]]&gt;60,"DA PAGARE","PAGATA")</f>
        <v>DA PAGARE</v>
      </c>
    </row>
    <row r="76" spans="1:9" x14ac:dyDescent="0.35">
      <c r="A76">
        <v>484</v>
      </c>
      <c r="B76" s="2">
        <v>44941</v>
      </c>
      <c r="C76">
        <v>5600</v>
      </c>
      <c r="D76" t="s">
        <v>6</v>
      </c>
      <c r="E76" t="s">
        <v>11</v>
      </c>
      <c r="F76" s="2">
        <f>Tabella1_2[[#This Row],[DATA FATTURA]]+60</f>
        <v>45001</v>
      </c>
      <c r="I76" t="str">
        <f ca="1">IF(TODAY()-Tabella1_2[[#This Row],[DATA SCADENZA]]&gt;60,"DA PAGARE","PAGATA")</f>
        <v>DA PAGARE</v>
      </c>
    </row>
    <row r="77" spans="1:9" x14ac:dyDescent="0.35">
      <c r="A77">
        <v>374</v>
      </c>
      <c r="B77" s="2">
        <v>44941</v>
      </c>
      <c r="C77">
        <v>3450</v>
      </c>
      <c r="D77" t="s">
        <v>9</v>
      </c>
      <c r="E77" t="s">
        <v>13</v>
      </c>
      <c r="F77" s="2">
        <f>Tabella1_2[[#This Row],[DATA FATTURA]]+60</f>
        <v>45001</v>
      </c>
      <c r="I77" t="str">
        <f ca="1">IF(TODAY()-Tabella1_2[[#This Row],[DATA SCADENZA]]&gt;60,"DA PAGARE","PAGATA")</f>
        <v>DA PAGARE</v>
      </c>
    </row>
    <row r="78" spans="1:9" x14ac:dyDescent="0.35">
      <c r="A78">
        <v>285</v>
      </c>
      <c r="B78" s="2">
        <v>44940</v>
      </c>
      <c r="C78">
        <v>5780</v>
      </c>
      <c r="D78" t="s">
        <v>4</v>
      </c>
      <c r="E78" t="s">
        <v>12</v>
      </c>
      <c r="F78" s="2">
        <f>Tabella1_2[[#This Row],[DATA FATTURA]]+60</f>
        <v>45000</v>
      </c>
      <c r="I78" t="str">
        <f ca="1">IF(TODAY()-Tabella1_2[[#This Row],[DATA SCADENZA]]&gt;60,"DA PAGARE","PAGATA")</f>
        <v>DA PAGARE</v>
      </c>
    </row>
    <row r="79" spans="1:9" x14ac:dyDescent="0.35">
      <c r="A79">
        <v>231</v>
      </c>
      <c r="B79" s="2">
        <v>44940</v>
      </c>
      <c r="C79">
        <v>4700</v>
      </c>
      <c r="D79" t="s">
        <v>22</v>
      </c>
      <c r="E79" t="s">
        <v>14</v>
      </c>
      <c r="F79" s="2">
        <f>Tabella1_2[[#This Row],[DATA FATTURA]]+60</f>
        <v>45000</v>
      </c>
      <c r="I79" t="str">
        <f ca="1">IF(TODAY()-Tabella1_2[[#This Row],[DATA SCADENZA]]&gt;60,"DA PAGARE","PAGATA")</f>
        <v>DA PAGARE</v>
      </c>
    </row>
    <row r="80" spans="1:9" x14ac:dyDescent="0.35">
      <c r="A80">
        <v>119</v>
      </c>
      <c r="B80" s="2">
        <v>44940</v>
      </c>
      <c r="C80">
        <v>2460</v>
      </c>
      <c r="D80" t="s">
        <v>9</v>
      </c>
      <c r="E80" t="s">
        <v>14</v>
      </c>
      <c r="F80" s="2">
        <f>Tabella1_2[[#This Row],[DATA FATTURA]]+60</f>
        <v>45000</v>
      </c>
      <c r="I80" t="str">
        <f ca="1">IF(TODAY()-Tabella1_2[[#This Row],[DATA SCADENZA]]&gt;60,"DA PAGARE","PAGATA")</f>
        <v>DA PAGARE</v>
      </c>
    </row>
    <row r="81" spans="1:9" x14ac:dyDescent="0.35">
      <c r="A81">
        <v>233</v>
      </c>
      <c r="B81" s="2">
        <v>44940</v>
      </c>
      <c r="C81">
        <v>4740</v>
      </c>
      <c r="D81" t="s">
        <v>8</v>
      </c>
      <c r="E81" t="s">
        <v>13</v>
      </c>
      <c r="F81" s="2">
        <f>Tabella1_2[[#This Row],[DATA FATTURA]]+60</f>
        <v>45000</v>
      </c>
      <c r="I81" t="str">
        <f ca="1">IF(TODAY()-Tabella1_2[[#This Row],[DATA SCADENZA]]&gt;60,"DA PAGARE","PAGATA")</f>
        <v>DA PAGARE</v>
      </c>
    </row>
    <row r="82" spans="1:9" x14ac:dyDescent="0.35">
      <c r="A82">
        <v>110</v>
      </c>
      <c r="B82" s="2">
        <v>44940</v>
      </c>
      <c r="C82">
        <v>2280</v>
      </c>
      <c r="D82" t="s">
        <v>6</v>
      </c>
      <c r="E82" t="s">
        <v>11</v>
      </c>
      <c r="F82" s="2">
        <f>Tabella1_2[[#This Row],[DATA FATTURA]]+60</f>
        <v>45000</v>
      </c>
      <c r="I82" t="str">
        <f ca="1">IF(TODAY()-Tabella1_2[[#This Row],[DATA SCADENZA]]&gt;60,"DA PAGARE","PAGATA")</f>
        <v>DA PAGARE</v>
      </c>
    </row>
    <row r="83" spans="1:9" x14ac:dyDescent="0.35">
      <c r="A83">
        <v>361</v>
      </c>
      <c r="B83" s="2">
        <v>44940</v>
      </c>
      <c r="C83">
        <v>2800</v>
      </c>
      <c r="D83" t="s">
        <v>6</v>
      </c>
      <c r="E83" t="s">
        <v>13</v>
      </c>
      <c r="F83" s="2">
        <f>Tabella1_2[[#This Row],[DATA FATTURA]]+60</f>
        <v>45000</v>
      </c>
      <c r="I83" t="str">
        <f ca="1">IF(TODAY()-Tabella1_2[[#This Row],[DATA SCADENZA]]&gt;60,"DA PAGARE","PAGATA")</f>
        <v>DA PAGARE</v>
      </c>
    </row>
    <row r="84" spans="1:9" x14ac:dyDescent="0.35">
      <c r="A84">
        <v>222</v>
      </c>
      <c r="B84" s="2">
        <v>44940</v>
      </c>
      <c r="C84">
        <v>4520</v>
      </c>
      <c r="D84" t="s">
        <v>3</v>
      </c>
      <c r="E84" t="s">
        <v>11</v>
      </c>
      <c r="F84" s="2">
        <f>Tabella1_2[[#This Row],[DATA FATTURA]]+60</f>
        <v>45000</v>
      </c>
      <c r="I84" t="str">
        <f ca="1">IF(TODAY()-Tabella1_2[[#This Row],[DATA SCADENZA]]&gt;60,"DA PAGARE","PAGATA")</f>
        <v>DA PAGARE</v>
      </c>
    </row>
    <row r="85" spans="1:9" x14ac:dyDescent="0.35">
      <c r="A85">
        <v>240</v>
      </c>
      <c r="B85" s="2">
        <v>44940</v>
      </c>
      <c r="C85">
        <v>4880</v>
      </c>
      <c r="D85" t="s">
        <v>4</v>
      </c>
      <c r="E85" t="s">
        <v>12</v>
      </c>
      <c r="F85" s="2">
        <f>Tabella1_2[[#This Row],[DATA FATTURA]]+60</f>
        <v>45000</v>
      </c>
      <c r="I85" t="str">
        <f ca="1">IF(TODAY()-Tabella1_2[[#This Row],[DATA SCADENZA]]&gt;60,"DA PAGARE","PAGATA")</f>
        <v>DA PAGARE</v>
      </c>
    </row>
    <row r="86" spans="1:9" x14ac:dyDescent="0.35">
      <c r="A86">
        <v>238</v>
      </c>
      <c r="B86" s="2">
        <v>44940</v>
      </c>
      <c r="C86">
        <v>4840</v>
      </c>
      <c r="D86" t="s">
        <v>9</v>
      </c>
      <c r="E86" t="s">
        <v>12</v>
      </c>
      <c r="F86" s="2">
        <f>Tabella1_2[[#This Row],[DATA FATTURA]]+60</f>
        <v>45000</v>
      </c>
      <c r="I86" t="str">
        <f ca="1">IF(TODAY()-Tabella1_2[[#This Row],[DATA SCADENZA]]&gt;60,"DA PAGARE","PAGATA")</f>
        <v>DA PAGARE</v>
      </c>
    </row>
    <row r="87" spans="1:9" x14ac:dyDescent="0.35">
      <c r="A87">
        <v>162</v>
      </c>
      <c r="B87" s="2">
        <v>44940</v>
      </c>
      <c r="C87">
        <v>3320</v>
      </c>
      <c r="D87" t="s">
        <v>8</v>
      </c>
      <c r="E87" t="s">
        <v>11</v>
      </c>
      <c r="F87" s="2">
        <f>Tabella1_2[[#This Row],[DATA FATTURA]]+60</f>
        <v>45000</v>
      </c>
      <c r="I87" t="str">
        <f ca="1">IF(TODAY()-Tabella1_2[[#This Row],[DATA SCADENZA]]&gt;60,"DA PAGARE","PAGATA")</f>
        <v>DA PAGARE</v>
      </c>
    </row>
    <row r="88" spans="1:9" x14ac:dyDescent="0.35">
      <c r="A88">
        <v>257</v>
      </c>
      <c r="B88" s="2">
        <v>44940</v>
      </c>
      <c r="C88">
        <v>5220</v>
      </c>
      <c r="D88" t="s">
        <v>4</v>
      </c>
      <c r="E88" t="s">
        <v>12</v>
      </c>
      <c r="F88" s="2">
        <f>Tabella1_2[[#This Row],[DATA FATTURA]]+60</f>
        <v>45000</v>
      </c>
      <c r="I88" t="str">
        <f ca="1">IF(TODAY()-Tabella1_2[[#This Row],[DATA SCADENZA]]&gt;60,"DA PAGARE","PAGATA")</f>
        <v>DA PAGARE</v>
      </c>
    </row>
    <row r="89" spans="1:9" x14ac:dyDescent="0.35">
      <c r="A89">
        <v>160</v>
      </c>
      <c r="B89" s="2">
        <v>44940</v>
      </c>
      <c r="C89">
        <v>3280</v>
      </c>
      <c r="D89" t="s">
        <v>3</v>
      </c>
      <c r="E89" t="s">
        <v>12</v>
      </c>
      <c r="F89" s="2">
        <f>Tabella1_2[[#This Row],[DATA FATTURA]]+60</f>
        <v>45000</v>
      </c>
      <c r="I89" t="str">
        <f ca="1">IF(TODAY()-Tabella1_2[[#This Row],[DATA SCADENZA]]&gt;60,"DA PAGARE","PAGATA")</f>
        <v>DA PAGARE</v>
      </c>
    </row>
    <row r="90" spans="1:9" x14ac:dyDescent="0.35">
      <c r="A90">
        <v>301</v>
      </c>
      <c r="B90" s="2">
        <v>44940</v>
      </c>
      <c r="C90">
        <v>1500</v>
      </c>
      <c r="D90" t="s">
        <v>8</v>
      </c>
      <c r="E90" t="s">
        <v>14</v>
      </c>
      <c r="F90" s="2">
        <f>Tabella1_2[[#This Row],[DATA FATTURA]]+60</f>
        <v>45000</v>
      </c>
      <c r="I90" t="str">
        <f ca="1">IF(TODAY()-Tabella1_2[[#This Row],[DATA SCADENZA]]&gt;60,"DA PAGARE","PAGATA")</f>
        <v>DA PAGARE</v>
      </c>
    </row>
    <row r="91" spans="1:9" x14ac:dyDescent="0.35">
      <c r="A91">
        <v>256</v>
      </c>
      <c r="B91" s="2">
        <v>44940</v>
      </c>
      <c r="C91">
        <v>5200</v>
      </c>
      <c r="D91" t="s">
        <v>3</v>
      </c>
      <c r="E91" t="s">
        <v>14</v>
      </c>
      <c r="F91" s="2">
        <f>Tabella1_2[[#This Row],[DATA FATTURA]]+60</f>
        <v>45000</v>
      </c>
      <c r="I91" t="str">
        <f ca="1">IF(TODAY()-Tabella1_2[[#This Row],[DATA SCADENZA]]&gt;60,"DA PAGARE","PAGATA")</f>
        <v>DA PAGARE</v>
      </c>
    </row>
    <row r="92" spans="1:9" x14ac:dyDescent="0.35">
      <c r="A92">
        <v>192</v>
      </c>
      <c r="B92" s="2">
        <v>44940</v>
      </c>
      <c r="C92">
        <v>3920</v>
      </c>
      <c r="D92" t="s">
        <v>3</v>
      </c>
      <c r="E92" t="s">
        <v>13</v>
      </c>
      <c r="F92" s="2">
        <f>Tabella1_2[[#This Row],[DATA FATTURA]]+60</f>
        <v>45000</v>
      </c>
      <c r="I92" t="str">
        <f ca="1">IF(TODAY()-Tabella1_2[[#This Row],[DATA SCADENZA]]&gt;60,"DA PAGARE","PAGATA")</f>
        <v>DA PAGARE</v>
      </c>
    </row>
    <row r="93" spans="1:9" x14ac:dyDescent="0.35">
      <c r="A93">
        <v>177</v>
      </c>
      <c r="B93" s="2">
        <v>44940</v>
      </c>
      <c r="C93">
        <v>3620</v>
      </c>
      <c r="D93" t="s">
        <v>3</v>
      </c>
      <c r="E93" t="s">
        <v>13</v>
      </c>
      <c r="F93" s="2">
        <f>Tabella1_2[[#This Row],[DATA FATTURA]]+60</f>
        <v>45000</v>
      </c>
      <c r="I93" t="str">
        <f ca="1">IF(TODAY()-Tabella1_2[[#This Row],[DATA SCADENZA]]&gt;60,"DA PAGARE","PAGATA")</f>
        <v>DA PAGARE</v>
      </c>
    </row>
    <row r="94" spans="1:9" x14ac:dyDescent="0.35">
      <c r="A94">
        <v>199</v>
      </c>
      <c r="B94" s="2">
        <v>44940</v>
      </c>
      <c r="C94">
        <v>4060</v>
      </c>
      <c r="D94" t="s">
        <v>8</v>
      </c>
      <c r="E94" t="s">
        <v>13</v>
      </c>
      <c r="F94" s="2">
        <f>Tabella1_2[[#This Row],[DATA FATTURA]]+60</f>
        <v>45000</v>
      </c>
      <c r="I94" t="str">
        <f ca="1">IF(TODAY()-Tabella1_2[[#This Row],[DATA SCADENZA]]&gt;60,"DA PAGARE","PAGATA")</f>
        <v>DA PAGARE</v>
      </c>
    </row>
    <row r="95" spans="1:9" x14ac:dyDescent="0.35">
      <c r="A95">
        <v>258</v>
      </c>
      <c r="B95" s="2">
        <v>44940</v>
      </c>
      <c r="C95">
        <v>5240</v>
      </c>
      <c r="D95" t="s">
        <v>5</v>
      </c>
      <c r="E95" t="s">
        <v>12</v>
      </c>
      <c r="F95" s="2">
        <f>Tabella1_2[[#This Row],[DATA FATTURA]]+60</f>
        <v>45000</v>
      </c>
      <c r="I95" t="str">
        <f ca="1">IF(TODAY()-Tabella1_2[[#This Row],[DATA SCADENZA]]&gt;60,"DA PAGARE","PAGATA")</f>
        <v>DA PAGARE</v>
      </c>
    </row>
    <row r="96" spans="1:9" x14ac:dyDescent="0.35">
      <c r="A96">
        <v>293</v>
      </c>
      <c r="B96" s="2">
        <v>44940</v>
      </c>
      <c r="C96">
        <v>5940</v>
      </c>
      <c r="D96" t="s">
        <v>6</v>
      </c>
      <c r="E96" t="s">
        <v>12</v>
      </c>
      <c r="F96" s="2">
        <f>Tabella1_2[[#This Row],[DATA FATTURA]]+60</f>
        <v>45000</v>
      </c>
      <c r="I96" t="str">
        <f ca="1">IF(TODAY()-Tabella1_2[[#This Row],[DATA SCADENZA]]&gt;60,"DA PAGARE","PAGATA")</f>
        <v>DA PAGARE</v>
      </c>
    </row>
    <row r="97" spans="1:9" x14ac:dyDescent="0.35">
      <c r="A97">
        <v>139</v>
      </c>
      <c r="B97" s="2">
        <v>44940</v>
      </c>
      <c r="C97">
        <v>2860</v>
      </c>
      <c r="D97" t="s">
        <v>5</v>
      </c>
      <c r="E97" t="s">
        <v>12</v>
      </c>
      <c r="F97" s="2">
        <f>Tabella1_2[[#This Row],[DATA FATTURA]]+60</f>
        <v>45000</v>
      </c>
      <c r="I97" t="str">
        <f ca="1">IF(TODAY()-Tabella1_2[[#This Row],[DATA SCADENZA]]&gt;60,"DA PAGARE","PAGATA")</f>
        <v>DA PAGARE</v>
      </c>
    </row>
    <row r="98" spans="1:9" x14ac:dyDescent="0.35">
      <c r="A98">
        <v>324</v>
      </c>
      <c r="B98" s="2">
        <v>44940</v>
      </c>
      <c r="C98">
        <v>950</v>
      </c>
      <c r="D98" t="s">
        <v>3</v>
      </c>
      <c r="E98" t="s">
        <v>12</v>
      </c>
      <c r="F98" s="2">
        <f>Tabella1_2[[#This Row],[DATA FATTURA]]+60</f>
        <v>45000</v>
      </c>
      <c r="I98" t="str">
        <f ca="1">IF(TODAY()-Tabella1_2[[#This Row],[DATA SCADENZA]]&gt;60,"DA PAGARE","PAGATA")</f>
        <v>DA PAGARE</v>
      </c>
    </row>
    <row r="99" spans="1:9" x14ac:dyDescent="0.35">
      <c r="A99">
        <v>249</v>
      </c>
      <c r="B99" s="2">
        <v>44940</v>
      </c>
      <c r="C99">
        <v>5060</v>
      </c>
      <c r="D99" t="s">
        <v>22</v>
      </c>
      <c r="E99" t="s">
        <v>13</v>
      </c>
      <c r="F99" s="2">
        <f>Tabella1_2[[#This Row],[DATA FATTURA]]+60</f>
        <v>45000</v>
      </c>
      <c r="I99" t="str">
        <f ca="1">IF(TODAY()-Tabella1_2[[#This Row],[DATA SCADENZA]]&gt;60,"DA PAGARE","PAGATA")</f>
        <v>DA PAGARE</v>
      </c>
    </row>
    <row r="100" spans="1:9" x14ac:dyDescent="0.35">
      <c r="A100">
        <v>347</v>
      </c>
      <c r="B100" s="2">
        <v>44940</v>
      </c>
      <c r="C100">
        <v>2100</v>
      </c>
      <c r="D100" t="s">
        <v>3</v>
      </c>
      <c r="E100" t="s">
        <v>13</v>
      </c>
      <c r="F100" s="2">
        <f>Tabella1_2[[#This Row],[DATA FATTURA]]+60</f>
        <v>45000</v>
      </c>
      <c r="I100" t="str">
        <f ca="1">IF(TODAY()-Tabella1_2[[#This Row],[DATA SCADENZA]]&gt;60,"DA PAGARE","PAGATA")</f>
        <v>DA PAGARE</v>
      </c>
    </row>
    <row r="101" spans="1:9" x14ac:dyDescent="0.35">
      <c r="A101">
        <v>248</v>
      </c>
      <c r="B101" s="2">
        <v>44940</v>
      </c>
      <c r="C101">
        <v>5040</v>
      </c>
      <c r="D101" t="s">
        <v>22</v>
      </c>
      <c r="E101" t="s">
        <v>13</v>
      </c>
      <c r="F101" s="2">
        <f>Tabella1_2[[#This Row],[DATA FATTURA]]+60</f>
        <v>45000</v>
      </c>
      <c r="I101" t="str">
        <f ca="1">IF(TODAY()-Tabella1_2[[#This Row],[DATA SCADENZA]]&gt;60,"DA PAGARE","PAGATA")</f>
        <v>DA PAGARE</v>
      </c>
    </row>
    <row r="102" spans="1:9" x14ac:dyDescent="0.35">
      <c r="A102">
        <v>205</v>
      </c>
      <c r="B102" s="2">
        <v>44940</v>
      </c>
      <c r="C102">
        <v>4180</v>
      </c>
      <c r="D102" t="s">
        <v>3</v>
      </c>
      <c r="E102" t="s">
        <v>13</v>
      </c>
      <c r="F102" s="2">
        <f>Tabella1_2[[#This Row],[DATA FATTURA]]+60</f>
        <v>45000</v>
      </c>
      <c r="I102" t="str">
        <f ca="1">IF(TODAY()-Tabella1_2[[#This Row],[DATA SCADENZA]]&gt;60,"DA PAGARE","PAGATA")</f>
        <v>DA PAGARE</v>
      </c>
    </row>
    <row r="103" spans="1:9" x14ac:dyDescent="0.35">
      <c r="A103">
        <v>309</v>
      </c>
      <c r="B103" s="2">
        <v>44940</v>
      </c>
      <c r="C103">
        <v>200</v>
      </c>
      <c r="D103" t="s">
        <v>5</v>
      </c>
      <c r="E103" t="s">
        <v>11</v>
      </c>
      <c r="F103" s="2">
        <f>Tabella1_2[[#This Row],[DATA FATTURA]]+60</f>
        <v>45000</v>
      </c>
      <c r="I103" t="str">
        <f ca="1">IF(TODAY()-Tabella1_2[[#This Row],[DATA SCADENZA]]&gt;60,"DA PAGARE","PAGATA")</f>
        <v>DA PAGARE</v>
      </c>
    </row>
    <row r="104" spans="1:9" x14ac:dyDescent="0.35">
      <c r="A104">
        <v>206</v>
      </c>
      <c r="B104" s="2">
        <v>44940</v>
      </c>
      <c r="C104">
        <v>4200</v>
      </c>
      <c r="D104" t="s">
        <v>4</v>
      </c>
      <c r="E104" t="s">
        <v>13</v>
      </c>
      <c r="F104" s="2">
        <f>Tabella1_2[[#This Row],[DATA FATTURA]]+60</f>
        <v>45000</v>
      </c>
      <c r="I104" t="str">
        <f ca="1">IF(TODAY()-Tabella1_2[[#This Row],[DATA SCADENZA]]&gt;60,"DA PAGARE","PAGATA")</f>
        <v>DA PAGARE</v>
      </c>
    </row>
    <row r="105" spans="1:9" x14ac:dyDescent="0.35">
      <c r="A105">
        <v>318</v>
      </c>
      <c r="B105" s="2">
        <v>44940</v>
      </c>
      <c r="C105">
        <v>650</v>
      </c>
      <c r="D105" t="s">
        <v>8</v>
      </c>
      <c r="E105" t="s">
        <v>13</v>
      </c>
      <c r="F105" s="2">
        <f>Tabella1_2[[#This Row],[DATA FATTURA]]+60</f>
        <v>45000</v>
      </c>
      <c r="I105" t="str">
        <f ca="1">IF(TODAY()-Tabella1_2[[#This Row],[DATA SCADENZA]]&gt;60,"DA PAGARE","PAGATA")</f>
        <v>DA PAGARE</v>
      </c>
    </row>
    <row r="106" spans="1:9" x14ac:dyDescent="0.35">
      <c r="A106">
        <v>254</v>
      </c>
      <c r="B106" s="2">
        <v>44940</v>
      </c>
      <c r="C106">
        <v>5160</v>
      </c>
      <c r="D106" t="s">
        <v>22</v>
      </c>
      <c r="E106" t="s">
        <v>12</v>
      </c>
      <c r="F106" s="2">
        <f>Tabella1_2[[#This Row],[DATA FATTURA]]+60</f>
        <v>45000</v>
      </c>
      <c r="I106" t="str">
        <f ca="1">IF(TODAY()-Tabella1_2[[#This Row],[DATA SCADENZA]]&gt;60,"DA PAGARE","PAGATA")</f>
        <v>DA PAGARE</v>
      </c>
    </row>
    <row r="107" spans="1:9" x14ac:dyDescent="0.35">
      <c r="A107">
        <v>379</v>
      </c>
      <c r="B107" s="2">
        <v>44940</v>
      </c>
      <c r="C107">
        <v>3700</v>
      </c>
      <c r="D107" t="s">
        <v>3</v>
      </c>
      <c r="E107" t="s">
        <v>11</v>
      </c>
      <c r="F107" s="2">
        <f>Tabella1_2[[#This Row],[DATA FATTURA]]+60</f>
        <v>45000</v>
      </c>
      <c r="I107" t="str">
        <f ca="1">IF(TODAY()-Tabella1_2[[#This Row],[DATA SCADENZA]]&gt;60,"DA PAGARE","PAGATA")</f>
        <v>DA PAGARE</v>
      </c>
    </row>
    <row r="108" spans="1:9" x14ac:dyDescent="0.35">
      <c r="A108">
        <v>72</v>
      </c>
      <c r="B108" s="2">
        <v>44940</v>
      </c>
      <c r="C108">
        <v>1520</v>
      </c>
      <c r="D108" t="s">
        <v>6</v>
      </c>
      <c r="E108" t="s">
        <v>12</v>
      </c>
      <c r="F108" s="2">
        <f>Tabella1_2[[#This Row],[DATA FATTURA]]+60</f>
        <v>45000</v>
      </c>
      <c r="I108" t="str">
        <f ca="1">IF(TODAY()-Tabella1_2[[#This Row],[DATA SCADENZA]]&gt;60,"DA PAGARE","PAGATA")</f>
        <v>DA PAGARE</v>
      </c>
    </row>
    <row r="109" spans="1:9" x14ac:dyDescent="0.35">
      <c r="A109">
        <v>406</v>
      </c>
      <c r="B109" s="2">
        <v>44940</v>
      </c>
      <c r="C109">
        <v>5050</v>
      </c>
      <c r="D109" t="s">
        <v>8</v>
      </c>
      <c r="E109" t="s">
        <v>12</v>
      </c>
      <c r="F109" s="2">
        <f>Tabella1_2[[#This Row],[DATA FATTURA]]+60</f>
        <v>45000</v>
      </c>
      <c r="I109" t="str">
        <f ca="1">IF(TODAY()-Tabella1_2[[#This Row],[DATA SCADENZA]]&gt;60,"DA PAGARE","PAGATA")</f>
        <v>DA PAGARE</v>
      </c>
    </row>
    <row r="110" spans="1:9" x14ac:dyDescent="0.35">
      <c r="A110">
        <v>393</v>
      </c>
      <c r="B110" s="2">
        <v>44940</v>
      </c>
      <c r="C110">
        <v>4400</v>
      </c>
      <c r="D110" t="s">
        <v>4</v>
      </c>
      <c r="E110" t="s">
        <v>11</v>
      </c>
      <c r="F110" s="2">
        <f>Tabella1_2[[#This Row],[DATA FATTURA]]+60</f>
        <v>45000</v>
      </c>
      <c r="I110" t="str">
        <f ca="1">IF(TODAY()-Tabella1_2[[#This Row],[DATA SCADENZA]]&gt;60,"DA PAGARE","PAGATA")</f>
        <v>DA PAGARE</v>
      </c>
    </row>
    <row r="111" spans="1:9" x14ac:dyDescent="0.35">
      <c r="A111">
        <v>23</v>
      </c>
      <c r="B111" s="2">
        <v>44940</v>
      </c>
      <c r="C111">
        <v>540</v>
      </c>
      <c r="D111" t="s">
        <v>7</v>
      </c>
      <c r="E111" t="s">
        <v>13</v>
      </c>
      <c r="F111" s="2">
        <f>Tabella1_2[[#This Row],[DATA FATTURA]]+60</f>
        <v>45000</v>
      </c>
      <c r="I111" t="str">
        <f ca="1">IF(TODAY()-Tabella1_2[[#This Row],[DATA SCADENZA]]&gt;60,"DA PAGARE","PAGATA")</f>
        <v>DA PAGARE</v>
      </c>
    </row>
    <row r="112" spans="1:9" x14ac:dyDescent="0.35">
      <c r="A112">
        <v>401</v>
      </c>
      <c r="B112" s="2">
        <v>44940</v>
      </c>
      <c r="C112">
        <v>4800</v>
      </c>
      <c r="D112" t="s">
        <v>22</v>
      </c>
      <c r="E112" t="s">
        <v>13</v>
      </c>
      <c r="F112" s="2">
        <f>Tabella1_2[[#This Row],[DATA FATTURA]]+60</f>
        <v>45000</v>
      </c>
      <c r="I112" t="str">
        <f ca="1">IF(TODAY()-Tabella1_2[[#This Row],[DATA SCADENZA]]&gt;60,"DA PAGARE","PAGATA")</f>
        <v>DA PAGARE</v>
      </c>
    </row>
    <row r="113" spans="1:9" x14ac:dyDescent="0.35">
      <c r="A113">
        <v>30</v>
      </c>
      <c r="B113" s="2">
        <v>44940</v>
      </c>
      <c r="C113">
        <v>680</v>
      </c>
      <c r="D113" t="s">
        <v>4</v>
      </c>
      <c r="E113" t="s">
        <v>12</v>
      </c>
      <c r="F113" s="2">
        <f>Tabella1_2[[#This Row],[DATA FATTURA]]+60</f>
        <v>45000</v>
      </c>
      <c r="I113" t="str">
        <f ca="1">IF(TODAY()-Tabella1_2[[#This Row],[DATA SCADENZA]]&gt;60,"DA PAGARE","PAGATA")</f>
        <v>DA PAGARE</v>
      </c>
    </row>
    <row r="114" spans="1:9" x14ac:dyDescent="0.35">
      <c r="A114">
        <v>385</v>
      </c>
      <c r="B114" s="2">
        <v>44940</v>
      </c>
      <c r="C114">
        <v>4000</v>
      </c>
      <c r="D114" t="s">
        <v>22</v>
      </c>
      <c r="E114" t="s">
        <v>14</v>
      </c>
      <c r="F114" s="2">
        <f>Tabella1_2[[#This Row],[DATA FATTURA]]+60</f>
        <v>45000</v>
      </c>
      <c r="I114" t="str">
        <f ca="1">IF(TODAY()-Tabella1_2[[#This Row],[DATA SCADENZA]]&gt;60,"DA PAGARE","PAGATA")</f>
        <v>DA PAGARE</v>
      </c>
    </row>
    <row r="115" spans="1:9" x14ac:dyDescent="0.35">
      <c r="A115">
        <v>51</v>
      </c>
      <c r="B115" s="2">
        <v>44940</v>
      </c>
      <c r="C115">
        <v>1100</v>
      </c>
      <c r="D115" t="s">
        <v>9</v>
      </c>
      <c r="E115" t="s">
        <v>13</v>
      </c>
      <c r="F115" s="2">
        <f>Tabella1_2[[#This Row],[DATA FATTURA]]+60</f>
        <v>45000</v>
      </c>
      <c r="I115" t="str">
        <f ca="1">IF(TODAY()-Tabella1_2[[#This Row],[DATA SCADENZA]]&gt;60,"DA PAGARE","PAGATA")</f>
        <v>DA PAGARE</v>
      </c>
    </row>
    <row r="116" spans="1:9" x14ac:dyDescent="0.35">
      <c r="A116">
        <v>95</v>
      </c>
      <c r="B116" s="2">
        <v>44940</v>
      </c>
      <c r="C116">
        <v>1980</v>
      </c>
      <c r="D116" t="s">
        <v>22</v>
      </c>
      <c r="E116" t="s">
        <v>13</v>
      </c>
      <c r="F116" s="2">
        <f>Tabella1_2[[#This Row],[DATA FATTURA]]+60</f>
        <v>45000</v>
      </c>
      <c r="I116" t="str">
        <f ca="1">IF(TODAY()-Tabella1_2[[#This Row],[DATA SCADENZA]]&gt;60,"DA PAGARE","PAGATA")</f>
        <v>DA PAGARE</v>
      </c>
    </row>
    <row r="117" spans="1:9" x14ac:dyDescent="0.35">
      <c r="A117">
        <v>495</v>
      </c>
      <c r="B117" s="2">
        <v>44940</v>
      </c>
      <c r="C117">
        <v>4500</v>
      </c>
      <c r="D117" t="s">
        <v>4</v>
      </c>
      <c r="E117" t="s">
        <v>12</v>
      </c>
      <c r="F117" s="2">
        <f>Tabella1_2[[#This Row],[DATA FATTURA]]+60</f>
        <v>45000</v>
      </c>
      <c r="I117" t="str">
        <f ca="1">IF(TODAY()-Tabella1_2[[#This Row],[DATA SCADENZA]]&gt;60,"DA PAGARE","PAGATA")</f>
        <v>DA PAGARE</v>
      </c>
    </row>
    <row r="118" spans="1:9" x14ac:dyDescent="0.35">
      <c r="A118">
        <v>101</v>
      </c>
      <c r="B118" s="2">
        <v>44940</v>
      </c>
      <c r="C118">
        <v>2100</v>
      </c>
      <c r="D118" t="s">
        <v>22</v>
      </c>
      <c r="E118" t="s">
        <v>13</v>
      </c>
      <c r="F118" s="2">
        <f>Tabella1_2[[#This Row],[DATA FATTURA]]+60</f>
        <v>45000</v>
      </c>
      <c r="I118" t="str">
        <f ca="1">IF(TODAY()-Tabella1_2[[#This Row],[DATA SCADENZA]]&gt;60,"DA PAGARE","PAGATA")</f>
        <v>DA PAGARE</v>
      </c>
    </row>
    <row r="119" spans="1:9" x14ac:dyDescent="0.35">
      <c r="A119">
        <v>15</v>
      </c>
      <c r="B119" s="2">
        <v>44940</v>
      </c>
      <c r="C119">
        <v>380</v>
      </c>
      <c r="D119" t="s">
        <v>8</v>
      </c>
      <c r="E119" t="s">
        <v>11</v>
      </c>
      <c r="F119" s="2">
        <f>Tabella1_2[[#This Row],[DATA FATTURA]]+60</f>
        <v>45000</v>
      </c>
      <c r="I119" t="str">
        <f ca="1">IF(TODAY()-Tabella1_2[[#This Row],[DATA SCADENZA]]&gt;60,"DA PAGARE","PAGATA")</f>
        <v>DA PAGARE</v>
      </c>
    </row>
    <row r="120" spans="1:9" x14ac:dyDescent="0.35">
      <c r="A120">
        <v>3</v>
      </c>
      <c r="B120" s="2">
        <v>44940</v>
      </c>
      <c r="C120">
        <v>140</v>
      </c>
      <c r="D120" t="s">
        <v>5</v>
      </c>
      <c r="E120" t="s">
        <v>13</v>
      </c>
      <c r="F120" s="2">
        <f>Tabella1_2[[#This Row],[DATA FATTURA]]+60</f>
        <v>45000</v>
      </c>
      <c r="I120" t="str">
        <f ca="1">IF(TODAY()-Tabella1_2[[#This Row],[DATA SCADENZA]]&gt;60,"DA PAGARE","PAGATA")</f>
        <v>DA PAGARE</v>
      </c>
    </row>
    <row r="121" spans="1:9" x14ac:dyDescent="0.35">
      <c r="A121">
        <v>424</v>
      </c>
      <c r="B121" s="2">
        <v>44940</v>
      </c>
      <c r="C121">
        <v>5950</v>
      </c>
      <c r="D121" t="s">
        <v>22</v>
      </c>
      <c r="E121" t="s">
        <v>14</v>
      </c>
      <c r="F121" s="2">
        <f>Tabella1_2[[#This Row],[DATA FATTURA]]+60</f>
        <v>45000</v>
      </c>
      <c r="I121" t="str">
        <f ca="1">IF(TODAY()-Tabella1_2[[#This Row],[DATA SCADENZA]]&gt;60,"DA PAGARE","PAGATA")</f>
        <v>DA PAGARE</v>
      </c>
    </row>
    <row r="122" spans="1:9" x14ac:dyDescent="0.35">
      <c r="A122">
        <v>43</v>
      </c>
      <c r="B122" s="2">
        <v>44940</v>
      </c>
      <c r="C122">
        <v>940</v>
      </c>
      <c r="D122" t="s">
        <v>8</v>
      </c>
      <c r="E122" t="s">
        <v>11</v>
      </c>
      <c r="F122" s="2">
        <f>Tabella1_2[[#This Row],[DATA FATTURA]]+60</f>
        <v>45000</v>
      </c>
      <c r="I122" t="str">
        <f ca="1">IF(TODAY()-Tabella1_2[[#This Row],[DATA SCADENZA]]&gt;60,"DA PAGARE","PAGATA")</f>
        <v>DA PAGARE</v>
      </c>
    </row>
    <row r="123" spans="1:9" x14ac:dyDescent="0.35">
      <c r="A123">
        <v>376</v>
      </c>
      <c r="B123" s="2">
        <v>44940</v>
      </c>
      <c r="C123">
        <v>3550</v>
      </c>
      <c r="D123" t="s">
        <v>4</v>
      </c>
      <c r="E123" t="s">
        <v>11</v>
      </c>
      <c r="F123" s="2">
        <f>Tabella1_2[[#This Row],[DATA FATTURA]]+60</f>
        <v>45000</v>
      </c>
      <c r="I123" t="str">
        <f ca="1">IF(TODAY()-Tabella1_2[[#This Row],[DATA SCADENZA]]&gt;60,"DA PAGARE","PAGATA")</f>
        <v>DA PAGARE</v>
      </c>
    </row>
    <row r="124" spans="1:9" x14ac:dyDescent="0.35">
      <c r="A124">
        <v>329</v>
      </c>
      <c r="B124" s="2">
        <v>44939</v>
      </c>
      <c r="C124">
        <v>1200</v>
      </c>
      <c r="D124" t="s">
        <v>7</v>
      </c>
      <c r="E124" t="s">
        <v>14</v>
      </c>
      <c r="F124" s="2">
        <f>Tabella1_2[[#This Row],[DATA FATTURA]]+60</f>
        <v>44999</v>
      </c>
      <c r="I124" t="str">
        <f ca="1">IF(TODAY()-Tabella1_2[[#This Row],[DATA SCADENZA]]&gt;60,"DA PAGARE","PAGATA")</f>
        <v>DA PAGARE</v>
      </c>
    </row>
    <row r="125" spans="1:9" x14ac:dyDescent="0.35">
      <c r="A125">
        <v>84</v>
      </c>
      <c r="B125" s="2">
        <v>44939</v>
      </c>
      <c r="C125">
        <v>1760</v>
      </c>
      <c r="D125" t="s">
        <v>22</v>
      </c>
      <c r="E125" t="s">
        <v>12</v>
      </c>
      <c r="F125" s="2">
        <f>Tabella1_2[[#This Row],[DATA FATTURA]]+60</f>
        <v>44999</v>
      </c>
      <c r="I125" t="str">
        <f ca="1">IF(TODAY()-Tabella1_2[[#This Row],[DATA SCADENZA]]&gt;60,"DA PAGARE","PAGATA")</f>
        <v>DA PAGARE</v>
      </c>
    </row>
    <row r="126" spans="1:9" x14ac:dyDescent="0.35">
      <c r="A126">
        <v>330</v>
      </c>
      <c r="B126" s="2">
        <v>44939</v>
      </c>
      <c r="C126">
        <v>1250</v>
      </c>
      <c r="D126" t="s">
        <v>3</v>
      </c>
      <c r="E126" t="s">
        <v>11</v>
      </c>
      <c r="F126" s="2">
        <f>Tabella1_2[[#This Row],[DATA FATTURA]]+60</f>
        <v>44999</v>
      </c>
      <c r="I126" t="str">
        <f ca="1">IF(TODAY()-Tabella1_2[[#This Row],[DATA SCADENZA]]&gt;60,"DA PAGARE","PAGATA")</f>
        <v>DA PAGARE</v>
      </c>
    </row>
    <row r="127" spans="1:9" x14ac:dyDescent="0.35">
      <c r="A127">
        <v>140</v>
      </c>
      <c r="B127" s="2">
        <v>44939</v>
      </c>
      <c r="C127">
        <v>2880</v>
      </c>
      <c r="D127" t="s">
        <v>6</v>
      </c>
      <c r="E127" t="s">
        <v>12</v>
      </c>
      <c r="F127" s="2">
        <f>Tabella1_2[[#This Row],[DATA FATTURA]]+60</f>
        <v>44999</v>
      </c>
      <c r="I127" t="str">
        <f ca="1">IF(TODAY()-Tabella1_2[[#This Row],[DATA SCADENZA]]&gt;60,"DA PAGARE","PAGATA")</f>
        <v>DA PAGARE</v>
      </c>
    </row>
    <row r="128" spans="1:9" x14ac:dyDescent="0.35">
      <c r="A128">
        <v>78</v>
      </c>
      <c r="B128" s="2">
        <v>44939</v>
      </c>
      <c r="C128">
        <v>1640</v>
      </c>
      <c r="D128" t="s">
        <v>22</v>
      </c>
      <c r="E128" t="s">
        <v>11</v>
      </c>
      <c r="F128" s="2">
        <f>Tabella1_2[[#This Row],[DATA FATTURA]]+60</f>
        <v>44999</v>
      </c>
      <c r="I128" t="str">
        <f ca="1">IF(TODAY()-Tabella1_2[[#This Row],[DATA SCADENZA]]&gt;60,"DA PAGARE","PAGATA")</f>
        <v>DA PAGARE</v>
      </c>
    </row>
    <row r="129" spans="1:9" x14ac:dyDescent="0.35">
      <c r="A129">
        <v>331</v>
      </c>
      <c r="B129" s="2">
        <v>44939</v>
      </c>
      <c r="C129">
        <v>1300</v>
      </c>
      <c r="D129" t="s">
        <v>6</v>
      </c>
      <c r="E129" t="s">
        <v>13</v>
      </c>
      <c r="F129" s="2">
        <f>Tabella1_2[[#This Row],[DATA FATTURA]]+60</f>
        <v>44999</v>
      </c>
      <c r="I129" t="str">
        <f ca="1">IF(TODAY()-Tabella1_2[[#This Row],[DATA SCADENZA]]&gt;60,"DA PAGARE","PAGATA")</f>
        <v>DA PAGARE</v>
      </c>
    </row>
    <row r="130" spans="1:9" x14ac:dyDescent="0.35">
      <c r="A130">
        <v>288</v>
      </c>
      <c r="B130" s="2">
        <v>44939</v>
      </c>
      <c r="C130">
        <v>5840</v>
      </c>
      <c r="D130" t="s">
        <v>22</v>
      </c>
      <c r="E130" t="s">
        <v>11</v>
      </c>
      <c r="F130" s="2">
        <f>Tabella1_2[[#This Row],[DATA FATTURA]]+60</f>
        <v>44999</v>
      </c>
      <c r="I130" t="str">
        <f ca="1">IF(TODAY()-Tabella1_2[[#This Row],[DATA SCADENZA]]&gt;60,"DA PAGARE","PAGATA")</f>
        <v>DA PAGARE</v>
      </c>
    </row>
    <row r="131" spans="1:9" x14ac:dyDescent="0.35">
      <c r="A131">
        <v>287</v>
      </c>
      <c r="B131" s="2">
        <v>44939</v>
      </c>
      <c r="C131">
        <v>5820</v>
      </c>
      <c r="D131" t="s">
        <v>8</v>
      </c>
      <c r="E131" t="s">
        <v>14</v>
      </c>
      <c r="F131" s="2">
        <f>Tabella1_2[[#This Row],[DATA FATTURA]]+60</f>
        <v>44999</v>
      </c>
      <c r="I131" t="str">
        <f ca="1">IF(TODAY()-Tabella1_2[[#This Row],[DATA SCADENZA]]&gt;60,"DA PAGARE","PAGATA")</f>
        <v>DA PAGARE</v>
      </c>
    </row>
    <row r="132" spans="1:9" x14ac:dyDescent="0.35">
      <c r="A132">
        <v>60</v>
      </c>
      <c r="B132" s="2">
        <v>44939</v>
      </c>
      <c r="C132">
        <v>1280</v>
      </c>
      <c r="D132" t="s">
        <v>8</v>
      </c>
      <c r="E132" t="s">
        <v>14</v>
      </c>
      <c r="F132" s="2">
        <f>Tabella1_2[[#This Row],[DATA FATTURA]]+60</f>
        <v>44999</v>
      </c>
      <c r="I132" t="str">
        <f ca="1">IF(TODAY()-Tabella1_2[[#This Row],[DATA SCADENZA]]&gt;60,"DA PAGARE","PAGATA")</f>
        <v>DA PAGARE</v>
      </c>
    </row>
    <row r="133" spans="1:9" x14ac:dyDescent="0.35">
      <c r="A133">
        <v>418</v>
      </c>
      <c r="B133" s="2">
        <v>44939</v>
      </c>
      <c r="C133">
        <v>5650</v>
      </c>
      <c r="D133" t="s">
        <v>22</v>
      </c>
      <c r="E133" t="s">
        <v>11</v>
      </c>
      <c r="F133" s="2">
        <f>Tabella1_2[[#This Row],[DATA FATTURA]]+60</f>
        <v>44999</v>
      </c>
      <c r="I133" t="str">
        <f ca="1">IF(TODAY()-Tabella1_2[[#This Row],[DATA SCADENZA]]&gt;60,"DA PAGARE","PAGATA")</f>
        <v>DA PAGARE</v>
      </c>
    </row>
    <row r="134" spans="1:9" x14ac:dyDescent="0.35">
      <c r="A134">
        <v>439</v>
      </c>
      <c r="B134" s="2">
        <v>44939</v>
      </c>
      <c r="C134">
        <v>6700</v>
      </c>
      <c r="D134" t="s">
        <v>5</v>
      </c>
      <c r="E134" t="s">
        <v>12</v>
      </c>
      <c r="F134" s="2">
        <f>Tabella1_2[[#This Row],[DATA FATTURA]]+60</f>
        <v>44999</v>
      </c>
      <c r="I134" t="str">
        <f ca="1">IF(TODAY()-Tabella1_2[[#This Row],[DATA SCADENZA]]&gt;60,"DA PAGARE","PAGATA")</f>
        <v>DA PAGARE</v>
      </c>
    </row>
    <row r="135" spans="1:9" x14ac:dyDescent="0.35">
      <c r="A135">
        <v>277</v>
      </c>
      <c r="B135" s="2">
        <v>44939</v>
      </c>
      <c r="C135">
        <v>5620</v>
      </c>
      <c r="D135" t="s">
        <v>3</v>
      </c>
      <c r="E135" t="s">
        <v>13</v>
      </c>
      <c r="F135" s="2">
        <f>Tabella1_2[[#This Row],[DATA FATTURA]]+60</f>
        <v>44999</v>
      </c>
      <c r="I135" t="str">
        <f ca="1">IF(TODAY()-Tabella1_2[[#This Row],[DATA SCADENZA]]&gt;60,"DA PAGARE","PAGATA")</f>
        <v>DA PAGARE</v>
      </c>
    </row>
    <row r="136" spans="1:9" x14ac:dyDescent="0.35">
      <c r="A136">
        <v>283</v>
      </c>
      <c r="B136" s="2">
        <v>44939</v>
      </c>
      <c r="C136">
        <v>5740</v>
      </c>
      <c r="D136" t="s">
        <v>22</v>
      </c>
      <c r="E136" t="s">
        <v>13</v>
      </c>
      <c r="F136" s="2">
        <f>Tabella1_2[[#This Row],[DATA FATTURA]]+60</f>
        <v>44999</v>
      </c>
      <c r="I136" t="str">
        <f ca="1">IF(TODAY()-Tabella1_2[[#This Row],[DATA SCADENZA]]&gt;60,"DA PAGARE","PAGATA")</f>
        <v>DA PAGARE</v>
      </c>
    </row>
    <row r="137" spans="1:9" x14ac:dyDescent="0.35">
      <c r="A137">
        <v>151</v>
      </c>
      <c r="B137" s="2">
        <v>44939</v>
      </c>
      <c r="C137">
        <v>3100</v>
      </c>
      <c r="D137" t="s">
        <v>8</v>
      </c>
      <c r="E137" t="s">
        <v>13</v>
      </c>
      <c r="F137" s="2">
        <f>Tabella1_2[[#This Row],[DATA FATTURA]]+60</f>
        <v>44999</v>
      </c>
      <c r="I137" t="str">
        <f ca="1">IF(TODAY()-Tabella1_2[[#This Row],[DATA SCADENZA]]&gt;60,"DA PAGARE","PAGATA")</f>
        <v>DA PAGARE</v>
      </c>
    </row>
    <row r="138" spans="1:9" x14ac:dyDescent="0.35">
      <c r="A138">
        <v>123</v>
      </c>
      <c r="B138" s="2">
        <v>44939</v>
      </c>
      <c r="C138">
        <v>2540</v>
      </c>
      <c r="D138" t="s">
        <v>6</v>
      </c>
      <c r="E138" t="s">
        <v>13</v>
      </c>
      <c r="F138" s="2">
        <f>Tabella1_2[[#This Row],[DATA FATTURA]]+60</f>
        <v>44999</v>
      </c>
      <c r="I138" t="str">
        <f ca="1">IF(TODAY()-Tabella1_2[[#This Row],[DATA SCADENZA]]&gt;60,"DA PAGARE","PAGATA")</f>
        <v>DA PAGARE</v>
      </c>
    </row>
    <row r="139" spans="1:9" x14ac:dyDescent="0.35">
      <c r="A139">
        <v>88</v>
      </c>
      <c r="B139" s="2">
        <v>44939</v>
      </c>
      <c r="C139">
        <v>1840</v>
      </c>
      <c r="D139" t="s">
        <v>5</v>
      </c>
      <c r="E139" t="s">
        <v>14</v>
      </c>
      <c r="F139" s="2">
        <f>Tabella1_2[[#This Row],[DATA FATTURA]]+60</f>
        <v>44999</v>
      </c>
      <c r="I139" t="str">
        <f ca="1">IF(TODAY()-Tabella1_2[[#This Row],[DATA SCADENZA]]&gt;60,"DA PAGARE","PAGATA")</f>
        <v>DA PAGARE</v>
      </c>
    </row>
    <row r="140" spans="1:9" x14ac:dyDescent="0.35">
      <c r="A140">
        <v>349</v>
      </c>
      <c r="B140" s="2">
        <v>44939</v>
      </c>
      <c r="C140">
        <v>2200</v>
      </c>
      <c r="D140" t="s">
        <v>8</v>
      </c>
      <c r="E140" t="s">
        <v>12</v>
      </c>
      <c r="F140" s="2">
        <f>Tabella1_2[[#This Row],[DATA FATTURA]]+60</f>
        <v>44999</v>
      </c>
      <c r="I140" t="str">
        <f ca="1">IF(TODAY()-Tabella1_2[[#This Row],[DATA SCADENZA]]&gt;60,"DA PAGARE","PAGATA")</f>
        <v>DA PAGARE</v>
      </c>
    </row>
    <row r="141" spans="1:9" x14ac:dyDescent="0.35">
      <c r="A141">
        <v>458</v>
      </c>
      <c r="B141" s="2">
        <v>44939</v>
      </c>
      <c r="C141">
        <v>190</v>
      </c>
      <c r="D141" t="s">
        <v>22</v>
      </c>
      <c r="E141" t="s">
        <v>13</v>
      </c>
      <c r="F141" s="2">
        <f>Tabella1_2[[#This Row],[DATA FATTURA]]+60</f>
        <v>44999</v>
      </c>
      <c r="I141" t="str">
        <f ca="1">IF(TODAY()-Tabella1_2[[#This Row],[DATA SCADENZA]]&gt;60,"DA PAGARE","PAGATA")</f>
        <v>DA PAGARE</v>
      </c>
    </row>
    <row r="142" spans="1:9" x14ac:dyDescent="0.35">
      <c r="A142">
        <v>14</v>
      </c>
      <c r="B142" s="2">
        <v>44939</v>
      </c>
      <c r="C142">
        <v>360</v>
      </c>
      <c r="D142" t="s">
        <v>5</v>
      </c>
      <c r="E142" t="s">
        <v>12</v>
      </c>
      <c r="F142" s="2">
        <f>Tabella1_2[[#This Row],[DATA FATTURA]]+60</f>
        <v>44999</v>
      </c>
      <c r="I142" t="str">
        <f ca="1">IF(TODAY()-Tabella1_2[[#This Row],[DATA SCADENZA]]&gt;60,"DA PAGARE","PAGATA")</f>
        <v>DA PAGARE</v>
      </c>
    </row>
    <row r="143" spans="1:9" x14ac:dyDescent="0.35">
      <c r="A143">
        <v>370</v>
      </c>
      <c r="B143" s="2">
        <v>44939</v>
      </c>
      <c r="C143">
        <v>3250</v>
      </c>
      <c r="D143" t="s">
        <v>4</v>
      </c>
      <c r="E143" t="s">
        <v>12</v>
      </c>
      <c r="F143" s="2">
        <f>Tabella1_2[[#This Row],[DATA FATTURA]]+60</f>
        <v>44999</v>
      </c>
      <c r="I143" t="str">
        <f ca="1">IF(TODAY()-Tabella1_2[[#This Row],[DATA SCADENZA]]&gt;60,"DA PAGARE","PAGATA")</f>
        <v>DA PAGARE</v>
      </c>
    </row>
    <row r="144" spans="1:9" x14ac:dyDescent="0.35">
      <c r="A144">
        <v>167</v>
      </c>
      <c r="B144" s="2">
        <v>44939</v>
      </c>
      <c r="C144">
        <v>3420</v>
      </c>
      <c r="D144" t="s">
        <v>5</v>
      </c>
      <c r="E144" t="s">
        <v>12</v>
      </c>
      <c r="F144" s="2">
        <f>Tabella1_2[[#This Row],[DATA FATTURA]]+60</f>
        <v>44999</v>
      </c>
      <c r="I144" t="str">
        <f ca="1">IF(TODAY()-Tabella1_2[[#This Row],[DATA SCADENZA]]&gt;60,"DA PAGARE","PAGATA")</f>
        <v>DA PAGARE</v>
      </c>
    </row>
    <row r="145" spans="1:9" x14ac:dyDescent="0.35">
      <c r="A145">
        <v>97</v>
      </c>
      <c r="B145" s="2">
        <v>44939</v>
      </c>
      <c r="C145">
        <v>2020</v>
      </c>
      <c r="D145" t="s">
        <v>8</v>
      </c>
      <c r="E145" t="s">
        <v>12</v>
      </c>
      <c r="F145" s="2">
        <f>Tabella1_2[[#This Row],[DATA FATTURA]]+60</f>
        <v>44999</v>
      </c>
      <c r="I145" t="str">
        <f ca="1">IF(TODAY()-Tabella1_2[[#This Row],[DATA SCADENZA]]&gt;60,"DA PAGARE","PAGATA")</f>
        <v>DA PAGARE</v>
      </c>
    </row>
    <row r="146" spans="1:9" x14ac:dyDescent="0.35">
      <c r="A146">
        <v>10</v>
      </c>
      <c r="B146" s="2">
        <v>44939</v>
      </c>
      <c r="C146">
        <v>280</v>
      </c>
      <c r="D146" t="s">
        <v>22</v>
      </c>
      <c r="E146" t="s">
        <v>13</v>
      </c>
      <c r="F146" s="2">
        <f>Tabella1_2[[#This Row],[DATA FATTURA]]+60</f>
        <v>44999</v>
      </c>
      <c r="I146" t="str">
        <f ca="1">IF(TODAY()-Tabella1_2[[#This Row],[DATA SCADENZA]]&gt;60,"DA PAGARE","PAGATA")</f>
        <v>DA PAGARE</v>
      </c>
    </row>
    <row r="147" spans="1:9" x14ac:dyDescent="0.35">
      <c r="A147">
        <v>194</v>
      </c>
      <c r="B147" s="2">
        <v>44939</v>
      </c>
      <c r="C147">
        <v>3960</v>
      </c>
      <c r="D147" t="s">
        <v>3</v>
      </c>
      <c r="E147" t="s">
        <v>11</v>
      </c>
      <c r="F147" s="2">
        <f>Tabella1_2[[#This Row],[DATA FATTURA]]+60</f>
        <v>44999</v>
      </c>
      <c r="I147" t="str">
        <f ca="1">IF(TODAY()-Tabella1_2[[#This Row],[DATA SCADENZA]]&gt;60,"DA PAGARE","PAGATA")</f>
        <v>DA PAGARE</v>
      </c>
    </row>
    <row r="148" spans="1:9" x14ac:dyDescent="0.35">
      <c r="A148">
        <v>34</v>
      </c>
      <c r="B148" s="2">
        <v>44939</v>
      </c>
      <c r="C148">
        <v>760</v>
      </c>
      <c r="D148" t="s">
        <v>9</v>
      </c>
      <c r="E148" t="s">
        <v>12</v>
      </c>
      <c r="F148" s="2">
        <f>Tabella1_2[[#This Row],[DATA FATTURA]]+60</f>
        <v>44999</v>
      </c>
      <c r="I148" t="str">
        <f ca="1">IF(TODAY()-Tabella1_2[[#This Row],[DATA SCADENZA]]&gt;60,"DA PAGARE","PAGATA")</f>
        <v>DA PAGARE</v>
      </c>
    </row>
    <row r="149" spans="1:9" x14ac:dyDescent="0.35">
      <c r="A149">
        <v>36</v>
      </c>
      <c r="B149" s="2">
        <v>44939</v>
      </c>
      <c r="C149">
        <v>800</v>
      </c>
      <c r="D149" t="s">
        <v>4</v>
      </c>
      <c r="E149" t="s">
        <v>11</v>
      </c>
      <c r="F149" s="2">
        <f>Tabella1_2[[#This Row],[DATA FATTURA]]+60</f>
        <v>44999</v>
      </c>
      <c r="I149" t="str">
        <f ca="1">IF(TODAY()-Tabella1_2[[#This Row],[DATA SCADENZA]]&gt;60,"DA PAGARE","PAGATA")</f>
        <v>DA PAGARE</v>
      </c>
    </row>
    <row r="150" spans="1:9" x14ac:dyDescent="0.35">
      <c r="A150">
        <v>35</v>
      </c>
      <c r="B150" s="2">
        <v>44939</v>
      </c>
      <c r="C150">
        <v>780</v>
      </c>
      <c r="D150" t="s">
        <v>3</v>
      </c>
      <c r="E150" t="s">
        <v>14</v>
      </c>
      <c r="F150" s="2">
        <f>Tabella1_2[[#This Row],[DATA FATTURA]]+60</f>
        <v>44999</v>
      </c>
      <c r="I150" t="str">
        <f ca="1">IF(TODAY()-Tabella1_2[[#This Row],[DATA SCADENZA]]&gt;60,"DA PAGARE","PAGATA")</f>
        <v>DA PAGARE</v>
      </c>
    </row>
    <row r="151" spans="1:9" x14ac:dyDescent="0.35">
      <c r="A151">
        <v>32</v>
      </c>
      <c r="B151" s="2">
        <v>44939</v>
      </c>
      <c r="C151">
        <v>720</v>
      </c>
      <c r="D151" t="s">
        <v>8</v>
      </c>
      <c r="E151" t="s">
        <v>14</v>
      </c>
      <c r="F151" s="2">
        <f>Tabella1_2[[#This Row],[DATA FATTURA]]+60</f>
        <v>44999</v>
      </c>
      <c r="I151" t="str">
        <f ca="1">IF(TODAY()-Tabella1_2[[#This Row],[DATA SCADENZA]]&gt;60,"DA PAGARE","PAGATA")</f>
        <v>DA PAGARE</v>
      </c>
    </row>
    <row r="152" spans="1:9" x14ac:dyDescent="0.35">
      <c r="A152">
        <v>197</v>
      </c>
      <c r="B152" s="2">
        <v>44939</v>
      </c>
      <c r="C152">
        <v>4020</v>
      </c>
      <c r="D152" t="s">
        <v>22</v>
      </c>
      <c r="E152" t="s">
        <v>11</v>
      </c>
      <c r="F152" s="2">
        <f>Tabella1_2[[#This Row],[DATA FATTURA]]+60</f>
        <v>44999</v>
      </c>
      <c r="I152" t="str">
        <f ca="1">IF(TODAY()-Tabella1_2[[#This Row],[DATA SCADENZA]]&gt;60,"DA PAGARE","PAGATA")</f>
        <v>DA PAGARE</v>
      </c>
    </row>
    <row r="153" spans="1:9" x14ac:dyDescent="0.35">
      <c r="A153">
        <v>55</v>
      </c>
      <c r="B153" s="2">
        <v>44938</v>
      </c>
      <c r="C153">
        <v>1180</v>
      </c>
      <c r="D153" t="s">
        <v>6</v>
      </c>
      <c r="E153" t="s">
        <v>12</v>
      </c>
      <c r="F153" s="2">
        <f>Tabella1_2[[#This Row],[DATA FATTURA]]+60</f>
        <v>44998</v>
      </c>
      <c r="I153" t="str">
        <f ca="1">IF(TODAY()-Tabella1_2[[#This Row],[DATA SCADENZA]]&gt;60,"DA PAGARE","PAGATA")</f>
        <v>DA PAGARE</v>
      </c>
    </row>
    <row r="154" spans="1:9" x14ac:dyDescent="0.35">
      <c r="A154">
        <v>221</v>
      </c>
      <c r="B154" s="2">
        <v>44938</v>
      </c>
      <c r="C154">
        <v>4500</v>
      </c>
      <c r="D154" t="s">
        <v>9</v>
      </c>
      <c r="E154" t="s">
        <v>13</v>
      </c>
      <c r="F154" s="2">
        <f>Tabella1_2[[#This Row],[DATA FATTURA]]+60</f>
        <v>44998</v>
      </c>
      <c r="I154" t="str">
        <f ca="1">IF(TODAY()-Tabella1_2[[#This Row],[DATA SCADENZA]]&gt;60,"DA PAGARE","PAGATA")</f>
        <v>DA PAGARE</v>
      </c>
    </row>
    <row r="155" spans="1:9" x14ac:dyDescent="0.35">
      <c r="A155">
        <v>173</v>
      </c>
      <c r="B155" s="2">
        <v>44938</v>
      </c>
      <c r="C155">
        <v>3540</v>
      </c>
      <c r="D155" t="s">
        <v>5</v>
      </c>
      <c r="E155" t="s">
        <v>12</v>
      </c>
      <c r="F155" s="2">
        <f>Tabella1_2[[#This Row],[DATA FATTURA]]+60</f>
        <v>44998</v>
      </c>
      <c r="I155" t="str">
        <f ca="1">IF(TODAY()-Tabella1_2[[#This Row],[DATA SCADENZA]]&gt;60,"DA PAGARE","PAGATA")</f>
        <v>DA PAGARE</v>
      </c>
    </row>
    <row r="156" spans="1:9" x14ac:dyDescent="0.35">
      <c r="A156">
        <v>273</v>
      </c>
      <c r="B156" s="2">
        <v>44938</v>
      </c>
      <c r="C156">
        <v>5540</v>
      </c>
      <c r="D156" t="s">
        <v>3</v>
      </c>
      <c r="E156" t="s">
        <v>14</v>
      </c>
      <c r="F156" s="2">
        <f>Tabella1_2[[#This Row],[DATA FATTURA]]+60</f>
        <v>44998</v>
      </c>
      <c r="I156" t="str">
        <f ca="1">IF(TODAY()-Tabella1_2[[#This Row],[DATA SCADENZA]]&gt;60,"DA PAGARE","PAGATA")</f>
        <v>DA PAGARE</v>
      </c>
    </row>
    <row r="157" spans="1:9" x14ac:dyDescent="0.35">
      <c r="A157">
        <v>46</v>
      </c>
      <c r="B157" s="2">
        <v>44938</v>
      </c>
      <c r="C157">
        <v>1000</v>
      </c>
      <c r="D157" t="s">
        <v>8</v>
      </c>
      <c r="E157" t="s">
        <v>14</v>
      </c>
      <c r="F157" s="2">
        <f>Tabella1_2[[#This Row],[DATA FATTURA]]+60</f>
        <v>44998</v>
      </c>
      <c r="I157" t="str">
        <f ca="1">IF(TODAY()-Tabella1_2[[#This Row],[DATA SCADENZA]]&gt;60,"DA PAGARE","PAGATA")</f>
        <v>DA PAGARE</v>
      </c>
    </row>
    <row r="158" spans="1:9" x14ac:dyDescent="0.35">
      <c r="A158">
        <v>171</v>
      </c>
      <c r="B158" s="2">
        <v>44938</v>
      </c>
      <c r="C158">
        <v>3500</v>
      </c>
      <c r="D158" t="s">
        <v>3</v>
      </c>
      <c r="E158" t="s">
        <v>13</v>
      </c>
      <c r="F158" s="2">
        <f>Tabella1_2[[#This Row],[DATA FATTURA]]+60</f>
        <v>44998</v>
      </c>
      <c r="I158" t="str">
        <f ca="1">IF(TODAY()-Tabella1_2[[#This Row],[DATA SCADENZA]]&gt;60,"DA PAGARE","PAGATA")</f>
        <v>DA PAGARE</v>
      </c>
    </row>
    <row r="159" spans="1:9" x14ac:dyDescent="0.35">
      <c r="A159">
        <v>169</v>
      </c>
      <c r="B159" s="2">
        <v>44938</v>
      </c>
      <c r="C159">
        <v>3460</v>
      </c>
      <c r="D159" t="s">
        <v>22</v>
      </c>
      <c r="E159" t="s">
        <v>11</v>
      </c>
      <c r="F159" s="2">
        <f>Tabella1_2[[#This Row],[DATA FATTURA]]+60</f>
        <v>44998</v>
      </c>
      <c r="I159" t="str">
        <f ca="1">IF(TODAY()-Tabella1_2[[#This Row],[DATA SCADENZA]]&gt;60,"DA PAGARE","PAGATA")</f>
        <v>DA PAGARE</v>
      </c>
    </row>
    <row r="160" spans="1:9" x14ac:dyDescent="0.35">
      <c r="A160">
        <v>198</v>
      </c>
      <c r="B160" s="2">
        <v>44938</v>
      </c>
      <c r="C160">
        <v>4040</v>
      </c>
      <c r="D160" t="s">
        <v>22</v>
      </c>
      <c r="E160" t="s">
        <v>12</v>
      </c>
      <c r="F160" s="2">
        <f>Tabella1_2[[#This Row],[DATA FATTURA]]+60</f>
        <v>44998</v>
      </c>
      <c r="I160" t="str">
        <f ca="1">IF(TODAY()-Tabella1_2[[#This Row],[DATA SCADENZA]]&gt;60,"DA PAGARE","PAGATA")</f>
        <v>DA PAGARE</v>
      </c>
    </row>
    <row r="161" spans="1:9" x14ac:dyDescent="0.35">
      <c r="A161">
        <v>210</v>
      </c>
      <c r="B161" s="2">
        <v>44938</v>
      </c>
      <c r="C161">
        <v>4280</v>
      </c>
      <c r="D161" t="s">
        <v>7</v>
      </c>
      <c r="E161" t="s">
        <v>12</v>
      </c>
      <c r="F161" s="2">
        <f>Tabella1_2[[#This Row],[DATA FATTURA]]+60</f>
        <v>44998</v>
      </c>
      <c r="I161" t="str">
        <f ca="1">IF(TODAY()-Tabella1_2[[#This Row],[DATA SCADENZA]]&gt;60,"DA PAGARE","PAGATA")</f>
        <v>DA PAGARE</v>
      </c>
    </row>
    <row r="162" spans="1:9" x14ac:dyDescent="0.35">
      <c r="A162">
        <v>27</v>
      </c>
      <c r="B162" s="2">
        <v>44938</v>
      </c>
      <c r="C162">
        <v>620</v>
      </c>
      <c r="D162" t="s">
        <v>22</v>
      </c>
      <c r="E162" t="s">
        <v>12</v>
      </c>
      <c r="F162" s="2">
        <f>Tabella1_2[[#This Row],[DATA FATTURA]]+60</f>
        <v>44998</v>
      </c>
      <c r="I162" t="str">
        <f ca="1">IF(TODAY()-Tabella1_2[[#This Row],[DATA SCADENZA]]&gt;60,"DA PAGARE","PAGATA")</f>
        <v>DA PAGARE</v>
      </c>
    </row>
    <row r="163" spans="1:9" x14ac:dyDescent="0.35">
      <c r="A163">
        <v>262</v>
      </c>
      <c r="B163" s="2">
        <v>44938</v>
      </c>
      <c r="C163">
        <v>5320</v>
      </c>
      <c r="D163" t="s">
        <v>3</v>
      </c>
      <c r="E163" t="s">
        <v>13</v>
      </c>
      <c r="F163" s="2">
        <f>Tabella1_2[[#This Row],[DATA FATTURA]]+60</f>
        <v>44998</v>
      </c>
      <c r="I163" t="str">
        <f ca="1">IF(TODAY()-Tabella1_2[[#This Row],[DATA SCADENZA]]&gt;60,"DA PAGARE","PAGATA")</f>
        <v>DA PAGARE</v>
      </c>
    </row>
    <row r="164" spans="1:9" x14ac:dyDescent="0.35">
      <c r="A164">
        <v>443</v>
      </c>
      <c r="B164" s="2">
        <v>44938</v>
      </c>
      <c r="C164">
        <v>6900</v>
      </c>
      <c r="D164" t="s">
        <v>3</v>
      </c>
      <c r="E164" t="s">
        <v>13</v>
      </c>
      <c r="F164" s="2">
        <f>Tabella1_2[[#This Row],[DATA FATTURA]]+60</f>
        <v>44998</v>
      </c>
      <c r="I164" t="str">
        <f ca="1">IF(TODAY()-Tabella1_2[[#This Row],[DATA SCADENZA]]&gt;60,"DA PAGARE","PAGATA")</f>
        <v>DA PAGARE</v>
      </c>
    </row>
    <row r="165" spans="1:9" x14ac:dyDescent="0.35">
      <c r="A165">
        <v>433</v>
      </c>
      <c r="B165" s="2">
        <v>44938</v>
      </c>
      <c r="C165">
        <v>6400</v>
      </c>
      <c r="D165" t="s">
        <v>6</v>
      </c>
      <c r="E165" t="s">
        <v>12</v>
      </c>
      <c r="F165" s="2">
        <f>Tabella1_2[[#This Row],[DATA FATTURA]]+60</f>
        <v>44998</v>
      </c>
      <c r="I165" t="str">
        <f ca="1">IF(TODAY()-Tabella1_2[[#This Row],[DATA SCADENZA]]&gt;60,"DA PAGARE","PAGATA")</f>
        <v>DA PAGARE</v>
      </c>
    </row>
    <row r="166" spans="1:9" x14ac:dyDescent="0.35">
      <c r="A166">
        <v>19</v>
      </c>
      <c r="B166" s="2">
        <v>44938</v>
      </c>
      <c r="C166">
        <v>460</v>
      </c>
      <c r="D166" t="s">
        <v>4</v>
      </c>
      <c r="E166" t="s">
        <v>12</v>
      </c>
      <c r="F166" s="2">
        <f>Tabella1_2[[#This Row],[DATA FATTURA]]+60</f>
        <v>44998</v>
      </c>
      <c r="I166" t="str">
        <f ca="1">IF(TODAY()-Tabella1_2[[#This Row],[DATA SCADENZA]]&gt;60,"DA PAGARE","PAGATA")</f>
        <v>DA PAGARE</v>
      </c>
    </row>
    <row r="167" spans="1:9" x14ac:dyDescent="0.35">
      <c r="A167">
        <v>53</v>
      </c>
      <c r="B167" s="2">
        <v>44938</v>
      </c>
      <c r="C167">
        <v>1140</v>
      </c>
      <c r="D167" t="s">
        <v>4</v>
      </c>
      <c r="E167" t="s">
        <v>13</v>
      </c>
      <c r="F167" s="2">
        <f>Tabella1_2[[#This Row],[DATA FATTURA]]+60</f>
        <v>44998</v>
      </c>
      <c r="I167" t="str">
        <f ca="1">IF(TODAY()-Tabella1_2[[#This Row],[DATA SCADENZA]]&gt;60,"DA PAGARE","PAGATA")</f>
        <v>DA PAGARE</v>
      </c>
    </row>
    <row r="168" spans="1:9" x14ac:dyDescent="0.35">
      <c r="A168">
        <v>115</v>
      </c>
      <c r="B168" s="2">
        <v>44938</v>
      </c>
      <c r="C168">
        <v>2380</v>
      </c>
      <c r="D168" t="s">
        <v>4</v>
      </c>
      <c r="E168" t="s">
        <v>13</v>
      </c>
      <c r="F168" s="2">
        <f>Tabella1_2[[#This Row],[DATA FATTURA]]+60</f>
        <v>44998</v>
      </c>
      <c r="I168" t="str">
        <f ca="1">IF(TODAY()-Tabella1_2[[#This Row],[DATA SCADENZA]]&gt;60,"DA PAGARE","PAGATA")</f>
        <v>DA PAGARE</v>
      </c>
    </row>
    <row r="169" spans="1:9" x14ac:dyDescent="0.35">
      <c r="A169">
        <v>147</v>
      </c>
      <c r="B169" s="2">
        <v>44938</v>
      </c>
      <c r="C169">
        <v>3020</v>
      </c>
      <c r="D169" t="s">
        <v>22</v>
      </c>
      <c r="E169" t="s">
        <v>14</v>
      </c>
      <c r="F169" s="2">
        <f>Tabella1_2[[#This Row],[DATA FATTURA]]+60</f>
        <v>44998</v>
      </c>
      <c r="I169" t="str">
        <f ca="1">IF(TODAY()-Tabella1_2[[#This Row],[DATA SCADENZA]]&gt;60,"DA PAGARE","PAGATA")</f>
        <v>DA PAGARE</v>
      </c>
    </row>
    <row r="170" spans="1:9" x14ac:dyDescent="0.35">
      <c r="A170">
        <v>351</v>
      </c>
      <c r="B170" s="2">
        <v>44938</v>
      </c>
      <c r="C170">
        <v>2300</v>
      </c>
      <c r="D170" t="s">
        <v>22</v>
      </c>
      <c r="E170" t="s">
        <v>11</v>
      </c>
      <c r="F170" s="2">
        <f>Tabella1_2[[#This Row],[DATA FATTURA]]+60</f>
        <v>44998</v>
      </c>
      <c r="I170" t="str">
        <f ca="1">IF(TODAY()-Tabella1_2[[#This Row],[DATA SCADENZA]]&gt;60,"DA PAGARE","PAGATA")</f>
        <v>DA PAGARE</v>
      </c>
    </row>
    <row r="171" spans="1:9" x14ac:dyDescent="0.35">
      <c r="A171">
        <v>380</v>
      </c>
      <c r="B171" s="2">
        <v>44938</v>
      </c>
      <c r="C171">
        <v>3750</v>
      </c>
      <c r="D171" t="s">
        <v>7</v>
      </c>
      <c r="E171" t="s">
        <v>12</v>
      </c>
      <c r="F171" s="2">
        <f>Tabella1_2[[#This Row],[DATA FATTURA]]+60</f>
        <v>44998</v>
      </c>
      <c r="I171" t="str">
        <f ca="1">IF(TODAY()-Tabella1_2[[#This Row],[DATA SCADENZA]]&gt;60,"DA PAGARE","PAGATA")</f>
        <v>DA PAGARE</v>
      </c>
    </row>
    <row r="172" spans="1:9" x14ac:dyDescent="0.35">
      <c r="A172">
        <v>402</v>
      </c>
      <c r="B172" s="2">
        <v>44938</v>
      </c>
      <c r="C172">
        <v>4850</v>
      </c>
      <c r="D172" t="s">
        <v>22</v>
      </c>
      <c r="E172" t="s">
        <v>13</v>
      </c>
      <c r="F172" s="2">
        <f>Tabella1_2[[#This Row],[DATA FATTURA]]+60</f>
        <v>44998</v>
      </c>
      <c r="I172" t="str">
        <f ca="1">IF(TODAY()-Tabella1_2[[#This Row],[DATA SCADENZA]]&gt;60,"DA PAGARE","PAGATA")</f>
        <v>DA PAGARE</v>
      </c>
    </row>
    <row r="173" spans="1:9" x14ac:dyDescent="0.35">
      <c r="A173">
        <v>383</v>
      </c>
      <c r="B173" s="2">
        <v>44938</v>
      </c>
      <c r="C173">
        <v>3900</v>
      </c>
      <c r="D173" t="s">
        <v>8</v>
      </c>
      <c r="E173" t="s">
        <v>12</v>
      </c>
      <c r="F173" s="2">
        <f>Tabella1_2[[#This Row],[DATA FATTURA]]+60</f>
        <v>44998</v>
      </c>
      <c r="I173" t="str">
        <f ca="1">IF(TODAY()-Tabella1_2[[#This Row],[DATA SCADENZA]]&gt;60,"DA PAGARE","PAGATA")</f>
        <v>DA PAGARE</v>
      </c>
    </row>
    <row r="174" spans="1:9" x14ac:dyDescent="0.35">
      <c r="A174">
        <v>342</v>
      </c>
      <c r="B174" s="2">
        <v>44938</v>
      </c>
      <c r="C174">
        <v>1850</v>
      </c>
      <c r="D174" t="s">
        <v>4</v>
      </c>
      <c r="E174" t="s">
        <v>12</v>
      </c>
      <c r="F174" s="2">
        <f>Tabella1_2[[#This Row],[DATA FATTURA]]+60</f>
        <v>44998</v>
      </c>
      <c r="I174" t="str">
        <f ca="1">IF(TODAY()-Tabella1_2[[#This Row],[DATA SCADENZA]]&gt;60,"DA PAGARE","PAGATA")</f>
        <v>DA PAGARE</v>
      </c>
    </row>
    <row r="175" spans="1:9" x14ac:dyDescent="0.35">
      <c r="A175">
        <v>344</v>
      </c>
      <c r="B175" s="2">
        <v>44938</v>
      </c>
      <c r="C175">
        <v>1950</v>
      </c>
      <c r="D175" t="s">
        <v>6</v>
      </c>
      <c r="E175" t="s">
        <v>11</v>
      </c>
      <c r="F175" s="2">
        <f>Tabella1_2[[#This Row],[DATA FATTURA]]+60</f>
        <v>44998</v>
      </c>
      <c r="I175" t="str">
        <f ca="1">IF(TODAY()-Tabella1_2[[#This Row],[DATA SCADENZA]]&gt;60,"DA PAGARE","PAGATA")</f>
        <v>DA PAGARE</v>
      </c>
    </row>
    <row r="176" spans="1:9" x14ac:dyDescent="0.35">
      <c r="A176">
        <v>341</v>
      </c>
      <c r="B176" s="2">
        <v>44938</v>
      </c>
      <c r="C176">
        <v>1800</v>
      </c>
      <c r="D176" t="s">
        <v>3</v>
      </c>
      <c r="E176" t="s">
        <v>12</v>
      </c>
      <c r="F176" s="2">
        <f>Tabella1_2[[#This Row],[DATA FATTURA]]+60</f>
        <v>44998</v>
      </c>
      <c r="I176" t="str">
        <f ca="1">IF(TODAY()-Tabella1_2[[#This Row],[DATA SCADENZA]]&gt;60,"DA PAGARE","PAGATA")</f>
        <v>DA PAGARE</v>
      </c>
    </row>
    <row r="177" spans="1:9" x14ac:dyDescent="0.35">
      <c r="A177">
        <v>350</v>
      </c>
      <c r="B177" s="2">
        <v>44938</v>
      </c>
      <c r="C177">
        <v>2250</v>
      </c>
      <c r="D177" t="s">
        <v>22</v>
      </c>
      <c r="E177" t="s">
        <v>12</v>
      </c>
      <c r="F177" s="2">
        <f>Tabella1_2[[#This Row],[DATA FATTURA]]+60</f>
        <v>44998</v>
      </c>
      <c r="I177" t="str">
        <f ca="1">IF(TODAY()-Tabella1_2[[#This Row],[DATA SCADENZA]]&gt;60,"DA PAGARE","PAGATA")</f>
        <v>DA PAGARE</v>
      </c>
    </row>
    <row r="178" spans="1:9" x14ac:dyDescent="0.35">
      <c r="A178">
        <v>340</v>
      </c>
      <c r="B178" s="2">
        <v>44938</v>
      </c>
      <c r="C178">
        <v>1750</v>
      </c>
      <c r="D178" t="s">
        <v>9</v>
      </c>
      <c r="E178" t="s">
        <v>14</v>
      </c>
      <c r="F178" s="2">
        <f>Tabella1_2[[#This Row],[DATA FATTURA]]+60</f>
        <v>44998</v>
      </c>
      <c r="I178" t="str">
        <f ca="1">IF(TODAY()-Tabella1_2[[#This Row],[DATA SCADENZA]]&gt;60,"DA PAGARE","PAGATA")</f>
        <v>DA PAGARE</v>
      </c>
    </row>
    <row r="179" spans="1:9" x14ac:dyDescent="0.35">
      <c r="A179">
        <v>157</v>
      </c>
      <c r="B179" s="2">
        <v>44938</v>
      </c>
      <c r="C179">
        <v>3220</v>
      </c>
      <c r="D179" t="s">
        <v>6</v>
      </c>
      <c r="E179" t="s">
        <v>13</v>
      </c>
      <c r="F179" s="2">
        <f>Tabella1_2[[#This Row],[DATA FATTURA]]+60</f>
        <v>44998</v>
      </c>
      <c r="I179" t="str">
        <f ca="1">IF(TODAY()-Tabella1_2[[#This Row],[DATA SCADENZA]]&gt;60,"DA PAGARE","PAGATA")</f>
        <v>DA PAGARE</v>
      </c>
    </row>
    <row r="180" spans="1:9" x14ac:dyDescent="0.35">
      <c r="A180">
        <v>364</v>
      </c>
      <c r="B180" s="2">
        <v>44938</v>
      </c>
      <c r="C180">
        <v>2950</v>
      </c>
      <c r="D180" t="s">
        <v>3</v>
      </c>
      <c r="E180" t="s">
        <v>12</v>
      </c>
      <c r="F180" s="2">
        <f>Tabella1_2[[#This Row],[DATA FATTURA]]+60</f>
        <v>44998</v>
      </c>
      <c r="I180" t="str">
        <f ca="1">IF(TODAY()-Tabella1_2[[#This Row],[DATA SCADENZA]]&gt;60,"DA PAGARE","PAGATA")</f>
        <v>DA PAGARE</v>
      </c>
    </row>
    <row r="181" spans="1:9" x14ac:dyDescent="0.35">
      <c r="A181">
        <v>363</v>
      </c>
      <c r="B181" s="2">
        <v>44938</v>
      </c>
      <c r="C181">
        <v>2900</v>
      </c>
      <c r="D181" t="s">
        <v>7</v>
      </c>
      <c r="E181" t="s">
        <v>12</v>
      </c>
      <c r="F181" s="2">
        <f>Tabella1_2[[#This Row],[DATA FATTURA]]+60</f>
        <v>44998</v>
      </c>
      <c r="I181" t="str">
        <f ca="1">IF(TODAY()-Tabella1_2[[#This Row],[DATA SCADENZA]]&gt;60,"DA PAGARE","PAGATA")</f>
        <v>DA PAGARE</v>
      </c>
    </row>
    <row r="182" spans="1:9" x14ac:dyDescent="0.35">
      <c r="A182">
        <v>299</v>
      </c>
      <c r="B182" s="2">
        <v>44938</v>
      </c>
      <c r="C182">
        <v>1100</v>
      </c>
      <c r="D182" t="s">
        <v>22</v>
      </c>
      <c r="E182" t="s">
        <v>12</v>
      </c>
      <c r="F182" s="2">
        <f>Tabella1_2[[#This Row],[DATA FATTURA]]+60</f>
        <v>44998</v>
      </c>
      <c r="I182" t="str">
        <f ca="1">IF(TODAY()-Tabella1_2[[#This Row],[DATA SCADENZA]]&gt;60,"DA PAGARE","PAGATA")</f>
        <v>DA PAGARE</v>
      </c>
    </row>
    <row r="183" spans="1:9" x14ac:dyDescent="0.35">
      <c r="A183">
        <v>116</v>
      </c>
      <c r="B183" s="2">
        <v>44938</v>
      </c>
      <c r="C183">
        <v>2400</v>
      </c>
      <c r="D183" t="s">
        <v>5</v>
      </c>
      <c r="E183" t="s">
        <v>14</v>
      </c>
      <c r="F183" s="2">
        <f>Tabella1_2[[#This Row],[DATA FATTURA]]+60</f>
        <v>44998</v>
      </c>
      <c r="I183" t="str">
        <f ca="1">IF(TODAY()-Tabella1_2[[#This Row],[DATA SCADENZA]]&gt;60,"DA PAGARE","PAGATA")</f>
        <v>DA PAGARE</v>
      </c>
    </row>
    <row r="184" spans="1:9" x14ac:dyDescent="0.35">
      <c r="A184">
        <v>86</v>
      </c>
      <c r="B184" s="2">
        <v>44938</v>
      </c>
      <c r="C184">
        <v>1800</v>
      </c>
      <c r="D184" t="s">
        <v>3</v>
      </c>
      <c r="E184" t="s">
        <v>12</v>
      </c>
      <c r="F184" s="2">
        <f>Tabella1_2[[#This Row],[DATA FATTURA]]+60</f>
        <v>44998</v>
      </c>
      <c r="I184" t="str">
        <f ca="1">IF(TODAY()-Tabella1_2[[#This Row],[DATA SCADENZA]]&gt;60,"DA PAGARE","PAGATA")</f>
        <v>DA PAGARE</v>
      </c>
    </row>
    <row r="185" spans="1:9" x14ac:dyDescent="0.35">
      <c r="A185">
        <v>352</v>
      </c>
      <c r="B185" s="2">
        <v>44937</v>
      </c>
      <c r="C185">
        <v>2350</v>
      </c>
      <c r="D185" t="s">
        <v>8</v>
      </c>
      <c r="E185" t="s">
        <v>12</v>
      </c>
      <c r="F185" s="2">
        <f>Tabella1_2[[#This Row],[DATA FATTURA]]+60</f>
        <v>44997</v>
      </c>
      <c r="I185" t="str">
        <f ca="1">IF(TODAY()-Tabella1_2[[#This Row],[DATA SCADENZA]]&gt;60,"DA PAGARE","PAGATA")</f>
        <v>DA PAGARE</v>
      </c>
    </row>
    <row r="186" spans="1:9" x14ac:dyDescent="0.35">
      <c r="A186">
        <v>493</v>
      </c>
      <c r="B186" s="2">
        <v>44937</v>
      </c>
      <c r="C186">
        <v>4700</v>
      </c>
      <c r="D186" t="s">
        <v>9</v>
      </c>
      <c r="E186" t="s">
        <v>13</v>
      </c>
      <c r="F186" s="2">
        <f>Tabella1_2[[#This Row],[DATA FATTURA]]+60</f>
        <v>44997</v>
      </c>
      <c r="I186" t="str">
        <f ca="1">IF(TODAY()-Tabella1_2[[#This Row],[DATA SCADENZA]]&gt;60,"DA PAGARE","PAGATA")</f>
        <v>DA PAGARE</v>
      </c>
    </row>
    <row r="187" spans="1:9" x14ac:dyDescent="0.35">
      <c r="A187">
        <v>5</v>
      </c>
      <c r="B187" s="2">
        <v>44937</v>
      </c>
      <c r="C187">
        <v>180</v>
      </c>
      <c r="D187" t="s">
        <v>3</v>
      </c>
      <c r="E187" t="s">
        <v>12</v>
      </c>
      <c r="F187" s="2">
        <f>Tabella1_2[[#This Row],[DATA FATTURA]]+60</f>
        <v>44997</v>
      </c>
      <c r="I187" t="str">
        <f ca="1">IF(TODAY()-Tabella1_2[[#This Row],[DATA SCADENZA]]&gt;60,"DA PAGARE","PAGATA")</f>
        <v>DA PAGARE</v>
      </c>
    </row>
    <row r="188" spans="1:9" x14ac:dyDescent="0.35">
      <c r="A188">
        <v>261</v>
      </c>
      <c r="B188" s="2">
        <v>44937</v>
      </c>
      <c r="C188">
        <v>5300</v>
      </c>
      <c r="D188" t="s">
        <v>7</v>
      </c>
      <c r="E188" t="s">
        <v>13</v>
      </c>
      <c r="F188" s="2">
        <f>Tabella1_2[[#This Row],[DATA FATTURA]]+60</f>
        <v>44997</v>
      </c>
      <c r="I188" t="str">
        <f ca="1">IF(TODAY()-Tabella1_2[[#This Row],[DATA SCADENZA]]&gt;60,"DA PAGARE","PAGATA")</f>
        <v>DA PAGARE</v>
      </c>
    </row>
    <row r="189" spans="1:9" x14ac:dyDescent="0.35">
      <c r="A189">
        <v>246</v>
      </c>
      <c r="B189" s="2">
        <v>44937</v>
      </c>
      <c r="C189">
        <v>5000</v>
      </c>
      <c r="D189" t="s">
        <v>6</v>
      </c>
      <c r="E189" t="s">
        <v>11</v>
      </c>
      <c r="F189" s="2">
        <f>Tabella1_2[[#This Row],[DATA FATTURA]]+60</f>
        <v>44997</v>
      </c>
      <c r="I189" t="str">
        <f ca="1">IF(TODAY()-Tabella1_2[[#This Row],[DATA SCADENZA]]&gt;60,"DA PAGARE","PAGATA")</f>
        <v>DA PAGARE</v>
      </c>
    </row>
    <row r="190" spans="1:9" x14ac:dyDescent="0.35">
      <c r="A190">
        <v>372</v>
      </c>
      <c r="B190" s="2">
        <v>44937</v>
      </c>
      <c r="C190">
        <v>3350</v>
      </c>
      <c r="D190" t="s">
        <v>8</v>
      </c>
      <c r="E190" t="s">
        <v>11</v>
      </c>
      <c r="F190" s="2">
        <f>Tabella1_2[[#This Row],[DATA FATTURA]]+60</f>
        <v>44997</v>
      </c>
      <c r="I190" t="str">
        <f ca="1">IF(TODAY()-Tabella1_2[[#This Row],[DATA SCADENZA]]&gt;60,"DA PAGARE","PAGATA")</f>
        <v>DA PAGARE</v>
      </c>
    </row>
    <row r="191" spans="1:9" x14ac:dyDescent="0.35">
      <c r="A191">
        <v>107</v>
      </c>
      <c r="B191" s="2">
        <v>44937</v>
      </c>
      <c r="C191">
        <v>2220</v>
      </c>
      <c r="D191" t="s">
        <v>3</v>
      </c>
      <c r="E191" t="s">
        <v>13</v>
      </c>
      <c r="F191" s="2">
        <f>Tabella1_2[[#This Row],[DATA FATTURA]]+60</f>
        <v>44997</v>
      </c>
      <c r="I191" t="str">
        <f ca="1">IF(TODAY()-Tabella1_2[[#This Row],[DATA SCADENZA]]&gt;60,"DA PAGARE","PAGATA")</f>
        <v>DA PAGARE</v>
      </c>
    </row>
    <row r="192" spans="1:9" x14ac:dyDescent="0.35">
      <c r="A192">
        <v>91</v>
      </c>
      <c r="B192" s="2">
        <v>44937</v>
      </c>
      <c r="C192">
        <v>1900</v>
      </c>
      <c r="D192" t="s">
        <v>7</v>
      </c>
      <c r="E192" t="s">
        <v>14</v>
      </c>
      <c r="F192" s="2">
        <f>Tabella1_2[[#This Row],[DATA FATTURA]]+60</f>
        <v>44997</v>
      </c>
      <c r="I192" t="str">
        <f ca="1">IF(TODAY()-Tabella1_2[[#This Row],[DATA SCADENZA]]&gt;60,"DA PAGARE","PAGATA")</f>
        <v>DA PAGARE</v>
      </c>
    </row>
    <row r="193" spans="1:9" x14ac:dyDescent="0.35">
      <c r="A193">
        <v>481</v>
      </c>
      <c r="B193" s="2">
        <v>44937</v>
      </c>
      <c r="C193">
        <v>5900</v>
      </c>
      <c r="D193" t="s">
        <v>3</v>
      </c>
      <c r="E193" t="s">
        <v>12</v>
      </c>
      <c r="F193" s="2">
        <f>Tabella1_2[[#This Row],[DATA FATTURA]]+60</f>
        <v>44997</v>
      </c>
      <c r="I193" t="str">
        <f ca="1">IF(TODAY()-Tabella1_2[[#This Row],[DATA SCADENZA]]&gt;60,"DA PAGARE","PAGATA")</f>
        <v>DA PAGARE</v>
      </c>
    </row>
    <row r="194" spans="1:9" x14ac:dyDescent="0.35">
      <c r="A194">
        <v>219</v>
      </c>
      <c r="B194" s="2">
        <v>44937</v>
      </c>
      <c r="C194">
        <v>4460</v>
      </c>
      <c r="D194" t="s">
        <v>8</v>
      </c>
      <c r="E194" t="s">
        <v>13</v>
      </c>
      <c r="F194" s="2">
        <f>Tabella1_2[[#This Row],[DATA FATTURA]]+60</f>
        <v>44997</v>
      </c>
      <c r="I194" t="str">
        <f ca="1">IF(TODAY()-Tabella1_2[[#This Row],[DATA SCADENZA]]&gt;60,"DA PAGARE","PAGATA")</f>
        <v>DA PAGARE</v>
      </c>
    </row>
    <row r="195" spans="1:9" x14ac:dyDescent="0.35">
      <c r="A195">
        <v>218</v>
      </c>
      <c r="B195" s="2">
        <v>44937</v>
      </c>
      <c r="C195">
        <v>4440</v>
      </c>
      <c r="D195" t="s">
        <v>5</v>
      </c>
      <c r="E195" t="s">
        <v>11</v>
      </c>
      <c r="F195" s="2">
        <f>Tabella1_2[[#This Row],[DATA FATTURA]]+60</f>
        <v>44997</v>
      </c>
      <c r="I195" t="str">
        <f ca="1">IF(TODAY()-Tabella1_2[[#This Row],[DATA SCADENZA]]&gt;60,"DA PAGARE","PAGATA")</f>
        <v>DA PAGARE</v>
      </c>
    </row>
    <row r="196" spans="1:9" x14ac:dyDescent="0.35">
      <c r="A196">
        <v>479</v>
      </c>
      <c r="B196" s="2">
        <v>44937</v>
      </c>
      <c r="C196">
        <v>6100</v>
      </c>
      <c r="D196" t="s">
        <v>5</v>
      </c>
      <c r="E196" t="s">
        <v>13</v>
      </c>
      <c r="F196" s="2">
        <f>Tabella1_2[[#This Row],[DATA FATTURA]]+60</f>
        <v>44997</v>
      </c>
      <c r="I196" t="str">
        <f ca="1">IF(TODAY()-Tabella1_2[[#This Row],[DATA SCADENZA]]&gt;60,"DA PAGARE","PAGATA")</f>
        <v>DA PAGARE</v>
      </c>
    </row>
    <row r="197" spans="1:9" x14ac:dyDescent="0.35">
      <c r="A197">
        <v>463</v>
      </c>
      <c r="B197" s="2">
        <v>44937</v>
      </c>
      <c r="C197">
        <v>7700</v>
      </c>
      <c r="D197" t="s">
        <v>6</v>
      </c>
      <c r="E197" t="s">
        <v>11</v>
      </c>
      <c r="F197" s="2">
        <f>Tabella1_2[[#This Row],[DATA FATTURA]]+60</f>
        <v>44997</v>
      </c>
      <c r="I197" t="str">
        <f ca="1">IF(TODAY()-Tabella1_2[[#This Row],[DATA SCADENZA]]&gt;60,"DA PAGARE","PAGATA")</f>
        <v>DA PAGARE</v>
      </c>
    </row>
    <row r="198" spans="1:9" x14ac:dyDescent="0.35">
      <c r="A198">
        <v>459</v>
      </c>
      <c r="B198" s="2">
        <v>44937</v>
      </c>
      <c r="C198">
        <v>2345</v>
      </c>
      <c r="D198" t="s">
        <v>9</v>
      </c>
      <c r="E198" t="s">
        <v>13</v>
      </c>
      <c r="F198" s="2">
        <f>Tabella1_2[[#This Row],[DATA FATTURA]]+60</f>
        <v>44997</v>
      </c>
      <c r="I198" t="str">
        <f ca="1">IF(TODAY()-Tabella1_2[[#This Row],[DATA SCADENZA]]&gt;60,"DA PAGARE","PAGATA")</f>
        <v>DA PAGARE</v>
      </c>
    </row>
    <row r="199" spans="1:9" x14ac:dyDescent="0.35">
      <c r="A199">
        <v>13</v>
      </c>
      <c r="B199" s="2">
        <v>44937</v>
      </c>
      <c r="C199">
        <v>340</v>
      </c>
      <c r="D199" t="s">
        <v>4</v>
      </c>
      <c r="E199" t="s">
        <v>12</v>
      </c>
      <c r="F199" s="2">
        <f>Tabella1_2[[#This Row],[DATA FATTURA]]+60</f>
        <v>44997</v>
      </c>
      <c r="I199" t="str">
        <f ca="1">IF(TODAY()-Tabella1_2[[#This Row],[DATA SCADENZA]]&gt;60,"DA PAGARE","PAGATA")</f>
        <v>DA PAGARE</v>
      </c>
    </row>
    <row r="200" spans="1:9" x14ac:dyDescent="0.35">
      <c r="A200">
        <v>208</v>
      </c>
      <c r="B200" s="2">
        <v>44937</v>
      </c>
      <c r="C200">
        <v>4240</v>
      </c>
      <c r="D200" t="s">
        <v>6</v>
      </c>
      <c r="E200" t="s">
        <v>11</v>
      </c>
      <c r="F200" s="2">
        <f>Tabella1_2[[#This Row],[DATA FATTURA]]+60</f>
        <v>44997</v>
      </c>
      <c r="I200" t="str">
        <f ca="1">IF(TODAY()-Tabella1_2[[#This Row],[DATA SCADENZA]]&gt;60,"DA PAGARE","PAGATA")</f>
        <v>DA PAGARE</v>
      </c>
    </row>
    <row r="201" spans="1:9" x14ac:dyDescent="0.35">
      <c r="A201">
        <v>129</v>
      </c>
      <c r="B201" s="2">
        <v>44937</v>
      </c>
      <c r="C201">
        <v>2660</v>
      </c>
      <c r="D201" t="s">
        <v>22</v>
      </c>
      <c r="E201" t="s">
        <v>13</v>
      </c>
      <c r="F201" s="2">
        <f>Tabella1_2[[#This Row],[DATA FATTURA]]+60</f>
        <v>44997</v>
      </c>
      <c r="I201" t="str">
        <f ca="1">IF(TODAY()-Tabella1_2[[#This Row],[DATA SCADENZA]]&gt;60,"DA PAGARE","PAGATA")</f>
        <v>DA PAGARE</v>
      </c>
    </row>
    <row r="202" spans="1:9" x14ac:dyDescent="0.35">
      <c r="A202">
        <v>73</v>
      </c>
      <c r="B202" s="2">
        <v>44937</v>
      </c>
      <c r="C202">
        <v>1540</v>
      </c>
      <c r="D202" t="s">
        <v>3</v>
      </c>
      <c r="E202" t="s">
        <v>13</v>
      </c>
      <c r="F202" s="2">
        <f>Tabella1_2[[#This Row],[DATA FATTURA]]+60</f>
        <v>44997</v>
      </c>
      <c r="I202" t="str">
        <f ca="1">IF(TODAY()-Tabella1_2[[#This Row],[DATA SCADENZA]]&gt;60,"DA PAGARE","PAGATA")</f>
        <v>DA PAGARE</v>
      </c>
    </row>
    <row r="203" spans="1:9" x14ac:dyDescent="0.35">
      <c r="A203">
        <v>403</v>
      </c>
      <c r="B203" s="2">
        <v>44937</v>
      </c>
      <c r="C203">
        <v>4900</v>
      </c>
      <c r="D203" t="s">
        <v>8</v>
      </c>
      <c r="E203" t="s">
        <v>13</v>
      </c>
      <c r="F203" s="2">
        <f>Tabella1_2[[#This Row],[DATA FATTURA]]+60</f>
        <v>44997</v>
      </c>
      <c r="I203" t="str">
        <f ca="1">IF(TODAY()-Tabella1_2[[#This Row],[DATA SCADENZA]]&gt;60,"DA PAGARE","PAGATA")</f>
        <v>DA PAGARE</v>
      </c>
    </row>
    <row r="204" spans="1:9" x14ac:dyDescent="0.35">
      <c r="A204">
        <v>68</v>
      </c>
      <c r="B204" s="2">
        <v>44937</v>
      </c>
      <c r="C204">
        <v>1440</v>
      </c>
      <c r="D204" t="s">
        <v>9</v>
      </c>
      <c r="E204" t="s">
        <v>11</v>
      </c>
      <c r="F204" s="2">
        <f>Tabella1_2[[#This Row],[DATA FATTURA]]+60</f>
        <v>44997</v>
      </c>
      <c r="I204" t="str">
        <f ca="1">IF(TODAY()-Tabella1_2[[#This Row],[DATA SCADENZA]]&gt;60,"DA PAGARE","PAGATA")</f>
        <v>DA PAGARE</v>
      </c>
    </row>
    <row r="205" spans="1:9" x14ac:dyDescent="0.35">
      <c r="A205">
        <v>149</v>
      </c>
      <c r="B205" s="2">
        <v>44937</v>
      </c>
      <c r="C205">
        <v>3060</v>
      </c>
      <c r="D205" t="s">
        <v>4</v>
      </c>
      <c r="E205" t="s">
        <v>13</v>
      </c>
      <c r="F205" s="2">
        <f>Tabella1_2[[#This Row],[DATA FATTURA]]+60</f>
        <v>44997</v>
      </c>
      <c r="I205" t="str">
        <f ca="1">IF(TODAY()-Tabella1_2[[#This Row],[DATA SCADENZA]]&gt;60,"DA PAGARE","PAGATA")</f>
        <v>DA PAGARE</v>
      </c>
    </row>
    <row r="206" spans="1:9" x14ac:dyDescent="0.35">
      <c r="A206">
        <v>183</v>
      </c>
      <c r="B206" s="2">
        <v>44937</v>
      </c>
      <c r="C206">
        <v>3740</v>
      </c>
      <c r="D206" t="s">
        <v>4</v>
      </c>
      <c r="E206" t="s">
        <v>11</v>
      </c>
      <c r="F206" s="2">
        <f>Tabella1_2[[#This Row],[DATA FATTURA]]+60</f>
        <v>44997</v>
      </c>
      <c r="I206" t="str">
        <f ca="1">IF(TODAY()-Tabella1_2[[#This Row],[DATA SCADENZA]]&gt;60,"DA PAGARE","PAGATA")</f>
        <v>DA PAGARE</v>
      </c>
    </row>
    <row r="207" spans="1:9" x14ac:dyDescent="0.35">
      <c r="A207">
        <v>181</v>
      </c>
      <c r="B207" s="2">
        <v>44937</v>
      </c>
      <c r="C207">
        <v>3700</v>
      </c>
      <c r="D207" t="s">
        <v>22</v>
      </c>
      <c r="E207" t="s">
        <v>12</v>
      </c>
      <c r="F207" s="2">
        <f>Tabella1_2[[#This Row],[DATA FATTURA]]+60</f>
        <v>44997</v>
      </c>
      <c r="I207" t="str">
        <f ca="1">IF(TODAY()-Tabella1_2[[#This Row],[DATA SCADENZA]]&gt;60,"DA PAGARE","PAGATA")</f>
        <v>DA PAGARE</v>
      </c>
    </row>
    <row r="208" spans="1:9" x14ac:dyDescent="0.35">
      <c r="A208">
        <v>415</v>
      </c>
      <c r="B208" s="2">
        <v>44937</v>
      </c>
      <c r="C208">
        <v>5500</v>
      </c>
      <c r="D208" t="s">
        <v>3</v>
      </c>
      <c r="E208" t="s">
        <v>13</v>
      </c>
      <c r="F208" s="2">
        <f>Tabella1_2[[#This Row],[DATA FATTURA]]+60</f>
        <v>44997</v>
      </c>
      <c r="I208" t="str">
        <f ca="1">IF(TODAY()-Tabella1_2[[#This Row],[DATA SCADENZA]]&gt;60,"DA PAGARE","PAGATA")</f>
        <v>DA PAGARE</v>
      </c>
    </row>
    <row r="209" spans="1:9" x14ac:dyDescent="0.35">
      <c r="A209">
        <v>56</v>
      </c>
      <c r="B209" s="2">
        <v>44937</v>
      </c>
      <c r="C209">
        <v>1200</v>
      </c>
      <c r="D209" t="s">
        <v>3</v>
      </c>
      <c r="E209" t="s">
        <v>12</v>
      </c>
      <c r="F209" s="2">
        <f>Tabella1_2[[#This Row],[DATA FATTURA]]+60</f>
        <v>44997</v>
      </c>
      <c r="I209" t="str">
        <f ca="1">IF(TODAY()-Tabella1_2[[#This Row],[DATA SCADENZA]]&gt;60,"DA PAGARE","PAGATA")</f>
        <v>DA PAGARE</v>
      </c>
    </row>
    <row r="210" spans="1:9" x14ac:dyDescent="0.35">
      <c r="A210">
        <v>298</v>
      </c>
      <c r="B210" s="2">
        <v>44937</v>
      </c>
      <c r="C210">
        <v>900</v>
      </c>
      <c r="D210" t="s">
        <v>8</v>
      </c>
      <c r="E210" t="s">
        <v>14</v>
      </c>
      <c r="F210" s="2">
        <f>Tabella1_2[[#This Row],[DATA FATTURA]]+60</f>
        <v>44997</v>
      </c>
      <c r="I210" t="str">
        <f ca="1">IF(TODAY()-Tabella1_2[[#This Row],[DATA SCADENZA]]&gt;60,"DA PAGARE","PAGATA")</f>
        <v>DA PAGARE</v>
      </c>
    </row>
    <row r="211" spans="1:9" x14ac:dyDescent="0.35">
      <c r="A211">
        <v>412</v>
      </c>
      <c r="B211" s="2">
        <v>44937</v>
      </c>
      <c r="C211">
        <v>5350</v>
      </c>
      <c r="D211" t="s">
        <v>6</v>
      </c>
      <c r="E211" t="s">
        <v>12</v>
      </c>
      <c r="F211" s="2">
        <f>Tabella1_2[[#This Row],[DATA FATTURA]]+60</f>
        <v>44997</v>
      </c>
      <c r="I211" t="str">
        <f ca="1">IF(TODAY()-Tabella1_2[[#This Row],[DATA SCADENZA]]&gt;60,"DA PAGARE","PAGATA")</f>
        <v>DA PAGARE</v>
      </c>
    </row>
    <row r="212" spans="1:9" x14ac:dyDescent="0.35">
      <c r="A212">
        <v>291</v>
      </c>
      <c r="B212" s="2">
        <v>44937</v>
      </c>
      <c r="C212">
        <v>5900</v>
      </c>
      <c r="D212" t="s">
        <v>4</v>
      </c>
      <c r="E212" t="s">
        <v>13</v>
      </c>
      <c r="F212" s="2">
        <f>Tabella1_2[[#This Row],[DATA FATTURA]]+60</f>
        <v>44997</v>
      </c>
      <c r="I212" t="str">
        <f ca="1">IF(TODAY()-Tabella1_2[[#This Row],[DATA SCADENZA]]&gt;60,"DA PAGARE","PAGATA")</f>
        <v>DA PAGARE</v>
      </c>
    </row>
    <row r="213" spans="1:9" x14ac:dyDescent="0.35">
      <c r="A213">
        <v>65</v>
      </c>
      <c r="B213" s="2">
        <v>44937</v>
      </c>
      <c r="C213">
        <v>1380</v>
      </c>
      <c r="D213" t="s">
        <v>5</v>
      </c>
      <c r="E213" t="s">
        <v>13</v>
      </c>
      <c r="F213" s="2">
        <f>Tabella1_2[[#This Row],[DATA FATTURA]]+60</f>
        <v>44997</v>
      </c>
      <c r="I213" t="str">
        <f ca="1">IF(TODAY()-Tabella1_2[[#This Row],[DATA SCADENZA]]&gt;60,"DA PAGARE","PAGATA")</f>
        <v>DA PAGARE</v>
      </c>
    </row>
    <row r="214" spans="1:9" x14ac:dyDescent="0.35">
      <c r="A214">
        <v>441</v>
      </c>
      <c r="B214" s="2">
        <v>44937</v>
      </c>
      <c r="C214">
        <v>6800</v>
      </c>
      <c r="D214" t="s">
        <v>22</v>
      </c>
      <c r="E214" t="s">
        <v>14</v>
      </c>
      <c r="F214" s="2">
        <f>Tabella1_2[[#This Row],[DATA FATTURA]]+60</f>
        <v>44997</v>
      </c>
      <c r="I214" t="str">
        <f ca="1">IF(TODAY()-Tabella1_2[[#This Row],[DATA SCADENZA]]&gt;60,"DA PAGARE","PAGATA")</f>
        <v>DA PAGARE</v>
      </c>
    </row>
    <row r="215" spans="1:9" x14ac:dyDescent="0.35">
      <c r="A215">
        <v>263</v>
      </c>
      <c r="B215" s="2">
        <v>44937</v>
      </c>
      <c r="C215">
        <v>5340</v>
      </c>
      <c r="D215" t="s">
        <v>6</v>
      </c>
      <c r="E215" t="s">
        <v>13</v>
      </c>
      <c r="F215" s="2">
        <f>Tabella1_2[[#This Row],[DATA FATTURA]]+60</f>
        <v>44997</v>
      </c>
      <c r="I215" t="str">
        <f ca="1">IF(TODAY()-Tabella1_2[[#This Row],[DATA SCADENZA]]&gt;60,"DA PAGARE","PAGATA")</f>
        <v>DA PAGARE</v>
      </c>
    </row>
    <row r="216" spans="1:9" x14ac:dyDescent="0.35">
      <c r="A216">
        <v>41</v>
      </c>
      <c r="B216" s="2">
        <v>44937</v>
      </c>
      <c r="C216">
        <v>900</v>
      </c>
      <c r="D216" t="s">
        <v>3</v>
      </c>
      <c r="E216" t="s">
        <v>12</v>
      </c>
      <c r="F216" s="2">
        <f>Tabella1_2[[#This Row],[DATA FATTURA]]+60</f>
        <v>44997</v>
      </c>
      <c r="I216" t="str">
        <f ca="1">IF(TODAY()-Tabella1_2[[#This Row],[DATA SCADENZA]]&gt;60,"DA PAGARE","PAGATA")</f>
        <v>DA PAGARE</v>
      </c>
    </row>
    <row r="217" spans="1:9" x14ac:dyDescent="0.35">
      <c r="A217">
        <v>39</v>
      </c>
      <c r="B217" s="2">
        <v>44937</v>
      </c>
      <c r="C217">
        <v>860</v>
      </c>
      <c r="D217" t="s">
        <v>3</v>
      </c>
      <c r="E217" t="s">
        <v>13</v>
      </c>
      <c r="F217" s="2">
        <f>Tabella1_2[[#This Row],[DATA FATTURA]]+60</f>
        <v>44997</v>
      </c>
      <c r="I217" t="str">
        <f ca="1">IF(TODAY()-Tabella1_2[[#This Row],[DATA SCADENZA]]&gt;60,"DA PAGARE","PAGATA")</f>
        <v>DA PAGARE</v>
      </c>
    </row>
    <row r="218" spans="1:9" x14ac:dyDescent="0.35">
      <c r="A218">
        <v>79</v>
      </c>
      <c r="B218" s="2">
        <v>44937</v>
      </c>
      <c r="C218">
        <v>1660</v>
      </c>
      <c r="D218" t="s">
        <v>22</v>
      </c>
      <c r="E218" t="s">
        <v>13</v>
      </c>
      <c r="F218" s="2">
        <f>Tabella1_2[[#This Row],[DATA FATTURA]]+60</f>
        <v>44997</v>
      </c>
      <c r="I218" t="str">
        <f ca="1">IF(TODAY()-Tabella1_2[[#This Row],[DATA SCADENZA]]&gt;60,"DA PAGARE","PAGATA")</f>
        <v>DA PAGARE</v>
      </c>
    </row>
    <row r="219" spans="1:9" x14ac:dyDescent="0.35">
      <c r="A219">
        <v>82</v>
      </c>
      <c r="B219" s="2">
        <v>44937</v>
      </c>
      <c r="C219">
        <v>1720</v>
      </c>
      <c r="D219" t="s">
        <v>5</v>
      </c>
      <c r="E219" t="s">
        <v>11</v>
      </c>
      <c r="F219" s="2">
        <f>Tabella1_2[[#This Row],[DATA FATTURA]]+60</f>
        <v>44997</v>
      </c>
      <c r="I219" t="str">
        <f ca="1">IF(TODAY()-Tabella1_2[[#This Row],[DATA SCADENZA]]&gt;60,"DA PAGARE","PAGATA")</f>
        <v>DA PAGARE</v>
      </c>
    </row>
    <row r="220" spans="1:9" x14ac:dyDescent="0.35">
      <c r="A220">
        <v>106</v>
      </c>
      <c r="B220" s="2">
        <v>44937</v>
      </c>
      <c r="C220">
        <v>2200</v>
      </c>
      <c r="D220" t="s">
        <v>6</v>
      </c>
      <c r="E220" t="s">
        <v>11</v>
      </c>
      <c r="F220" s="2">
        <f>Tabella1_2[[#This Row],[DATA FATTURA]]+60</f>
        <v>44997</v>
      </c>
      <c r="I220" t="str">
        <f ca="1">IF(TODAY()-Tabella1_2[[#This Row],[DATA SCADENZA]]&gt;60,"DA PAGARE","PAGATA")</f>
        <v>DA PAGARE</v>
      </c>
    </row>
    <row r="221" spans="1:9" x14ac:dyDescent="0.35">
      <c r="A221">
        <v>237</v>
      </c>
      <c r="B221" s="2">
        <v>44936</v>
      </c>
      <c r="C221">
        <v>4820</v>
      </c>
      <c r="D221" t="s">
        <v>22</v>
      </c>
      <c r="E221" t="s">
        <v>12</v>
      </c>
      <c r="F221" s="2">
        <f>Tabella1_2[[#This Row],[DATA FATTURA]]+60</f>
        <v>44996</v>
      </c>
      <c r="I221" t="str">
        <f ca="1">IF(TODAY()-Tabella1_2[[#This Row],[DATA SCADENZA]]&gt;60,"DA PAGARE","PAGATA")</f>
        <v>DA PAGARE</v>
      </c>
    </row>
    <row r="222" spans="1:9" x14ac:dyDescent="0.35">
      <c r="A222">
        <v>348</v>
      </c>
      <c r="B222" s="2">
        <v>44936</v>
      </c>
      <c r="C222">
        <v>2150</v>
      </c>
      <c r="D222" t="s">
        <v>6</v>
      </c>
      <c r="E222" t="s">
        <v>11</v>
      </c>
      <c r="F222" s="2">
        <f>Tabella1_2[[#This Row],[DATA FATTURA]]+60</f>
        <v>44996</v>
      </c>
      <c r="I222" t="str">
        <f ca="1">IF(TODAY()-Tabella1_2[[#This Row],[DATA SCADENZA]]&gt;60,"DA PAGARE","PAGATA")</f>
        <v>DA PAGARE</v>
      </c>
    </row>
    <row r="223" spans="1:9" x14ac:dyDescent="0.35">
      <c r="A223">
        <v>419</v>
      </c>
      <c r="B223" s="2">
        <v>44936</v>
      </c>
      <c r="C223">
        <v>5700</v>
      </c>
      <c r="D223" t="s">
        <v>22</v>
      </c>
      <c r="E223" t="s">
        <v>12</v>
      </c>
      <c r="F223" s="2">
        <f>Tabella1_2[[#This Row],[DATA FATTURA]]+60</f>
        <v>44996</v>
      </c>
      <c r="I223" t="str">
        <f ca="1">IF(TODAY()-Tabella1_2[[#This Row],[DATA SCADENZA]]&gt;60,"DA PAGARE","PAGATA")</f>
        <v>DA PAGARE</v>
      </c>
    </row>
    <row r="224" spans="1:9" x14ac:dyDescent="0.35">
      <c r="A224">
        <v>378</v>
      </c>
      <c r="B224" s="2">
        <v>44936</v>
      </c>
      <c r="C224">
        <v>3650</v>
      </c>
      <c r="D224" t="s">
        <v>6</v>
      </c>
      <c r="E224" t="s">
        <v>12</v>
      </c>
      <c r="F224" s="2">
        <f>Tabella1_2[[#This Row],[DATA FATTURA]]+60</f>
        <v>44996</v>
      </c>
      <c r="I224" t="str">
        <f ca="1">IF(TODAY()-Tabella1_2[[#This Row],[DATA SCADENZA]]&gt;60,"DA PAGARE","PAGATA")</f>
        <v>DA PAGARE</v>
      </c>
    </row>
    <row r="225" spans="1:9" x14ac:dyDescent="0.35">
      <c r="A225">
        <v>357</v>
      </c>
      <c r="B225" s="2">
        <v>44936</v>
      </c>
      <c r="C225">
        <v>2600</v>
      </c>
      <c r="D225" t="s">
        <v>9</v>
      </c>
      <c r="E225" t="s">
        <v>14</v>
      </c>
      <c r="F225" s="2">
        <f>Tabella1_2[[#This Row],[DATA FATTURA]]+60</f>
        <v>44996</v>
      </c>
      <c r="I225" t="str">
        <f ca="1">IF(TODAY()-Tabella1_2[[#This Row],[DATA SCADENZA]]&gt;60,"DA PAGARE","PAGATA")</f>
        <v>DA PAGARE</v>
      </c>
    </row>
    <row r="226" spans="1:9" x14ac:dyDescent="0.35">
      <c r="A226">
        <v>395</v>
      </c>
      <c r="B226" s="2">
        <v>44936</v>
      </c>
      <c r="C226">
        <v>4500</v>
      </c>
      <c r="D226" t="s">
        <v>6</v>
      </c>
      <c r="E226" t="s">
        <v>13</v>
      </c>
      <c r="F226" s="2">
        <f>Tabella1_2[[#This Row],[DATA FATTURA]]+60</f>
        <v>44996</v>
      </c>
      <c r="I226" t="str">
        <f ca="1">IF(TODAY()-Tabella1_2[[#This Row],[DATA SCADENZA]]&gt;60,"DA PAGARE","PAGATA")</f>
        <v>DA PAGARE</v>
      </c>
    </row>
    <row r="227" spans="1:9" x14ac:dyDescent="0.35">
      <c r="A227">
        <v>464</v>
      </c>
      <c r="B227" s="2">
        <v>44936</v>
      </c>
      <c r="C227">
        <v>7600</v>
      </c>
      <c r="D227" t="s">
        <v>3</v>
      </c>
      <c r="E227" t="s">
        <v>12</v>
      </c>
      <c r="F227" s="2">
        <f>Tabella1_2[[#This Row],[DATA FATTURA]]+60</f>
        <v>44996</v>
      </c>
      <c r="I227" t="str">
        <f ca="1">IF(TODAY()-Tabella1_2[[#This Row],[DATA SCADENZA]]&gt;60,"DA PAGARE","PAGATA")</f>
        <v>DA PAGARE</v>
      </c>
    </row>
    <row r="228" spans="1:9" x14ac:dyDescent="0.35">
      <c r="A228">
        <v>290</v>
      </c>
      <c r="B228" s="2">
        <v>44936</v>
      </c>
      <c r="C228">
        <v>5880</v>
      </c>
      <c r="D228" t="s">
        <v>3</v>
      </c>
      <c r="E228" t="s">
        <v>13</v>
      </c>
      <c r="F228" s="2">
        <f>Tabella1_2[[#This Row],[DATA FATTURA]]+60</f>
        <v>44996</v>
      </c>
      <c r="I228" t="str">
        <f ca="1">IF(TODAY()-Tabella1_2[[#This Row],[DATA SCADENZA]]&gt;60,"DA PAGARE","PAGATA")</f>
        <v>DA PAGARE</v>
      </c>
    </row>
    <row r="229" spans="1:9" x14ac:dyDescent="0.35">
      <c r="A229">
        <v>250</v>
      </c>
      <c r="B229" s="2">
        <v>44936</v>
      </c>
      <c r="C229">
        <v>5080</v>
      </c>
      <c r="D229" t="s">
        <v>8</v>
      </c>
      <c r="E229" t="s">
        <v>11</v>
      </c>
      <c r="F229" s="2">
        <f>Tabella1_2[[#This Row],[DATA FATTURA]]+60</f>
        <v>44996</v>
      </c>
      <c r="I229" t="str">
        <f ca="1">IF(TODAY()-Tabella1_2[[#This Row],[DATA SCADENZA]]&gt;60,"DA PAGARE","PAGATA")</f>
        <v>DA PAGARE</v>
      </c>
    </row>
    <row r="230" spans="1:9" x14ac:dyDescent="0.35">
      <c r="A230">
        <v>321</v>
      </c>
      <c r="B230" s="2">
        <v>44936</v>
      </c>
      <c r="C230">
        <v>800</v>
      </c>
      <c r="D230" t="s">
        <v>8</v>
      </c>
      <c r="E230" t="s">
        <v>12</v>
      </c>
      <c r="F230" s="2">
        <f>Tabella1_2[[#This Row],[DATA FATTURA]]+60</f>
        <v>44996</v>
      </c>
      <c r="I230" t="str">
        <f ca="1">IF(TODAY()-Tabella1_2[[#This Row],[DATA SCADENZA]]&gt;60,"DA PAGARE","PAGATA")</f>
        <v>DA PAGARE</v>
      </c>
    </row>
    <row r="231" spans="1:9" x14ac:dyDescent="0.35">
      <c r="A231">
        <v>62</v>
      </c>
      <c r="B231" s="2">
        <v>44936</v>
      </c>
      <c r="C231">
        <v>1320</v>
      </c>
      <c r="D231" t="s">
        <v>22</v>
      </c>
      <c r="E231" t="s">
        <v>12</v>
      </c>
      <c r="F231" s="2">
        <f>Tabella1_2[[#This Row],[DATA FATTURA]]+60</f>
        <v>44996</v>
      </c>
      <c r="I231" t="str">
        <f ca="1">IF(TODAY()-Tabella1_2[[#This Row],[DATA SCADENZA]]&gt;60,"DA PAGARE","PAGATA")</f>
        <v>DA PAGARE</v>
      </c>
    </row>
    <row r="232" spans="1:9" x14ac:dyDescent="0.35">
      <c r="A232">
        <v>216</v>
      </c>
      <c r="B232" s="2">
        <v>44936</v>
      </c>
      <c r="C232">
        <v>4400</v>
      </c>
      <c r="D232" t="s">
        <v>8</v>
      </c>
      <c r="E232" t="s">
        <v>12</v>
      </c>
      <c r="F232" s="2">
        <f>Tabella1_2[[#This Row],[DATA FATTURA]]+60</f>
        <v>44996</v>
      </c>
      <c r="I232" t="str">
        <f ca="1">IF(TODAY()-Tabella1_2[[#This Row],[DATA SCADENZA]]&gt;60,"DA PAGARE","PAGATA")</f>
        <v>DA PAGARE</v>
      </c>
    </row>
    <row r="233" spans="1:9" x14ac:dyDescent="0.35">
      <c r="A233">
        <v>144</v>
      </c>
      <c r="B233" s="2">
        <v>44936</v>
      </c>
      <c r="C233">
        <v>2960</v>
      </c>
      <c r="D233" t="s">
        <v>6</v>
      </c>
      <c r="E233" t="s">
        <v>14</v>
      </c>
      <c r="F233" s="2">
        <f>Tabella1_2[[#This Row],[DATA FATTURA]]+60</f>
        <v>44996</v>
      </c>
      <c r="I233" t="str">
        <f ca="1">IF(TODAY()-Tabella1_2[[#This Row],[DATA SCADENZA]]&gt;60,"DA PAGARE","PAGATA")</f>
        <v>DA PAGARE</v>
      </c>
    </row>
    <row r="234" spans="1:9" x14ac:dyDescent="0.35">
      <c r="A234">
        <v>31</v>
      </c>
      <c r="B234" s="2">
        <v>44936</v>
      </c>
      <c r="C234">
        <v>700</v>
      </c>
      <c r="D234" t="s">
        <v>5</v>
      </c>
      <c r="E234" t="s">
        <v>13</v>
      </c>
      <c r="F234" s="2">
        <f>Tabella1_2[[#This Row],[DATA FATTURA]]+60</f>
        <v>44996</v>
      </c>
      <c r="I234" t="str">
        <f ca="1">IF(TODAY()-Tabella1_2[[#This Row],[DATA SCADENZA]]&gt;60,"DA PAGARE","PAGATA")</f>
        <v>DA PAGARE</v>
      </c>
    </row>
    <row r="235" spans="1:9" x14ac:dyDescent="0.35">
      <c r="A235">
        <v>63</v>
      </c>
      <c r="B235" s="2">
        <v>44936</v>
      </c>
      <c r="C235">
        <v>1340</v>
      </c>
      <c r="D235" t="s">
        <v>8</v>
      </c>
      <c r="E235" t="s">
        <v>14</v>
      </c>
      <c r="F235" s="2">
        <f>Tabella1_2[[#This Row],[DATA FATTURA]]+60</f>
        <v>44996</v>
      </c>
      <c r="I235" t="str">
        <f ca="1">IF(TODAY()-Tabella1_2[[#This Row],[DATA SCADENZA]]&gt;60,"DA PAGARE","PAGATA")</f>
        <v>DA PAGARE</v>
      </c>
    </row>
    <row r="236" spans="1:9" x14ac:dyDescent="0.35">
      <c r="A236">
        <v>204</v>
      </c>
      <c r="B236" s="2">
        <v>44936</v>
      </c>
      <c r="C236">
        <v>4160</v>
      </c>
      <c r="D236" t="s">
        <v>9</v>
      </c>
      <c r="E236" t="s">
        <v>11</v>
      </c>
      <c r="F236" s="2">
        <f>Tabella1_2[[#This Row],[DATA FATTURA]]+60</f>
        <v>44996</v>
      </c>
      <c r="I236" t="str">
        <f ca="1">IF(TODAY()-Tabella1_2[[#This Row],[DATA SCADENZA]]&gt;60,"DA PAGARE","PAGATA")</f>
        <v>DA PAGARE</v>
      </c>
    </row>
    <row r="237" spans="1:9" x14ac:dyDescent="0.35">
      <c r="A237">
        <v>81</v>
      </c>
      <c r="B237" s="2">
        <v>44936</v>
      </c>
      <c r="C237">
        <v>1700</v>
      </c>
      <c r="D237" t="s">
        <v>4</v>
      </c>
      <c r="E237" t="s">
        <v>13</v>
      </c>
      <c r="F237" s="2">
        <f>Tabella1_2[[#This Row],[DATA FATTURA]]+60</f>
        <v>44996</v>
      </c>
      <c r="I237" t="str">
        <f ca="1">IF(TODAY()-Tabella1_2[[#This Row],[DATA SCADENZA]]&gt;60,"DA PAGARE","PAGATA")</f>
        <v>DA PAGARE</v>
      </c>
    </row>
    <row r="238" spans="1:9" x14ac:dyDescent="0.35">
      <c r="A238">
        <v>134</v>
      </c>
      <c r="B238" s="2">
        <v>44936</v>
      </c>
      <c r="C238">
        <v>2760</v>
      </c>
      <c r="D238" t="s">
        <v>8</v>
      </c>
      <c r="E238" t="s">
        <v>11</v>
      </c>
      <c r="F238" s="2">
        <f>Tabella1_2[[#This Row],[DATA FATTURA]]+60</f>
        <v>44996</v>
      </c>
      <c r="I238" t="str">
        <f ca="1">IF(TODAY()-Tabella1_2[[#This Row],[DATA SCADENZA]]&gt;60,"DA PAGARE","PAGATA")</f>
        <v>DA PAGARE</v>
      </c>
    </row>
    <row r="239" spans="1:9" x14ac:dyDescent="0.35">
      <c r="A239">
        <v>25</v>
      </c>
      <c r="B239" s="2">
        <v>44936</v>
      </c>
      <c r="C239">
        <v>580</v>
      </c>
      <c r="D239" t="s">
        <v>6</v>
      </c>
      <c r="E239" t="s">
        <v>13</v>
      </c>
      <c r="F239" s="2">
        <f>Tabella1_2[[#This Row],[DATA FATTURA]]+60</f>
        <v>44996</v>
      </c>
      <c r="I239" t="str">
        <f ca="1">IF(TODAY()-Tabella1_2[[#This Row],[DATA SCADENZA]]&gt;60,"DA PAGARE","PAGATA")</f>
        <v>DA PAGARE</v>
      </c>
    </row>
    <row r="240" spans="1:9" x14ac:dyDescent="0.35">
      <c r="A240">
        <v>201</v>
      </c>
      <c r="B240" s="2">
        <v>44936</v>
      </c>
      <c r="C240">
        <v>4100</v>
      </c>
      <c r="D240" t="s">
        <v>5</v>
      </c>
      <c r="E240" t="s">
        <v>12</v>
      </c>
      <c r="F240" s="2">
        <f>Tabella1_2[[#This Row],[DATA FATTURA]]+60</f>
        <v>44996</v>
      </c>
      <c r="I240" t="str">
        <f ca="1">IF(TODAY()-Tabella1_2[[#This Row],[DATA SCADENZA]]&gt;60,"DA PAGARE","PAGATA")</f>
        <v>DA PAGARE</v>
      </c>
    </row>
    <row r="241" spans="1:9" x14ac:dyDescent="0.35">
      <c r="A241">
        <v>47</v>
      </c>
      <c r="B241" s="2">
        <v>44936</v>
      </c>
      <c r="C241">
        <v>1020</v>
      </c>
      <c r="D241" t="s">
        <v>4</v>
      </c>
      <c r="E241" t="s">
        <v>12</v>
      </c>
      <c r="F241" s="2">
        <f>Tabella1_2[[#This Row],[DATA FATTURA]]+60</f>
        <v>44996</v>
      </c>
      <c r="I241" t="str">
        <f ca="1">IF(TODAY()-Tabella1_2[[#This Row],[DATA SCADENZA]]&gt;60,"DA PAGARE","PAGATA")</f>
        <v>DA PAGARE</v>
      </c>
    </row>
    <row r="242" spans="1:9" x14ac:dyDescent="0.35">
      <c r="A242">
        <v>168</v>
      </c>
      <c r="B242" s="2">
        <v>44936</v>
      </c>
      <c r="C242">
        <v>3440</v>
      </c>
      <c r="D242" t="s">
        <v>8</v>
      </c>
      <c r="E242" t="s">
        <v>12</v>
      </c>
      <c r="F242" s="2">
        <f>Tabella1_2[[#This Row],[DATA FATTURA]]+60</f>
        <v>44996</v>
      </c>
      <c r="I242" t="str">
        <f ca="1">IF(TODAY()-Tabella1_2[[#This Row],[DATA SCADENZA]]&gt;60,"DA PAGARE","PAGATA")</f>
        <v>DA PAGARE</v>
      </c>
    </row>
    <row r="243" spans="1:9" x14ac:dyDescent="0.35">
      <c r="A243">
        <v>155</v>
      </c>
      <c r="B243" s="2">
        <v>44936</v>
      </c>
      <c r="C243">
        <v>3180</v>
      </c>
      <c r="D243" t="s">
        <v>4</v>
      </c>
      <c r="E243" t="s">
        <v>11</v>
      </c>
      <c r="F243" s="2">
        <f>Tabella1_2[[#This Row],[DATA FATTURA]]+60</f>
        <v>44996</v>
      </c>
      <c r="I243" t="str">
        <f ca="1">IF(TODAY()-Tabella1_2[[#This Row],[DATA SCADENZA]]&gt;60,"DA PAGARE","PAGATA")</f>
        <v>DA PAGARE</v>
      </c>
    </row>
    <row r="244" spans="1:9" x14ac:dyDescent="0.35">
      <c r="A244">
        <v>268</v>
      </c>
      <c r="B244" s="2">
        <v>44935</v>
      </c>
      <c r="C244">
        <v>5440</v>
      </c>
      <c r="D244" t="s">
        <v>4</v>
      </c>
      <c r="E244" t="s">
        <v>12</v>
      </c>
      <c r="F244" s="2">
        <f>Tabella1_2[[#This Row],[DATA FATTURA]]+60</f>
        <v>44995</v>
      </c>
      <c r="I244" t="str">
        <f ca="1">IF(TODAY()-Tabella1_2[[#This Row],[DATA SCADENZA]]&gt;60,"DA PAGARE","PAGATA")</f>
        <v>DA PAGARE</v>
      </c>
    </row>
    <row r="245" spans="1:9" x14ac:dyDescent="0.35">
      <c r="A245">
        <v>122</v>
      </c>
      <c r="B245" s="2">
        <v>44935</v>
      </c>
      <c r="C245">
        <v>2520</v>
      </c>
      <c r="D245" t="s">
        <v>5</v>
      </c>
      <c r="E245" t="s">
        <v>13</v>
      </c>
      <c r="F245" s="2">
        <f>Tabella1_2[[#This Row],[DATA FATTURA]]+60</f>
        <v>44995</v>
      </c>
      <c r="I245" t="str">
        <f ca="1">IF(TODAY()-Tabella1_2[[#This Row],[DATA SCADENZA]]&gt;60,"DA PAGARE","PAGATA")</f>
        <v>DA PAGARE</v>
      </c>
    </row>
    <row r="246" spans="1:9" x14ac:dyDescent="0.35">
      <c r="A246">
        <v>358</v>
      </c>
      <c r="B246" s="2">
        <v>44935</v>
      </c>
      <c r="C246">
        <v>2650</v>
      </c>
      <c r="D246" t="s">
        <v>3</v>
      </c>
      <c r="E246" t="s">
        <v>11</v>
      </c>
      <c r="F246" s="2">
        <f>Tabella1_2[[#This Row],[DATA FATTURA]]+60</f>
        <v>44995</v>
      </c>
      <c r="I246" t="str">
        <f ca="1">IF(TODAY()-Tabella1_2[[#This Row],[DATA SCADENZA]]&gt;60,"DA PAGARE","PAGATA")</f>
        <v>DA PAGARE</v>
      </c>
    </row>
    <row r="247" spans="1:9" x14ac:dyDescent="0.35">
      <c r="A247">
        <v>446</v>
      </c>
      <c r="B247" s="2">
        <v>44935</v>
      </c>
      <c r="C247">
        <v>7050</v>
      </c>
      <c r="D247" t="s">
        <v>6</v>
      </c>
      <c r="E247" t="s">
        <v>11</v>
      </c>
      <c r="F247" s="2">
        <f>Tabella1_2[[#This Row],[DATA FATTURA]]+60</f>
        <v>44995</v>
      </c>
      <c r="I247" t="str">
        <f ca="1">IF(TODAY()-Tabella1_2[[#This Row],[DATA SCADENZA]]&gt;60,"DA PAGARE","PAGATA")</f>
        <v>DA PAGARE</v>
      </c>
    </row>
    <row r="248" spans="1:9" x14ac:dyDescent="0.35">
      <c r="A248">
        <v>317</v>
      </c>
      <c r="B248" s="2">
        <v>44935</v>
      </c>
      <c r="C248">
        <v>600</v>
      </c>
      <c r="D248" t="s">
        <v>22</v>
      </c>
      <c r="E248" t="s">
        <v>13</v>
      </c>
      <c r="F248" s="2">
        <f>Tabella1_2[[#This Row],[DATA FATTURA]]+60</f>
        <v>44995</v>
      </c>
      <c r="I248" t="str">
        <f ca="1">IF(TODAY()-Tabella1_2[[#This Row],[DATA SCADENZA]]&gt;60,"DA PAGARE","PAGATA")</f>
        <v>DA PAGARE</v>
      </c>
    </row>
    <row r="249" spans="1:9" x14ac:dyDescent="0.35">
      <c r="A249">
        <v>266</v>
      </c>
      <c r="B249" s="2">
        <v>44935</v>
      </c>
      <c r="C249">
        <v>5400</v>
      </c>
      <c r="D249" t="s">
        <v>22</v>
      </c>
      <c r="E249" t="s">
        <v>12</v>
      </c>
      <c r="F249" s="2">
        <f>Tabella1_2[[#This Row],[DATA FATTURA]]+60</f>
        <v>44995</v>
      </c>
      <c r="I249" t="str">
        <f ca="1">IF(TODAY()-Tabella1_2[[#This Row],[DATA SCADENZA]]&gt;60,"DA PAGARE","PAGATA")</f>
        <v>DA PAGARE</v>
      </c>
    </row>
    <row r="250" spans="1:9" x14ac:dyDescent="0.35">
      <c r="A250">
        <v>469</v>
      </c>
      <c r="B250" s="2">
        <v>44935</v>
      </c>
      <c r="C250">
        <v>7100</v>
      </c>
      <c r="D250" t="s">
        <v>22</v>
      </c>
      <c r="E250" t="s">
        <v>14</v>
      </c>
      <c r="F250" s="2">
        <f>Tabella1_2[[#This Row],[DATA FATTURA]]+60</f>
        <v>44995</v>
      </c>
      <c r="I250" t="str">
        <f ca="1">IF(TODAY()-Tabella1_2[[#This Row],[DATA SCADENZA]]&gt;60,"DA PAGARE","PAGATA")</f>
        <v>DA PAGARE</v>
      </c>
    </row>
    <row r="251" spans="1:9" x14ac:dyDescent="0.35">
      <c r="A251">
        <v>166</v>
      </c>
      <c r="B251" s="2">
        <v>44935</v>
      </c>
      <c r="C251">
        <v>3400</v>
      </c>
      <c r="D251" t="s">
        <v>4</v>
      </c>
      <c r="E251" t="s">
        <v>11</v>
      </c>
      <c r="F251" s="2">
        <f>Tabella1_2[[#This Row],[DATA FATTURA]]+60</f>
        <v>44995</v>
      </c>
      <c r="I251" t="str">
        <f ca="1">IF(TODAY()-Tabella1_2[[#This Row],[DATA SCADENZA]]&gt;60,"DA PAGARE","PAGATA")</f>
        <v>DA PAGARE</v>
      </c>
    </row>
    <row r="252" spans="1:9" x14ac:dyDescent="0.35">
      <c r="A252">
        <v>17</v>
      </c>
      <c r="B252" s="2">
        <v>44935</v>
      </c>
      <c r="C252">
        <v>420</v>
      </c>
      <c r="D252" t="s">
        <v>9</v>
      </c>
      <c r="E252" t="s">
        <v>13</v>
      </c>
      <c r="F252" s="2">
        <f>Tabella1_2[[#This Row],[DATA FATTURA]]+60</f>
        <v>44995</v>
      </c>
      <c r="I252" t="str">
        <f ca="1">IF(TODAY()-Tabella1_2[[#This Row],[DATA SCADENZA]]&gt;60,"DA PAGARE","PAGATA")</f>
        <v>DA PAGARE</v>
      </c>
    </row>
    <row r="253" spans="1:9" x14ac:dyDescent="0.35">
      <c r="A253">
        <v>159</v>
      </c>
      <c r="B253" s="2">
        <v>44935</v>
      </c>
      <c r="C253">
        <v>3260</v>
      </c>
      <c r="D253" t="s">
        <v>7</v>
      </c>
      <c r="E253" t="s">
        <v>12</v>
      </c>
      <c r="F253" s="2">
        <f>Tabella1_2[[#This Row],[DATA FATTURA]]+60</f>
        <v>44995</v>
      </c>
      <c r="I253" t="str">
        <f ca="1">IF(TODAY()-Tabella1_2[[#This Row],[DATA SCADENZA]]&gt;60,"DA PAGARE","PAGATA")</f>
        <v>DA PAGARE</v>
      </c>
    </row>
    <row r="254" spans="1:9" x14ac:dyDescent="0.35">
      <c r="A254">
        <v>143</v>
      </c>
      <c r="B254" s="2">
        <v>44935</v>
      </c>
      <c r="C254">
        <v>2940</v>
      </c>
      <c r="D254" t="s">
        <v>3</v>
      </c>
      <c r="E254" t="s">
        <v>13</v>
      </c>
      <c r="F254" s="2">
        <f>Tabella1_2[[#This Row],[DATA FATTURA]]+60</f>
        <v>44995</v>
      </c>
      <c r="I254" t="str">
        <f ca="1">IF(TODAY()-Tabella1_2[[#This Row],[DATA SCADENZA]]&gt;60,"DA PAGARE","PAGATA")</f>
        <v>DA PAGARE</v>
      </c>
    </row>
    <row r="255" spans="1:9" x14ac:dyDescent="0.35">
      <c r="A255">
        <v>280</v>
      </c>
      <c r="B255" s="2">
        <v>44935</v>
      </c>
      <c r="C255">
        <v>5680</v>
      </c>
      <c r="D255" t="s">
        <v>6</v>
      </c>
      <c r="E255" t="s">
        <v>12</v>
      </c>
      <c r="F255" s="2">
        <f>Tabella1_2[[#This Row],[DATA FATTURA]]+60</f>
        <v>44995</v>
      </c>
      <c r="I255" t="str">
        <f ca="1">IF(TODAY()-Tabella1_2[[#This Row],[DATA SCADENZA]]&gt;60,"DA PAGARE","PAGATA")</f>
        <v>DA PAGARE</v>
      </c>
    </row>
    <row r="256" spans="1:9" x14ac:dyDescent="0.35">
      <c r="A256">
        <v>333</v>
      </c>
      <c r="B256" s="2">
        <v>44935</v>
      </c>
      <c r="C256">
        <v>1400</v>
      </c>
      <c r="D256" t="s">
        <v>22</v>
      </c>
      <c r="E256" t="s">
        <v>13</v>
      </c>
      <c r="F256" s="2">
        <f>Tabella1_2[[#This Row],[DATA FATTURA]]+60</f>
        <v>44995</v>
      </c>
      <c r="I256" t="str">
        <f ca="1">IF(TODAY()-Tabella1_2[[#This Row],[DATA SCADENZA]]&gt;60,"DA PAGARE","PAGATA")</f>
        <v>DA PAGARE</v>
      </c>
    </row>
    <row r="257" spans="1:9" x14ac:dyDescent="0.35">
      <c r="A257">
        <v>474</v>
      </c>
      <c r="B257" s="2">
        <v>44935</v>
      </c>
      <c r="C257">
        <v>6600</v>
      </c>
      <c r="D257" t="s">
        <v>8</v>
      </c>
      <c r="E257" t="s">
        <v>11</v>
      </c>
      <c r="F257" s="2">
        <f>Tabella1_2[[#This Row],[DATA FATTURA]]+60</f>
        <v>44995</v>
      </c>
      <c r="I257" t="str">
        <f ca="1">IF(TODAY()-Tabella1_2[[#This Row],[DATA SCADENZA]]&gt;60,"DA PAGARE","PAGATA")</f>
        <v>DA PAGARE</v>
      </c>
    </row>
    <row r="258" spans="1:9" x14ac:dyDescent="0.35">
      <c r="A258">
        <v>126</v>
      </c>
      <c r="B258" s="2">
        <v>44935</v>
      </c>
      <c r="C258">
        <v>2600</v>
      </c>
      <c r="D258" t="s">
        <v>3</v>
      </c>
      <c r="E258" t="s">
        <v>12</v>
      </c>
      <c r="F258" s="2">
        <f>Tabella1_2[[#This Row],[DATA FATTURA]]+60</f>
        <v>44995</v>
      </c>
      <c r="I258" t="str">
        <f ca="1">IF(TODAY()-Tabella1_2[[#This Row],[DATA SCADENZA]]&gt;60,"DA PAGARE","PAGATA")</f>
        <v>DA PAGARE</v>
      </c>
    </row>
    <row r="259" spans="1:9" x14ac:dyDescent="0.35">
      <c r="A259">
        <v>161</v>
      </c>
      <c r="B259" s="2">
        <v>44935</v>
      </c>
      <c r="C259">
        <v>3300</v>
      </c>
      <c r="D259" t="s">
        <v>6</v>
      </c>
      <c r="E259" t="s">
        <v>14</v>
      </c>
      <c r="F259" s="2">
        <f>Tabella1_2[[#This Row],[DATA FATTURA]]+60</f>
        <v>44995</v>
      </c>
      <c r="I259" t="str">
        <f ca="1">IF(TODAY()-Tabella1_2[[#This Row],[DATA SCADENZA]]&gt;60,"DA PAGARE","PAGATA")</f>
        <v>DA PAGARE</v>
      </c>
    </row>
    <row r="260" spans="1:9" x14ac:dyDescent="0.35">
      <c r="A260">
        <v>278</v>
      </c>
      <c r="B260" s="2">
        <v>44935</v>
      </c>
      <c r="C260">
        <v>5640</v>
      </c>
      <c r="D260" t="s">
        <v>7</v>
      </c>
      <c r="E260" t="s">
        <v>11</v>
      </c>
      <c r="F260" s="2">
        <f>Tabella1_2[[#This Row],[DATA FATTURA]]+60</f>
        <v>44995</v>
      </c>
      <c r="I260" t="str">
        <f ca="1">IF(TODAY()-Tabella1_2[[#This Row],[DATA SCADENZA]]&gt;60,"DA PAGARE","PAGATA")</f>
        <v>DA PAGARE</v>
      </c>
    </row>
    <row r="261" spans="1:9" x14ac:dyDescent="0.35">
      <c r="A261">
        <v>94</v>
      </c>
      <c r="B261" s="2">
        <v>44935</v>
      </c>
      <c r="C261">
        <v>1960</v>
      </c>
      <c r="D261" t="s">
        <v>8</v>
      </c>
      <c r="E261" t="s">
        <v>13</v>
      </c>
      <c r="F261" s="2">
        <f>Tabella1_2[[#This Row],[DATA FATTURA]]+60</f>
        <v>44995</v>
      </c>
      <c r="I261" t="str">
        <f ca="1">IF(TODAY()-Tabella1_2[[#This Row],[DATA SCADENZA]]&gt;60,"DA PAGARE","PAGATA")</f>
        <v>DA PAGARE</v>
      </c>
    </row>
    <row r="262" spans="1:9" x14ac:dyDescent="0.35">
      <c r="A262">
        <v>217</v>
      </c>
      <c r="B262" s="2">
        <v>44935</v>
      </c>
      <c r="C262">
        <v>4420</v>
      </c>
      <c r="D262" t="s">
        <v>4</v>
      </c>
      <c r="E262" t="s">
        <v>14</v>
      </c>
      <c r="F262" s="2">
        <f>Tabella1_2[[#This Row],[DATA FATTURA]]+60</f>
        <v>44995</v>
      </c>
      <c r="I262" t="str">
        <f ca="1">IF(TODAY()-Tabella1_2[[#This Row],[DATA SCADENZA]]&gt;60,"DA PAGARE","PAGATA")</f>
        <v>DA PAGARE</v>
      </c>
    </row>
    <row r="263" spans="1:9" x14ac:dyDescent="0.35">
      <c r="A263">
        <v>404</v>
      </c>
      <c r="B263" s="2">
        <v>44935</v>
      </c>
      <c r="C263">
        <v>4950</v>
      </c>
      <c r="D263" t="s">
        <v>4</v>
      </c>
      <c r="E263" t="s">
        <v>11</v>
      </c>
      <c r="F263" s="2">
        <f>Tabella1_2[[#This Row],[DATA FATTURA]]+60</f>
        <v>44995</v>
      </c>
      <c r="I263" t="str">
        <f ca="1">IF(TODAY()-Tabella1_2[[#This Row],[DATA SCADENZA]]&gt;60,"DA PAGARE","PAGATA")</f>
        <v>DA PAGARE</v>
      </c>
    </row>
    <row r="264" spans="1:9" x14ac:dyDescent="0.35">
      <c r="A264">
        <v>498</v>
      </c>
      <c r="B264" s="2">
        <v>44935</v>
      </c>
      <c r="C264">
        <v>4200</v>
      </c>
      <c r="D264" t="s">
        <v>3</v>
      </c>
      <c r="E264" t="s">
        <v>11</v>
      </c>
      <c r="F264" s="2">
        <f>Tabella1_2[[#This Row],[DATA FATTURA]]+60</f>
        <v>44995</v>
      </c>
      <c r="I264" t="str">
        <f ca="1">IF(TODAY()-Tabella1_2[[#This Row],[DATA SCADENZA]]&gt;60,"DA PAGARE","PAGATA")</f>
        <v>DA PAGARE</v>
      </c>
    </row>
    <row r="265" spans="1:9" x14ac:dyDescent="0.35">
      <c r="A265">
        <v>460</v>
      </c>
      <c r="B265" s="2">
        <v>44935</v>
      </c>
      <c r="C265">
        <v>8000</v>
      </c>
      <c r="D265" t="s">
        <v>3</v>
      </c>
      <c r="E265" t="s">
        <v>11</v>
      </c>
      <c r="F265" s="2">
        <f>Tabella1_2[[#This Row],[DATA FATTURA]]+60</f>
        <v>44995</v>
      </c>
      <c r="I265" t="str">
        <f ca="1">IF(TODAY()-Tabella1_2[[#This Row],[DATA SCADENZA]]&gt;60,"DA PAGARE","PAGATA")</f>
        <v>DA PAGARE</v>
      </c>
    </row>
    <row r="266" spans="1:9" x14ac:dyDescent="0.35">
      <c r="A266">
        <v>245</v>
      </c>
      <c r="B266" s="2">
        <v>44935</v>
      </c>
      <c r="C266">
        <v>4980</v>
      </c>
      <c r="D266" t="s">
        <v>3</v>
      </c>
      <c r="E266" t="s">
        <v>14</v>
      </c>
      <c r="F266" s="2">
        <f>Tabella1_2[[#This Row],[DATA FATTURA]]+60</f>
        <v>44995</v>
      </c>
      <c r="I266" t="str">
        <f ca="1">IF(TODAY()-Tabella1_2[[#This Row],[DATA SCADENZA]]&gt;60,"DA PAGARE","PAGATA")</f>
        <v>DA PAGARE</v>
      </c>
    </row>
    <row r="267" spans="1:9" x14ac:dyDescent="0.35">
      <c r="A267">
        <v>26</v>
      </c>
      <c r="B267" s="2">
        <v>44935</v>
      </c>
      <c r="C267">
        <v>600</v>
      </c>
      <c r="D267" t="s">
        <v>8</v>
      </c>
      <c r="E267" t="s">
        <v>11</v>
      </c>
      <c r="F267" s="2">
        <f>Tabella1_2[[#This Row],[DATA FATTURA]]+60</f>
        <v>44995</v>
      </c>
      <c r="I267" t="str">
        <f ca="1">IF(TODAY()-Tabella1_2[[#This Row],[DATA SCADENZA]]&gt;60,"DA PAGARE","PAGATA")</f>
        <v>DA PAGARE</v>
      </c>
    </row>
    <row r="268" spans="1:9" x14ac:dyDescent="0.35">
      <c r="A268">
        <v>410</v>
      </c>
      <c r="B268" s="2">
        <v>44935</v>
      </c>
      <c r="C268">
        <v>5250</v>
      </c>
      <c r="D268" t="s">
        <v>4</v>
      </c>
      <c r="E268" t="s">
        <v>14</v>
      </c>
      <c r="F268" s="2">
        <f>Tabella1_2[[#This Row],[DATA FATTURA]]+60</f>
        <v>44995</v>
      </c>
      <c r="I268" t="str">
        <f ca="1">IF(TODAY()-Tabella1_2[[#This Row],[DATA SCADENZA]]&gt;60,"DA PAGARE","PAGATA")</f>
        <v>DA PAGARE</v>
      </c>
    </row>
    <row r="269" spans="1:9" x14ac:dyDescent="0.35">
      <c r="A269">
        <v>416</v>
      </c>
      <c r="B269" s="2">
        <v>44935</v>
      </c>
      <c r="C269">
        <v>5550</v>
      </c>
      <c r="D269" t="s">
        <v>6</v>
      </c>
      <c r="E269" t="s">
        <v>13</v>
      </c>
      <c r="F269" s="2">
        <f>Tabella1_2[[#This Row],[DATA FATTURA]]+60</f>
        <v>44995</v>
      </c>
      <c r="I269" t="str">
        <f ca="1">IF(TODAY()-Tabella1_2[[#This Row],[DATA SCADENZA]]&gt;60,"DA PAGARE","PAGATA")</f>
        <v>DA PAGARE</v>
      </c>
    </row>
    <row r="270" spans="1:9" x14ac:dyDescent="0.35">
      <c r="A270">
        <v>450</v>
      </c>
      <c r="B270" s="2">
        <v>44935</v>
      </c>
      <c r="C270">
        <v>7250</v>
      </c>
      <c r="D270" t="s">
        <v>6</v>
      </c>
      <c r="E270" t="s">
        <v>12</v>
      </c>
      <c r="F270" s="2">
        <f>Tabella1_2[[#This Row],[DATA FATTURA]]+60</f>
        <v>44995</v>
      </c>
      <c r="I270" t="str">
        <f ca="1">IF(TODAY()-Tabella1_2[[#This Row],[DATA SCADENZA]]&gt;60,"DA PAGARE","PAGATA")</f>
        <v>DA PAGARE</v>
      </c>
    </row>
    <row r="271" spans="1:9" x14ac:dyDescent="0.35">
      <c r="A271">
        <v>50</v>
      </c>
      <c r="B271" s="2">
        <v>44935</v>
      </c>
      <c r="C271">
        <v>1080</v>
      </c>
      <c r="D271" t="s">
        <v>22</v>
      </c>
      <c r="E271" t="s">
        <v>11</v>
      </c>
      <c r="F271" s="2">
        <f>Tabella1_2[[#This Row],[DATA FATTURA]]+60</f>
        <v>44995</v>
      </c>
      <c r="I271" t="str">
        <f ca="1">IF(TODAY()-Tabella1_2[[#This Row],[DATA SCADENZA]]&gt;60,"DA PAGARE","PAGATA")</f>
        <v>DA PAGARE</v>
      </c>
    </row>
    <row r="272" spans="1:9" x14ac:dyDescent="0.35">
      <c r="A272">
        <v>423</v>
      </c>
      <c r="B272" s="2">
        <v>44934</v>
      </c>
      <c r="C272">
        <v>5900</v>
      </c>
      <c r="D272" t="s">
        <v>8</v>
      </c>
      <c r="E272" t="s">
        <v>13</v>
      </c>
      <c r="F272" s="2">
        <f>Tabella1_2[[#This Row],[DATA FATTURA]]+60</f>
        <v>44994</v>
      </c>
      <c r="I272" t="str">
        <f ca="1">IF(TODAY()-Tabella1_2[[#This Row],[DATA SCADENZA]]&gt;60,"DA PAGARE","PAGATA")</f>
        <v>DA PAGARE</v>
      </c>
    </row>
    <row r="273" spans="1:9" x14ac:dyDescent="0.35">
      <c r="A273">
        <v>444</v>
      </c>
      <c r="B273" s="2">
        <v>44934</v>
      </c>
      <c r="C273">
        <v>6950</v>
      </c>
      <c r="D273" t="s">
        <v>4</v>
      </c>
      <c r="E273" t="s">
        <v>13</v>
      </c>
      <c r="F273" s="2">
        <f>Tabella1_2[[#This Row],[DATA FATTURA]]+60</f>
        <v>44994</v>
      </c>
      <c r="I273" t="str">
        <f ca="1">IF(TODAY()-Tabella1_2[[#This Row],[DATA SCADENZA]]&gt;60,"DA PAGARE","PAGATA")</f>
        <v>DA PAGARE</v>
      </c>
    </row>
    <row r="274" spans="1:9" x14ac:dyDescent="0.35">
      <c r="A274">
        <v>158</v>
      </c>
      <c r="B274" s="2">
        <v>44934</v>
      </c>
      <c r="C274">
        <v>3240</v>
      </c>
      <c r="D274" t="s">
        <v>3</v>
      </c>
      <c r="E274" t="s">
        <v>14</v>
      </c>
      <c r="F274" s="2">
        <f>Tabella1_2[[#This Row],[DATA FATTURA]]+60</f>
        <v>44994</v>
      </c>
      <c r="I274" t="str">
        <f ca="1">IF(TODAY()-Tabella1_2[[#This Row],[DATA SCADENZA]]&gt;60,"DA PAGARE","PAGATA")</f>
        <v>DA PAGARE</v>
      </c>
    </row>
    <row r="275" spans="1:9" x14ac:dyDescent="0.35">
      <c r="A275">
        <v>476</v>
      </c>
      <c r="B275" s="2">
        <v>44934</v>
      </c>
      <c r="C275">
        <v>6400</v>
      </c>
      <c r="D275" t="s">
        <v>9</v>
      </c>
      <c r="E275" t="s">
        <v>12</v>
      </c>
      <c r="F275" s="2">
        <f>Tabella1_2[[#This Row],[DATA FATTURA]]+60</f>
        <v>44994</v>
      </c>
      <c r="I275" t="str">
        <f ca="1">IF(TODAY()-Tabella1_2[[#This Row],[DATA SCADENZA]]&gt;60,"DA PAGARE","PAGATA")</f>
        <v>DA PAGARE</v>
      </c>
    </row>
    <row r="276" spans="1:9" x14ac:dyDescent="0.35">
      <c r="A276">
        <v>428</v>
      </c>
      <c r="B276" s="2">
        <v>44934</v>
      </c>
      <c r="C276">
        <v>6150</v>
      </c>
      <c r="D276" t="s">
        <v>5</v>
      </c>
      <c r="E276" t="s">
        <v>11</v>
      </c>
      <c r="F276" s="2">
        <f>Tabella1_2[[#This Row],[DATA FATTURA]]+60</f>
        <v>44994</v>
      </c>
      <c r="I276" t="str">
        <f ca="1">IF(TODAY()-Tabella1_2[[#This Row],[DATA SCADENZA]]&gt;60,"DA PAGARE","PAGATA")</f>
        <v>DA PAGARE</v>
      </c>
    </row>
    <row r="277" spans="1:9" x14ac:dyDescent="0.35">
      <c r="A277">
        <v>480</v>
      </c>
      <c r="B277" s="2">
        <v>44934</v>
      </c>
      <c r="C277">
        <v>6000</v>
      </c>
      <c r="D277" t="s">
        <v>6</v>
      </c>
      <c r="E277" t="s">
        <v>14</v>
      </c>
      <c r="F277" s="2">
        <f>Tabella1_2[[#This Row],[DATA FATTURA]]+60</f>
        <v>44994</v>
      </c>
      <c r="I277" t="str">
        <f ca="1">IF(TODAY()-Tabella1_2[[#This Row],[DATA SCADENZA]]&gt;60,"DA PAGARE","PAGATA")</f>
        <v>DA PAGARE</v>
      </c>
    </row>
    <row r="278" spans="1:9" x14ac:dyDescent="0.35">
      <c r="A278">
        <v>451</v>
      </c>
      <c r="B278" s="2">
        <v>44934</v>
      </c>
      <c r="C278">
        <v>7300</v>
      </c>
      <c r="D278" t="s">
        <v>8</v>
      </c>
      <c r="E278" t="s">
        <v>13</v>
      </c>
      <c r="F278" s="2">
        <f>Tabella1_2[[#This Row],[DATA FATTURA]]+60</f>
        <v>44994</v>
      </c>
      <c r="I278" t="str">
        <f ca="1">IF(TODAY()-Tabella1_2[[#This Row],[DATA SCADENZA]]&gt;60,"DA PAGARE","PAGATA")</f>
        <v>DA PAGARE</v>
      </c>
    </row>
    <row r="279" spans="1:9" x14ac:dyDescent="0.35">
      <c r="A279">
        <v>425</v>
      </c>
      <c r="B279" s="2">
        <v>44934</v>
      </c>
      <c r="C279">
        <v>6000</v>
      </c>
      <c r="D279" t="s">
        <v>9</v>
      </c>
      <c r="E279" t="s">
        <v>12</v>
      </c>
      <c r="F279" s="2">
        <f>Tabella1_2[[#This Row],[DATA FATTURA]]+60</f>
        <v>44994</v>
      </c>
      <c r="I279" t="str">
        <f ca="1">IF(TODAY()-Tabella1_2[[#This Row],[DATA SCADENZA]]&gt;60,"DA PAGARE","PAGATA")</f>
        <v>DA PAGARE</v>
      </c>
    </row>
    <row r="280" spans="1:9" x14ac:dyDescent="0.35">
      <c r="A280">
        <v>426</v>
      </c>
      <c r="B280" s="2">
        <v>44934</v>
      </c>
      <c r="C280">
        <v>6050</v>
      </c>
      <c r="D280" t="s">
        <v>3</v>
      </c>
      <c r="E280" t="s">
        <v>12</v>
      </c>
      <c r="F280" s="2">
        <f>Tabella1_2[[#This Row],[DATA FATTURA]]+60</f>
        <v>44994</v>
      </c>
      <c r="I280" t="str">
        <f ca="1">IF(TODAY()-Tabella1_2[[#This Row],[DATA SCADENZA]]&gt;60,"DA PAGARE","PAGATA")</f>
        <v>DA PAGARE</v>
      </c>
    </row>
    <row r="281" spans="1:9" x14ac:dyDescent="0.35">
      <c r="A281">
        <v>20</v>
      </c>
      <c r="B281" s="2">
        <v>44934</v>
      </c>
      <c r="C281">
        <v>480</v>
      </c>
      <c r="D281" t="s">
        <v>5</v>
      </c>
      <c r="E281" t="s">
        <v>12</v>
      </c>
      <c r="F281" s="2">
        <f>Tabella1_2[[#This Row],[DATA FATTURA]]+60</f>
        <v>44994</v>
      </c>
      <c r="I281" t="str">
        <f ca="1">IF(TODAY()-Tabella1_2[[#This Row],[DATA SCADENZA]]&gt;60,"DA PAGARE","PAGATA")</f>
        <v>DA PAGARE</v>
      </c>
    </row>
    <row r="282" spans="1:9" x14ac:dyDescent="0.35">
      <c r="A282">
        <v>365</v>
      </c>
      <c r="B282" s="2">
        <v>44934</v>
      </c>
      <c r="C282">
        <v>3000</v>
      </c>
      <c r="D282" t="s">
        <v>6</v>
      </c>
      <c r="E282" t="s">
        <v>11</v>
      </c>
      <c r="F282" s="2">
        <f>Tabella1_2[[#This Row],[DATA FATTURA]]+60</f>
        <v>44994</v>
      </c>
      <c r="I282" t="str">
        <f ca="1">IF(TODAY()-Tabella1_2[[#This Row],[DATA SCADENZA]]&gt;60,"DA PAGARE","PAGATA")</f>
        <v>DA PAGARE</v>
      </c>
    </row>
    <row r="283" spans="1:9" x14ac:dyDescent="0.35">
      <c r="A283">
        <v>76</v>
      </c>
      <c r="B283" s="2">
        <v>44934</v>
      </c>
      <c r="C283">
        <v>1600</v>
      </c>
      <c r="D283" t="s">
        <v>6</v>
      </c>
      <c r="E283" t="s">
        <v>12</v>
      </c>
      <c r="F283" s="2">
        <f>Tabella1_2[[#This Row],[DATA FATTURA]]+60</f>
        <v>44994</v>
      </c>
      <c r="I283" t="str">
        <f ca="1">IF(TODAY()-Tabella1_2[[#This Row],[DATA SCADENZA]]&gt;60,"DA PAGARE","PAGATA")</f>
        <v>DA PAGARE</v>
      </c>
    </row>
    <row r="284" spans="1:9" x14ac:dyDescent="0.35">
      <c r="A284">
        <v>399</v>
      </c>
      <c r="B284" s="2">
        <v>44934</v>
      </c>
      <c r="C284">
        <v>4700</v>
      </c>
      <c r="D284" t="s">
        <v>6</v>
      </c>
      <c r="E284" t="s">
        <v>14</v>
      </c>
      <c r="F284" s="2">
        <f>Tabella1_2[[#This Row],[DATA FATTURA]]+60</f>
        <v>44994</v>
      </c>
      <c r="I284" t="str">
        <f ca="1">IF(TODAY()-Tabella1_2[[#This Row],[DATA SCADENZA]]&gt;60,"DA PAGARE","PAGATA")</f>
        <v>DA PAGARE</v>
      </c>
    </row>
    <row r="285" spans="1:9" x14ac:dyDescent="0.35">
      <c r="A285">
        <v>371</v>
      </c>
      <c r="B285" s="2">
        <v>44934</v>
      </c>
      <c r="C285">
        <v>3300</v>
      </c>
      <c r="D285" t="s">
        <v>5</v>
      </c>
      <c r="E285" t="s">
        <v>14</v>
      </c>
      <c r="F285" s="2">
        <f>Tabella1_2[[#This Row],[DATA FATTURA]]+60</f>
        <v>44994</v>
      </c>
      <c r="I285" t="str">
        <f ca="1">IF(TODAY()-Tabella1_2[[#This Row],[DATA SCADENZA]]&gt;60,"DA PAGARE","PAGATA")</f>
        <v>DA PAGARE</v>
      </c>
    </row>
    <row r="286" spans="1:9" x14ac:dyDescent="0.35">
      <c r="A286">
        <v>465</v>
      </c>
      <c r="B286" s="2">
        <v>44934</v>
      </c>
      <c r="C286">
        <v>7500</v>
      </c>
      <c r="D286" t="s">
        <v>7</v>
      </c>
      <c r="E286" t="s">
        <v>13</v>
      </c>
      <c r="F286" s="2">
        <f>Tabella1_2[[#This Row],[DATA FATTURA]]+60</f>
        <v>44994</v>
      </c>
      <c r="I286" t="str">
        <f ca="1">IF(TODAY()-Tabella1_2[[#This Row],[DATA SCADENZA]]&gt;60,"DA PAGARE","PAGATA")</f>
        <v>DA PAGARE</v>
      </c>
    </row>
    <row r="287" spans="1:9" x14ac:dyDescent="0.35">
      <c r="A287">
        <v>466</v>
      </c>
      <c r="B287" s="2">
        <v>44934</v>
      </c>
      <c r="C287">
        <v>7400</v>
      </c>
      <c r="D287" t="s">
        <v>3</v>
      </c>
      <c r="E287" t="s">
        <v>14</v>
      </c>
      <c r="F287" s="2">
        <f>Tabella1_2[[#This Row],[DATA FATTURA]]+60</f>
        <v>44994</v>
      </c>
      <c r="I287" t="str">
        <f ca="1">IF(TODAY()-Tabella1_2[[#This Row],[DATA SCADENZA]]&gt;60,"DA PAGARE","PAGATA")</f>
        <v>DA PAGARE</v>
      </c>
    </row>
    <row r="288" spans="1:9" x14ac:dyDescent="0.35">
      <c r="A288">
        <v>400</v>
      </c>
      <c r="B288" s="2">
        <v>44934</v>
      </c>
      <c r="C288">
        <v>4750</v>
      </c>
      <c r="D288" t="s">
        <v>8</v>
      </c>
      <c r="E288" t="s">
        <v>11</v>
      </c>
      <c r="F288" s="2">
        <f>Tabella1_2[[#This Row],[DATA FATTURA]]+60</f>
        <v>44994</v>
      </c>
      <c r="I288" t="str">
        <f ca="1">IF(TODAY()-Tabella1_2[[#This Row],[DATA SCADENZA]]&gt;60,"DA PAGARE","PAGATA")</f>
        <v>DA PAGARE</v>
      </c>
    </row>
    <row r="289" spans="1:9" x14ac:dyDescent="0.35">
      <c r="A289">
        <v>343</v>
      </c>
      <c r="B289" s="2">
        <v>44934</v>
      </c>
      <c r="C289">
        <v>1900</v>
      </c>
      <c r="D289" t="s">
        <v>5</v>
      </c>
      <c r="E289" t="s">
        <v>14</v>
      </c>
      <c r="F289" s="2">
        <f>Tabella1_2[[#This Row],[DATA FATTURA]]+60</f>
        <v>44994</v>
      </c>
      <c r="I289" t="str">
        <f ca="1">IF(TODAY()-Tabella1_2[[#This Row],[DATA SCADENZA]]&gt;60,"DA PAGARE","PAGATA")</f>
        <v>DA PAGARE</v>
      </c>
    </row>
    <row r="290" spans="1:9" x14ac:dyDescent="0.35">
      <c r="A290">
        <v>138</v>
      </c>
      <c r="B290" s="2">
        <v>44934</v>
      </c>
      <c r="C290">
        <v>2840</v>
      </c>
      <c r="D290" t="s">
        <v>4</v>
      </c>
      <c r="E290" t="s">
        <v>11</v>
      </c>
      <c r="F290" s="2">
        <f>Tabella1_2[[#This Row],[DATA FATTURA]]+60</f>
        <v>44994</v>
      </c>
      <c r="I290" t="str">
        <f ca="1">IF(TODAY()-Tabella1_2[[#This Row],[DATA SCADENZA]]&gt;60,"DA PAGARE","PAGATA")</f>
        <v>DA PAGARE</v>
      </c>
    </row>
    <row r="291" spans="1:9" x14ac:dyDescent="0.35">
      <c r="A291">
        <v>24</v>
      </c>
      <c r="B291" s="2">
        <v>44934</v>
      </c>
      <c r="C291">
        <v>560</v>
      </c>
      <c r="D291" t="s">
        <v>3</v>
      </c>
      <c r="E291" t="s">
        <v>13</v>
      </c>
      <c r="F291" s="2">
        <f>Tabella1_2[[#This Row],[DATA FATTURA]]+60</f>
        <v>44994</v>
      </c>
      <c r="I291" t="str">
        <f ca="1">IF(TODAY()-Tabella1_2[[#This Row],[DATA SCADENZA]]&gt;60,"DA PAGARE","PAGATA")</f>
        <v>DA PAGARE</v>
      </c>
    </row>
    <row r="292" spans="1:9" x14ac:dyDescent="0.35">
      <c r="A292">
        <v>405</v>
      </c>
      <c r="B292" s="2">
        <v>44934</v>
      </c>
      <c r="C292">
        <v>5000</v>
      </c>
      <c r="D292" t="s">
        <v>5</v>
      </c>
      <c r="E292" t="s">
        <v>12</v>
      </c>
      <c r="F292" s="2">
        <f>Tabella1_2[[#This Row],[DATA FATTURA]]+60</f>
        <v>44994</v>
      </c>
      <c r="I292" t="str">
        <f ca="1">IF(TODAY()-Tabella1_2[[#This Row],[DATA SCADENZA]]&gt;60,"DA PAGARE","PAGATA")</f>
        <v>DA PAGARE</v>
      </c>
    </row>
    <row r="293" spans="1:9" x14ac:dyDescent="0.35">
      <c r="A293">
        <v>125</v>
      </c>
      <c r="B293" s="2">
        <v>44934</v>
      </c>
      <c r="C293">
        <v>2580</v>
      </c>
      <c r="D293" t="s">
        <v>7</v>
      </c>
      <c r="E293" t="s">
        <v>12</v>
      </c>
      <c r="F293" s="2">
        <f>Tabella1_2[[#This Row],[DATA FATTURA]]+60</f>
        <v>44994</v>
      </c>
      <c r="I293" t="str">
        <f ca="1">IF(TODAY()-Tabella1_2[[#This Row],[DATA SCADENZA]]&gt;60,"DA PAGARE","PAGATA")</f>
        <v>DA PAGARE</v>
      </c>
    </row>
    <row r="294" spans="1:9" x14ac:dyDescent="0.35">
      <c r="A294">
        <v>133</v>
      </c>
      <c r="B294" s="2">
        <v>44934</v>
      </c>
      <c r="C294">
        <v>2740</v>
      </c>
      <c r="D294" t="s">
        <v>5</v>
      </c>
      <c r="E294" t="s">
        <v>14</v>
      </c>
      <c r="F294" s="2">
        <f>Tabella1_2[[#This Row],[DATA FATTURA]]+60</f>
        <v>44994</v>
      </c>
      <c r="I294" t="str">
        <f ca="1">IF(TODAY()-Tabella1_2[[#This Row],[DATA SCADENZA]]&gt;60,"DA PAGARE","PAGATA")</f>
        <v>DA PAGARE</v>
      </c>
    </row>
    <row r="295" spans="1:9" x14ac:dyDescent="0.35">
      <c r="A295">
        <v>494</v>
      </c>
      <c r="B295" s="2">
        <v>44934</v>
      </c>
      <c r="C295">
        <v>4600</v>
      </c>
      <c r="D295" t="s">
        <v>3</v>
      </c>
      <c r="E295" t="s">
        <v>14</v>
      </c>
      <c r="F295" s="2">
        <f>Tabella1_2[[#This Row],[DATA FATTURA]]+60</f>
        <v>44994</v>
      </c>
      <c r="I295" t="str">
        <f ca="1">IF(TODAY()-Tabella1_2[[#This Row],[DATA SCADENZA]]&gt;60,"DA PAGARE","PAGATA")</f>
        <v>DA PAGARE</v>
      </c>
    </row>
    <row r="296" spans="1:9" x14ac:dyDescent="0.35">
      <c r="A296">
        <v>289</v>
      </c>
      <c r="B296" s="2">
        <v>44934</v>
      </c>
      <c r="C296">
        <v>5860</v>
      </c>
      <c r="D296" t="s">
        <v>9</v>
      </c>
      <c r="E296" t="s">
        <v>13</v>
      </c>
      <c r="F296" s="2">
        <f>Tabella1_2[[#This Row],[DATA FATTURA]]+60</f>
        <v>44994</v>
      </c>
      <c r="I296" t="str">
        <f ca="1">IF(TODAY()-Tabella1_2[[#This Row],[DATA SCADENZA]]&gt;60,"DA PAGARE","PAGATA")</f>
        <v>DA PAGARE</v>
      </c>
    </row>
    <row r="297" spans="1:9" x14ac:dyDescent="0.35">
      <c r="A297">
        <v>232</v>
      </c>
      <c r="B297" s="2">
        <v>44934</v>
      </c>
      <c r="C297">
        <v>4720</v>
      </c>
      <c r="D297" t="s">
        <v>22</v>
      </c>
      <c r="E297" t="s">
        <v>11</v>
      </c>
      <c r="F297" s="2">
        <f>Tabella1_2[[#This Row],[DATA FATTURA]]+60</f>
        <v>44994</v>
      </c>
      <c r="I297" t="str">
        <f ca="1">IF(TODAY()-Tabella1_2[[#This Row],[DATA SCADENZA]]&gt;60,"DA PAGARE","PAGATA")</f>
        <v>DA PAGARE</v>
      </c>
    </row>
    <row r="298" spans="1:9" x14ac:dyDescent="0.35">
      <c r="A298">
        <v>286</v>
      </c>
      <c r="B298" s="2">
        <v>44934</v>
      </c>
      <c r="C298">
        <v>5800</v>
      </c>
      <c r="D298" t="s">
        <v>5</v>
      </c>
      <c r="E298" t="s">
        <v>12</v>
      </c>
      <c r="F298" s="2">
        <f>Tabella1_2[[#This Row],[DATA FATTURA]]+60</f>
        <v>44994</v>
      </c>
      <c r="I298" t="str">
        <f ca="1">IF(TODAY()-Tabella1_2[[#This Row],[DATA SCADENZA]]&gt;60,"DA PAGARE","PAGATA")</f>
        <v>DA PAGARE</v>
      </c>
    </row>
    <row r="299" spans="1:9" x14ac:dyDescent="0.35">
      <c r="A299">
        <v>203</v>
      </c>
      <c r="B299" s="2">
        <v>44934</v>
      </c>
      <c r="C299">
        <v>4140</v>
      </c>
      <c r="D299" t="s">
        <v>22</v>
      </c>
      <c r="E299" t="s">
        <v>14</v>
      </c>
      <c r="F299" s="2">
        <f>Tabella1_2[[#This Row],[DATA FATTURA]]+60</f>
        <v>44994</v>
      </c>
      <c r="I299" t="str">
        <f ca="1">IF(TODAY()-Tabella1_2[[#This Row],[DATA SCADENZA]]&gt;60,"DA PAGARE","PAGATA")</f>
        <v>DA PAGARE</v>
      </c>
    </row>
    <row r="300" spans="1:9" x14ac:dyDescent="0.35">
      <c r="A300">
        <v>112</v>
      </c>
      <c r="B300" s="2">
        <v>44934</v>
      </c>
      <c r="C300">
        <v>2320</v>
      </c>
      <c r="D300" t="s">
        <v>22</v>
      </c>
      <c r="E300" t="s">
        <v>12</v>
      </c>
      <c r="F300" s="2">
        <f>Tabella1_2[[#This Row],[DATA FATTURA]]+60</f>
        <v>44994</v>
      </c>
      <c r="I300" t="str">
        <f ca="1">IF(TODAY()-Tabella1_2[[#This Row],[DATA SCADENZA]]&gt;60,"DA PAGARE","PAGATA")</f>
        <v>DA PAGARE</v>
      </c>
    </row>
    <row r="301" spans="1:9" x14ac:dyDescent="0.35">
      <c r="A301">
        <v>212</v>
      </c>
      <c r="B301" s="2">
        <v>44934</v>
      </c>
      <c r="C301">
        <v>4320</v>
      </c>
      <c r="D301" t="s">
        <v>6</v>
      </c>
      <c r="E301" t="s">
        <v>12</v>
      </c>
      <c r="F301" s="2">
        <f>Tabella1_2[[#This Row],[DATA FATTURA]]+60</f>
        <v>44994</v>
      </c>
      <c r="I301" t="str">
        <f ca="1">IF(TODAY()-Tabella1_2[[#This Row],[DATA SCADENZA]]&gt;60,"DA PAGARE","PAGATA")</f>
        <v>DA PAGARE</v>
      </c>
    </row>
    <row r="302" spans="1:9" x14ac:dyDescent="0.35">
      <c r="A302">
        <v>373</v>
      </c>
      <c r="B302" s="2">
        <v>44933</v>
      </c>
      <c r="C302">
        <v>3400</v>
      </c>
      <c r="D302" t="s">
        <v>22</v>
      </c>
      <c r="E302" t="s">
        <v>13</v>
      </c>
      <c r="F302" s="2">
        <f>Tabella1_2[[#This Row],[DATA FATTURA]]+60</f>
        <v>44993</v>
      </c>
      <c r="I302" t="str">
        <f ca="1">IF(TODAY()-Tabella1_2[[#This Row],[DATA SCADENZA]]&gt;60,"DA PAGARE","PAGATA")</f>
        <v>DA PAGARE</v>
      </c>
    </row>
    <row r="303" spans="1:9" x14ac:dyDescent="0.35">
      <c r="A303">
        <v>470</v>
      </c>
      <c r="B303" s="2">
        <v>44933</v>
      </c>
      <c r="C303">
        <v>7000</v>
      </c>
      <c r="D303" t="s">
        <v>22</v>
      </c>
      <c r="E303" t="s">
        <v>11</v>
      </c>
      <c r="F303" s="2">
        <f>Tabella1_2[[#This Row],[DATA FATTURA]]+60</f>
        <v>44993</v>
      </c>
      <c r="I303" t="str">
        <f ca="1">IF(TODAY()-Tabella1_2[[#This Row],[DATA SCADENZA]]&gt;60,"DA PAGARE","PAGATA")</f>
        <v>DA PAGARE</v>
      </c>
    </row>
    <row r="304" spans="1:9" x14ac:dyDescent="0.35">
      <c r="A304">
        <v>103</v>
      </c>
      <c r="B304" s="2">
        <v>44933</v>
      </c>
      <c r="C304">
        <v>2140</v>
      </c>
      <c r="D304" t="s">
        <v>3</v>
      </c>
      <c r="E304" t="s">
        <v>12</v>
      </c>
      <c r="F304" s="2">
        <f>Tabella1_2[[#This Row],[DATA FATTURA]]+60</f>
        <v>44993</v>
      </c>
      <c r="I304" t="str">
        <f ca="1">IF(TODAY()-Tabella1_2[[#This Row],[DATA SCADENZA]]&gt;60,"DA PAGARE","PAGATA")</f>
        <v>DA PAGARE</v>
      </c>
    </row>
    <row r="305" spans="1:9" x14ac:dyDescent="0.35">
      <c r="A305">
        <v>269</v>
      </c>
      <c r="B305" s="2">
        <v>44933</v>
      </c>
      <c r="C305">
        <v>5460</v>
      </c>
      <c r="D305" t="s">
        <v>5</v>
      </c>
      <c r="E305" t="s">
        <v>13</v>
      </c>
      <c r="F305" s="2">
        <f>Tabella1_2[[#This Row],[DATA FATTURA]]+60</f>
        <v>44993</v>
      </c>
      <c r="I305" t="str">
        <f ca="1">IF(TODAY()-Tabella1_2[[#This Row],[DATA SCADENZA]]&gt;60,"DA PAGARE","PAGATA")</f>
        <v>DA PAGARE</v>
      </c>
    </row>
    <row r="306" spans="1:9" x14ac:dyDescent="0.35">
      <c r="A306">
        <v>191</v>
      </c>
      <c r="B306" s="2">
        <v>44933</v>
      </c>
      <c r="C306">
        <v>3900</v>
      </c>
      <c r="D306" t="s">
        <v>6</v>
      </c>
      <c r="E306" t="s">
        <v>13</v>
      </c>
      <c r="F306" s="2">
        <f>Tabella1_2[[#This Row],[DATA FATTURA]]+60</f>
        <v>44993</v>
      </c>
      <c r="I306" t="str">
        <f ca="1">IF(TODAY()-Tabella1_2[[#This Row],[DATA SCADENZA]]&gt;60,"DA PAGARE","PAGATA")</f>
        <v>DA PAGARE</v>
      </c>
    </row>
    <row r="307" spans="1:9" x14ac:dyDescent="0.35">
      <c r="A307">
        <v>276</v>
      </c>
      <c r="B307" s="2">
        <v>44933</v>
      </c>
      <c r="C307">
        <v>5600</v>
      </c>
      <c r="D307" t="s">
        <v>6</v>
      </c>
      <c r="E307" t="s">
        <v>13</v>
      </c>
      <c r="F307" s="2">
        <f>Tabella1_2[[#This Row],[DATA FATTURA]]+60</f>
        <v>44993</v>
      </c>
      <c r="I307" t="str">
        <f ca="1">IF(TODAY()-Tabella1_2[[#This Row],[DATA SCADENZA]]&gt;60,"DA PAGARE","PAGATA")</f>
        <v>DA PAGARE</v>
      </c>
    </row>
    <row r="308" spans="1:9" x14ac:dyDescent="0.35">
      <c r="A308">
        <v>336</v>
      </c>
      <c r="B308" s="2">
        <v>44933</v>
      </c>
      <c r="C308">
        <v>1550</v>
      </c>
      <c r="D308" t="s">
        <v>4</v>
      </c>
      <c r="E308" t="s">
        <v>12</v>
      </c>
      <c r="F308" s="2">
        <f>Tabella1_2[[#This Row],[DATA FATTURA]]+60</f>
        <v>44993</v>
      </c>
      <c r="I308" t="str">
        <f ca="1">IF(TODAY()-Tabella1_2[[#This Row],[DATA SCADENZA]]&gt;60,"DA PAGARE","PAGATA")</f>
        <v>DA PAGARE</v>
      </c>
    </row>
    <row r="309" spans="1:9" x14ac:dyDescent="0.35">
      <c r="A309">
        <v>180</v>
      </c>
      <c r="B309" s="2">
        <v>44933</v>
      </c>
      <c r="C309">
        <v>3680</v>
      </c>
      <c r="D309" t="s">
        <v>22</v>
      </c>
      <c r="E309" t="s">
        <v>11</v>
      </c>
      <c r="F309" s="2">
        <f>Tabella1_2[[#This Row],[DATA FATTURA]]+60</f>
        <v>44993</v>
      </c>
      <c r="I309" t="str">
        <f ca="1">IF(TODAY()-Tabella1_2[[#This Row],[DATA SCADENZA]]&gt;60,"DA PAGARE","PAGATA")</f>
        <v>DA PAGARE</v>
      </c>
    </row>
    <row r="310" spans="1:9" x14ac:dyDescent="0.35">
      <c r="A310">
        <v>471</v>
      </c>
      <c r="B310" s="2">
        <v>44933</v>
      </c>
      <c r="C310">
        <v>6900</v>
      </c>
      <c r="D310" t="s">
        <v>8</v>
      </c>
      <c r="E310" t="s">
        <v>13</v>
      </c>
      <c r="F310" s="2">
        <f>Tabella1_2[[#This Row],[DATA FATTURA]]+60</f>
        <v>44993</v>
      </c>
      <c r="I310" t="str">
        <f ca="1">IF(TODAY()-Tabella1_2[[#This Row],[DATA SCADENZA]]&gt;60,"DA PAGARE","PAGATA")</f>
        <v>DA PAGARE</v>
      </c>
    </row>
    <row r="311" spans="1:9" x14ac:dyDescent="0.35">
      <c r="A311">
        <v>42</v>
      </c>
      <c r="B311" s="2">
        <v>44933</v>
      </c>
      <c r="C311">
        <v>920</v>
      </c>
      <c r="D311" t="s">
        <v>6</v>
      </c>
      <c r="E311" t="s">
        <v>12</v>
      </c>
      <c r="F311" s="2">
        <f>Tabella1_2[[#This Row],[DATA FATTURA]]+60</f>
        <v>44993</v>
      </c>
      <c r="I311" t="str">
        <f ca="1">IF(TODAY()-Tabella1_2[[#This Row],[DATA SCADENZA]]&gt;60,"DA PAGARE","PAGATA")</f>
        <v>DA PAGARE</v>
      </c>
    </row>
    <row r="312" spans="1:9" x14ac:dyDescent="0.35">
      <c r="A312">
        <v>135</v>
      </c>
      <c r="B312" s="2">
        <v>44933</v>
      </c>
      <c r="C312">
        <v>2780</v>
      </c>
      <c r="D312" t="s">
        <v>22</v>
      </c>
      <c r="E312" t="s">
        <v>13</v>
      </c>
      <c r="F312" s="2">
        <f>Tabella1_2[[#This Row],[DATA FATTURA]]+60</f>
        <v>44993</v>
      </c>
      <c r="I312" t="str">
        <f ca="1">IF(TODAY()-Tabella1_2[[#This Row],[DATA SCADENZA]]&gt;60,"DA PAGARE","PAGATA")</f>
        <v>DA PAGARE</v>
      </c>
    </row>
    <row r="313" spans="1:9" x14ac:dyDescent="0.35">
      <c r="A313">
        <v>64</v>
      </c>
      <c r="B313" s="2">
        <v>44933</v>
      </c>
      <c r="C313">
        <v>1360</v>
      </c>
      <c r="D313" t="s">
        <v>4</v>
      </c>
      <c r="E313" t="s">
        <v>11</v>
      </c>
      <c r="F313" s="2">
        <f>Tabella1_2[[#This Row],[DATA FATTURA]]+60</f>
        <v>44993</v>
      </c>
      <c r="I313" t="str">
        <f ca="1">IF(TODAY()-Tabella1_2[[#This Row],[DATA SCADENZA]]&gt;60,"DA PAGARE","PAGATA")</f>
        <v>DA PAGARE</v>
      </c>
    </row>
    <row r="314" spans="1:9" x14ac:dyDescent="0.35">
      <c r="A314">
        <v>57</v>
      </c>
      <c r="B314" s="2">
        <v>44933</v>
      </c>
      <c r="C314">
        <v>1220</v>
      </c>
      <c r="D314" t="s">
        <v>7</v>
      </c>
      <c r="E314" t="s">
        <v>11</v>
      </c>
      <c r="F314" s="2">
        <f>Tabella1_2[[#This Row],[DATA FATTURA]]+60</f>
        <v>44993</v>
      </c>
      <c r="I314" t="str">
        <f ca="1">IF(TODAY()-Tabella1_2[[#This Row],[DATA SCADENZA]]&gt;60,"DA PAGARE","PAGATA")</f>
        <v>DA PAGARE</v>
      </c>
    </row>
    <row r="315" spans="1:9" x14ac:dyDescent="0.35">
      <c r="A315">
        <v>409</v>
      </c>
      <c r="B315" s="2">
        <v>44933</v>
      </c>
      <c r="C315">
        <v>5200</v>
      </c>
      <c r="D315" t="s">
        <v>3</v>
      </c>
      <c r="E315" t="s">
        <v>13</v>
      </c>
      <c r="F315" s="2">
        <f>Tabella1_2[[#This Row],[DATA FATTURA]]+60</f>
        <v>44993</v>
      </c>
      <c r="I315" t="str">
        <f ca="1">IF(TODAY()-Tabella1_2[[#This Row],[DATA SCADENZA]]&gt;60,"DA PAGARE","PAGATA")</f>
        <v>DA PAGARE</v>
      </c>
    </row>
    <row r="316" spans="1:9" x14ac:dyDescent="0.35">
      <c r="A316">
        <v>220</v>
      </c>
      <c r="B316" s="2">
        <v>44933</v>
      </c>
      <c r="C316">
        <v>4480</v>
      </c>
      <c r="D316" t="s">
        <v>22</v>
      </c>
      <c r="E316" t="s">
        <v>13</v>
      </c>
      <c r="F316" s="2">
        <f>Tabella1_2[[#This Row],[DATA FATTURA]]+60</f>
        <v>44993</v>
      </c>
      <c r="I316" t="str">
        <f ca="1">IF(TODAY()-Tabella1_2[[#This Row],[DATA SCADENZA]]&gt;60,"DA PAGARE","PAGATA")</f>
        <v>DA PAGARE</v>
      </c>
    </row>
    <row r="317" spans="1:9" x14ac:dyDescent="0.35">
      <c r="A317">
        <v>33</v>
      </c>
      <c r="B317" s="2">
        <v>44933</v>
      </c>
      <c r="C317">
        <v>740</v>
      </c>
      <c r="D317" t="s">
        <v>22</v>
      </c>
      <c r="E317" t="s">
        <v>12</v>
      </c>
      <c r="F317" s="2">
        <f>Tabella1_2[[#This Row],[DATA FATTURA]]+60</f>
        <v>44993</v>
      </c>
      <c r="I317" t="str">
        <f ca="1">IF(TODAY()-Tabella1_2[[#This Row],[DATA SCADENZA]]&gt;60,"DA PAGARE","PAGATA")</f>
        <v>DA PAGARE</v>
      </c>
    </row>
    <row r="318" spans="1:9" x14ac:dyDescent="0.35">
      <c r="A318">
        <v>431</v>
      </c>
      <c r="B318" s="2">
        <v>44933</v>
      </c>
      <c r="C318">
        <v>6300</v>
      </c>
      <c r="D318" t="s">
        <v>7</v>
      </c>
      <c r="E318" t="s">
        <v>13</v>
      </c>
      <c r="F318" s="2">
        <f>Tabella1_2[[#This Row],[DATA FATTURA]]+60</f>
        <v>44993</v>
      </c>
      <c r="I318" t="str">
        <f ca="1">IF(TODAY()-Tabella1_2[[#This Row],[DATA SCADENZA]]&gt;60,"DA PAGARE","PAGATA")</f>
        <v>DA PAGARE</v>
      </c>
    </row>
    <row r="319" spans="1:9" x14ac:dyDescent="0.35">
      <c r="A319">
        <v>255</v>
      </c>
      <c r="B319" s="2">
        <v>44933</v>
      </c>
      <c r="C319">
        <v>5180</v>
      </c>
      <c r="D319" t="s">
        <v>9</v>
      </c>
      <c r="E319" t="s">
        <v>13</v>
      </c>
      <c r="F319" s="2">
        <f>Tabella1_2[[#This Row],[DATA FATTURA]]+60</f>
        <v>44993</v>
      </c>
      <c r="I319" t="str">
        <f ca="1">IF(TODAY()-Tabella1_2[[#This Row],[DATA SCADENZA]]&gt;60,"DA PAGARE","PAGATA")</f>
        <v>DA PAGARE</v>
      </c>
    </row>
    <row r="320" spans="1:9" x14ac:dyDescent="0.35">
      <c r="A320">
        <v>384</v>
      </c>
      <c r="B320" s="2">
        <v>44933</v>
      </c>
      <c r="C320">
        <v>3950</v>
      </c>
      <c r="D320" t="s">
        <v>22</v>
      </c>
      <c r="E320" t="s">
        <v>12</v>
      </c>
      <c r="F320" s="2">
        <f>Tabella1_2[[#This Row],[DATA FATTURA]]+60</f>
        <v>44993</v>
      </c>
      <c r="I320" t="str">
        <f ca="1">IF(TODAY()-Tabella1_2[[#This Row],[DATA SCADENZA]]&gt;60,"DA PAGARE","PAGATA")</f>
        <v>DA PAGARE</v>
      </c>
    </row>
    <row r="321" spans="1:9" x14ac:dyDescent="0.35">
      <c r="A321">
        <v>90</v>
      </c>
      <c r="B321" s="2">
        <v>44933</v>
      </c>
      <c r="C321">
        <v>1880</v>
      </c>
      <c r="D321" t="s">
        <v>3</v>
      </c>
      <c r="E321" t="s">
        <v>12</v>
      </c>
      <c r="F321" s="2">
        <f>Tabella1_2[[#This Row],[DATA FATTURA]]+60</f>
        <v>44993</v>
      </c>
      <c r="I321" t="str">
        <f ca="1">IF(TODAY()-Tabella1_2[[#This Row],[DATA SCADENZA]]&gt;60,"DA PAGARE","PAGATA")</f>
        <v>DA PAGARE</v>
      </c>
    </row>
    <row r="322" spans="1:9" x14ac:dyDescent="0.35">
      <c r="A322">
        <v>452</v>
      </c>
      <c r="B322" s="2">
        <v>44933</v>
      </c>
      <c r="C322">
        <v>7350</v>
      </c>
      <c r="D322" t="s">
        <v>22</v>
      </c>
      <c r="E322" t="s">
        <v>14</v>
      </c>
      <c r="F322" s="2">
        <f>Tabella1_2[[#This Row],[DATA FATTURA]]+60</f>
        <v>44993</v>
      </c>
      <c r="I322" t="str">
        <f ca="1">IF(TODAY()-Tabella1_2[[#This Row],[DATA SCADENZA]]&gt;60,"DA PAGARE","PAGATA")</f>
        <v>DA PAGARE</v>
      </c>
    </row>
    <row r="323" spans="1:9" x14ac:dyDescent="0.35">
      <c r="A323">
        <v>398</v>
      </c>
      <c r="B323" s="2">
        <v>44933</v>
      </c>
      <c r="C323">
        <v>4650</v>
      </c>
      <c r="D323" t="s">
        <v>3</v>
      </c>
      <c r="E323" t="s">
        <v>12</v>
      </c>
      <c r="F323" s="2">
        <f>Tabella1_2[[#This Row],[DATA FATTURA]]+60</f>
        <v>44993</v>
      </c>
      <c r="I323" t="str">
        <f ca="1">IF(TODAY()-Tabella1_2[[#This Row],[DATA SCADENZA]]&gt;60,"DA PAGARE","PAGATA")</f>
        <v>DA PAGARE</v>
      </c>
    </row>
    <row r="324" spans="1:9" x14ac:dyDescent="0.35">
      <c r="A324">
        <v>389</v>
      </c>
      <c r="B324" s="2">
        <v>44933</v>
      </c>
      <c r="C324">
        <v>4200</v>
      </c>
      <c r="D324" t="s">
        <v>8</v>
      </c>
      <c r="E324" t="s">
        <v>13</v>
      </c>
      <c r="F324" s="2">
        <f>Tabella1_2[[#This Row],[DATA FATTURA]]+60</f>
        <v>44993</v>
      </c>
      <c r="I324" t="str">
        <f ca="1">IF(TODAY()-Tabella1_2[[#This Row],[DATA SCADENZA]]&gt;60,"DA PAGARE","PAGATA")</f>
        <v>DA PAGARE</v>
      </c>
    </row>
    <row r="325" spans="1:9" x14ac:dyDescent="0.35">
      <c r="A325">
        <v>386</v>
      </c>
      <c r="B325" s="2">
        <v>44933</v>
      </c>
      <c r="C325">
        <v>4050</v>
      </c>
      <c r="D325" t="s">
        <v>8</v>
      </c>
      <c r="E325" t="s">
        <v>11</v>
      </c>
      <c r="F325" s="2">
        <f>Tabella1_2[[#This Row],[DATA FATTURA]]+60</f>
        <v>44993</v>
      </c>
      <c r="I325" t="str">
        <f ca="1">IF(TODAY()-Tabella1_2[[#This Row],[DATA SCADENZA]]&gt;60,"DA PAGARE","PAGATA")</f>
        <v>DA PAGARE</v>
      </c>
    </row>
    <row r="326" spans="1:9" x14ac:dyDescent="0.35">
      <c r="A326">
        <v>179</v>
      </c>
      <c r="B326" s="2">
        <v>44933</v>
      </c>
      <c r="C326">
        <v>3660</v>
      </c>
      <c r="D326" t="s">
        <v>8</v>
      </c>
      <c r="E326" t="s">
        <v>13</v>
      </c>
      <c r="F326" s="2">
        <f>Tabella1_2[[#This Row],[DATA FATTURA]]+60</f>
        <v>44993</v>
      </c>
      <c r="I326" t="str">
        <f ca="1">IF(TODAY()-Tabella1_2[[#This Row],[DATA SCADENZA]]&gt;60,"DA PAGARE","PAGATA")</f>
        <v>DA PAGARE</v>
      </c>
    </row>
    <row r="327" spans="1:9" x14ac:dyDescent="0.35">
      <c r="A327">
        <v>307</v>
      </c>
      <c r="B327" s="2">
        <v>44933</v>
      </c>
      <c r="C327">
        <v>2700</v>
      </c>
      <c r="D327" t="s">
        <v>3</v>
      </c>
      <c r="E327" t="s">
        <v>12</v>
      </c>
      <c r="F327" s="2">
        <f>Tabella1_2[[#This Row],[DATA FATTURA]]+60</f>
        <v>44993</v>
      </c>
      <c r="I327" t="str">
        <f ca="1">IF(TODAY()-Tabella1_2[[#This Row],[DATA SCADENZA]]&gt;60,"DA PAGARE","PAGATA")</f>
        <v>DA PAGARE</v>
      </c>
    </row>
    <row r="328" spans="1:9" x14ac:dyDescent="0.35">
      <c r="A328">
        <v>319</v>
      </c>
      <c r="B328" s="2">
        <v>44933</v>
      </c>
      <c r="C328">
        <v>700</v>
      </c>
      <c r="D328" t="s">
        <v>4</v>
      </c>
      <c r="E328" t="s">
        <v>13</v>
      </c>
      <c r="F328" s="2">
        <f>Tabella1_2[[#This Row],[DATA FATTURA]]+60</f>
        <v>44993</v>
      </c>
      <c r="I328" t="str">
        <f ca="1">IF(TODAY()-Tabella1_2[[#This Row],[DATA SCADENZA]]&gt;60,"DA PAGARE","PAGATA")</f>
        <v>DA PAGARE</v>
      </c>
    </row>
    <row r="329" spans="1:9" x14ac:dyDescent="0.35">
      <c r="A329">
        <v>174</v>
      </c>
      <c r="B329" s="2">
        <v>44933</v>
      </c>
      <c r="C329">
        <v>3560</v>
      </c>
      <c r="D329" t="s">
        <v>6</v>
      </c>
      <c r="E329" t="s">
        <v>12</v>
      </c>
      <c r="F329" s="2">
        <f>Tabella1_2[[#This Row],[DATA FATTURA]]+60</f>
        <v>44993</v>
      </c>
      <c r="I329" t="str">
        <f ca="1">IF(TODAY()-Tabella1_2[[#This Row],[DATA SCADENZA]]&gt;60,"DA PAGARE","PAGATA")</f>
        <v>DA PAGARE</v>
      </c>
    </row>
    <row r="330" spans="1:9" x14ac:dyDescent="0.35">
      <c r="A330">
        <v>303</v>
      </c>
      <c r="B330" s="2">
        <v>44933</v>
      </c>
      <c r="C330">
        <v>1900</v>
      </c>
      <c r="D330" t="s">
        <v>5</v>
      </c>
      <c r="E330" t="s">
        <v>13</v>
      </c>
      <c r="F330" s="2">
        <f>Tabella1_2[[#This Row],[DATA FATTURA]]+60</f>
        <v>44993</v>
      </c>
      <c r="I330" t="str">
        <f ca="1">IF(TODAY()-Tabella1_2[[#This Row],[DATA SCADENZA]]&gt;60,"DA PAGARE","PAGATA")</f>
        <v>DA PAGARE</v>
      </c>
    </row>
    <row r="331" spans="1:9" x14ac:dyDescent="0.35">
      <c r="A331">
        <v>40</v>
      </c>
      <c r="B331" s="2">
        <v>44933</v>
      </c>
      <c r="C331">
        <v>880</v>
      </c>
      <c r="D331" t="s">
        <v>7</v>
      </c>
      <c r="E331" t="s">
        <v>11</v>
      </c>
      <c r="F331" s="2">
        <f>Tabella1_2[[#This Row],[DATA FATTURA]]+60</f>
        <v>44993</v>
      </c>
      <c r="I331" t="str">
        <f ca="1">IF(TODAY()-Tabella1_2[[#This Row],[DATA SCADENZA]]&gt;60,"DA PAGARE","PAGATA")</f>
        <v>DA PAGARE</v>
      </c>
    </row>
    <row r="332" spans="1:9" x14ac:dyDescent="0.35">
      <c r="A332">
        <v>449</v>
      </c>
      <c r="B332" s="2">
        <v>44933</v>
      </c>
      <c r="C332">
        <v>7200</v>
      </c>
      <c r="D332" t="s">
        <v>3</v>
      </c>
      <c r="E332" t="s">
        <v>11</v>
      </c>
      <c r="F332" s="2">
        <f>Tabella1_2[[#This Row],[DATA FATTURA]]+60</f>
        <v>44993</v>
      </c>
      <c r="I332" t="str">
        <f ca="1">IF(TODAY()-Tabella1_2[[#This Row],[DATA SCADENZA]]&gt;60,"DA PAGARE","PAGATA")</f>
        <v>DA PAGARE</v>
      </c>
    </row>
    <row r="333" spans="1:9" x14ac:dyDescent="0.35">
      <c r="A333">
        <v>308</v>
      </c>
      <c r="B333" s="2">
        <v>44932</v>
      </c>
      <c r="C333">
        <v>2900</v>
      </c>
      <c r="D333" t="s">
        <v>4</v>
      </c>
      <c r="E333" t="s">
        <v>12</v>
      </c>
      <c r="F333" s="2">
        <f>Tabella1_2[[#This Row],[DATA FATTURA]]+60</f>
        <v>44992</v>
      </c>
      <c r="I333" t="str">
        <f ca="1">IF(TODAY()-Tabella1_2[[#This Row],[DATA SCADENZA]]&gt;60,"DA PAGARE","PAGATA")</f>
        <v>DA PAGARE</v>
      </c>
    </row>
    <row r="334" spans="1:9" x14ac:dyDescent="0.35">
      <c r="A334">
        <v>121</v>
      </c>
      <c r="B334" s="2">
        <v>44932</v>
      </c>
      <c r="C334">
        <v>2500</v>
      </c>
      <c r="D334" t="s">
        <v>4</v>
      </c>
      <c r="E334" t="s">
        <v>13</v>
      </c>
      <c r="F334" s="2">
        <f>Tabella1_2[[#This Row],[DATA FATTURA]]+60</f>
        <v>44992</v>
      </c>
      <c r="I334" t="str">
        <f ca="1">IF(TODAY()-Tabella1_2[[#This Row],[DATA SCADENZA]]&gt;60,"DA PAGARE","PAGATA")</f>
        <v>DA PAGARE</v>
      </c>
    </row>
    <row r="335" spans="1:9" x14ac:dyDescent="0.35">
      <c r="A335">
        <v>489</v>
      </c>
      <c r="B335" s="2">
        <v>44932</v>
      </c>
      <c r="C335">
        <v>5100</v>
      </c>
      <c r="D335" t="s">
        <v>4</v>
      </c>
      <c r="E335" t="s">
        <v>12</v>
      </c>
      <c r="F335" s="2">
        <f>Tabella1_2[[#This Row],[DATA FATTURA]]+60</f>
        <v>44992</v>
      </c>
      <c r="I335" t="str">
        <f ca="1">IF(TODAY()-Tabella1_2[[#This Row],[DATA SCADENZA]]&gt;60,"DA PAGARE","PAGATA")</f>
        <v>DA PAGARE</v>
      </c>
    </row>
    <row r="336" spans="1:9" x14ac:dyDescent="0.35">
      <c r="A336">
        <v>99</v>
      </c>
      <c r="B336" s="2">
        <v>44932</v>
      </c>
      <c r="C336">
        <v>2060</v>
      </c>
      <c r="D336" t="s">
        <v>5</v>
      </c>
      <c r="E336" t="s">
        <v>11</v>
      </c>
      <c r="F336" s="2">
        <f>Tabella1_2[[#This Row],[DATA FATTURA]]+60</f>
        <v>44992</v>
      </c>
      <c r="I336" t="str">
        <f ca="1">IF(TODAY()-Tabella1_2[[#This Row],[DATA SCADENZA]]&gt;60,"DA PAGARE","PAGATA")</f>
        <v>DA PAGARE</v>
      </c>
    </row>
    <row r="337" spans="1:9" x14ac:dyDescent="0.35">
      <c r="A337">
        <v>392</v>
      </c>
      <c r="B337" s="2">
        <v>44932</v>
      </c>
      <c r="C337">
        <v>4350</v>
      </c>
      <c r="D337" t="s">
        <v>3</v>
      </c>
      <c r="E337" t="s">
        <v>12</v>
      </c>
      <c r="F337" s="2">
        <f>Tabella1_2[[#This Row],[DATA FATTURA]]+60</f>
        <v>44992</v>
      </c>
      <c r="I337" t="str">
        <f ca="1">IF(TODAY()-Tabella1_2[[#This Row],[DATA SCADENZA]]&gt;60,"DA PAGARE","PAGATA")</f>
        <v>DA PAGARE</v>
      </c>
    </row>
    <row r="338" spans="1:9" x14ac:dyDescent="0.35">
      <c r="A338">
        <v>124</v>
      </c>
      <c r="B338" s="2">
        <v>44932</v>
      </c>
      <c r="C338">
        <v>2560</v>
      </c>
      <c r="D338" t="s">
        <v>3</v>
      </c>
      <c r="E338" t="s">
        <v>11</v>
      </c>
      <c r="F338" s="2">
        <f>Tabella1_2[[#This Row],[DATA FATTURA]]+60</f>
        <v>44992</v>
      </c>
      <c r="I338" t="str">
        <f ca="1">IF(TODAY()-Tabella1_2[[#This Row],[DATA SCADENZA]]&gt;60,"DA PAGARE","PAGATA")</f>
        <v>DA PAGARE</v>
      </c>
    </row>
    <row r="339" spans="1:9" x14ac:dyDescent="0.35">
      <c r="A339">
        <v>118</v>
      </c>
      <c r="B339" s="2">
        <v>44932</v>
      </c>
      <c r="C339">
        <v>2440</v>
      </c>
      <c r="D339" t="s">
        <v>22</v>
      </c>
      <c r="E339" t="s">
        <v>12</v>
      </c>
      <c r="F339" s="2">
        <f>Tabella1_2[[#This Row],[DATA FATTURA]]+60</f>
        <v>44992</v>
      </c>
      <c r="I339" t="str">
        <f ca="1">IF(TODAY()-Tabella1_2[[#This Row],[DATA SCADENZA]]&gt;60,"DA PAGARE","PAGATA")</f>
        <v>DA PAGARE</v>
      </c>
    </row>
    <row r="340" spans="1:9" x14ac:dyDescent="0.35">
      <c r="A340">
        <v>369</v>
      </c>
      <c r="B340" s="2">
        <v>44932</v>
      </c>
      <c r="C340">
        <v>3200</v>
      </c>
      <c r="D340" t="s">
        <v>8</v>
      </c>
      <c r="E340" t="s">
        <v>12</v>
      </c>
      <c r="F340" s="2">
        <f>Tabella1_2[[#This Row],[DATA FATTURA]]+60</f>
        <v>44992</v>
      </c>
      <c r="I340" t="str">
        <f ca="1">IF(TODAY()-Tabella1_2[[#This Row],[DATA SCADENZA]]&gt;60,"DA PAGARE","PAGATA")</f>
        <v>DA PAGARE</v>
      </c>
    </row>
    <row r="341" spans="1:9" x14ac:dyDescent="0.35">
      <c r="A341">
        <v>193</v>
      </c>
      <c r="B341" s="2">
        <v>44932</v>
      </c>
      <c r="C341">
        <v>3940</v>
      </c>
      <c r="D341" t="s">
        <v>7</v>
      </c>
      <c r="E341" t="s">
        <v>13</v>
      </c>
      <c r="F341" s="2">
        <f>Tabella1_2[[#This Row],[DATA FATTURA]]+60</f>
        <v>44992</v>
      </c>
      <c r="I341" t="str">
        <f ca="1">IF(TODAY()-Tabella1_2[[#This Row],[DATA SCADENZA]]&gt;60,"DA PAGARE","PAGATA")</f>
        <v>DA PAGARE</v>
      </c>
    </row>
    <row r="342" spans="1:9" x14ac:dyDescent="0.35">
      <c r="A342">
        <v>102</v>
      </c>
      <c r="B342" s="2">
        <v>44932</v>
      </c>
      <c r="C342">
        <v>2120</v>
      </c>
      <c r="D342" t="s">
        <v>9</v>
      </c>
      <c r="E342" t="s">
        <v>14</v>
      </c>
      <c r="F342" s="2">
        <f>Tabella1_2[[#This Row],[DATA FATTURA]]+60</f>
        <v>44992</v>
      </c>
      <c r="I342" t="str">
        <f ca="1">IF(TODAY()-Tabella1_2[[#This Row],[DATA SCADENZA]]&gt;60,"DA PAGARE","PAGATA")</f>
        <v>DA PAGARE</v>
      </c>
    </row>
    <row r="343" spans="1:9" x14ac:dyDescent="0.35">
      <c r="A343">
        <v>260</v>
      </c>
      <c r="B343" s="2">
        <v>44932</v>
      </c>
      <c r="C343">
        <v>5280</v>
      </c>
      <c r="D343" t="s">
        <v>3</v>
      </c>
      <c r="E343" t="s">
        <v>11</v>
      </c>
      <c r="F343" s="2">
        <f>Tabella1_2[[#This Row],[DATA FATTURA]]+60</f>
        <v>44992</v>
      </c>
      <c r="I343" t="str">
        <f ca="1">IF(TODAY()-Tabella1_2[[#This Row],[DATA SCADENZA]]&gt;60,"DA PAGARE","PAGATA")</f>
        <v>DA PAGARE</v>
      </c>
    </row>
    <row r="344" spans="1:9" x14ac:dyDescent="0.35">
      <c r="A344">
        <v>367</v>
      </c>
      <c r="B344" s="2">
        <v>44932</v>
      </c>
      <c r="C344">
        <v>3100</v>
      </c>
      <c r="D344" t="s">
        <v>22</v>
      </c>
      <c r="E344" t="s">
        <v>13</v>
      </c>
      <c r="F344" s="2">
        <f>Tabella1_2[[#This Row],[DATA FATTURA]]+60</f>
        <v>44992</v>
      </c>
      <c r="I344" t="str">
        <f ca="1">IF(TODAY()-Tabella1_2[[#This Row],[DATA SCADENZA]]&gt;60,"DA PAGARE","PAGATA")</f>
        <v>DA PAGARE</v>
      </c>
    </row>
    <row r="345" spans="1:9" x14ac:dyDescent="0.35">
      <c r="A345">
        <v>468</v>
      </c>
      <c r="B345" s="2">
        <v>44932</v>
      </c>
      <c r="C345">
        <v>7200</v>
      </c>
      <c r="D345" t="s">
        <v>8</v>
      </c>
      <c r="E345" t="s">
        <v>12</v>
      </c>
      <c r="F345" s="2">
        <f>Tabella1_2[[#This Row],[DATA FATTURA]]+60</f>
        <v>44992</v>
      </c>
      <c r="I345" t="str">
        <f ca="1">IF(TODAY()-Tabella1_2[[#This Row],[DATA SCADENZA]]&gt;60,"DA PAGARE","PAGATA")</f>
        <v>DA PAGARE</v>
      </c>
    </row>
    <row r="346" spans="1:9" x14ac:dyDescent="0.35">
      <c r="A346">
        <v>267</v>
      </c>
      <c r="B346" s="2">
        <v>44932</v>
      </c>
      <c r="C346">
        <v>5420</v>
      </c>
      <c r="D346" t="s">
        <v>8</v>
      </c>
      <c r="E346" t="s">
        <v>11</v>
      </c>
      <c r="F346" s="2">
        <f>Tabella1_2[[#This Row],[DATA FATTURA]]+60</f>
        <v>44992</v>
      </c>
      <c r="I346" t="str">
        <f ca="1">IF(TODAY()-Tabella1_2[[#This Row],[DATA SCADENZA]]&gt;60,"DA PAGARE","PAGATA")</f>
        <v>DA PAGARE</v>
      </c>
    </row>
    <row r="347" spans="1:9" x14ac:dyDescent="0.35">
      <c r="A347">
        <v>264</v>
      </c>
      <c r="B347" s="2">
        <v>44932</v>
      </c>
      <c r="C347">
        <v>5360</v>
      </c>
      <c r="D347" t="s">
        <v>8</v>
      </c>
      <c r="E347" t="s">
        <v>11</v>
      </c>
      <c r="F347" s="2">
        <f>Tabella1_2[[#This Row],[DATA FATTURA]]+60</f>
        <v>44992</v>
      </c>
      <c r="I347" t="str">
        <f ca="1">IF(TODAY()-Tabella1_2[[#This Row],[DATA SCADENZA]]&gt;60,"DA PAGARE","PAGATA")</f>
        <v>DA PAGARE</v>
      </c>
    </row>
    <row r="348" spans="1:9" x14ac:dyDescent="0.35">
      <c r="A348">
        <v>437</v>
      </c>
      <c r="B348" s="2">
        <v>44932</v>
      </c>
      <c r="C348">
        <v>6600</v>
      </c>
      <c r="D348" t="s">
        <v>8</v>
      </c>
      <c r="E348" t="s">
        <v>13</v>
      </c>
      <c r="F348" s="2">
        <f>Tabella1_2[[#This Row],[DATA FATTURA]]+60</f>
        <v>44992</v>
      </c>
      <c r="I348" t="str">
        <f ca="1">IF(TODAY()-Tabella1_2[[#This Row],[DATA SCADENZA]]&gt;60,"DA PAGARE","PAGATA")</f>
        <v>DA PAGARE</v>
      </c>
    </row>
    <row r="349" spans="1:9" x14ac:dyDescent="0.35">
      <c r="A349">
        <v>128</v>
      </c>
      <c r="B349" s="2">
        <v>44932</v>
      </c>
      <c r="C349">
        <v>2640</v>
      </c>
      <c r="D349" t="s">
        <v>8</v>
      </c>
      <c r="E349" t="s">
        <v>12</v>
      </c>
      <c r="F349" s="2">
        <f>Tabella1_2[[#This Row],[DATA FATTURA]]+60</f>
        <v>44992</v>
      </c>
      <c r="I349" t="str">
        <f ca="1">IF(TODAY()-Tabella1_2[[#This Row],[DATA SCADENZA]]&gt;60,"DA PAGARE","PAGATA")</f>
        <v>DA PAGARE</v>
      </c>
    </row>
    <row r="350" spans="1:9" x14ac:dyDescent="0.35">
      <c r="A350">
        <v>322</v>
      </c>
      <c r="B350" s="2">
        <v>44932</v>
      </c>
      <c r="C350">
        <v>850</v>
      </c>
      <c r="D350" t="s">
        <v>22</v>
      </c>
      <c r="E350" t="s">
        <v>12</v>
      </c>
      <c r="F350" s="2">
        <f>Tabella1_2[[#This Row],[DATA FATTURA]]+60</f>
        <v>44992</v>
      </c>
      <c r="I350" t="str">
        <f ca="1">IF(TODAY()-Tabella1_2[[#This Row],[DATA SCADENZA]]&gt;60,"DA PAGARE","PAGATA")</f>
        <v>DA PAGARE</v>
      </c>
    </row>
    <row r="351" spans="1:9" x14ac:dyDescent="0.35">
      <c r="A351">
        <v>7</v>
      </c>
      <c r="B351" s="2">
        <v>44932</v>
      </c>
      <c r="C351">
        <v>220</v>
      </c>
      <c r="D351" t="s">
        <v>3</v>
      </c>
      <c r="E351" t="s">
        <v>14</v>
      </c>
      <c r="F351" s="2">
        <f>Tabella1_2[[#This Row],[DATA FATTURA]]+60</f>
        <v>44992</v>
      </c>
      <c r="I351" t="str">
        <f ca="1">IF(TODAY()-Tabella1_2[[#This Row],[DATA SCADENZA]]&gt;60,"DA PAGARE","PAGATA")</f>
        <v>DA PAGARE</v>
      </c>
    </row>
    <row r="352" spans="1:9" x14ac:dyDescent="0.35">
      <c r="A352">
        <v>145</v>
      </c>
      <c r="B352" s="2">
        <v>44932</v>
      </c>
      <c r="C352">
        <v>2980</v>
      </c>
      <c r="D352" t="s">
        <v>8</v>
      </c>
      <c r="E352" t="s">
        <v>12</v>
      </c>
      <c r="F352" s="2">
        <f>Tabella1_2[[#This Row],[DATA FATTURA]]+60</f>
        <v>44992</v>
      </c>
      <c r="I352" t="str">
        <f ca="1">IF(TODAY()-Tabella1_2[[#This Row],[DATA SCADENZA]]&gt;60,"DA PAGARE","PAGATA")</f>
        <v>DA PAGARE</v>
      </c>
    </row>
    <row r="353" spans="1:9" x14ac:dyDescent="0.35">
      <c r="A353">
        <v>295</v>
      </c>
      <c r="B353" s="2">
        <v>44932</v>
      </c>
      <c r="C353">
        <v>300</v>
      </c>
      <c r="D353" t="s">
        <v>7</v>
      </c>
      <c r="E353" t="s">
        <v>11</v>
      </c>
      <c r="F353" s="2">
        <f>Tabella1_2[[#This Row],[DATA FATTURA]]+60</f>
        <v>44992</v>
      </c>
      <c r="I353" t="str">
        <f ca="1">IF(TODAY()-Tabella1_2[[#This Row],[DATA SCADENZA]]&gt;60,"DA PAGARE","PAGATA")</f>
        <v>DA PAGARE</v>
      </c>
    </row>
    <row r="354" spans="1:9" x14ac:dyDescent="0.35">
      <c r="A354">
        <v>4</v>
      </c>
      <c r="B354" s="2">
        <v>44932</v>
      </c>
      <c r="C354">
        <v>160</v>
      </c>
      <c r="D354" t="s">
        <v>6</v>
      </c>
      <c r="E354" t="s">
        <v>14</v>
      </c>
      <c r="F354" s="2">
        <f>Tabella1_2[[#This Row],[DATA FATTURA]]+60</f>
        <v>44992</v>
      </c>
      <c r="I354" t="str">
        <f ca="1">IF(TODAY()-Tabella1_2[[#This Row],[DATA SCADENZA]]&gt;60,"DA PAGARE","PAGATA")</f>
        <v>DA PAGARE</v>
      </c>
    </row>
    <row r="355" spans="1:9" x14ac:dyDescent="0.35">
      <c r="A355">
        <v>243</v>
      </c>
      <c r="B355" s="2">
        <v>44932</v>
      </c>
      <c r="C355">
        <v>4940</v>
      </c>
      <c r="D355" t="s">
        <v>3</v>
      </c>
      <c r="E355" t="s">
        <v>12</v>
      </c>
      <c r="F355" s="2">
        <f>Tabella1_2[[#This Row],[DATA FATTURA]]+60</f>
        <v>44992</v>
      </c>
      <c r="I355" t="str">
        <f ca="1">IF(TODAY()-Tabella1_2[[#This Row],[DATA SCADENZA]]&gt;60,"DA PAGARE","PAGATA")</f>
        <v>DA PAGARE</v>
      </c>
    </row>
    <row r="356" spans="1:9" x14ac:dyDescent="0.35">
      <c r="A356">
        <v>252</v>
      </c>
      <c r="B356" s="2">
        <v>44932</v>
      </c>
      <c r="C356">
        <v>5120</v>
      </c>
      <c r="D356" t="s">
        <v>5</v>
      </c>
      <c r="E356" t="s">
        <v>12</v>
      </c>
      <c r="F356" s="2">
        <f>Tabella1_2[[#This Row],[DATA FATTURA]]+60</f>
        <v>44992</v>
      </c>
      <c r="I356" t="str">
        <f ca="1">IF(TODAY()-Tabella1_2[[#This Row],[DATA SCADENZA]]&gt;60,"DA PAGARE","PAGATA")</f>
        <v>DA PAGARE</v>
      </c>
    </row>
    <row r="357" spans="1:9" x14ac:dyDescent="0.35">
      <c r="A357">
        <v>337</v>
      </c>
      <c r="B357" s="2">
        <v>44932</v>
      </c>
      <c r="C357">
        <v>1600</v>
      </c>
      <c r="D357" t="s">
        <v>5</v>
      </c>
      <c r="E357" t="s">
        <v>11</v>
      </c>
      <c r="F357" s="2">
        <f>Tabella1_2[[#This Row],[DATA FATTURA]]+60</f>
        <v>44992</v>
      </c>
      <c r="I357" t="str">
        <f ca="1">IF(TODAY()-Tabella1_2[[#This Row],[DATA SCADENZA]]&gt;60,"DA PAGARE","PAGATA")</f>
        <v>DA PAGARE</v>
      </c>
    </row>
    <row r="358" spans="1:9" x14ac:dyDescent="0.35">
      <c r="A358">
        <v>345</v>
      </c>
      <c r="B358" s="2">
        <v>44932</v>
      </c>
      <c r="C358">
        <v>2000</v>
      </c>
      <c r="D358" t="s">
        <v>3</v>
      </c>
      <c r="E358" t="s">
        <v>13</v>
      </c>
      <c r="F358" s="2">
        <f>Tabella1_2[[#This Row],[DATA FATTURA]]+60</f>
        <v>44992</v>
      </c>
      <c r="I358" t="str">
        <f ca="1">IF(TODAY()-Tabella1_2[[#This Row],[DATA SCADENZA]]&gt;60,"DA PAGARE","PAGATA")</f>
        <v>DA PAGARE</v>
      </c>
    </row>
    <row r="359" spans="1:9" x14ac:dyDescent="0.35">
      <c r="A359">
        <v>304</v>
      </c>
      <c r="B359" s="2">
        <v>44932</v>
      </c>
      <c r="C359">
        <v>2100</v>
      </c>
      <c r="D359" t="s">
        <v>8</v>
      </c>
      <c r="E359" t="s">
        <v>13</v>
      </c>
      <c r="F359" s="2">
        <f>Tabella1_2[[#This Row],[DATA FATTURA]]+60</f>
        <v>44992</v>
      </c>
      <c r="I359" t="str">
        <f ca="1">IF(TODAY()-Tabella1_2[[#This Row],[DATA SCADENZA]]&gt;60,"DA PAGARE","PAGATA")</f>
        <v>DA PAGARE</v>
      </c>
    </row>
    <row r="360" spans="1:9" x14ac:dyDescent="0.35">
      <c r="A360">
        <v>207</v>
      </c>
      <c r="B360" s="2">
        <v>44932</v>
      </c>
      <c r="C360">
        <v>4220</v>
      </c>
      <c r="D360" t="s">
        <v>5</v>
      </c>
      <c r="E360" t="s">
        <v>13</v>
      </c>
      <c r="F360" s="2">
        <f>Tabella1_2[[#This Row],[DATA FATTURA]]+60</f>
        <v>44992</v>
      </c>
      <c r="I360" t="str">
        <f ca="1">IF(TODAY()-Tabella1_2[[#This Row],[DATA SCADENZA]]&gt;60,"DA PAGARE","PAGATA")</f>
        <v>DA PAGARE</v>
      </c>
    </row>
    <row r="361" spans="1:9" x14ac:dyDescent="0.35">
      <c r="A361">
        <v>375</v>
      </c>
      <c r="B361" s="2">
        <v>44932</v>
      </c>
      <c r="C361">
        <v>3500</v>
      </c>
      <c r="D361" t="s">
        <v>3</v>
      </c>
      <c r="E361" t="s">
        <v>13</v>
      </c>
      <c r="F361" s="2">
        <f>Tabella1_2[[#This Row],[DATA FATTURA]]+60</f>
        <v>44992</v>
      </c>
      <c r="I361" t="str">
        <f ca="1">IF(TODAY()-Tabella1_2[[#This Row],[DATA SCADENZA]]&gt;60,"DA PAGARE","PAGATA")</f>
        <v>DA PAGARE</v>
      </c>
    </row>
    <row r="362" spans="1:9" x14ac:dyDescent="0.35">
      <c r="A362">
        <v>311</v>
      </c>
      <c r="B362" s="2">
        <v>44931</v>
      </c>
      <c r="C362">
        <v>300</v>
      </c>
      <c r="D362" t="s">
        <v>3</v>
      </c>
      <c r="E362" t="s">
        <v>13</v>
      </c>
      <c r="F362" s="2">
        <f>Tabella1_2[[#This Row],[DATA FATTURA]]+60</f>
        <v>44991</v>
      </c>
      <c r="I362" t="str">
        <f ca="1">IF(TODAY()-Tabella1_2[[#This Row],[DATA SCADENZA]]&gt;60,"DA PAGARE","PAGATA")</f>
        <v>DA PAGARE</v>
      </c>
    </row>
    <row r="363" spans="1:9" x14ac:dyDescent="0.35">
      <c r="A363">
        <v>430</v>
      </c>
      <c r="B363" s="2">
        <v>44931</v>
      </c>
      <c r="C363">
        <v>6250</v>
      </c>
      <c r="D363" t="s">
        <v>3</v>
      </c>
      <c r="E363" t="s">
        <v>13</v>
      </c>
      <c r="F363" s="2">
        <f>Tabella1_2[[#This Row],[DATA FATTURA]]+60</f>
        <v>44991</v>
      </c>
      <c r="I363" t="str">
        <f ca="1">IF(TODAY()-Tabella1_2[[#This Row],[DATA SCADENZA]]&gt;60,"DA PAGARE","PAGATA")</f>
        <v>DA PAGARE</v>
      </c>
    </row>
    <row r="364" spans="1:9" x14ac:dyDescent="0.35">
      <c r="A364">
        <v>421</v>
      </c>
      <c r="B364" s="2">
        <v>44931</v>
      </c>
      <c r="C364">
        <v>5800</v>
      </c>
      <c r="D364" t="s">
        <v>4</v>
      </c>
      <c r="E364" t="s">
        <v>11</v>
      </c>
      <c r="F364" s="2">
        <f>Tabella1_2[[#This Row],[DATA FATTURA]]+60</f>
        <v>44991</v>
      </c>
      <c r="I364" t="str">
        <f ca="1">IF(TODAY()-Tabella1_2[[#This Row],[DATA SCADENZA]]&gt;60,"DA PAGARE","PAGATA")</f>
        <v>DA PAGARE</v>
      </c>
    </row>
    <row r="365" spans="1:9" x14ac:dyDescent="0.35">
      <c r="A365">
        <v>306</v>
      </c>
      <c r="B365" s="2">
        <v>44931</v>
      </c>
      <c r="C365">
        <v>2500</v>
      </c>
      <c r="D365" t="s">
        <v>9</v>
      </c>
      <c r="E365" t="s">
        <v>11</v>
      </c>
      <c r="F365" s="2">
        <f>Tabella1_2[[#This Row],[DATA FATTURA]]+60</f>
        <v>44991</v>
      </c>
      <c r="I365" t="str">
        <f ca="1">IF(TODAY()-Tabella1_2[[#This Row],[DATA SCADENZA]]&gt;60,"DA PAGARE","PAGATA")</f>
        <v>DA PAGARE</v>
      </c>
    </row>
    <row r="366" spans="1:9" x14ac:dyDescent="0.35">
      <c r="A366">
        <v>18</v>
      </c>
      <c r="B366" s="2">
        <v>44931</v>
      </c>
      <c r="C366">
        <v>440</v>
      </c>
      <c r="D366" t="s">
        <v>3</v>
      </c>
      <c r="E366" t="s">
        <v>14</v>
      </c>
      <c r="F366" s="2">
        <f>Tabella1_2[[#This Row],[DATA FATTURA]]+60</f>
        <v>44991</v>
      </c>
      <c r="I366" t="str">
        <f ca="1">IF(TODAY()-Tabella1_2[[#This Row],[DATA SCADENZA]]&gt;60,"DA PAGARE","PAGATA")</f>
        <v>DA PAGARE</v>
      </c>
    </row>
    <row r="367" spans="1:9" x14ac:dyDescent="0.35">
      <c r="A367">
        <v>390</v>
      </c>
      <c r="B367" s="2">
        <v>44931</v>
      </c>
      <c r="C367">
        <v>4250</v>
      </c>
      <c r="D367" t="s">
        <v>22</v>
      </c>
      <c r="E367" t="s">
        <v>11</v>
      </c>
      <c r="F367" s="2">
        <f>Tabella1_2[[#This Row],[DATA FATTURA]]+60</f>
        <v>44991</v>
      </c>
      <c r="I367" t="str">
        <f ca="1">IF(TODAY()-Tabella1_2[[#This Row],[DATA SCADENZA]]&gt;60,"DA PAGARE","PAGATA")</f>
        <v>DA PAGARE</v>
      </c>
    </row>
    <row r="368" spans="1:9" x14ac:dyDescent="0.35">
      <c r="A368">
        <v>74</v>
      </c>
      <c r="B368" s="2">
        <v>44931</v>
      </c>
      <c r="C368">
        <v>1560</v>
      </c>
      <c r="D368" t="s">
        <v>7</v>
      </c>
      <c r="E368" t="s">
        <v>14</v>
      </c>
      <c r="F368" s="2">
        <f>Tabella1_2[[#This Row],[DATA FATTURA]]+60</f>
        <v>44991</v>
      </c>
      <c r="I368" t="str">
        <f ca="1">IF(TODAY()-Tabella1_2[[#This Row],[DATA SCADENZA]]&gt;60,"DA PAGARE","PAGATA")</f>
        <v>DA PAGARE</v>
      </c>
    </row>
    <row r="369" spans="1:9" x14ac:dyDescent="0.35">
      <c r="A369">
        <v>75</v>
      </c>
      <c r="B369" s="2">
        <v>44931</v>
      </c>
      <c r="C369">
        <v>1580</v>
      </c>
      <c r="D369" t="s">
        <v>3</v>
      </c>
      <c r="E369" t="s">
        <v>12</v>
      </c>
      <c r="F369" s="2">
        <f>Tabella1_2[[#This Row],[DATA FATTURA]]+60</f>
        <v>44991</v>
      </c>
      <c r="I369" t="str">
        <f ca="1">IF(TODAY()-Tabella1_2[[#This Row],[DATA SCADENZA]]&gt;60,"DA PAGARE","PAGATA")</f>
        <v>DA PAGARE</v>
      </c>
    </row>
    <row r="370" spans="1:9" x14ac:dyDescent="0.35">
      <c r="A370">
        <v>394</v>
      </c>
      <c r="B370" s="2">
        <v>44931</v>
      </c>
      <c r="C370">
        <v>4450</v>
      </c>
      <c r="D370" t="s">
        <v>5</v>
      </c>
      <c r="E370" t="s">
        <v>12</v>
      </c>
      <c r="F370" s="2">
        <f>Tabella1_2[[#This Row],[DATA FATTURA]]+60</f>
        <v>44991</v>
      </c>
      <c r="I370" t="str">
        <f ca="1">IF(TODAY()-Tabella1_2[[#This Row],[DATA SCADENZA]]&gt;60,"DA PAGARE","PAGATA")</f>
        <v>DA PAGARE</v>
      </c>
    </row>
    <row r="371" spans="1:9" x14ac:dyDescent="0.35">
      <c r="A371">
        <v>77</v>
      </c>
      <c r="B371" s="2">
        <v>44931</v>
      </c>
      <c r="C371">
        <v>1620</v>
      </c>
      <c r="D371" t="s">
        <v>8</v>
      </c>
      <c r="E371" t="s">
        <v>14</v>
      </c>
      <c r="F371" s="2">
        <f>Tabella1_2[[#This Row],[DATA FATTURA]]+60</f>
        <v>44991</v>
      </c>
      <c r="I371" t="str">
        <f ca="1">IF(TODAY()-Tabella1_2[[#This Row],[DATA SCADENZA]]&gt;60,"DA PAGARE","PAGATA")</f>
        <v>DA PAGARE</v>
      </c>
    </row>
    <row r="372" spans="1:9" x14ac:dyDescent="0.35">
      <c r="A372">
        <v>69</v>
      </c>
      <c r="B372" s="2">
        <v>44931</v>
      </c>
      <c r="C372">
        <v>1460</v>
      </c>
      <c r="D372" t="s">
        <v>3</v>
      </c>
      <c r="E372" t="s">
        <v>12</v>
      </c>
      <c r="F372" s="2">
        <f>Tabella1_2[[#This Row],[DATA FATTURA]]+60</f>
        <v>44991</v>
      </c>
      <c r="I372" t="str">
        <f ca="1">IF(TODAY()-Tabella1_2[[#This Row],[DATA SCADENZA]]&gt;60,"DA PAGARE","PAGATA")</f>
        <v>DA PAGARE</v>
      </c>
    </row>
    <row r="373" spans="1:9" x14ac:dyDescent="0.35">
      <c r="A373">
        <v>382</v>
      </c>
      <c r="B373" s="2">
        <v>44931</v>
      </c>
      <c r="C373">
        <v>3850</v>
      </c>
      <c r="D373" t="s">
        <v>6</v>
      </c>
      <c r="E373" t="s">
        <v>14</v>
      </c>
      <c r="F373" s="2">
        <f>Tabella1_2[[#This Row],[DATA FATTURA]]+60</f>
        <v>44991</v>
      </c>
      <c r="I373" t="str">
        <f ca="1">IF(TODAY()-Tabella1_2[[#This Row],[DATA SCADENZA]]&gt;60,"DA PAGARE","PAGATA")</f>
        <v>DA PAGARE</v>
      </c>
    </row>
    <row r="374" spans="1:9" x14ac:dyDescent="0.35">
      <c r="A374">
        <v>455</v>
      </c>
      <c r="B374" s="2">
        <v>44931</v>
      </c>
      <c r="C374">
        <v>1000</v>
      </c>
      <c r="D374" t="s">
        <v>4</v>
      </c>
      <c r="E374" t="s">
        <v>14</v>
      </c>
      <c r="F374" s="2">
        <f>Tabella1_2[[#This Row],[DATA FATTURA]]+60</f>
        <v>44991</v>
      </c>
      <c r="I374" t="str">
        <f ca="1">IF(TODAY()-Tabella1_2[[#This Row],[DATA SCADENZA]]&gt;60,"DA PAGARE","PAGATA")</f>
        <v>DA PAGARE</v>
      </c>
    </row>
    <row r="375" spans="1:9" x14ac:dyDescent="0.35">
      <c r="A375">
        <v>387</v>
      </c>
      <c r="B375" s="2">
        <v>44931</v>
      </c>
      <c r="C375">
        <v>4100</v>
      </c>
      <c r="D375" t="s">
        <v>4</v>
      </c>
      <c r="E375" t="s">
        <v>13</v>
      </c>
      <c r="F375" s="2">
        <f>Tabella1_2[[#This Row],[DATA FATTURA]]+60</f>
        <v>44991</v>
      </c>
      <c r="I375" t="str">
        <f ca="1">IF(TODAY()-Tabella1_2[[#This Row],[DATA SCADENZA]]&gt;60,"DA PAGARE","PAGATA")</f>
        <v>DA PAGARE</v>
      </c>
    </row>
    <row r="376" spans="1:9" x14ac:dyDescent="0.35">
      <c r="A376">
        <v>253</v>
      </c>
      <c r="B376" s="2">
        <v>44931</v>
      </c>
      <c r="C376">
        <v>5140</v>
      </c>
      <c r="D376" t="s">
        <v>8</v>
      </c>
      <c r="E376" t="s">
        <v>11</v>
      </c>
      <c r="F376" s="2">
        <f>Tabella1_2[[#This Row],[DATA FATTURA]]+60</f>
        <v>44991</v>
      </c>
      <c r="I376" t="str">
        <f ca="1">IF(TODAY()-Tabella1_2[[#This Row],[DATA SCADENZA]]&gt;60,"DA PAGARE","PAGATA")</f>
        <v>DA PAGARE</v>
      </c>
    </row>
    <row r="377" spans="1:9" x14ac:dyDescent="0.35">
      <c r="A377">
        <v>21</v>
      </c>
      <c r="B377" s="2">
        <v>44931</v>
      </c>
      <c r="C377">
        <v>500</v>
      </c>
      <c r="D377" t="s">
        <v>6</v>
      </c>
      <c r="E377" t="s">
        <v>14</v>
      </c>
      <c r="F377" s="2">
        <f>Tabella1_2[[#This Row],[DATA FATTURA]]+60</f>
        <v>44991</v>
      </c>
      <c r="I377" t="str">
        <f ca="1">IF(TODAY()-Tabella1_2[[#This Row],[DATA SCADENZA]]&gt;60,"DA PAGARE","PAGATA")</f>
        <v>DA PAGARE</v>
      </c>
    </row>
    <row r="378" spans="1:9" x14ac:dyDescent="0.35">
      <c r="A378">
        <v>44</v>
      </c>
      <c r="B378" s="2">
        <v>44931</v>
      </c>
      <c r="C378">
        <v>960</v>
      </c>
      <c r="D378" t="s">
        <v>22</v>
      </c>
      <c r="E378" t="s">
        <v>12</v>
      </c>
      <c r="F378" s="2">
        <f>Tabella1_2[[#This Row],[DATA FATTURA]]+60</f>
        <v>44991</v>
      </c>
      <c r="I378" t="str">
        <f ca="1">IF(TODAY()-Tabella1_2[[#This Row],[DATA SCADENZA]]&gt;60,"DA PAGARE","PAGATA")</f>
        <v>DA PAGARE</v>
      </c>
    </row>
    <row r="379" spans="1:9" x14ac:dyDescent="0.35">
      <c r="A379">
        <v>332</v>
      </c>
      <c r="B379" s="2">
        <v>44931</v>
      </c>
      <c r="C379">
        <v>1350</v>
      </c>
      <c r="D379" t="s">
        <v>8</v>
      </c>
      <c r="E379" t="s">
        <v>13</v>
      </c>
      <c r="F379" s="2">
        <f>Tabella1_2[[#This Row],[DATA FATTURA]]+60</f>
        <v>44991</v>
      </c>
      <c r="I379" t="str">
        <f ca="1">IF(TODAY()-Tabella1_2[[#This Row],[DATA SCADENZA]]&gt;60,"DA PAGARE","PAGATA")</f>
        <v>DA PAGARE</v>
      </c>
    </row>
    <row r="380" spans="1:9" x14ac:dyDescent="0.35">
      <c r="A380">
        <v>185</v>
      </c>
      <c r="B380" s="2">
        <v>44931</v>
      </c>
      <c r="C380">
        <v>3780</v>
      </c>
      <c r="D380" t="s">
        <v>8</v>
      </c>
      <c r="E380" t="s">
        <v>13</v>
      </c>
      <c r="F380" s="2">
        <f>Tabella1_2[[#This Row],[DATA FATTURA]]+60</f>
        <v>44991</v>
      </c>
      <c r="I380" t="str">
        <f ca="1">IF(TODAY()-Tabella1_2[[#This Row],[DATA SCADENZA]]&gt;60,"DA PAGARE","PAGATA")</f>
        <v>DA PAGARE</v>
      </c>
    </row>
    <row r="381" spans="1:9" x14ac:dyDescent="0.35">
      <c r="A381">
        <v>320</v>
      </c>
      <c r="B381" s="2">
        <v>44931</v>
      </c>
      <c r="C381">
        <v>750</v>
      </c>
      <c r="D381" t="s">
        <v>5</v>
      </c>
      <c r="E381" t="s">
        <v>11</v>
      </c>
      <c r="F381" s="2">
        <f>Tabella1_2[[#This Row],[DATA FATTURA]]+60</f>
        <v>44991</v>
      </c>
      <c r="I381" t="str">
        <f ca="1">IF(TODAY()-Tabella1_2[[#This Row],[DATA SCADENZA]]&gt;60,"DA PAGARE","PAGATA")</f>
        <v>DA PAGARE</v>
      </c>
    </row>
    <row r="382" spans="1:9" x14ac:dyDescent="0.35">
      <c r="A382">
        <v>229</v>
      </c>
      <c r="B382" s="2">
        <v>44931</v>
      </c>
      <c r="C382">
        <v>4660</v>
      </c>
      <c r="D382" t="s">
        <v>6</v>
      </c>
      <c r="E382" t="s">
        <v>12</v>
      </c>
      <c r="F382" s="2">
        <f>Tabella1_2[[#This Row],[DATA FATTURA]]+60</f>
        <v>44991</v>
      </c>
      <c r="I382" t="str">
        <f ca="1">IF(TODAY()-Tabella1_2[[#This Row],[DATA SCADENZA]]&gt;60,"DA PAGARE","PAGATA")</f>
        <v>DA PAGARE</v>
      </c>
    </row>
    <row r="383" spans="1:9" x14ac:dyDescent="0.35">
      <c r="A383">
        <v>272</v>
      </c>
      <c r="B383" s="2">
        <v>44931</v>
      </c>
      <c r="C383">
        <v>5520</v>
      </c>
      <c r="D383" t="s">
        <v>9</v>
      </c>
      <c r="E383" t="s">
        <v>12</v>
      </c>
      <c r="F383" s="2">
        <f>Tabella1_2[[#This Row],[DATA FATTURA]]+60</f>
        <v>44991</v>
      </c>
      <c r="I383" t="str">
        <f ca="1">IF(TODAY()-Tabella1_2[[#This Row],[DATA SCADENZA]]&gt;60,"DA PAGARE","PAGATA")</f>
        <v>DA PAGARE</v>
      </c>
    </row>
    <row r="384" spans="1:9" x14ac:dyDescent="0.35">
      <c r="A384">
        <v>127</v>
      </c>
      <c r="B384" s="2">
        <v>44931</v>
      </c>
      <c r="C384">
        <v>2620</v>
      </c>
      <c r="D384" t="s">
        <v>6</v>
      </c>
      <c r="E384" t="s">
        <v>11</v>
      </c>
      <c r="F384" s="2">
        <f>Tabella1_2[[#This Row],[DATA FATTURA]]+60</f>
        <v>44991</v>
      </c>
      <c r="I384" t="str">
        <f ca="1">IF(TODAY()-Tabella1_2[[#This Row],[DATA SCADENZA]]&gt;60,"DA PAGARE","PAGATA")</f>
        <v>DA PAGARE</v>
      </c>
    </row>
    <row r="385" spans="1:9" x14ac:dyDescent="0.35">
      <c r="A385">
        <v>234</v>
      </c>
      <c r="B385" s="2">
        <v>44931</v>
      </c>
      <c r="C385">
        <v>4760</v>
      </c>
      <c r="D385" t="s">
        <v>4</v>
      </c>
      <c r="E385" t="s">
        <v>13</v>
      </c>
      <c r="F385" s="2">
        <f>Tabella1_2[[#This Row],[DATA FATTURA]]+60</f>
        <v>44991</v>
      </c>
      <c r="I385" t="str">
        <f ca="1">IF(TODAY()-Tabella1_2[[#This Row],[DATA SCADENZA]]&gt;60,"DA PAGARE","PAGATA")</f>
        <v>DA PAGARE</v>
      </c>
    </row>
    <row r="386" spans="1:9" x14ac:dyDescent="0.35">
      <c r="A386">
        <v>323</v>
      </c>
      <c r="B386" s="2">
        <v>44931</v>
      </c>
      <c r="C386">
        <v>900</v>
      </c>
      <c r="D386" t="s">
        <v>9</v>
      </c>
      <c r="E386" t="s">
        <v>11</v>
      </c>
      <c r="F386" s="2">
        <f>Tabella1_2[[#This Row],[DATA FATTURA]]+60</f>
        <v>44991</v>
      </c>
      <c r="I386" t="str">
        <f ca="1">IF(TODAY()-Tabella1_2[[#This Row],[DATA SCADENZA]]&gt;60,"DA PAGARE","PAGATA")</f>
        <v>DA PAGARE</v>
      </c>
    </row>
    <row r="387" spans="1:9" x14ac:dyDescent="0.35">
      <c r="A387">
        <v>327</v>
      </c>
      <c r="B387" s="2">
        <v>44931</v>
      </c>
      <c r="C387">
        <v>1100</v>
      </c>
      <c r="D387" t="s">
        <v>6</v>
      </c>
      <c r="E387" t="s">
        <v>12</v>
      </c>
      <c r="F387" s="2">
        <f>Tabella1_2[[#This Row],[DATA FATTURA]]+60</f>
        <v>44991</v>
      </c>
      <c r="I387" t="str">
        <f ca="1">IF(TODAY()-Tabella1_2[[#This Row],[DATA SCADENZA]]&gt;60,"DA PAGARE","PAGATA")</f>
        <v>DA PAGARE</v>
      </c>
    </row>
    <row r="388" spans="1:9" x14ac:dyDescent="0.35">
      <c r="A388">
        <v>312</v>
      </c>
      <c r="B388" s="2">
        <v>44931</v>
      </c>
      <c r="C388">
        <v>350</v>
      </c>
      <c r="D388" t="s">
        <v>7</v>
      </c>
      <c r="E388" t="s">
        <v>14</v>
      </c>
      <c r="F388" s="2">
        <f>Tabella1_2[[#This Row],[DATA FATTURA]]+60</f>
        <v>44991</v>
      </c>
      <c r="I388" t="str">
        <f ca="1">IF(TODAY()-Tabella1_2[[#This Row],[DATA SCADENZA]]&gt;60,"DA PAGARE","PAGATA")</f>
        <v>DA PAGARE</v>
      </c>
    </row>
    <row r="389" spans="1:9" x14ac:dyDescent="0.35">
      <c r="A389">
        <v>325</v>
      </c>
      <c r="B389" s="2">
        <v>44931</v>
      </c>
      <c r="C389">
        <v>1000</v>
      </c>
      <c r="D389" t="s">
        <v>4</v>
      </c>
      <c r="E389" t="s">
        <v>13</v>
      </c>
      <c r="F389" s="2">
        <f>Tabella1_2[[#This Row],[DATA FATTURA]]+60</f>
        <v>44991</v>
      </c>
      <c r="I389" t="str">
        <f ca="1">IF(TODAY()-Tabella1_2[[#This Row],[DATA SCADENZA]]&gt;60,"DA PAGARE","PAGATA")</f>
        <v>DA PAGARE</v>
      </c>
    </row>
    <row r="390" spans="1:9" x14ac:dyDescent="0.35">
      <c r="A390">
        <v>58</v>
      </c>
      <c r="B390" s="2">
        <v>44930</v>
      </c>
      <c r="C390">
        <v>1240</v>
      </c>
      <c r="D390" t="s">
        <v>3</v>
      </c>
      <c r="E390" t="s">
        <v>12</v>
      </c>
      <c r="F390" s="2">
        <f>Tabella1_2[[#This Row],[DATA FATTURA]]+60</f>
        <v>44990</v>
      </c>
      <c r="I390" t="str">
        <f ca="1">IF(TODAY()-Tabella1_2[[#This Row],[DATA SCADENZA]]&gt;60,"DA PAGARE","PAGATA")</f>
        <v>DA PAGARE</v>
      </c>
    </row>
    <row r="391" spans="1:9" x14ac:dyDescent="0.35">
      <c r="A391">
        <v>456</v>
      </c>
      <c r="B391" s="2">
        <v>44930</v>
      </c>
      <c r="C391">
        <v>1800</v>
      </c>
      <c r="D391" t="s">
        <v>5</v>
      </c>
      <c r="E391" t="s">
        <v>11</v>
      </c>
      <c r="F391" s="2">
        <f>Tabella1_2[[#This Row],[DATA FATTURA]]+60</f>
        <v>44990</v>
      </c>
      <c r="I391" t="str">
        <f ca="1">IF(TODAY()-Tabella1_2[[#This Row],[DATA SCADENZA]]&gt;60,"DA PAGARE","PAGATA")</f>
        <v>DA PAGARE</v>
      </c>
    </row>
    <row r="392" spans="1:9" x14ac:dyDescent="0.35">
      <c r="A392">
        <v>8</v>
      </c>
      <c r="B392" s="2">
        <v>44930</v>
      </c>
      <c r="C392">
        <v>240</v>
      </c>
      <c r="D392" t="s">
        <v>6</v>
      </c>
      <c r="E392" t="s">
        <v>11</v>
      </c>
      <c r="F392" s="2">
        <f>Tabella1_2[[#This Row],[DATA FATTURA]]+60</f>
        <v>44990</v>
      </c>
      <c r="I392" t="str">
        <f ca="1">IF(TODAY()-Tabella1_2[[#This Row],[DATA SCADENZA]]&gt;60,"DA PAGARE","PAGATA")</f>
        <v>DA PAGARE</v>
      </c>
    </row>
    <row r="393" spans="1:9" x14ac:dyDescent="0.35">
      <c r="A393">
        <v>485</v>
      </c>
      <c r="B393" s="2">
        <v>44930</v>
      </c>
      <c r="C393">
        <v>5500</v>
      </c>
      <c r="D393" t="s">
        <v>8</v>
      </c>
      <c r="E393" t="s">
        <v>13</v>
      </c>
      <c r="F393" s="2">
        <f>Tabella1_2[[#This Row],[DATA FATTURA]]+60</f>
        <v>44990</v>
      </c>
      <c r="I393" t="str">
        <f ca="1">IF(TODAY()-Tabella1_2[[#This Row],[DATA SCADENZA]]&gt;60,"DA PAGARE","PAGATA")</f>
        <v>DA PAGARE</v>
      </c>
    </row>
    <row r="394" spans="1:9" x14ac:dyDescent="0.35">
      <c r="A394">
        <v>6</v>
      </c>
      <c r="B394" s="2">
        <v>44930</v>
      </c>
      <c r="C394">
        <v>200</v>
      </c>
      <c r="D394" t="s">
        <v>7</v>
      </c>
      <c r="E394" t="s">
        <v>12</v>
      </c>
      <c r="F394" s="2">
        <f>Tabella1_2[[#This Row],[DATA FATTURA]]+60</f>
        <v>44990</v>
      </c>
      <c r="I394" t="str">
        <f ca="1">IF(TODAY()-Tabella1_2[[#This Row],[DATA SCADENZA]]&gt;60,"DA PAGARE","PAGATA")</f>
        <v>DA PAGARE</v>
      </c>
    </row>
    <row r="395" spans="1:9" x14ac:dyDescent="0.35">
      <c r="A395">
        <v>434</v>
      </c>
      <c r="B395" s="2">
        <v>44930</v>
      </c>
      <c r="C395">
        <v>6450</v>
      </c>
      <c r="D395" t="s">
        <v>8</v>
      </c>
      <c r="E395" t="s">
        <v>12</v>
      </c>
      <c r="F395" s="2">
        <f>Tabella1_2[[#This Row],[DATA FATTURA]]+60</f>
        <v>44990</v>
      </c>
      <c r="I395" t="str">
        <f ca="1">IF(TODAY()-Tabella1_2[[#This Row],[DATA SCADENZA]]&gt;60,"DA PAGARE","PAGATA")</f>
        <v>DA PAGARE</v>
      </c>
    </row>
    <row r="396" spans="1:9" x14ac:dyDescent="0.35">
      <c r="A396">
        <v>475</v>
      </c>
      <c r="B396" s="2">
        <v>44930</v>
      </c>
      <c r="C396">
        <v>6500</v>
      </c>
      <c r="D396" t="s">
        <v>22</v>
      </c>
      <c r="E396" t="s">
        <v>12</v>
      </c>
      <c r="F396" s="2">
        <f>Tabella1_2[[#This Row],[DATA FATTURA]]+60</f>
        <v>44990</v>
      </c>
      <c r="I396" t="str">
        <f ca="1">IF(TODAY()-Tabella1_2[[#This Row],[DATA SCADENZA]]&gt;60,"DA PAGARE","PAGATA")</f>
        <v>DA PAGARE</v>
      </c>
    </row>
    <row r="397" spans="1:9" x14ac:dyDescent="0.35">
      <c r="A397">
        <v>66</v>
      </c>
      <c r="B397" s="2">
        <v>44930</v>
      </c>
      <c r="C397">
        <v>1400</v>
      </c>
      <c r="D397" t="s">
        <v>8</v>
      </c>
      <c r="E397" t="s">
        <v>13</v>
      </c>
      <c r="F397" s="2">
        <f>Tabella1_2[[#This Row],[DATA FATTURA]]+60</f>
        <v>44990</v>
      </c>
      <c r="I397" t="str">
        <f ca="1">IF(TODAY()-Tabella1_2[[#This Row],[DATA SCADENZA]]&gt;60,"DA PAGARE","PAGATA")</f>
        <v>DA PAGARE</v>
      </c>
    </row>
    <row r="398" spans="1:9" x14ac:dyDescent="0.35">
      <c r="A398">
        <v>296</v>
      </c>
      <c r="B398" s="2">
        <v>44930</v>
      </c>
      <c r="C398">
        <v>500</v>
      </c>
      <c r="D398" t="s">
        <v>3</v>
      </c>
      <c r="E398" t="s">
        <v>12</v>
      </c>
      <c r="F398" s="2">
        <f>Tabella1_2[[#This Row],[DATA FATTURA]]+60</f>
        <v>44990</v>
      </c>
      <c r="I398" t="str">
        <f ca="1">IF(TODAY()-Tabella1_2[[#This Row],[DATA SCADENZA]]&gt;60,"DA PAGARE","PAGATA")</f>
        <v>DA PAGARE</v>
      </c>
    </row>
    <row r="399" spans="1:9" x14ac:dyDescent="0.35">
      <c r="A399">
        <v>282</v>
      </c>
      <c r="B399" s="2">
        <v>44930</v>
      </c>
      <c r="C399">
        <v>5720</v>
      </c>
      <c r="D399" t="s">
        <v>22</v>
      </c>
      <c r="E399" t="s">
        <v>12</v>
      </c>
      <c r="F399" s="2">
        <f>Tabella1_2[[#This Row],[DATA FATTURA]]+60</f>
        <v>44990</v>
      </c>
      <c r="I399" t="str">
        <f ca="1">IF(TODAY()-Tabella1_2[[#This Row],[DATA SCADENZA]]&gt;60,"DA PAGARE","PAGATA")</f>
        <v>DA PAGARE</v>
      </c>
    </row>
    <row r="400" spans="1:9" x14ac:dyDescent="0.35">
      <c r="A400">
        <v>300</v>
      </c>
      <c r="B400" s="2">
        <v>44930</v>
      </c>
      <c r="C400">
        <v>1300</v>
      </c>
      <c r="D400" t="s">
        <v>22</v>
      </c>
      <c r="E400" t="s">
        <v>12</v>
      </c>
      <c r="F400" s="2">
        <f>Tabella1_2[[#This Row],[DATA FATTURA]]+60</f>
        <v>44990</v>
      </c>
      <c r="I400" t="str">
        <f ca="1">IF(TODAY()-Tabella1_2[[#This Row],[DATA SCADENZA]]&gt;60,"DA PAGARE","PAGATA")</f>
        <v>DA PAGARE</v>
      </c>
    </row>
    <row r="401" spans="1:9" x14ac:dyDescent="0.35">
      <c r="A401">
        <v>176</v>
      </c>
      <c r="B401" s="2">
        <v>44930</v>
      </c>
      <c r="C401">
        <v>3600</v>
      </c>
      <c r="D401" t="s">
        <v>7</v>
      </c>
      <c r="E401" t="s">
        <v>11</v>
      </c>
      <c r="F401" s="2">
        <f>Tabella1_2[[#This Row],[DATA FATTURA]]+60</f>
        <v>44990</v>
      </c>
      <c r="I401" t="str">
        <f ca="1">IF(TODAY()-Tabella1_2[[#This Row],[DATA SCADENZA]]&gt;60,"DA PAGARE","PAGATA")</f>
        <v>DA PAGARE</v>
      </c>
    </row>
    <row r="402" spans="1:9" x14ac:dyDescent="0.35">
      <c r="A402">
        <v>413</v>
      </c>
      <c r="B402" s="2">
        <v>44930</v>
      </c>
      <c r="C402">
        <v>5400</v>
      </c>
      <c r="D402" t="s">
        <v>3</v>
      </c>
      <c r="E402" t="s">
        <v>14</v>
      </c>
      <c r="F402" s="2">
        <f>Tabella1_2[[#This Row],[DATA FATTURA]]+60</f>
        <v>44990</v>
      </c>
      <c r="I402" t="str">
        <f ca="1">IF(TODAY()-Tabella1_2[[#This Row],[DATA SCADENZA]]&gt;60,"DA PAGARE","PAGATA")</f>
        <v>DA PAGARE</v>
      </c>
    </row>
    <row r="403" spans="1:9" x14ac:dyDescent="0.35">
      <c r="A403">
        <v>477</v>
      </c>
      <c r="B403" s="2">
        <v>44930</v>
      </c>
      <c r="C403">
        <v>6300</v>
      </c>
      <c r="D403" t="s">
        <v>3</v>
      </c>
      <c r="E403" t="s">
        <v>11</v>
      </c>
      <c r="F403" s="2">
        <f>Tabella1_2[[#This Row],[DATA FATTURA]]+60</f>
        <v>44990</v>
      </c>
      <c r="I403" t="str">
        <f ca="1">IF(TODAY()-Tabella1_2[[#This Row],[DATA SCADENZA]]&gt;60,"DA PAGARE","PAGATA")</f>
        <v>DA PAGARE</v>
      </c>
    </row>
    <row r="404" spans="1:9" x14ac:dyDescent="0.35">
      <c r="A404">
        <v>150</v>
      </c>
      <c r="B404" s="2">
        <v>44930</v>
      </c>
      <c r="C404">
        <v>3080</v>
      </c>
      <c r="D404" t="s">
        <v>5</v>
      </c>
      <c r="E404" t="s">
        <v>13</v>
      </c>
      <c r="F404" s="2">
        <f>Tabella1_2[[#This Row],[DATA FATTURA]]+60</f>
        <v>44990</v>
      </c>
      <c r="I404" t="str">
        <f ca="1">IF(TODAY()-Tabella1_2[[#This Row],[DATA SCADENZA]]&gt;60,"DA PAGARE","PAGATA")</f>
        <v>DA PAGARE</v>
      </c>
    </row>
    <row r="405" spans="1:9" x14ac:dyDescent="0.35">
      <c r="A405">
        <v>49</v>
      </c>
      <c r="B405" s="2">
        <v>44930</v>
      </c>
      <c r="C405">
        <v>1060</v>
      </c>
      <c r="D405" t="s">
        <v>8</v>
      </c>
      <c r="E405" t="s">
        <v>14</v>
      </c>
      <c r="F405" s="2">
        <f>Tabella1_2[[#This Row],[DATA FATTURA]]+60</f>
        <v>44990</v>
      </c>
      <c r="I405" t="str">
        <f ca="1">IF(TODAY()-Tabella1_2[[#This Row],[DATA SCADENZA]]&gt;60,"DA PAGARE","PAGATA")</f>
        <v>DA PAGARE</v>
      </c>
    </row>
    <row r="406" spans="1:9" x14ac:dyDescent="0.35">
      <c r="A406">
        <v>356</v>
      </c>
      <c r="B406" s="2">
        <v>44930</v>
      </c>
      <c r="C406">
        <v>2550</v>
      </c>
      <c r="D406" t="s">
        <v>22</v>
      </c>
      <c r="E406" t="s">
        <v>12</v>
      </c>
      <c r="F406" s="2">
        <f>Tabella1_2[[#This Row],[DATA FATTURA]]+60</f>
        <v>44990</v>
      </c>
      <c r="I406" t="str">
        <f ca="1">IF(TODAY()-Tabella1_2[[#This Row],[DATA SCADENZA]]&gt;60,"DA PAGARE","PAGATA")</f>
        <v>DA PAGARE</v>
      </c>
    </row>
    <row r="407" spans="1:9" x14ac:dyDescent="0.35">
      <c r="A407">
        <v>259</v>
      </c>
      <c r="B407" s="2">
        <v>44930</v>
      </c>
      <c r="C407">
        <v>5260</v>
      </c>
      <c r="D407" t="s">
        <v>6</v>
      </c>
      <c r="E407" t="s">
        <v>14</v>
      </c>
      <c r="F407" s="2">
        <f>Tabella1_2[[#This Row],[DATA FATTURA]]+60</f>
        <v>44990</v>
      </c>
      <c r="I407" t="str">
        <f ca="1">IF(TODAY()-Tabella1_2[[#This Row],[DATA SCADENZA]]&gt;60,"DA PAGARE","PAGATA")</f>
        <v>DA PAGARE</v>
      </c>
    </row>
    <row r="408" spans="1:9" x14ac:dyDescent="0.35">
      <c r="A408">
        <v>85</v>
      </c>
      <c r="B408" s="2">
        <v>44930</v>
      </c>
      <c r="C408">
        <v>1780</v>
      </c>
      <c r="D408" t="s">
        <v>9</v>
      </c>
      <c r="E408" t="s">
        <v>11</v>
      </c>
      <c r="F408" s="2">
        <f>Tabella1_2[[#This Row],[DATA FATTURA]]+60</f>
        <v>44990</v>
      </c>
      <c r="I408" t="str">
        <f ca="1">IF(TODAY()-Tabella1_2[[#This Row],[DATA SCADENZA]]&gt;60,"DA PAGARE","PAGATA")</f>
        <v>DA PAGARE</v>
      </c>
    </row>
    <row r="409" spans="1:9" x14ac:dyDescent="0.35">
      <c r="A409">
        <v>104</v>
      </c>
      <c r="B409" s="2">
        <v>44930</v>
      </c>
      <c r="C409">
        <v>2160</v>
      </c>
      <c r="D409" t="s">
        <v>4</v>
      </c>
      <c r="E409" t="s">
        <v>12</v>
      </c>
      <c r="F409" s="2">
        <f>Tabella1_2[[#This Row],[DATA FATTURA]]+60</f>
        <v>44990</v>
      </c>
      <c r="I409" t="str">
        <f ca="1">IF(TODAY()-Tabella1_2[[#This Row],[DATA SCADENZA]]&gt;60,"DA PAGARE","PAGATA")</f>
        <v>DA PAGARE</v>
      </c>
    </row>
    <row r="410" spans="1:9" x14ac:dyDescent="0.35">
      <c r="A410">
        <v>92</v>
      </c>
      <c r="B410" s="2">
        <v>44930</v>
      </c>
      <c r="C410">
        <v>1920</v>
      </c>
      <c r="D410" t="s">
        <v>3</v>
      </c>
      <c r="E410" t="s">
        <v>11</v>
      </c>
      <c r="F410" s="2">
        <f>Tabella1_2[[#This Row],[DATA FATTURA]]+60</f>
        <v>44990</v>
      </c>
      <c r="I410" t="str">
        <f ca="1">IF(TODAY()-Tabella1_2[[#This Row],[DATA SCADENZA]]&gt;60,"DA PAGARE","PAGATA")</f>
        <v>DA PAGARE</v>
      </c>
    </row>
    <row r="411" spans="1:9" x14ac:dyDescent="0.35">
      <c r="A411">
        <v>156</v>
      </c>
      <c r="B411" s="2">
        <v>44930</v>
      </c>
      <c r="C411">
        <v>3200</v>
      </c>
      <c r="D411" t="s">
        <v>5</v>
      </c>
      <c r="E411" t="s">
        <v>12</v>
      </c>
      <c r="F411" s="2">
        <f>Tabella1_2[[#This Row],[DATA FATTURA]]+60</f>
        <v>44990</v>
      </c>
      <c r="I411" t="str">
        <f ca="1">IF(TODAY()-Tabella1_2[[#This Row],[DATA SCADENZA]]&gt;60,"DA PAGARE","PAGATA")</f>
        <v>DA PAGARE</v>
      </c>
    </row>
    <row r="412" spans="1:9" x14ac:dyDescent="0.35">
      <c r="A412">
        <v>22</v>
      </c>
      <c r="B412" s="2">
        <v>44930</v>
      </c>
      <c r="C412">
        <v>520</v>
      </c>
      <c r="D412" t="s">
        <v>3</v>
      </c>
      <c r="E412" t="s">
        <v>11</v>
      </c>
      <c r="F412" s="2">
        <f>Tabella1_2[[#This Row],[DATA FATTURA]]+60</f>
        <v>44990</v>
      </c>
      <c r="I412" t="str">
        <f ca="1">IF(TODAY()-Tabella1_2[[#This Row],[DATA SCADENZA]]&gt;60,"DA PAGARE","PAGATA")</f>
        <v>DA PAGARE</v>
      </c>
    </row>
    <row r="413" spans="1:9" x14ac:dyDescent="0.35">
      <c r="A413">
        <v>202</v>
      </c>
      <c r="B413" s="2">
        <v>44930</v>
      </c>
      <c r="C413">
        <v>4120</v>
      </c>
      <c r="D413" t="s">
        <v>8</v>
      </c>
      <c r="E413" t="s">
        <v>12</v>
      </c>
      <c r="F413" s="2">
        <f>Tabella1_2[[#This Row],[DATA FATTURA]]+60</f>
        <v>44990</v>
      </c>
      <c r="I413" t="str">
        <f ca="1">IF(TODAY()-Tabella1_2[[#This Row],[DATA SCADENZA]]&gt;60,"DA PAGARE","PAGATA")</f>
        <v>DA PAGARE</v>
      </c>
    </row>
    <row r="414" spans="1:9" x14ac:dyDescent="0.35">
      <c r="A414">
        <v>227</v>
      </c>
      <c r="B414" s="2">
        <v>44930</v>
      </c>
      <c r="C414">
        <v>4620</v>
      </c>
      <c r="D414" t="s">
        <v>7</v>
      </c>
      <c r="E414" t="s">
        <v>13</v>
      </c>
      <c r="F414" s="2">
        <f>Tabella1_2[[#This Row],[DATA FATTURA]]+60</f>
        <v>44990</v>
      </c>
      <c r="I414" t="str">
        <f ca="1">IF(TODAY()-Tabella1_2[[#This Row],[DATA SCADENZA]]&gt;60,"DA PAGARE","PAGATA")</f>
        <v>DA PAGARE</v>
      </c>
    </row>
    <row r="415" spans="1:9" x14ac:dyDescent="0.35">
      <c r="A415">
        <v>284</v>
      </c>
      <c r="B415" s="2">
        <v>44930</v>
      </c>
      <c r="C415">
        <v>5760</v>
      </c>
      <c r="D415" t="s">
        <v>8</v>
      </c>
      <c r="E415" t="s">
        <v>14</v>
      </c>
      <c r="F415" s="2">
        <f>Tabella1_2[[#This Row],[DATA FATTURA]]+60</f>
        <v>44990</v>
      </c>
      <c r="I415" t="str">
        <f ca="1">IF(TODAY()-Tabella1_2[[#This Row],[DATA SCADENZA]]&gt;60,"DA PAGARE","PAGATA")</f>
        <v>DA PAGARE</v>
      </c>
    </row>
    <row r="416" spans="1:9" x14ac:dyDescent="0.35">
      <c r="A416">
        <v>487</v>
      </c>
      <c r="B416" s="2">
        <v>44930</v>
      </c>
      <c r="C416">
        <v>5300</v>
      </c>
      <c r="D416" t="s">
        <v>22</v>
      </c>
      <c r="E416" t="s">
        <v>13</v>
      </c>
      <c r="F416" s="2">
        <f>Tabella1_2[[#This Row],[DATA FATTURA]]+60</f>
        <v>44990</v>
      </c>
      <c r="I416" t="str">
        <f ca="1">IF(TODAY()-Tabella1_2[[#This Row],[DATA SCADENZA]]&gt;60,"DA PAGARE","PAGATA")</f>
        <v>DA PAGARE</v>
      </c>
    </row>
    <row r="417" spans="1:9" x14ac:dyDescent="0.35">
      <c r="A417">
        <v>148</v>
      </c>
      <c r="B417" s="2">
        <v>44930</v>
      </c>
      <c r="C417">
        <v>3040</v>
      </c>
      <c r="D417" t="s">
        <v>8</v>
      </c>
      <c r="E417" t="s">
        <v>11</v>
      </c>
      <c r="F417" s="2">
        <f>Tabella1_2[[#This Row],[DATA FATTURA]]+60</f>
        <v>44990</v>
      </c>
      <c r="I417" t="str">
        <f ca="1">IF(TODAY()-Tabella1_2[[#This Row],[DATA SCADENZA]]&gt;60,"DA PAGARE","PAGATA")</f>
        <v>DA PAGARE</v>
      </c>
    </row>
    <row r="418" spans="1:9" x14ac:dyDescent="0.35">
      <c r="A418">
        <v>478</v>
      </c>
      <c r="B418" s="2">
        <v>44930</v>
      </c>
      <c r="C418">
        <v>6200</v>
      </c>
      <c r="D418" t="s">
        <v>4</v>
      </c>
      <c r="E418" t="s">
        <v>12</v>
      </c>
      <c r="F418" s="2">
        <f>Tabella1_2[[#This Row],[DATA FATTURA]]+60</f>
        <v>44990</v>
      </c>
      <c r="I418" t="str">
        <f ca="1">IF(TODAY()-Tabella1_2[[#This Row],[DATA SCADENZA]]&gt;60,"DA PAGARE","PAGATA")</f>
        <v>DA PAGARE</v>
      </c>
    </row>
    <row r="419" spans="1:9" x14ac:dyDescent="0.35">
      <c r="A419">
        <v>354</v>
      </c>
      <c r="B419" s="2">
        <v>44930</v>
      </c>
      <c r="C419">
        <v>2450</v>
      </c>
      <c r="D419" t="s">
        <v>5</v>
      </c>
      <c r="E419" t="s">
        <v>14</v>
      </c>
      <c r="F419" s="2">
        <f>Tabella1_2[[#This Row],[DATA FATTURA]]+60</f>
        <v>44990</v>
      </c>
      <c r="I419" t="str">
        <f ca="1">IF(TODAY()-Tabella1_2[[#This Row],[DATA SCADENZA]]&gt;60,"DA PAGARE","PAGATA")</f>
        <v>DA PAGARE</v>
      </c>
    </row>
    <row r="420" spans="1:9" x14ac:dyDescent="0.35">
      <c r="A420">
        <v>355</v>
      </c>
      <c r="B420" s="2">
        <v>44930</v>
      </c>
      <c r="C420">
        <v>2500</v>
      </c>
      <c r="D420" t="s">
        <v>8</v>
      </c>
      <c r="E420" t="s">
        <v>12</v>
      </c>
      <c r="F420" s="2">
        <f>Tabella1_2[[#This Row],[DATA FATTURA]]+60</f>
        <v>44990</v>
      </c>
      <c r="I420" t="str">
        <f ca="1">IF(TODAY()-Tabella1_2[[#This Row],[DATA SCADENZA]]&gt;60,"DA PAGARE","PAGATA")</f>
        <v>DA PAGARE</v>
      </c>
    </row>
    <row r="421" spans="1:9" x14ac:dyDescent="0.35">
      <c r="A421">
        <v>396</v>
      </c>
      <c r="B421" s="2">
        <v>44930</v>
      </c>
      <c r="C421">
        <v>4550</v>
      </c>
      <c r="D421" t="s">
        <v>3</v>
      </c>
      <c r="E421" t="s">
        <v>14</v>
      </c>
      <c r="F421" s="2">
        <f>Tabella1_2[[#This Row],[DATA FATTURA]]+60</f>
        <v>44990</v>
      </c>
      <c r="I421" t="str">
        <f ca="1">IF(TODAY()-Tabella1_2[[#This Row],[DATA SCADENZA]]&gt;60,"DA PAGARE","PAGATA")</f>
        <v>DA PAGARE</v>
      </c>
    </row>
    <row r="422" spans="1:9" x14ac:dyDescent="0.35">
      <c r="A422">
        <v>235</v>
      </c>
      <c r="B422" s="2">
        <v>44929</v>
      </c>
      <c r="C422">
        <v>4780</v>
      </c>
      <c r="D422" t="s">
        <v>5</v>
      </c>
      <c r="E422" t="s">
        <v>13</v>
      </c>
      <c r="F422" s="2">
        <f>Tabella1_2[[#This Row],[DATA FATTURA]]+60</f>
        <v>44989</v>
      </c>
      <c r="I422" t="str">
        <f ca="1">IF(TODAY()-Tabella1_2[[#This Row],[DATA SCADENZA]]&gt;60,"DA PAGARE","PAGATA")</f>
        <v>DA PAGARE</v>
      </c>
    </row>
    <row r="423" spans="1:9" x14ac:dyDescent="0.35">
      <c r="A423">
        <v>225</v>
      </c>
      <c r="B423" s="2">
        <v>44929</v>
      </c>
      <c r="C423">
        <v>4580</v>
      </c>
      <c r="D423" t="s">
        <v>6</v>
      </c>
      <c r="E423" t="s">
        <v>11</v>
      </c>
      <c r="F423" s="2">
        <f>Tabella1_2[[#This Row],[DATA FATTURA]]+60</f>
        <v>44989</v>
      </c>
      <c r="I423" t="str">
        <f ca="1">IF(TODAY()-Tabella1_2[[#This Row],[DATA SCADENZA]]&gt;60,"DA PAGARE","PAGATA")</f>
        <v>DA PAGARE</v>
      </c>
    </row>
    <row r="424" spans="1:9" x14ac:dyDescent="0.35">
      <c r="A424">
        <v>294</v>
      </c>
      <c r="B424" s="2">
        <v>44929</v>
      </c>
      <c r="C424">
        <v>5960</v>
      </c>
      <c r="D424" t="s">
        <v>3</v>
      </c>
      <c r="E424" t="s">
        <v>12</v>
      </c>
      <c r="F424" s="2">
        <f>Tabella1_2[[#This Row],[DATA FATTURA]]+60</f>
        <v>44989</v>
      </c>
      <c r="I424" t="str">
        <f ca="1">IF(TODAY()-Tabella1_2[[#This Row],[DATA SCADENZA]]&gt;60,"DA PAGARE","PAGATA")</f>
        <v>DA PAGARE</v>
      </c>
    </row>
    <row r="425" spans="1:9" x14ac:dyDescent="0.35">
      <c r="A425">
        <v>454</v>
      </c>
      <c r="B425" s="2">
        <v>44929</v>
      </c>
      <c r="C425">
        <v>7450</v>
      </c>
      <c r="D425" t="s">
        <v>8</v>
      </c>
      <c r="E425" t="s">
        <v>12</v>
      </c>
      <c r="F425" s="2">
        <f>Tabella1_2[[#This Row],[DATA FATTURA]]+60</f>
        <v>44989</v>
      </c>
      <c r="I425" t="str">
        <f ca="1">IF(TODAY()-Tabella1_2[[#This Row],[DATA SCADENZA]]&gt;60,"DA PAGARE","PAGATA")</f>
        <v>DA PAGARE</v>
      </c>
    </row>
    <row r="426" spans="1:9" x14ac:dyDescent="0.35">
      <c r="A426">
        <v>226</v>
      </c>
      <c r="B426" s="2">
        <v>44929</v>
      </c>
      <c r="C426">
        <v>4600</v>
      </c>
      <c r="D426" t="s">
        <v>3</v>
      </c>
      <c r="E426" t="s">
        <v>12</v>
      </c>
      <c r="F426" s="2">
        <f>Tabella1_2[[#This Row],[DATA FATTURA]]+60</f>
        <v>44989</v>
      </c>
      <c r="I426" t="str">
        <f ca="1">IF(TODAY()-Tabella1_2[[#This Row],[DATA SCADENZA]]&gt;60,"DA PAGARE","PAGATA")</f>
        <v>DA PAGARE</v>
      </c>
    </row>
    <row r="427" spans="1:9" x14ac:dyDescent="0.35">
      <c r="A427">
        <v>265</v>
      </c>
      <c r="B427" s="2">
        <v>44929</v>
      </c>
      <c r="C427">
        <v>5380</v>
      </c>
      <c r="D427" t="s">
        <v>22</v>
      </c>
      <c r="E427" t="s">
        <v>12</v>
      </c>
      <c r="F427" s="2">
        <f>Tabella1_2[[#This Row],[DATA FATTURA]]+60</f>
        <v>44989</v>
      </c>
      <c r="I427" t="str">
        <f ca="1">IF(TODAY()-Tabella1_2[[#This Row],[DATA SCADENZA]]&gt;60,"DA PAGARE","PAGATA")</f>
        <v>DA PAGARE</v>
      </c>
    </row>
    <row r="428" spans="1:9" x14ac:dyDescent="0.35">
      <c r="A428">
        <v>120</v>
      </c>
      <c r="B428" s="2">
        <v>44929</v>
      </c>
      <c r="C428">
        <v>2480</v>
      </c>
      <c r="D428" t="s">
        <v>3</v>
      </c>
      <c r="E428" t="s">
        <v>11</v>
      </c>
      <c r="F428" s="2">
        <f>Tabella1_2[[#This Row],[DATA FATTURA]]+60</f>
        <v>44989</v>
      </c>
      <c r="I428" t="str">
        <f ca="1">IF(TODAY()-Tabella1_2[[#This Row],[DATA SCADENZA]]&gt;60,"DA PAGARE","PAGATA")</f>
        <v>DA PAGARE</v>
      </c>
    </row>
    <row r="429" spans="1:9" x14ac:dyDescent="0.35">
      <c r="A429">
        <v>491</v>
      </c>
      <c r="B429" s="2">
        <v>44929</v>
      </c>
      <c r="C429">
        <v>4900</v>
      </c>
      <c r="D429" t="s">
        <v>8</v>
      </c>
      <c r="E429" t="s">
        <v>11</v>
      </c>
      <c r="F429" s="2">
        <f>Tabella1_2[[#This Row],[DATA FATTURA]]+60</f>
        <v>44989</v>
      </c>
      <c r="I429" t="str">
        <f ca="1">IF(TODAY()-Tabella1_2[[#This Row],[DATA SCADENZA]]&gt;60,"DA PAGARE","PAGATA")</f>
        <v>DA PAGARE</v>
      </c>
    </row>
    <row r="430" spans="1:9" x14ac:dyDescent="0.35">
      <c r="A430">
        <v>381</v>
      </c>
      <c r="B430" s="2">
        <v>44929</v>
      </c>
      <c r="C430">
        <v>3800</v>
      </c>
      <c r="D430" t="s">
        <v>3</v>
      </c>
      <c r="E430" t="s">
        <v>13</v>
      </c>
      <c r="F430" s="2">
        <f>Tabella1_2[[#This Row],[DATA FATTURA]]+60</f>
        <v>44989</v>
      </c>
      <c r="I430" t="str">
        <f ca="1">IF(TODAY()-Tabella1_2[[#This Row],[DATA SCADENZA]]&gt;60,"DA PAGARE","PAGATA")</f>
        <v>DA PAGARE</v>
      </c>
    </row>
    <row r="431" spans="1:9" x14ac:dyDescent="0.35">
      <c r="A431">
        <v>98</v>
      </c>
      <c r="B431" s="2">
        <v>44929</v>
      </c>
      <c r="C431">
        <v>2040</v>
      </c>
      <c r="D431" t="s">
        <v>4</v>
      </c>
      <c r="E431" t="s">
        <v>12</v>
      </c>
      <c r="F431" s="2">
        <f>Tabella1_2[[#This Row],[DATA FATTURA]]+60</f>
        <v>44989</v>
      </c>
      <c r="I431" t="str">
        <f ca="1">IF(TODAY()-Tabella1_2[[#This Row],[DATA SCADENZA]]&gt;60,"DA PAGARE","PAGATA")</f>
        <v>DA PAGARE</v>
      </c>
    </row>
    <row r="432" spans="1:9" x14ac:dyDescent="0.35">
      <c r="A432">
        <v>488</v>
      </c>
      <c r="B432" s="2">
        <v>44929</v>
      </c>
      <c r="C432">
        <v>5200</v>
      </c>
      <c r="D432" t="s">
        <v>8</v>
      </c>
      <c r="E432" t="s">
        <v>11</v>
      </c>
      <c r="F432" s="2">
        <f>Tabella1_2[[#This Row],[DATA FATTURA]]+60</f>
        <v>44989</v>
      </c>
      <c r="I432" t="str">
        <f ca="1">IF(TODAY()-Tabella1_2[[#This Row],[DATA SCADENZA]]&gt;60,"DA PAGARE","PAGATA")</f>
        <v>DA PAGARE</v>
      </c>
    </row>
    <row r="433" spans="1:9" x14ac:dyDescent="0.35">
      <c r="A433">
        <v>313</v>
      </c>
      <c r="B433" s="2">
        <v>44929</v>
      </c>
      <c r="C433">
        <v>400</v>
      </c>
      <c r="D433" t="s">
        <v>3</v>
      </c>
      <c r="E433" t="s">
        <v>12</v>
      </c>
      <c r="F433" s="2">
        <f>Tabella1_2[[#This Row],[DATA FATTURA]]+60</f>
        <v>44989</v>
      </c>
      <c r="I433" t="str">
        <f ca="1">IF(TODAY()-Tabella1_2[[#This Row],[DATA SCADENZA]]&gt;60,"DA PAGARE","PAGATA")</f>
        <v>DA PAGARE</v>
      </c>
    </row>
    <row r="434" spans="1:9" x14ac:dyDescent="0.35">
      <c r="A434">
        <v>302</v>
      </c>
      <c r="B434" s="2">
        <v>44929</v>
      </c>
      <c r="C434">
        <v>1700</v>
      </c>
      <c r="D434" t="s">
        <v>4</v>
      </c>
      <c r="E434" t="s">
        <v>11</v>
      </c>
      <c r="F434" s="2">
        <f>Tabella1_2[[#This Row],[DATA FATTURA]]+60</f>
        <v>44989</v>
      </c>
      <c r="I434" t="str">
        <f ca="1">IF(TODAY()-Tabella1_2[[#This Row],[DATA SCADENZA]]&gt;60,"DA PAGARE","PAGATA")</f>
        <v>DA PAGARE</v>
      </c>
    </row>
    <row r="435" spans="1:9" x14ac:dyDescent="0.35">
      <c r="A435">
        <v>326</v>
      </c>
      <c r="B435" s="2">
        <v>44929</v>
      </c>
      <c r="C435">
        <v>1050</v>
      </c>
      <c r="D435" t="s">
        <v>5</v>
      </c>
      <c r="E435" t="s">
        <v>14</v>
      </c>
      <c r="F435" s="2">
        <f>Tabella1_2[[#This Row],[DATA FATTURA]]+60</f>
        <v>44989</v>
      </c>
      <c r="I435" t="str">
        <f ca="1">IF(TODAY()-Tabella1_2[[#This Row],[DATA SCADENZA]]&gt;60,"DA PAGARE","PAGATA")</f>
        <v>DA PAGARE</v>
      </c>
    </row>
    <row r="436" spans="1:9" x14ac:dyDescent="0.35">
      <c r="A436">
        <v>335</v>
      </c>
      <c r="B436" s="2">
        <v>44929</v>
      </c>
      <c r="C436">
        <v>1500</v>
      </c>
      <c r="D436" t="s">
        <v>8</v>
      </c>
      <c r="E436" t="s">
        <v>12</v>
      </c>
      <c r="F436" s="2">
        <f>Tabella1_2[[#This Row],[DATA FATTURA]]+60</f>
        <v>44989</v>
      </c>
      <c r="I436" t="str">
        <f ca="1">IF(TODAY()-Tabella1_2[[#This Row],[DATA SCADENZA]]&gt;60,"DA PAGARE","PAGATA")</f>
        <v>DA PAGARE</v>
      </c>
    </row>
    <row r="437" spans="1:9" x14ac:dyDescent="0.35">
      <c r="A437">
        <v>328</v>
      </c>
      <c r="B437" s="2">
        <v>44929</v>
      </c>
      <c r="C437">
        <v>1150</v>
      </c>
      <c r="D437" t="s">
        <v>3</v>
      </c>
      <c r="E437" t="s">
        <v>12</v>
      </c>
      <c r="F437" s="2">
        <f>Tabella1_2[[#This Row],[DATA FATTURA]]+60</f>
        <v>44989</v>
      </c>
      <c r="I437" t="str">
        <f ca="1">IF(TODAY()-Tabella1_2[[#This Row],[DATA SCADENZA]]&gt;60,"DA PAGARE","PAGATA")</f>
        <v>DA PAGARE</v>
      </c>
    </row>
    <row r="438" spans="1:9" x14ac:dyDescent="0.35">
      <c r="A438">
        <v>496</v>
      </c>
      <c r="B438" s="2">
        <v>44929</v>
      </c>
      <c r="C438">
        <v>4400</v>
      </c>
      <c r="D438" t="s">
        <v>5</v>
      </c>
      <c r="E438" t="s">
        <v>12</v>
      </c>
      <c r="F438" s="2">
        <f>Tabella1_2[[#This Row],[DATA FATTURA]]+60</f>
        <v>44989</v>
      </c>
      <c r="I438" t="str">
        <f ca="1">IF(TODAY()-Tabella1_2[[#This Row],[DATA SCADENZA]]&gt;60,"DA PAGARE","PAGATA")</f>
        <v>DA PAGARE</v>
      </c>
    </row>
    <row r="439" spans="1:9" x14ac:dyDescent="0.35">
      <c r="A439">
        <v>247</v>
      </c>
      <c r="B439" s="2">
        <v>44929</v>
      </c>
      <c r="C439">
        <v>5020</v>
      </c>
      <c r="D439" t="s">
        <v>8</v>
      </c>
      <c r="E439" t="s">
        <v>13</v>
      </c>
      <c r="F439" s="2">
        <f>Tabella1_2[[#This Row],[DATA FATTURA]]+60</f>
        <v>44989</v>
      </c>
      <c r="I439" t="str">
        <f ca="1">IF(TODAY()-Tabella1_2[[#This Row],[DATA SCADENZA]]&gt;60,"DA PAGARE","PAGATA")</f>
        <v>DA PAGARE</v>
      </c>
    </row>
    <row r="440" spans="1:9" x14ac:dyDescent="0.35">
      <c r="A440">
        <v>61</v>
      </c>
      <c r="B440" s="2">
        <v>44929</v>
      </c>
      <c r="C440">
        <v>1300</v>
      </c>
      <c r="D440" t="s">
        <v>22</v>
      </c>
      <c r="E440" t="s">
        <v>12</v>
      </c>
      <c r="F440" s="2">
        <f>Tabella1_2[[#This Row],[DATA FATTURA]]+60</f>
        <v>44989</v>
      </c>
      <c r="I440" t="str">
        <f ca="1">IF(TODAY()-Tabella1_2[[#This Row],[DATA SCADENZA]]&gt;60,"DA PAGARE","PAGATA")</f>
        <v>DA PAGARE</v>
      </c>
    </row>
    <row r="441" spans="1:9" x14ac:dyDescent="0.35">
      <c r="A441">
        <v>239</v>
      </c>
      <c r="B441" s="2">
        <v>44929</v>
      </c>
      <c r="C441">
        <v>4860</v>
      </c>
      <c r="D441" t="s">
        <v>3</v>
      </c>
      <c r="E441" t="s">
        <v>11</v>
      </c>
      <c r="F441" s="2">
        <f>Tabella1_2[[#This Row],[DATA FATTURA]]+60</f>
        <v>44989</v>
      </c>
      <c r="I441" t="str">
        <f ca="1">IF(TODAY()-Tabella1_2[[#This Row],[DATA SCADENZA]]&gt;60,"DA PAGARE","PAGATA")</f>
        <v>DA PAGARE</v>
      </c>
    </row>
    <row r="442" spans="1:9" x14ac:dyDescent="0.35">
      <c r="A442">
        <v>422</v>
      </c>
      <c r="B442" s="2">
        <v>44929</v>
      </c>
      <c r="C442">
        <v>5850</v>
      </c>
      <c r="D442" t="s">
        <v>5</v>
      </c>
      <c r="E442" t="s">
        <v>12</v>
      </c>
      <c r="F442" s="2">
        <f>Tabella1_2[[#This Row],[DATA FATTURA]]+60</f>
        <v>44989</v>
      </c>
      <c r="I442" t="str">
        <f ca="1">IF(TODAY()-Tabella1_2[[#This Row],[DATA SCADENZA]]&gt;60,"DA PAGARE","PAGATA")</f>
        <v>DA PAGARE</v>
      </c>
    </row>
    <row r="443" spans="1:9" x14ac:dyDescent="0.35">
      <c r="A443">
        <v>87</v>
      </c>
      <c r="B443" s="2">
        <v>44929</v>
      </c>
      <c r="C443">
        <v>1820</v>
      </c>
      <c r="D443" t="s">
        <v>4</v>
      </c>
      <c r="E443" t="s">
        <v>13</v>
      </c>
      <c r="F443" s="2">
        <f>Tabella1_2[[#This Row],[DATA FATTURA]]+60</f>
        <v>44989</v>
      </c>
      <c r="I443" t="str">
        <f ca="1">IF(TODAY()-Tabella1_2[[#This Row],[DATA SCADENZA]]&gt;60,"DA PAGARE","PAGATA")</f>
        <v>DA PAGARE</v>
      </c>
    </row>
    <row r="444" spans="1:9" x14ac:dyDescent="0.35">
      <c r="A444">
        <v>407</v>
      </c>
      <c r="B444" s="2">
        <v>44929</v>
      </c>
      <c r="C444">
        <v>5100</v>
      </c>
      <c r="D444" t="s">
        <v>22</v>
      </c>
      <c r="E444" t="s">
        <v>11</v>
      </c>
      <c r="F444" s="2">
        <f>Tabella1_2[[#This Row],[DATA FATTURA]]+60</f>
        <v>44989</v>
      </c>
      <c r="I444" t="str">
        <f ca="1">IF(TODAY()-Tabella1_2[[#This Row],[DATA SCADENZA]]&gt;60,"DA PAGARE","PAGATA")</f>
        <v>DA PAGARE</v>
      </c>
    </row>
    <row r="445" spans="1:9" x14ac:dyDescent="0.35">
      <c r="A445">
        <v>397</v>
      </c>
      <c r="B445" s="2">
        <v>44929</v>
      </c>
      <c r="C445">
        <v>4600</v>
      </c>
      <c r="D445" t="s">
        <v>7</v>
      </c>
      <c r="E445" t="s">
        <v>12</v>
      </c>
      <c r="F445" s="2">
        <f>Tabella1_2[[#This Row],[DATA FATTURA]]+60</f>
        <v>44989</v>
      </c>
      <c r="I445" t="str">
        <f ca="1">IF(TODAY()-Tabella1_2[[#This Row],[DATA SCADENZA]]&gt;60,"DA PAGARE","PAGATA")</f>
        <v>DA PAGARE</v>
      </c>
    </row>
    <row r="446" spans="1:9" x14ac:dyDescent="0.35">
      <c r="A446">
        <v>67</v>
      </c>
      <c r="B446" s="2">
        <v>44929</v>
      </c>
      <c r="C446">
        <v>1420</v>
      </c>
      <c r="D446" t="s">
        <v>22</v>
      </c>
      <c r="E446" t="s">
        <v>13</v>
      </c>
      <c r="F446" s="2">
        <f>Tabella1_2[[#This Row],[DATA FATTURA]]+60</f>
        <v>44989</v>
      </c>
      <c r="I446" t="str">
        <f ca="1">IF(TODAY()-Tabella1_2[[#This Row],[DATA SCADENZA]]&gt;60,"DA PAGARE","PAGATA")</f>
        <v>DA PAGARE</v>
      </c>
    </row>
    <row r="447" spans="1:9" x14ac:dyDescent="0.35">
      <c r="A447">
        <v>408</v>
      </c>
      <c r="B447" s="2">
        <v>44929</v>
      </c>
      <c r="C447">
        <v>5150</v>
      </c>
      <c r="D447" t="s">
        <v>9</v>
      </c>
      <c r="E447" t="s">
        <v>12</v>
      </c>
      <c r="F447" s="2">
        <f>Tabella1_2[[#This Row],[DATA FATTURA]]+60</f>
        <v>44989</v>
      </c>
      <c r="I447" t="str">
        <f ca="1">IF(TODAY()-Tabella1_2[[#This Row],[DATA SCADENZA]]&gt;60,"DA PAGARE","PAGATA")</f>
        <v>DA PAGARE</v>
      </c>
    </row>
    <row r="448" spans="1:9" x14ac:dyDescent="0.35">
      <c r="A448">
        <v>472</v>
      </c>
      <c r="B448" s="2">
        <v>44928</v>
      </c>
      <c r="C448">
        <v>6800</v>
      </c>
      <c r="D448" t="s">
        <v>4</v>
      </c>
      <c r="E448" t="s">
        <v>13</v>
      </c>
      <c r="F448" s="2">
        <f>Tabella1_2[[#This Row],[DATA FATTURA]]+60</f>
        <v>44988</v>
      </c>
      <c r="I448" t="str">
        <f ca="1">IF(TODAY()-Tabella1_2[[#This Row],[DATA SCADENZA]]&gt;60,"DA PAGARE","PAGATA")</f>
        <v>DA PAGARE</v>
      </c>
    </row>
    <row r="449" spans="1:9" x14ac:dyDescent="0.35">
      <c r="A449">
        <v>497</v>
      </c>
      <c r="B449" s="2">
        <v>44928</v>
      </c>
      <c r="C449">
        <v>4300</v>
      </c>
      <c r="D449" t="s">
        <v>6</v>
      </c>
      <c r="E449" t="s">
        <v>14</v>
      </c>
      <c r="F449" s="2">
        <f>Tabella1_2[[#This Row],[DATA FATTURA]]+60</f>
        <v>44988</v>
      </c>
      <c r="I449" t="str">
        <f ca="1">IF(TODAY()-Tabella1_2[[#This Row],[DATA SCADENZA]]&gt;60,"DA PAGARE","PAGATA")</f>
        <v>DA PAGARE</v>
      </c>
    </row>
    <row r="450" spans="1:9" x14ac:dyDescent="0.35">
      <c r="A450">
        <v>473</v>
      </c>
      <c r="B450" s="2">
        <v>44928</v>
      </c>
      <c r="C450">
        <v>6700</v>
      </c>
      <c r="D450" t="s">
        <v>5</v>
      </c>
      <c r="E450" t="s">
        <v>13</v>
      </c>
      <c r="F450" s="2">
        <f>Tabella1_2[[#This Row],[DATA FATTURA]]+60</f>
        <v>44988</v>
      </c>
      <c r="I450" t="str">
        <f ca="1">IF(TODAY()-Tabella1_2[[#This Row],[DATA SCADENZA]]&gt;60,"DA PAGARE","PAGATA")</f>
        <v>DA PAGARE</v>
      </c>
    </row>
    <row r="451" spans="1:9" x14ac:dyDescent="0.35">
      <c r="A451">
        <v>142</v>
      </c>
      <c r="B451" s="2">
        <v>44928</v>
      </c>
      <c r="C451">
        <v>2920</v>
      </c>
      <c r="D451" t="s">
        <v>7</v>
      </c>
      <c r="E451" t="s">
        <v>12</v>
      </c>
      <c r="F451" s="2">
        <f>Tabella1_2[[#This Row],[DATA FATTURA]]+60</f>
        <v>44988</v>
      </c>
      <c r="I451" t="str">
        <f ca="1">IF(TODAY()-Tabella1_2[[#This Row],[DATA SCADENZA]]&gt;60,"DA PAGARE","PAGATA")</f>
        <v>DA PAGARE</v>
      </c>
    </row>
    <row r="452" spans="1:9" x14ac:dyDescent="0.35">
      <c r="A452">
        <v>334</v>
      </c>
      <c r="B452" s="2">
        <v>44928</v>
      </c>
      <c r="C452">
        <v>1450</v>
      </c>
      <c r="D452" t="s">
        <v>22</v>
      </c>
      <c r="E452" t="s">
        <v>11</v>
      </c>
      <c r="F452" s="2">
        <f>Tabella1_2[[#This Row],[DATA FATTURA]]+60</f>
        <v>44988</v>
      </c>
      <c r="I452" t="str">
        <f ca="1">IF(TODAY()-Tabella1_2[[#This Row],[DATA SCADENZA]]&gt;60,"DA PAGARE","PAGATA")</f>
        <v>DA PAGARE</v>
      </c>
    </row>
    <row r="453" spans="1:9" x14ac:dyDescent="0.35">
      <c r="A453">
        <v>163</v>
      </c>
      <c r="B453" s="2">
        <v>44928</v>
      </c>
      <c r="C453">
        <v>3340</v>
      </c>
      <c r="D453" t="s">
        <v>22</v>
      </c>
      <c r="E453" t="s">
        <v>13</v>
      </c>
      <c r="F453" s="2">
        <f>Tabella1_2[[#This Row],[DATA FATTURA]]+60</f>
        <v>44988</v>
      </c>
      <c r="I453" t="str">
        <f ca="1">IF(TODAY()-Tabella1_2[[#This Row],[DATA SCADENZA]]&gt;60,"DA PAGARE","PAGATA")</f>
        <v>DA PAGARE</v>
      </c>
    </row>
    <row r="454" spans="1:9" x14ac:dyDescent="0.35">
      <c r="A454">
        <v>146</v>
      </c>
      <c r="B454" s="2">
        <v>44928</v>
      </c>
      <c r="C454">
        <v>3000</v>
      </c>
      <c r="D454" t="s">
        <v>22</v>
      </c>
      <c r="E454" t="s">
        <v>12</v>
      </c>
      <c r="F454" s="2">
        <f>Tabella1_2[[#This Row],[DATA FATTURA]]+60</f>
        <v>44988</v>
      </c>
      <c r="I454" t="str">
        <f ca="1">IF(TODAY()-Tabella1_2[[#This Row],[DATA SCADENZA]]&gt;60,"DA PAGARE","PAGATA")</f>
        <v>DA PAGARE</v>
      </c>
    </row>
    <row r="455" spans="1:9" x14ac:dyDescent="0.35">
      <c r="A455">
        <v>114</v>
      </c>
      <c r="B455" s="2">
        <v>44928</v>
      </c>
      <c r="C455">
        <v>2360</v>
      </c>
      <c r="D455" t="s">
        <v>8</v>
      </c>
      <c r="E455" t="s">
        <v>12</v>
      </c>
      <c r="F455" s="2">
        <f>Tabella1_2[[#This Row],[DATA FATTURA]]+60</f>
        <v>44988</v>
      </c>
      <c r="I455" t="str">
        <f ca="1">IF(TODAY()-Tabella1_2[[#This Row],[DATA SCADENZA]]&gt;60,"DA PAGARE","PAGATA")</f>
        <v>DA PAGARE</v>
      </c>
    </row>
    <row r="456" spans="1:9" x14ac:dyDescent="0.35">
      <c r="A456">
        <v>113</v>
      </c>
      <c r="B456" s="2">
        <v>44928</v>
      </c>
      <c r="C456">
        <v>2340</v>
      </c>
      <c r="D456" t="s">
        <v>22</v>
      </c>
      <c r="E456" t="s">
        <v>11</v>
      </c>
      <c r="F456" s="2">
        <f>Tabella1_2[[#This Row],[DATA FATTURA]]+60</f>
        <v>44988</v>
      </c>
      <c r="I456" t="str">
        <f ca="1">IF(TODAY()-Tabella1_2[[#This Row],[DATA SCADENZA]]&gt;60,"DA PAGARE","PAGATA")</f>
        <v>DA PAGARE</v>
      </c>
    </row>
    <row r="457" spans="1:9" x14ac:dyDescent="0.35">
      <c r="A457">
        <v>338</v>
      </c>
      <c r="B457" s="2">
        <v>44928</v>
      </c>
      <c r="C457">
        <v>1650</v>
      </c>
      <c r="D457" t="s">
        <v>8</v>
      </c>
      <c r="E457" t="s">
        <v>12</v>
      </c>
      <c r="F457" s="2">
        <f>Tabella1_2[[#This Row],[DATA FATTURA]]+60</f>
        <v>44988</v>
      </c>
      <c r="I457" t="str">
        <f ca="1">IF(TODAY()-Tabella1_2[[#This Row],[DATA SCADENZA]]&gt;60,"DA PAGARE","PAGATA")</f>
        <v>DA PAGARE</v>
      </c>
    </row>
    <row r="458" spans="1:9" x14ac:dyDescent="0.35">
      <c r="A458">
        <v>346</v>
      </c>
      <c r="B458" s="2">
        <v>44928</v>
      </c>
      <c r="C458">
        <v>2050</v>
      </c>
      <c r="D458" t="s">
        <v>7</v>
      </c>
      <c r="E458" t="s">
        <v>13</v>
      </c>
      <c r="F458" s="2">
        <f>Tabella1_2[[#This Row],[DATA FATTURA]]+60</f>
        <v>44988</v>
      </c>
      <c r="I458" t="str">
        <f ca="1">IF(TODAY()-Tabella1_2[[#This Row],[DATA SCADENZA]]&gt;60,"DA PAGARE","PAGATA")</f>
        <v>DA PAGARE</v>
      </c>
    </row>
    <row r="459" spans="1:9" x14ac:dyDescent="0.35">
      <c r="A459">
        <v>165</v>
      </c>
      <c r="B459" s="2">
        <v>44928</v>
      </c>
      <c r="C459">
        <v>3380</v>
      </c>
      <c r="D459" t="s">
        <v>8</v>
      </c>
      <c r="E459" t="s">
        <v>13</v>
      </c>
      <c r="F459" s="2">
        <f>Tabella1_2[[#This Row],[DATA FATTURA]]+60</f>
        <v>44988</v>
      </c>
      <c r="I459" t="str">
        <f ca="1">IF(TODAY()-Tabella1_2[[#This Row],[DATA SCADENZA]]&gt;60,"DA PAGARE","PAGATA")</f>
        <v>DA PAGARE</v>
      </c>
    </row>
    <row r="460" spans="1:9" x14ac:dyDescent="0.35">
      <c r="A460">
        <v>189</v>
      </c>
      <c r="B460" s="2">
        <v>44928</v>
      </c>
      <c r="C460">
        <v>3860</v>
      </c>
      <c r="D460" t="s">
        <v>4</v>
      </c>
      <c r="E460" t="s">
        <v>14</v>
      </c>
      <c r="F460" s="2">
        <f>Tabella1_2[[#This Row],[DATA FATTURA]]+60</f>
        <v>44988</v>
      </c>
      <c r="I460" t="str">
        <f ca="1">IF(TODAY()-Tabella1_2[[#This Row],[DATA SCADENZA]]&gt;60,"DA PAGARE","PAGATA")</f>
        <v>DA PAGARE</v>
      </c>
    </row>
    <row r="461" spans="1:9" x14ac:dyDescent="0.35">
      <c r="A461">
        <v>274</v>
      </c>
      <c r="B461" s="2">
        <v>44928</v>
      </c>
      <c r="C461">
        <v>5560</v>
      </c>
      <c r="D461" t="s">
        <v>4</v>
      </c>
      <c r="E461" t="s">
        <v>11</v>
      </c>
      <c r="F461" s="2">
        <f>Tabella1_2[[#This Row],[DATA FATTURA]]+60</f>
        <v>44988</v>
      </c>
      <c r="I461" t="str">
        <f ca="1">IF(TODAY()-Tabella1_2[[#This Row],[DATA SCADENZA]]&gt;60,"DA PAGARE","PAGATA")</f>
        <v>DA PAGARE</v>
      </c>
    </row>
    <row r="462" spans="1:9" x14ac:dyDescent="0.35">
      <c r="A462">
        <v>241</v>
      </c>
      <c r="B462" s="2">
        <v>44928</v>
      </c>
      <c r="C462">
        <v>4900</v>
      </c>
      <c r="D462" t="s">
        <v>5</v>
      </c>
      <c r="E462" t="s">
        <v>13</v>
      </c>
      <c r="F462" s="2">
        <f>Tabella1_2[[#This Row],[DATA FATTURA]]+60</f>
        <v>44988</v>
      </c>
      <c r="I462" t="str">
        <f ca="1">IF(TODAY()-Tabella1_2[[#This Row],[DATA SCADENZA]]&gt;60,"DA PAGARE","PAGATA")</f>
        <v>DA PAGARE</v>
      </c>
    </row>
    <row r="463" spans="1:9" x14ac:dyDescent="0.35">
      <c r="A463">
        <v>213</v>
      </c>
      <c r="B463" s="2">
        <v>44928</v>
      </c>
      <c r="C463">
        <v>4340</v>
      </c>
      <c r="D463" t="s">
        <v>8</v>
      </c>
      <c r="E463" t="s">
        <v>13</v>
      </c>
      <c r="F463" s="2">
        <f>Tabella1_2[[#This Row],[DATA FATTURA]]+60</f>
        <v>44988</v>
      </c>
      <c r="I463" t="str">
        <f ca="1">IF(TODAY()-Tabella1_2[[#This Row],[DATA SCADENZA]]&gt;60,"DA PAGARE","PAGATA")</f>
        <v>DA PAGARE</v>
      </c>
    </row>
    <row r="464" spans="1:9" x14ac:dyDescent="0.35">
      <c r="A464">
        <v>178</v>
      </c>
      <c r="B464" s="2">
        <v>44928</v>
      </c>
      <c r="C464">
        <v>3640</v>
      </c>
      <c r="D464" t="s">
        <v>6</v>
      </c>
      <c r="E464" t="s">
        <v>13</v>
      </c>
      <c r="F464" s="2">
        <f>Tabella1_2[[#This Row],[DATA FATTURA]]+60</f>
        <v>44988</v>
      </c>
      <c r="I464" t="str">
        <f ca="1">IF(TODAY()-Tabella1_2[[#This Row],[DATA SCADENZA]]&gt;60,"DA PAGARE","PAGATA")</f>
        <v>DA PAGARE</v>
      </c>
    </row>
    <row r="465" spans="1:9" x14ac:dyDescent="0.35">
      <c r="A465">
        <v>175</v>
      </c>
      <c r="B465" s="2">
        <v>44928</v>
      </c>
      <c r="C465">
        <v>3580</v>
      </c>
      <c r="D465" t="s">
        <v>3</v>
      </c>
      <c r="E465" t="s">
        <v>14</v>
      </c>
      <c r="F465" s="2">
        <f>Tabella1_2[[#This Row],[DATA FATTURA]]+60</f>
        <v>44988</v>
      </c>
      <c r="I465" t="str">
        <f ca="1">IF(TODAY()-Tabella1_2[[#This Row],[DATA SCADENZA]]&gt;60,"DA PAGARE","PAGATA")</f>
        <v>DA PAGARE</v>
      </c>
    </row>
    <row r="466" spans="1:9" x14ac:dyDescent="0.35">
      <c r="A466">
        <v>275</v>
      </c>
      <c r="B466" s="2">
        <v>44928</v>
      </c>
      <c r="C466">
        <v>5580</v>
      </c>
      <c r="D466" t="s">
        <v>5</v>
      </c>
      <c r="E466" t="s">
        <v>13</v>
      </c>
      <c r="F466" s="2">
        <f>Tabella1_2[[#This Row],[DATA FATTURA]]+60</f>
        <v>44988</v>
      </c>
      <c r="I466" t="str">
        <f ca="1">IF(TODAY()-Tabella1_2[[#This Row],[DATA SCADENZA]]&gt;60,"DA PAGARE","PAGATA")</f>
        <v>DA PAGARE</v>
      </c>
    </row>
    <row r="467" spans="1:9" x14ac:dyDescent="0.35">
      <c r="A467">
        <v>186</v>
      </c>
      <c r="B467" s="2">
        <v>44928</v>
      </c>
      <c r="C467">
        <v>3800</v>
      </c>
      <c r="D467" t="s">
        <v>22</v>
      </c>
      <c r="E467" t="s">
        <v>14</v>
      </c>
      <c r="F467" s="2">
        <f>Tabella1_2[[#This Row],[DATA FATTURA]]+60</f>
        <v>44988</v>
      </c>
      <c r="I467" t="str">
        <f ca="1">IF(TODAY()-Tabella1_2[[#This Row],[DATA SCADENZA]]&gt;60,"DA PAGARE","PAGATA")</f>
        <v>DA PAGARE</v>
      </c>
    </row>
    <row r="468" spans="1:9" x14ac:dyDescent="0.35">
      <c r="A468">
        <v>230</v>
      </c>
      <c r="B468" s="2">
        <v>44928</v>
      </c>
      <c r="C468">
        <v>4680</v>
      </c>
      <c r="D468" t="s">
        <v>8</v>
      </c>
      <c r="E468" t="s">
        <v>12</v>
      </c>
      <c r="F468" s="2">
        <f>Tabella1_2[[#This Row],[DATA FATTURA]]+60</f>
        <v>44988</v>
      </c>
      <c r="I468" t="str">
        <f ca="1">IF(TODAY()-Tabella1_2[[#This Row],[DATA SCADENZA]]&gt;60,"DA PAGARE","PAGATA")</f>
        <v>DA PAGARE</v>
      </c>
    </row>
    <row r="469" spans="1:9" x14ac:dyDescent="0.35">
      <c r="A469">
        <v>436</v>
      </c>
      <c r="B469" s="2">
        <v>44928</v>
      </c>
      <c r="C469">
        <v>6550</v>
      </c>
      <c r="D469" t="s">
        <v>22</v>
      </c>
      <c r="E469" t="s">
        <v>12</v>
      </c>
      <c r="F469" s="2">
        <f>Tabella1_2[[#This Row],[DATA FATTURA]]+60</f>
        <v>44988</v>
      </c>
      <c r="I469" t="str">
        <f ca="1">IF(TODAY()-Tabella1_2[[#This Row],[DATA SCADENZA]]&gt;60,"DA PAGARE","PAGATA")</f>
        <v>DA PAGARE</v>
      </c>
    </row>
    <row r="470" spans="1:9" x14ac:dyDescent="0.35">
      <c r="A470">
        <v>442</v>
      </c>
      <c r="B470" s="2">
        <v>44928</v>
      </c>
      <c r="C470">
        <v>6850</v>
      </c>
      <c r="D470" t="s">
        <v>9</v>
      </c>
      <c r="E470" t="s">
        <v>11</v>
      </c>
      <c r="F470" s="2">
        <f>Tabella1_2[[#This Row],[DATA FATTURA]]+60</f>
        <v>44988</v>
      </c>
      <c r="I470" t="str">
        <f ca="1">IF(TODAY()-Tabella1_2[[#This Row],[DATA SCADENZA]]&gt;60,"DA PAGARE","PAGATA")</f>
        <v>DA PAGARE</v>
      </c>
    </row>
    <row r="471" spans="1:9" x14ac:dyDescent="0.35">
      <c r="A471">
        <v>429</v>
      </c>
      <c r="B471" s="2">
        <v>44928</v>
      </c>
      <c r="C471">
        <v>6200</v>
      </c>
      <c r="D471" t="s">
        <v>6</v>
      </c>
      <c r="E471" t="s">
        <v>13</v>
      </c>
      <c r="F471" s="2">
        <f>Tabella1_2[[#This Row],[DATA FATTURA]]+60</f>
        <v>44988</v>
      </c>
      <c r="I471" t="str">
        <f ca="1">IF(TODAY()-Tabella1_2[[#This Row],[DATA SCADENZA]]&gt;60,"DA PAGARE","PAGATA")</f>
        <v>DA PAGARE</v>
      </c>
    </row>
    <row r="472" spans="1:9" x14ac:dyDescent="0.35">
      <c r="A472">
        <v>417</v>
      </c>
      <c r="B472" s="2">
        <v>44928</v>
      </c>
      <c r="C472">
        <v>5600</v>
      </c>
      <c r="D472" t="s">
        <v>8</v>
      </c>
      <c r="E472" t="s">
        <v>13</v>
      </c>
      <c r="F472" s="2">
        <f>Tabella1_2[[#This Row],[DATA FATTURA]]+60</f>
        <v>44988</v>
      </c>
      <c r="I472" t="str">
        <f ca="1">IF(TODAY()-Tabella1_2[[#This Row],[DATA SCADENZA]]&gt;60,"DA PAGARE","PAGATA")</f>
        <v>DA PAGARE</v>
      </c>
    </row>
    <row r="473" spans="1:9" x14ac:dyDescent="0.35">
      <c r="A473">
        <v>80</v>
      </c>
      <c r="B473" s="2">
        <v>44928</v>
      </c>
      <c r="C473">
        <v>1680</v>
      </c>
      <c r="D473" t="s">
        <v>8</v>
      </c>
      <c r="E473" t="s">
        <v>13</v>
      </c>
      <c r="F473" s="2">
        <f>Tabella1_2[[#This Row],[DATA FATTURA]]+60</f>
        <v>44988</v>
      </c>
      <c r="I473" t="str">
        <f ca="1">IF(TODAY()-Tabella1_2[[#This Row],[DATA SCADENZA]]&gt;60,"DA PAGARE","PAGATA")</f>
        <v>DA PAGARE</v>
      </c>
    </row>
    <row r="474" spans="1:9" x14ac:dyDescent="0.35">
      <c r="A474">
        <v>54</v>
      </c>
      <c r="B474" s="2">
        <v>44928</v>
      </c>
      <c r="C474">
        <v>1160</v>
      </c>
      <c r="D474" t="s">
        <v>5</v>
      </c>
      <c r="E474" t="s">
        <v>11</v>
      </c>
      <c r="F474" s="2">
        <f>Tabella1_2[[#This Row],[DATA FATTURA]]+60</f>
        <v>44988</v>
      </c>
      <c r="I474" t="str">
        <f ca="1">IF(TODAY()-Tabella1_2[[#This Row],[DATA SCADENZA]]&gt;60,"DA PAGARE","PAGATA")</f>
        <v>DA PAGARE</v>
      </c>
    </row>
    <row r="475" spans="1:9" x14ac:dyDescent="0.35">
      <c r="A475">
        <v>105</v>
      </c>
      <c r="B475" s="2">
        <v>44928</v>
      </c>
      <c r="C475">
        <v>2180</v>
      </c>
      <c r="D475" t="s">
        <v>5</v>
      </c>
      <c r="E475" t="s">
        <v>14</v>
      </c>
      <c r="F475" s="2">
        <f>Tabella1_2[[#This Row],[DATA FATTURA]]+60</f>
        <v>44988</v>
      </c>
      <c r="I475" t="str">
        <f ca="1">IF(TODAY()-Tabella1_2[[#This Row],[DATA SCADENZA]]&gt;60,"DA PAGARE","PAGATA")</f>
        <v>DA PAGARE</v>
      </c>
    </row>
    <row r="476" spans="1:9" x14ac:dyDescent="0.35">
      <c r="A476">
        <v>211</v>
      </c>
      <c r="B476" s="2">
        <v>44927</v>
      </c>
      <c r="C476">
        <v>4300</v>
      </c>
      <c r="D476" t="s">
        <v>3</v>
      </c>
      <c r="E476" t="s">
        <v>11</v>
      </c>
      <c r="F476" s="2">
        <f>Tabella1_2[[#This Row],[DATA FATTURA]]+60</f>
        <v>44987</v>
      </c>
      <c r="I476" t="str">
        <f ca="1">IF(TODAY()-Tabella1_2[[#This Row],[DATA SCADENZA]]&gt;60,"DA PAGARE","PAGATA")</f>
        <v>DA PAGARE</v>
      </c>
    </row>
    <row r="477" spans="1:9" x14ac:dyDescent="0.35">
      <c r="A477">
        <v>490</v>
      </c>
      <c r="B477" s="2">
        <v>44927</v>
      </c>
      <c r="C477">
        <v>5000</v>
      </c>
      <c r="D477" t="s">
        <v>5</v>
      </c>
      <c r="E477" t="s">
        <v>12</v>
      </c>
      <c r="F477" s="2">
        <f>Tabella1_2[[#This Row],[DATA FATTURA]]+60</f>
        <v>44987</v>
      </c>
      <c r="I477" t="str">
        <f ca="1">IF(TODAY()-Tabella1_2[[#This Row],[DATA SCADENZA]]&gt;60,"DA PAGARE","PAGATA")</f>
        <v>DA PAGARE</v>
      </c>
    </row>
    <row r="478" spans="1:9" x14ac:dyDescent="0.35">
      <c r="A478">
        <v>38</v>
      </c>
      <c r="B478" s="2">
        <v>44927</v>
      </c>
      <c r="C478">
        <v>840</v>
      </c>
      <c r="D478" t="s">
        <v>6</v>
      </c>
      <c r="E478" t="s">
        <v>13</v>
      </c>
      <c r="F478" s="2">
        <f>Tabella1_2[[#This Row],[DATA FATTURA]]+60</f>
        <v>44987</v>
      </c>
      <c r="I478" t="str">
        <f ca="1">IF(TODAY()-Tabella1_2[[#This Row],[DATA SCADENZA]]&gt;60,"DA PAGARE","PAGATA")</f>
        <v>DA PAGARE</v>
      </c>
    </row>
    <row r="479" spans="1:9" x14ac:dyDescent="0.35">
      <c r="A479">
        <v>52</v>
      </c>
      <c r="B479" s="2">
        <v>44927</v>
      </c>
      <c r="C479">
        <v>1120</v>
      </c>
      <c r="D479" t="s">
        <v>3</v>
      </c>
      <c r="E479" t="s">
        <v>13</v>
      </c>
      <c r="F479" s="2">
        <f>Tabella1_2[[#This Row],[DATA FATTURA]]+60</f>
        <v>44987</v>
      </c>
      <c r="I479" t="str">
        <f ca="1">IF(TODAY()-Tabella1_2[[#This Row],[DATA SCADENZA]]&gt;60,"DA PAGARE","PAGATA")</f>
        <v>DA PAGARE</v>
      </c>
    </row>
    <row r="480" spans="1:9" x14ac:dyDescent="0.35">
      <c r="A480">
        <v>190</v>
      </c>
      <c r="B480" s="2">
        <v>44927</v>
      </c>
      <c r="C480">
        <v>3880</v>
      </c>
      <c r="D480" t="s">
        <v>5</v>
      </c>
      <c r="E480" t="s">
        <v>11</v>
      </c>
      <c r="F480" s="2">
        <f>Tabella1_2[[#This Row],[DATA FATTURA]]+60</f>
        <v>44987</v>
      </c>
      <c r="I480" t="str">
        <f ca="1">IF(TODAY()-Tabella1_2[[#This Row],[DATA SCADENZA]]&gt;60,"DA PAGARE","PAGATA")</f>
        <v>DA PAGARE</v>
      </c>
    </row>
    <row r="481" spans="1:9" x14ac:dyDescent="0.35">
      <c r="A481">
        <v>214</v>
      </c>
      <c r="B481" s="2">
        <v>44927</v>
      </c>
      <c r="C481">
        <v>4360</v>
      </c>
      <c r="D481" t="s">
        <v>22</v>
      </c>
      <c r="E481" t="s">
        <v>14</v>
      </c>
      <c r="F481" s="2">
        <f>Tabella1_2[[#This Row],[DATA FATTURA]]+60</f>
        <v>44987</v>
      </c>
      <c r="I481" t="str">
        <f ca="1">IF(TODAY()-Tabella1_2[[#This Row],[DATA SCADENZA]]&gt;60,"DA PAGARE","PAGATA")</f>
        <v>DA PAGARE</v>
      </c>
    </row>
    <row r="482" spans="1:9" x14ac:dyDescent="0.35">
      <c r="A482">
        <v>215</v>
      </c>
      <c r="B482" s="2">
        <v>44927</v>
      </c>
      <c r="C482">
        <v>4380</v>
      </c>
      <c r="D482" t="s">
        <v>22</v>
      </c>
      <c r="E482" t="s">
        <v>12</v>
      </c>
      <c r="F482" s="2">
        <f>Tabella1_2[[#This Row],[DATA FATTURA]]+60</f>
        <v>44987</v>
      </c>
      <c r="I482" t="str">
        <f ca="1">IF(TODAY()-Tabella1_2[[#This Row],[DATA SCADENZA]]&gt;60,"DA PAGARE","PAGATA")</f>
        <v>DA PAGARE</v>
      </c>
    </row>
    <row r="483" spans="1:9" x14ac:dyDescent="0.35">
      <c r="A483">
        <v>236</v>
      </c>
      <c r="B483" s="2">
        <v>44927</v>
      </c>
      <c r="C483">
        <v>4800</v>
      </c>
      <c r="D483" t="s">
        <v>8</v>
      </c>
      <c r="E483" t="s">
        <v>11</v>
      </c>
      <c r="F483" s="2">
        <f>Tabella1_2[[#This Row],[DATA FATTURA]]+60</f>
        <v>44987</v>
      </c>
      <c r="I483" t="str">
        <f ca="1">IF(TODAY()-Tabella1_2[[#This Row],[DATA SCADENZA]]&gt;60,"DA PAGARE","PAGATA")</f>
        <v>DA PAGARE</v>
      </c>
    </row>
    <row r="484" spans="1:9" x14ac:dyDescent="0.35">
      <c r="A484">
        <v>440</v>
      </c>
      <c r="B484" s="2">
        <v>44927</v>
      </c>
      <c r="C484">
        <v>6750</v>
      </c>
      <c r="D484" t="s">
        <v>8</v>
      </c>
      <c r="E484" t="s">
        <v>12</v>
      </c>
      <c r="F484" s="2">
        <f>Tabella1_2[[#This Row],[DATA FATTURA]]+60</f>
        <v>44987</v>
      </c>
      <c r="I484" t="str">
        <f ca="1">IF(TODAY()-Tabella1_2[[#This Row],[DATA SCADENZA]]&gt;60,"DA PAGARE","PAGATA")</f>
        <v>DA PAGARE</v>
      </c>
    </row>
    <row r="485" spans="1:9" x14ac:dyDescent="0.35">
      <c r="A485">
        <v>200</v>
      </c>
      <c r="B485" s="2">
        <v>44927</v>
      </c>
      <c r="C485">
        <v>4080</v>
      </c>
      <c r="D485" t="s">
        <v>4</v>
      </c>
      <c r="E485" t="s">
        <v>14</v>
      </c>
      <c r="F485" s="2">
        <f>Tabella1_2[[#This Row],[DATA FATTURA]]+60</f>
        <v>44987</v>
      </c>
      <c r="I485" t="str">
        <f ca="1">IF(TODAY()-Tabella1_2[[#This Row],[DATA SCADENZA]]&gt;60,"DA PAGARE","PAGATA")</f>
        <v>DA PAGARE</v>
      </c>
    </row>
    <row r="486" spans="1:9" x14ac:dyDescent="0.35">
      <c r="A486">
        <v>492</v>
      </c>
      <c r="B486" s="2">
        <v>44927</v>
      </c>
      <c r="C486">
        <v>4800</v>
      </c>
      <c r="D486" t="s">
        <v>22</v>
      </c>
      <c r="E486" t="s">
        <v>12</v>
      </c>
      <c r="F486" s="2">
        <f>Tabella1_2[[#This Row],[DATA FATTURA]]+60</f>
        <v>44987</v>
      </c>
      <c r="I486" t="str">
        <f ca="1">IF(TODAY()-Tabella1_2[[#This Row],[DATA SCADENZA]]&gt;60,"DA PAGARE","PAGATA")</f>
        <v>DA PAGARE</v>
      </c>
    </row>
    <row r="487" spans="1:9" x14ac:dyDescent="0.35">
      <c r="A487">
        <v>1</v>
      </c>
      <c r="B487" s="2">
        <v>44927</v>
      </c>
      <c r="C487">
        <v>100</v>
      </c>
      <c r="D487" t="s">
        <v>3</v>
      </c>
      <c r="E487" t="s">
        <v>11</v>
      </c>
      <c r="F487" s="2">
        <f>Tabella1_2[[#This Row],[DATA FATTURA]]+60</f>
        <v>44987</v>
      </c>
      <c r="I487" t="str">
        <f ca="1">IF(TODAY()-Tabella1_2[[#This Row],[DATA SCADENZA]]&gt;60,"DA PAGARE","PAGATA")</f>
        <v>DA PAGARE</v>
      </c>
    </row>
    <row r="488" spans="1:9" x14ac:dyDescent="0.35">
      <c r="A488">
        <v>71</v>
      </c>
      <c r="B488" s="2">
        <v>44927</v>
      </c>
      <c r="C488">
        <v>1500</v>
      </c>
      <c r="D488" t="s">
        <v>5</v>
      </c>
      <c r="E488" t="s">
        <v>11</v>
      </c>
      <c r="F488" s="2">
        <f>Tabella1_2[[#This Row],[DATA FATTURA]]+60</f>
        <v>44987</v>
      </c>
      <c r="I488" t="str">
        <f ca="1">IF(TODAY()-Tabella1_2[[#This Row],[DATA SCADENZA]]&gt;60,"DA PAGARE","PAGATA")</f>
        <v>DA PAGARE</v>
      </c>
    </row>
    <row r="489" spans="1:9" x14ac:dyDescent="0.35">
      <c r="A489">
        <v>462</v>
      </c>
      <c r="B489" s="2">
        <v>44927</v>
      </c>
      <c r="C489">
        <v>7800</v>
      </c>
      <c r="D489" t="s">
        <v>5</v>
      </c>
      <c r="E489" t="s">
        <v>12</v>
      </c>
      <c r="F489" s="2">
        <f>Tabella1_2[[#This Row],[DATA FATTURA]]+60</f>
        <v>44987</v>
      </c>
      <c r="I489" t="str">
        <f ca="1">IF(TODAY()-Tabella1_2[[#This Row],[DATA SCADENZA]]&gt;60,"DA PAGARE","PAGATA")</f>
        <v>DA PAGARE</v>
      </c>
    </row>
    <row r="490" spans="1:9" x14ac:dyDescent="0.35">
      <c r="A490">
        <v>461</v>
      </c>
      <c r="B490" s="2">
        <v>44927</v>
      </c>
      <c r="C490">
        <v>7900</v>
      </c>
      <c r="D490" t="s">
        <v>4</v>
      </c>
      <c r="E490" t="s">
        <v>12</v>
      </c>
      <c r="F490" s="2">
        <f>Tabella1_2[[#This Row],[DATA FATTURA]]+60</f>
        <v>44987</v>
      </c>
      <c r="I490" t="str">
        <f ca="1">IF(TODAY()-Tabella1_2[[#This Row],[DATA SCADENZA]]&gt;60,"DA PAGARE","PAGATA")</f>
        <v>DA PAGARE</v>
      </c>
    </row>
    <row r="491" spans="1:9" x14ac:dyDescent="0.35">
      <c r="A491">
        <v>359</v>
      </c>
      <c r="B491" s="2">
        <v>44927</v>
      </c>
      <c r="C491">
        <v>2700</v>
      </c>
      <c r="D491" t="s">
        <v>4</v>
      </c>
      <c r="E491" t="s">
        <v>13</v>
      </c>
      <c r="F491" s="2">
        <f>Tabella1_2[[#This Row],[DATA FATTURA]]+60</f>
        <v>44987</v>
      </c>
      <c r="I491" t="str">
        <f ca="1">IF(TODAY()-Tabella1_2[[#This Row],[DATA SCADENZA]]&gt;60,"DA PAGARE","PAGATA")</f>
        <v>DA PAGARE</v>
      </c>
    </row>
    <row r="492" spans="1:9" x14ac:dyDescent="0.35">
      <c r="A492">
        <v>132</v>
      </c>
      <c r="B492" s="2">
        <v>44927</v>
      </c>
      <c r="C492">
        <v>2720</v>
      </c>
      <c r="D492" t="s">
        <v>4</v>
      </c>
      <c r="E492" t="s">
        <v>12</v>
      </c>
      <c r="F492" s="2">
        <f>Tabella1_2[[#This Row],[DATA FATTURA]]+60</f>
        <v>44987</v>
      </c>
      <c r="I492" t="str">
        <f ca="1">IF(TODAY()-Tabella1_2[[#This Row],[DATA SCADENZA]]&gt;60,"DA PAGARE","PAGATA")</f>
        <v>DA PAGARE</v>
      </c>
    </row>
    <row r="493" spans="1:9" x14ac:dyDescent="0.35">
      <c r="A493">
        <v>136</v>
      </c>
      <c r="B493" s="2">
        <v>44927</v>
      </c>
      <c r="C493">
        <v>2800</v>
      </c>
      <c r="D493" t="s">
        <v>9</v>
      </c>
      <c r="E493" t="s">
        <v>13</v>
      </c>
      <c r="F493" s="2">
        <f>Tabella1_2[[#This Row],[DATA FATTURA]]+60</f>
        <v>44987</v>
      </c>
      <c r="I493" t="str">
        <f ca="1">IF(TODAY()-Tabella1_2[[#This Row],[DATA SCADENZA]]&gt;60,"DA PAGARE","PAGATA")</f>
        <v>DA PAGARE</v>
      </c>
    </row>
    <row r="494" spans="1:9" x14ac:dyDescent="0.35">
      <c r="A494">
        <v>70</v>
      </c>
      <c r="B494" s="2">
        <v>44927</v>
      </c>
      <c r="C494">
        <v>1480</v>
      </c>
      <c r="D494" t="s">
        <v>4</v>
      </c>
      <c r="E494" t="s">
        <v>12</v>
      </c>
      <c r="F494" s="2">
        <f>Tabella1_2[[#This Row],[DATA FATTURA]]+60</f>
        <v>44987</v>
      </c>
      <c r="I494" t="str">
        <f ca="1">IF(TODAY()-Tabella1_2[[#This Row],[DATA SCADENZA]]&gt;60,"DA PAGARE","PAGATA")</f>
        <v>DA PAGARE</v>
      </c>
    </row>
    <row r="495" spans="1:9" x14ac:dyDescent="0.35">
      <c r="A495">
        <v>366</v>
      </c>
      <c r="B495" s="2">
        <v>44927</v>
      </c>
      <c r="C495">
        <v>3050</v>
      </c>
      <c r="D495" t="s">
        <v>8</v>
      </c>
      <c r="E495" t="s">
        <v>12</v>
      </c>
      <c r="F495" s="2">
        <f>Tabella1_2[[#This Row],[DATA FATTURA]]+60</f>
        <v>44987</v>
      </c>
      <c r="I495" t="str">
        <f ca="1">IF(TODAY()-Tabella1_2[[#This Row],[DATA SCADENZA]]&gt;60,"DA PAGARE","PAGATA")</f>
        <v>DA PAGARE</v>
      </c>
    </row>
    <row r="496" spans="1:9" x14ac:dyDescent="0.35">
      <c r="A496">
        <v>281</v>
      </c>
      <c r="B496" s="2">
        <v>44927</v>
      </c>
      <c r="C496">
        <v>5700</v>
      </c>
      <c r="D496" t="s">
        <v>8</v>
      </c>
      <c r="E496" t="s">
        <v>11</v>
      </c>
      <c r="F496" s="2">
        <f>Tabella1_2[[#This Row],[DATA FATTURA]]+60</f>
        <v>44987</v>
      </c>
      <c r="I496" t="str">
        <f ca="1">IF(TODAY()-Tabella1_2[[#This Row],[DATA SCADENZA]]&gt;60,"DA PAGARE","PAGATA")</f>
        <v>DA PAGARE</v>
      </c>
    </row>
    <row r="497" spans="1:9" x14ac:dyDescent="0.35">
      <c r="A497">
        <v>435</v>
      </c>
      <c r="B497" s="2">
        <v>44927</v>
      </c>
      <c r="C497">
        <v>6500</v>
      </c>
      <c r="D497" t="s">
        <v>22</v>
      </c>
      <c r="E497" t="s">
        <v>11</v>
      </c>
      <c r="F497" s="2">
        <f>Tabella1_2[[#This Row],[DATA FATTURA]]+60</f>
        <v>44987</v>
      </c>
      <c r="I497" t="str">
        <f ca="1">IF(TODAY()-Tabella1_2[[#This Row],[DATA SCADENZA]]&gt;60,"DA PAGARE","PAGATA")</f>
        <v>DA PAGARE</v>
      </c>
    </row>
    <row r="498" spans="1:9" x14ac:dyDescent="0.35">
      <c r="A498">
        <v>316</v>
      </c>
      <c r="B498" s="2">
        <v>44927</v>
      </c>
      <c r="C498">
        <v>550</v>
      </c>
      <c r="D498" t="s">
        <v>22</v>
      </c>
      <c r="E498" t="s">
        <v>11</v>
      </c>
      <c r="F498" s="2">
        <f>Tabella1_2[[#This Row],[DATA FATTURA]]+60</f>
        <v>44987</v>
      </c>
      <c r="I498" t="str">
        <f ca="1">IF(TODAY()-Tabella1_2[[#This Row],[DATA SCADENZA]]&gt;60,"DA PAGARE","PAGATA")</f>
        <v>DA PAGARE</v>
      </c>
    </row>
    <row r="499" spans="1:9" x14ac:dyDescent="0.35">
      <c r="A499">
        <v>315</v>
      </c>
      <c r="B499" s="2">
        <v>44927</v>
      </c>
      <c r="C499">
        <v>500</v>
      </c>
      <c r="D499" t="s">
        <v>8</v>
      </c>
      <c r="E499" t="s">
        <v>14</v>
      </c>
      <c r="F499" s="2">
        <f>Tabella1_2[[#This Row],[DATA FATTURA]]+60</f>
        <v>44987</v>
      </c>
      <c r="I499" t="str">
        <f ca="1">IF(TODAY()-Tabella1_2[[#This Row],[DATA SCADENZA]]&gt;60,"DA PAGARE","PAGATA")</f>
        <v>DA PAGARE</v>
      </c>
    </row>
    <row r="500" spans="1:9" x14ac:dyDescent="0.35">
      <c r="A500">
        <v>59</v>
      </c>
      <c r="B500" s="2">
        <v>44927</v>
      </c>
      <c r="C500">
        <v>1260</v>
      </c>
      <c r="D500" t="s">
        <v>6</v>
      </c>
      <c r="E500" t="s">
        <v>13</v>
      </c>
      <c r="F500" s="3">
        <v>45398</v>
      </c>
      <c r="I500" t="str">
        <f ca="1">IF(TODAY()-Tabella1_2[[#This Row],[DATA SCADENZA]]&gt;60,"DA PAGARE","PAGATA")</f>
        <v>PAGATA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3:D8"/>
  <sheetViews>
    <sheetView zoomScale="150" zoomScaleNormal="150" workbookViewId="0">
      <selection activeCell="D21" sqref="D21"/>
    </sheetView>
  </sheetViews>
  <sheetFormatPr defaultRowHeight="14.5" x14ac:dyDescent="0.35"/>
  <cols>
    <col min="3" max="3" width="16.08984375" customWidth="1"/>
    <col min="4" max="4" width="25.54296875" style="1" customWidth="1"/>
  </cols>
  <sheetData>
    <row r="3" spans="3:4" x14ac:dyDescent="0.35">
      <c r="C3" s="8" t="s">
        <v>17</v>
      </c>
      <c r="D3" s="9">
        <v>29</v>
      </c>
    </row>
    <row r="4" spans="3:4" x14ac:dyDescent="0.35">
      <c r="C4" s="8" t="s">
        <v>2</v>
      </c>
      <c r="D4" s="10" t="str">
        <f>VLOOKUP(D3,Tabella1__2[],4,FALSE)</f>
        <v>ZETA</v>
      </c>
    </row>
    <row r="5" spans="3:4" x14ac:dyDescent="0.35">
      <c r="C5" s="8" t="s">
        <v>18</v>
      </c>
      <c r="D5" s="10">
        <f>VLOOKUP(D3,Tabella1__2[],3,FALSE)</f>
        <v>660</v>
      </c>
    </row>
    <row r="6" spans="3:4" x14ac:dyDescent="0.35">
      <c r="C6" s="8" t="s">
        <v>15</v>
      </c>
      <c r="D6" s="11">
        <f>VLOOKUP(D3,Tabella1__2[],2,FALSE)</f>
        <v>44942</v>
      </c>
    </row>
    <row r="7" spans="3:4" x14ac:dyDescent="0.35">
      <c r="C7" s="8" t="s">
        <v>19</v>
      </c>
      <c r="D7" s="12">
        <f>VLOOKUP(D3,Tabella1__2[],7,FALSE)</f>
        <v>805.19999999999993</v>
      </c>
    </row>
    <row r="8" spans="3:4" x14ac:dyDescent="0.35">
      <c r="C8" s="8" t="s">
        <v>20</v>
      </c>
      <c r="D8" s="12">
        <f>VLOOKUP(D3,Tabella1__2[],8,FALSE)</f>
        <v>145.19999999999993</v>
      </c>
    </row>
  </sheetData>
  <sheetProtection autoFilter="0"/>
  <conditionalFormatting sqref="D8">
    <cfRule type="cellIs" dxfId="7" priority="1" operator="lessThan">
      <formula>500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zione, solo valori in elenco" prompt="Inserire solo numeri fattura in elenco" xr:uid="{049413AD-0287-41E7-AD0A-9625E7EEB9DF}">
          <x14:formula1>
            <xm:f>Tabella1!$A$2:$A$500</xm:f>
          </x14:formula1>
          <xm:sqref>D3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 1 2 4 < / i n t > < / v a l u e > < / i t e m > < i t e m > < k e y > < s t r i n g > D A T A   F A T T U R A < / s t r i n g > < / k e y > < v a l u e > < i n t > 1 4 3 < / i n t > < / v a l u e > < / i t e m > < i t e m > < k e y > < s t r i n g > I M P O R T O < / s t r i n g > < / k e y > < v a l u e > < i n t > 1 0 8 < / i n t > < / v a l u e > < / i t e m > < i t e m > < k e y > < s t r i n g > C L I E N T E < / s t r i n g > < / k e y > < v a l u e > < i n t > 9 6 < / i n t > < / v a l u e > < / i t e m > < i t e m > < k e y > < s t r i n g > O G G E T T O < / s t r i n g > < / k e y > < v a l u e > < i n t > 1 0 9 < / i n t > < / v a l u e > < / i t e m > < i t e m > < k e y > < s t r i n g > D A T A   S C A D E N Z A < / s t r i n g > < / k e y > < v a l u e > < i n t > 1 5 5 < / i n t > < / v a l u e > < / i t e m > < i t e m > < k e y > < s t r i n g > I V A < / s t r i n g > < / k e y > < v a l u e > < i n t > 6 4 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 2 6 5 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O M U N E _ d c 0 8 a 3 e f - c b 2 4 - 4 b f 2 - 9 d 9 d - 4 f 0 2 9 d b 2 b c 8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 7 0 < / i n t > < / v a l u e > < / i t e m > < / C o l u m n W i d t h s > < C o l u m n D i s p l a y I n d e x > < i t e m > < k e y > < s t r i n g > F 1 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 1 2 3 < / i n t > < / v a l u e > < / i t e m > < i t e m > < k e y > < s t r i n g > C I T T A ' < / s t r i n g > < / k e y > < v a l u e > < i n t > 1 0 5 < / i n t > < / v a l u e > < / i t e m > < i t e m > < k e y > < s t r i n g > I N D I R I Z Z O < / s t r i n g > < / k e y > < v a l u e > < i n t > 1 4 2 < / i n t > < / v a l u e > < / i t e m > < i t e m > < k e y > < s t r i n g > E M A I L < / s t r i n g > < / k e y > < v a l u e > < i n t > 1 0 7 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F o g l i o 1 _ 2 4 0 d 3 9 9 d - 9 a 9 a - 4 0 f 9 - 9 a 8 8 - 1 1 e b e a 8 b c 3 9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 7 0 < / i n t > < / v a l u e > < / i t e m > < i t e m > < k e y > < s t r i n g > F 2 < / s t r i n g > < / k e y > < v a l u e > < i n t > 7 0 < / i n t > < / v a l u e > < / i t e m > < i t e m > < k e y > < s t r i n g > F 3 < / s t r i n g > < / k e y > < v a l u e > < i n t > 7 0 < / i n t > < / v a l u e > < / i t e m > < i t e m > < k e y > < s t r i n g > F 4 < / s t r i n g > < / k e y > < v a l u e > < i n t > 7 0 < / i n t > < / v a l u e > < / i t e m > < i t e m > < k e y > < s t r i n g > F 5 < / s t r i n g > < / k e y > < v a l u e > < i n t > 7 0 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_ 2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 2 0 2 4 - 0 4 - 1 6 T 1 3 : 2 4 : 1 1 . 5 7 3 0 9 8 7 + 0 2 : 0 0 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F o g l i o 1 1 _ d c 3 5 f 2 2 9 - 0 1 e b - 4 7 c e - b f 1 4 - c 7 8 2 f 5 d b 0 f 6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 7 0 < / i n t > < / v a l u e > < / i t e m > < i t e m > < k e y > < s t r i n g > F 2 < / s t r i n g > < / k e y > < v a l u e > < i n t > 7 0 < / i n t > < / v a l u e > < / i t e m > < i t e m > < k e y > < s t r i n g > F 3 < / s t r i n g > < / k e y > < v a l u e > < i n t > 7 0 < / i n t > < / v a l u e > < / i t e m > < i t e m > < k e y > < s t r i n g > F 5 < / s t r i n g > < / k e y > < v a l u e > < i n t > 7 0 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 F 5 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D a t a M a s h u p   x m l n s = " h t t p : / / s c h e m a s . m i c r o s o f t . c o m / D a t a M a s h u p " > A A A A A J 0 I A A B Q S w M E F A A C A A g A R m y Q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E Z s k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b J B Y 1 7 L X a J Y F A A B d H w A A E w A c A E Z v c m 1 1 b G F z L 1 N l Y 3 R p b 2 4 x L m 0 g o h g A K K A U A A A A A A A A A A A A A A A A A A A A A A A A A A A A 7 V l t T + s 2 F P 6 O x H + w w o e 1 d 1 l H U r Z J u 2 J S 1 A Z u t t K g N s B E i y q T m N b C t S v H Z b y I / 7 T f s F 8 2 5 6 1 1 m q T t e N G u N h A S 1 I 7 P e c 7 b c 5 z T E P k C M w r 6 y V / j 8 + 7 O 7 k 4 4 g R w F w I P X i B B o g E N A k N j d A f L H 5 X i M K Z J L 9 r 2 P S K M 1 5 x x R c c H 4 7 T V j t 7 X 6 0 6 A L p + h Q y w 5 r V 8 + D F q N C P n S l J z L 2 t B M W 4 B v s Q 8 G A w D O m S X H y e Y I a H o c 0 v G F 8 2 m J k P q X e w w y F t V S n / v S k d f / 6 E x x Z n n f W s z Q d O F T 8 e N C I H n r W w Z P W t j x L 2 R V y H Q R Q J J v O y a n b 8 1 y 5 n k D 2 H 5 Y H W x 3 H 7 n p 2 d k a g e x G v u 8 f H t h e f y a / H i v o t q 2 1 3 L / O a n u s L G 0 8 R 9 6 X R c 0 g Q w D R E H A u 4 N N Q K g s T E W t E b O l A P y 4 8 I + h M w S C 2 4 A p + A a Y L v g b G / n 6 q m 8 + k 1 4 v U q 9 x o b / F u B N f J 3 H k f e c 4 q t P U z Z F F P p A e A z w i h F S 5 U 9 R G V C J P r C o r V G i R 7 N O b c 0 V b 4 1 H u M 5 F T C V D s E M 8 Z B R S P D j I 6 x y a w k o K b r j 9 t p u w a f f D q T K q 0 o P m h s 9 u A l h Z G S m u t K N L g 8 S v D L h J 4 o L + 4 y L o u f M W O h q L k o Z i D f a K J T + l N L G q v x W i s 1 n c u s R R / A Q g C n y c i e u Q J I O 7 H u W t 3 A g v g E D t e y u w C 9 g L 6 q E m r l v N n U g f 0 2 j D s Q E U S C h g l P r 2 O r Z G k A k R E A D 2 h J b n 4 U C i z m W x t 1 B w n g u g 2 Y E + u g c k j m q b b J C 1 x z X k 4 7 Q e m 6 / 7 2 h 6 e p h n U j x Z x P q y 5 J / r u z u Y V o N Q + f C I j Q l m a + l w w Y N H W A J P e S + s a a 2 f h 2 e y r M J h A C l G Q 5 e i N s d 3 a C j j d C v Y b G j 3 7 V 7 L u X R c Y P / e s j v A + G m 0 3 x y Z z a F P s J S A G / c k v J f e k q V O i K x 6 P k e Z 6 1 J U o / 4 E I S G B p J C e B o 5 A 0 0 M t 3 d b 0 3 z A N D r X 4 q Y i T 2 z I r l 4 Q s m R S F A k b e x A C S x y j i A Q Z E Y i R E 4 e d T z q Z M o C 8 I y i w L a z n d O h i k 2 x Y h f R 8 S y M P D C G l 1 X W 0 s q w 2 4 o g J I D h h l J O 0 U F p O H m 9 k 6 p A / K 8 k H F 4 z / k 1 n O 0 N 2 W h T O Q Z x 9 N i 0 d 7 i W R m 5 G / U t v W 5 U u r 1 c 8 w v 8 v 7 k z b I I Y R 6 C i f S a S z G 2 D 4 H T b T s + 5 v C z 2 W / v E c j r V Q X h l 7 1 n C 1 F q O 5 1 n f a G U x L p E 9 Z X e K 7 L J 2 s 7 Q 1 J 1 F G C 9 z N W c y q s X Q l a x C R N 7 E e + 0 O N 8 r J 9 x a R L m Q A d H I q G E 9 r T m X i o x R 8 S P C d Q + B N J + 1 H x h 7 U e 8 h k P G k c Y k S C m z 7 A 2 q k c e 1 R I m e a 7 X l 7 j O i F g k U x F Y I r 4 D Q 9 G t l d u g N 1 / C 5 q V a 3 5 H E 9 z J G B D W z r n 1 w + Q e X v w 2 X / 7 P q K W H v 5 l v 0 h f J q + r 8 2 h i 2 Z u 6 Q r l P P 2 9 o 2 m w N w b + 8 z 2 j F n W a N 6 T L x d j g F c T 5 h h e c 7 z g y W N E E Z d 3 9 6 F D o / S C Q o Z g G E s a 2 v J x X 9 7 t g X 3 q t N y 2 P b w 4 a B s j Y 3 T c c b p d J / 9 p l L 5 6 S M L t 2 m u 4 N T O j i l w X A 4 t 3 Y d e 8 9 n + J X t 9 i e r J y 6 u 1 G J 7 G a c 2 u 1 + L O X 5 t x i 9 g 7 6 p n U f l X 0 8 e H j 1 3 G H 1 1 h a N N 5 b H W G H 6 8 M l o m O b L i G a b u U N B e 2 G + 0 s M s e 8 8 v 0 c i i k c K m i 2 4 + t 1 a z S U k g J W W U L C k k R p o L i / i n M a + O s 7 H u a l 4 w T 8 8 y a / t o G 1 u F 2 1 g X 7 3 P r 6 r t F 1 N e 5 3 1 j j / 4 0 w 3 z E a x V Q q C c t q e h j r + m T R 8 v K U T a O V b 1 1 l u i o u + 8 2 v s n d 9 v B L 8 h 1 8 J P s Y 7 H + O d r 2 e 8 k 2 j D A H H O O F 4 1 N I J 0 g c X E j n b D q g k P U N 8 h 1 l l s r D V 5 A e K 9 L S 7 g M i t x l Z j w V Y / b z G h i o P b C U n l q M z x B f I w q v r 1 I l H Y l F 6 D g V 4 a j e 0 3 u t S 8 X e X 2 l r 6 5 s r u x F 4 q L m 1 O i g G + H O h f p F Z a o D K C c A C m e S q p S 7 t X 0 v F 4 L 4 / / T S l X 0 h v K r q K a v w 6 M K i 0 E 3 K M D H Z K C c a y 6 f V 1 d x J d S O V k v P 6 O g s + / w 1 Q S w E C L Q A U A A I A C A B G b J B Y 1 / M K O a U A A A D 2 A A A A E g A A A A A A A A A A A A A A A A A A A A A A Q 2 9 u Z m l n L 1 B h Y 2 t h Z 2 U u e G 1 s U E s B A i 0 A F A A C A A g A R m y Q W A / K 6 a u k A A A A 6 Q A A A B M A A A A A A A A A A A A A A A A A 8 Q A A A F t D b 2 5 0 Z W 5 0 X 1 R 5 c G V z X S 5 4 b W x Q S w E C L Q A U A A I A C A B G b J B Y 1 7 L X a J Y F A A B d H w A A E w A A A A A A A A A A A A A A A A D i A Q A A R m 9 y b X V s Y X M v U 2 V j d G l v b j E u b V B L B Q Y A A A A A A w A D A M I A A A D F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W Q A A A A A A A B d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b G E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x V D E 4 O j M y O j A 0 L j M w O T E 2 O D d a I i A v P j x F b n R y e S B U e X B l P S J G a W x s Q 2 9 s d W 1 u V H l w Z X M i I F Z h b H V l P S J z Q X d r U k J n W U p F U k V B I i A v P j x F b n R y e S B U e X B l P S J G a W x s Q 2 9 s d W 1 u T m F t Z X M i I F Z h b H V l P S J z W y Z x d W 9 0 O 0 7 C s C B G Q V R U V V J B J n F 1 b 3 Q 7 L C Z x d W 9 0 O 0 R B V E E g R k F U V F V S Q S Z x d W 9 0 O y w m c X V v d D t J T V B P U l R P J n F 1 b 3 Q 7 L C Z x d W 9 0 O 0 N M S U V O V E U m c X V v d D s s J n F 1 b 3 Q 7 T 0 d H R V R U T y Z x d W 9 0 O y w m c X V v d D t E Q V R B I F N D Q U R F T l p B J n F 1 b 3 Q 7 L C Z x d W 9 0 O 0 l W Q S Z x d W 9 0 O y w m c X V v d D t M T 1 J E T y Z x d W 9 0 O y w m c X V v d D t T V E F U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L 0 F 1 d G 9 S Z W 1 v d m V k Q 2 9 s d W 1 u c z E u e 0 7 C s C B G Q V R U V V J B L D B 9 J n F 1 b 3 Q 7 L C Z x d W 9 0 O 1 N l Y 3 R p b 2 4 x L 1 R h Y m V s b G E x L 0 F 1 d G 9 S Z W 1 v d m V k Q 2 9 s d W 1 u c z E u e 0 R B V E E g R k F U V F V S Q S w x f S Z x d W 9 0 O y w m c X V v d D t T Z W N 0 a W 9 u M S 9 U Y W J l b G x h M S 9 B d X R v U m V t b 3 Z l Z E N v b H V t b n M x L n t J T V B P U l R P L D J 9 J n F 1 b 3 Q 7 L C Z x d W 9 0 O 1 N l Y 3 R p b 2 4 x L 1 R h Y m V s b G E x L 0 F 1 d G 9 S Z W 1 v d m V k Q 2 9 s d W 1 u c z E u e 0 N M S U V O V E U s M 3 0 m c X V v d D s s J n F 1 b 3 Q 7 U 2 V j d G l v b j E v V G F i Z W x s Y T E v Q X V 0 b 1 J l b W 9 2 Z W R D b 2 x 1 b W 5 z M S 5 7 T 0 d H R V R U T y w 0 f S Z x d W 9 0 O y w m c X V v d D t T Z W N 0 a W 9 u M S 9 U Y W J l b G x h M S 9 B d X R v U m V t b 3 Z l Z E N v b H V t b n M x L n t E Q V R B I F N D Q U R F T l p B L D V 9 J n F 1 b 3 Q 7 L C Z x d W 9 0 O 1 N l Y 3 R p b 2 4 x L 1 R h Y m V s b G E x L 0 F 1 d G 9 S Z W 1 v d m V k Q 2 9 s d W 1 u c z E u e 0 l W Q S w 2 f S Z x d W 9 0 O y w m c X V v d D t T Z W N 0 a W 9 u M S 9 U Y W J l b G x h M S 9 B d X R v U m V t b 3 Z l Z E N v b H V t b n M x L n t M T 1 J E T y w 3 f S Z x d W 9 0 O y w m c X V v d D t T Z W N 0 a W 9 u M S 9 U Y W J l b G x h M S 9 B d X R v U m V t b 3 Z l Z E N v b H V t b n M x L n t T V E F U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l b G x h M S 9 B d X R v U m V t b 3 Z l Z E N v b H V t b n M x L n t O w r A g R k F U V F V S Q S w w f S Z x d W 9 0 O y w m c X V v d D t T Z W N 0 a W 9 u M S 9 U Y W J l b G x h M S 9 B d X R v U m V t b 3 Z l Z E N v b H V t b n M x L n t E Q V R B I E Z B V F R V U k E s M X 0 m c X V v d D s s J n F 1 b 3 Q 7 U 2 V j d G l v b j E v V G F i Z W x s Y T E v Q X V 0 b 1 J l b W 9 2 Z W R D b 2 x 1 b W 5 z M S 5 7 S U 1 Q T 1 J U T y w y f S Z x d W 9 0 O y w m c X V v d D t T Z W N 0 a W 9 u M S 9 U Y W J l b G x h M S 9 B d X R v U m V t b 3 Z l Z E N v b H V t b n M x L n t D T E l F T l R F L D N 9 J n F 1 b 3 Q 7 L C Z x d W 9 0 O 1 N l Y 3 R p b 2 4 x L 1 R h Y m V s b G E x L 0 F 1 d G 9 S Z W 1 v d m V k Q 2 9 s d W 1 u c z E u e 0 9 H R 0 V U V E 8 s N H 0 m c X V v d D s s J n F 1 b 3 Q 7 U 2 V j d G l v b j E v V G F i Z W x s Y T E v Q X V 0 b 1 J l b W 9 2 Z W R D b 2 x 1 b W 5 z M S 5 7 R E F U Q S B T Q 0 F E R U 5 a Q S w 1 f S Z x d W 9 0 O y w m c X V v d D t T Z W N 0 a W 9 u M S 9 U Y W J l b G x h M S 9 B d X R v U m V t b 3 Z l Z E N v b H V t b n M x L n t J V k E s N n 0 m c X V v d D s s J n F 1 b 3 Q 7 U 2 V j d G l v b j E v V G F i Z W x s Y T E v Q X V 0 b 1 J l b W 9 2 Z W R D b 2 x 1 b W 5 z M S 5 7 T E 9 S R E 8 s N 3 0 m c X V v d D s s J n F 1 b 3 Q 7 U 2 V j d G l v b j E v V G F i Z W x s Y T E v Q X V 0 b 1 J l b W 9 2 Z W R D b 2 x 1 b W 5 z M S 5 7 U 1 R B V E 8 s O H 0 m c X V v d D t d L C Z x d W 9 0 O 1 J l b G F 0 a W 9 u c 2 h p c E l u Z m 8 m c X V v d D s 6 W 1 1 9 I i A v P j x F b n R y e S B U e X B l P S J R d W V y e U l E I i B W Y W x 1 Z T 0 i c 2 R m N m Z h Z j U x L T A 5 Y W U t N D c 1 M y 0 5 Z D c 2 L T c 3 N j R j N G U w O W N k M i I g L z 4 8 L 1 N 0 Y W J s Z U V u d H J p Z X M + P C 9 J d G V t P j x J d G V t P j x J d G V t T G 9 j Y X R p b 2 4 + P E l 0 Z W 1 U e X B l P k Z v c m 1 1 b G E 8 L 0 l 0 Z W 1 U e X B l P j x J d G V t U G F 0 a D 5 T Z W N 0 a W 9 u M S 9 U Y W J l b G x h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Q Z X J j Z W 5 0 d W F s Z S U y M G l u c 2 V y a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9 y Z G l u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j F U M T g 6 M z c 6 N T c u M D Q z N j Y y M F o i I C 8 + P E V u d H J 5 I F R 5 c G U 9 I k Z p b G x T d G F 0 d X M i I F Z h b H V l P S J z Q 2 9 t c G x l d G U i I C 8 + P E V u d H J 5 I F R 5 c G U 9 I l F 1 Z X J 5 S U Q i I F Z h b H V l P S J z Z T d h M T I 0 Y T M t Y T M 5 N C 0 0 Y z B h L W E 5 M G M t M j E 2 Z D E 5 M D U w Y j N i I i A v P j x F b n R y e S B U e X B l P S J O Y X Z p Z 2 F 0 a W 9 u U 3 R l c E 5 h b W U i I F Z h b H V l P S J z T m F 2 a W d h e m l v b m U i I C 8 + P C 9 T d G F i b G V F b n R y a W V z P j w v S X R l b T 4 8 S X R l b T 4 8 S X R l b U x v Y 2 F 0 a W 9 u P j x J d G V t V H l w Z T 5 G b 3 J t d W x h P C 9 J d G V t V H l w Z T 4 8 S X R l b V B h d G g + U 2 V j d G l v b j E v R m 9 n b G l v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V Q x O D o 0 M D o y O C 4 4 N D Y 1 M z M 3 W i I g L z 4 8 R W 5 0 c n k g V H l w Z T 0 i R m l s b E N v b H V t b l R 5 c G V z I i B W Y W x 1 Z T 0 i c 0 J n W U d C Z z 0 9 I i A v P j x F b n R y e S B U e X B l P S J G a W x s Q 2 9 s d W 1 u T m F t Z X M i I F Z h b H V l P S J z W y Z x d W 9 0 O 0 N M S U V O V E U m c X V v d D s s J n F 1 b 3 Q 7 Q 0 l U V E F c d T A w M j c m c X V v d D s s J n F 1 b 3 Q 7 S U 5 E S V J J W l p P J n F 1 b 3 Q 7 L C Z x d W 9 0 O 0 V N Q U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n b G l v M S A o M i k v U 2 9 z d G l 0 d W l 0 b y B 2 Y W x v c m U u e 0 N M S U V O V E U s M H 0 m c X V v d D s s J n F 1 b 3 Q 7 U 2 V j d G l v b j E v R m 9 n b G l v M S A o M i k v T W 9 k a W Z p Y 2 F 0 b y B 0 a X B v M S 5 7 Q 2 9 s d W 1 u M i w x f S Z x d W 9 0 O y w m c X V v d D t T Z W N 0 a W 9 u M S 9 G b 2 d s a W 8 x I C g y K S 9 N b 2 R p Z m l j Y X R v I H R p c G 8 x L n t J T k R J U k l a W k 8 s M 3 0 m c X V v d D s s J n F 1 b 3 Q 7 U 2 V j d G l v b j E v R m 9 n b G l v M S A o M i k v T W 9 k a W Z p Y 2 F 0 b y B 0 a X B v M S 5 7 R U 1 B S U w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m 9 n b G l v M S A o M i k v U 2 9 z d G l 0 d W l 0 b y B 2 Y W x v c m U u e 0 N M S U V O V E U s M H 0 m c X V v d D s s J n F 1 b 3 Q 7 U 2 V j d G l v b j E v R m 9 n b G l v M S A o M i k v T W 9 k a W Z p Y 2 F 0 b y B 0 a X B v M S 5 7 Q 2 9 s d W 1 u M i w x f S Z x d W 9 0 O y w m c X V v d D t T Z W N 0 a W 9 u M S 9 G b 2 d s a W 8 x I C g y K S 9 N b 2 R p Z m l j Y X R v I H R p c G 8 x L n t J T k R J U k l a W k 8 s M 3 0 m c X V v d D s s J n F 1 b 3 Q 7 U 2 V j d G l v b j E v R m 9 n b G l v M S A o M i k v T W 9 k a W Z p Y 2 F 0 b y B 0 a X B v M S 5 7 R U 1 B S U w s N H 0 m c X V v d D t d L C Z x d W 9 0 O 1 J l b G F 0 a W 9 u c 2 h p c E l u Z m 8 m c X V v d D s 6 W 1 1 9 I i A v P j x F b n R y e S B U e X B l P S J R d W V y e U l E I i B W Y W x 1 Z T 0 i c z B h O D h i O W I 5 L T k 0 N D A t N G Z j Z C 0 5 N D Z h L T c z M j F j Y j Z h M D Y z M y I g L z 4 8 L 1 N 0 Y W J s Z U V u d H J p Z X M + P C 9 J d G V t P j x J d G V t P j x J d G V t T G 9 j Y X R p b 2 4 + P E l 0 Z W 1 U e X B l P k Z v c m 1 1 b G E 8 L 0 l 0 Z W 1 U e X B l P j x J d G V t U G F 0 a D 5 T Z W N 0 a W 9 u M S 9 G b 2 d s a W 8 x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Z T Y y O G Y 0 Y y 0 y N T B h L T Q x N j I t Y W Y y Z S 1 h N G V h Z j k 5 O D J j M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x h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Z U M D U 6 M z E 6 M z Y u M j g 1 M j c 1 N 1 o i I C 8 + P E V u d H J 5 I F R 5 c G U 9 I k Z p b G x D b 2 x 1 b W 5 U e X B l c y I g V m F s d W U 9 I n N B d 2 t E Q m d Z S k F B Q U c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Q 0 x J R U 5 U R S Z x d W 9 0 O y w m c X V v d D t P R 0 d F V F R P J n F 1 b 3 Q 7 L C Z x d W 9 0 O 0 R B V E E g U 0 N B R E V O W k E m c X V v d D s s J n F 1 b 3 Q 7 S V Z B J n F 1 b 3 Q 7 L C Z x d W 9 0 O 0 x P U k R P J n F 1 b 3 Q 7 L C Z x d W 9 0 O 1 N U Q V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E g K D I p L 0 F 1 d G 9 S Z W 1 v d m V k Q 2 9 s d W 1 u c z E u e 0 7 C s C B G Q V R U V V J B L D B 9 J n F 1 b 3 Q 7 L C Z x d W 9 0 O 1 N l Y 3 R p b 2 4 x L 1 R h Y m V s b G E x I C g y K S 9 B d X R v U m V t b 3 Z l Z E N v b H V t b n M x L n t E Q V R B I E Z B V F R V U k E s M X 0 m c X V v d D s s J n F 1 b 3 Q 7 U 2 V j d G l v b j E v V G F i Z W x s Y T E g K D I p L 0 F 1 d G 9 S Z W 1 v d m V k Q 2 9 s d W 1 u c z E u e 0 l N U E 9 S V E 8 s M n 0 m c X V v d D s s J n F 1 b 3 Q 7 U 2 V j d G l v b j E v V G F i Z W x s Y T E g K D I p L 0 F 1 d G 9 S Z W 1 v d m V k Q 2 9 s d W 1 u c z E u e 0 N M S U V O V E U s M 3 0 m c X V v d D s s J n F 1 b 3 Q 7 U 2 V j d G l v b j E v V G F i Z W x s Y T E g K D I p L 0 F 1 d G 9 S Z W 1 v d m V k Q 2 9 s d W 1 u c z E u e 0 9 H R 0 V U V E 8 s N H 0 m c X V v d D s s J n F 1 b 3 Q 7 U 2 V j d G l v b j E v V G F i Z W x s Y T E g K D I p L 0 F 1 d G 9 S Z W 1 v d m V k Q 2 9 s d W 1 u c z E u e 0 R B V E E g U 0 N B R E V O W k E s N X 0 m c X V v d D s s J n F 1 b 3 Q 7 U 2 V j d G l v b j E v V G F i Z W x s Y T E g K D I p L 0 F 1 d G 9 S Z W 1 v d m V k Q 2 9 s d W 1 u c z E u e 0 l W Q S w 2 f S Z x d W 9 0 O y w m c X V v d D t T Z W N 0 a W 9 u M S 9 U Y W J l b G x h M S A o M i k v Q X V 0 b 1 J l b W 9 2 Z W R D b 2 x 1 b W 5 z M S 5 7 T E 9 S R E 8 s N 3 0 m c X V v d D s s J n F 1 b 3 Q 7 U 2 V j d G l v b j E v V G F i Z W x s Y T E g K D I p L 0 F 1 d G 9 S Z W 1 v d m V k Q 2 9 s d W 1 u c z E u e 1 N U Q V R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V s b G E x I C g y K S 9 B d X R v U m V t b 3 Z l Z E N v b H V t b n M x L n t O w r A g R k F U V F V S Q S w w f S Z x d W 9 0 O y w m c X V v d D t T Z W N 0 a W 9 u M S 9 U Y W J l b G x h M S A o M i k v Q X V 0 b 1 J l b W 9 2 Z W R D b 2 x 1 b W 5 z M S 5 7 R E F U Q S B G Q V R U V V J B L D F 9 J n F 1 b 3 Q 7 L C Z x d W 9 0 O 1 N l Y 3 R p b 2 4 x L 1 R h Y m V s b G E x I C g y K S 9 B d X R v U m V t b 3 Z l Z E N v b H V t b n M x L n t J T V B P U l R P L D J 9 J n F 1 b 3 Q 7 L C Z x d W 9 0 O 1 N l Y 3 R p b 2 4 x L 1 R h Y m V s b G E x I C g y K S 9 B d X R v U m V t b 3 Z l Z E N v b H V t b n M x L n t D T E l F T l R F L D N 9 J n F 1 b 3 Q 7 L C Z x d W 9 0 O 1 N l Y 3 R p b 2 4 x L 1 R h Y m V s b G E x I C g y K S 9 B d X R v U m V t b 3 Z l Z E N v b H V t b n M x L n t P R 0 d F V F R P L D R 9 J n F 1 b 3 Q 7 L C Z x d W 9 0 O 1 N l Y 3 R p b 2 4 x L 1 R h Y m V s b G E x I C g y K S 9 B d X R v U m V t b 3 Z l Z E N v b H V t b n M x L n t E Q V R B I F N D Q U R F T l p B L D V 9 J n F 1 b 3 Q 7 L C Z x d W 9 0 O 1 N l Y 3 R p b 2 4 x L 1 R h Y m V s b G E x I C g y K S 9 B d X R v U m V t b 3 Z l Z E N v b H V t b n M x L n t J V k E s N n 0 m c X V v d D s s J n F 1 b 3 Q 7 U 2 V j d G l v b j E v V G F i Z W x s Y T E g K D I p L 0 F 1 d G 9 S Z W 1 v d m V k Q 2 9 s d W 1 u c z E u e 0 x P U k R P L D d 9 J n F 1 b 3 Q 7 L C Z x d W 9 0 O 1 N l Y 3 R p b 2 4 x L 1 R h Y m V s b G E x I C g y K S 9 B d X R v U m V t b 3 Z l Z E N v b H V t b n M x L n t T V E F U T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1 R h Y m V s b G E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U y M C g y K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l M j A o M i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U y M C g y K S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0 F n Z 2 l 1 b n R h J T I w Y 2 9 s b 2 5 u Y S U y M H B l c n N v b m F s a X p 6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1 J p b 3 J k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T Z m M T l m O C 1 m M 2 J m L T Q x N 2 Q t Y j E y Z C 0 x N T E 3 Y T g 4 Z T N m M D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G b 2 d s a W 8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Z U M D c 6 M z c 6 M j U u N T I y M j E y O V o i I C 8 + P E V u d H J 5 I F R 5 c G U 9 I k Z p b G x D b 2 x 1 b W 5 U e X B l c y I g V m F s d W U 9 I n N C Z 1 l H Q m c 9 P S I g L z 4 8 R W 5 0 c n k g V H l w Z T 0 i R m l s b E N v b H V t b k 5 h b W V z I i B W Y W x 1 Z T 0 i c 1 s m c X V v d D t D T E l F T l R F J n F 1 b 3 Q 7 L C Z x d W 9 0 O 0 N J V F R B X H U w M D I 3 J n F 1 b 3 Q 7 L C Z x d W 9 0 O 0 l O R E l S S V p a T y Z x d W 9 0 O y w m c X V v d D t F T U F J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Z 2 x p b z E g K D M p L 0 F 1 d G 9 S Z W 1 v d m V k Q 2 9 s d W 1 u c z E u e 0 N M S U V O V E U s M H 0 m c X V v d D s s J n F 1 b 3 Q 7 U 2 V j d G l v b j E v R m 9 n b G l v M S A o M y k v Q X V 0 b 1 J l b W 9 2 Z W R D b 2 x 1 b W 5 z M S 5 7 Q 0 l U V E F c d T A w M j c s M X 0 m c X V v d D s s J n F 1 b 3 Q 7 U 2 V j d G l v b j E v R m 9 n b G l v M S A o M y k v Q X V 0 b 1 J l b W 9 2 Z W R D b 2 x 1 b W 5 z M S 5 7 S U 5 E S V J J W l p P L D J 9 J n F 1 b 3 Q 7 L C Z x d W 9 0 O 1 N l Y 3 R p b 2 4 x L 0 Z v Z 2 x p b z E g K D M p L 0 F 1 d G 9 S Z W 1 v d m V k Q 2 9 s d W 1 u c z E u e 0 V N Q U l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v Z 2 x p b z E g K D M p L 0 F 1 d G 9 S Z W 1 v d m V k Q 2 9 s d W 1 u c z E u e 0 N M S U V O V E U s M H 0 m c X V v d D s s J n F 1 b 3 Q 7 U 2 V j d G l v b j E v R m 9 n b G l v M S A o M y k v Q X V 0 b 1 J l b W 9 2 Z W R D b 2 x 1 b W 5 z M S 5 7 Q 0 l U V E F c d T A w M j c s M X 0 m c X V v d D s s J n F 1 b 3 Q 7 U 2 V j d G l v b j E v R m 9 n b G l v M S A o M y k v Q X V 0 b 1 J l b W 9 2 Z W R D b 2 x 1 b W 5 z M S 5 7 S U 5 E S V J J W l p P L D J 9 J n F 1 b 3 Q 7 L C Z x d W 9 0 O 1 N l Y 3 R p b 2 4 x L 0 Z v Z 2 x p b z E g K D M p L 0 F 1 d G 9 S Z W 1 v d m V k Q 2 9 s d W 1 u c z E u e 0 V N Q U l M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2 d s a W 8 x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M p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M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M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y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M p L 1 J p b W 9 z c 2 k l M j B l c n J v c m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M p L 1 J p Z 2 h l J T I w d n V v d G U l M j B y a W 1 v c 3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y k v U m l n a G U l M j B 2 d W 9 0 Z S U y M H J p b W 9 z c 2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m U 5 M T c 1 N C 0 5 O D B j L T R m Z D g t O W Q w O S 0 3 O T k 1 Z G I w Z T Q z N T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N Z X J n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2 V D E x O j M 0 O j E z L j k 3 N D M x N T V a I i A v P j x F b n R y e S B U e X B l P S J G a W x s Q 2 9 s d W 1 u V H l w Z X M i I F Z h b H V l P S J z Q X d r R E J n W U p B Q U F H Q m d Z R y I g L z 4 8 R W 5 0 c n k g V H l w Z T 0 i R m l s b E N v b H V t b k 5 h b W V z I i B W Y W x 1 Z T 0 i c 1 s m c X V v d D t O w r A g R k F U V F V S Q S Z x d W 9 0 O y w m c X V v d D t E Q V R B I E Z B V F R V U k E m c X V v d D s s J n F 1 b 3 Q 7 S U 1 Q T 1 J U T y Z x d W 9 0 O y w m c X V v d D t D T E l F T l R F J n F 1 b 3 Q 7 L C Z x d W 9 0 O 0 9 H R 0 V U V E 8 m c X V v d D s s J n F 1 b 3 Q 7 R E F U Q S B T Q 0 F E R U 5 a Q S Z x d W 9 0 O y w m c X V v d D t J V k E m c X V v d D s s J n F 1 b 3 Q 7 T E 9 S R E 8 m c X V v d D s s J n F 1 b 3 Q 7 U 1 R B V E 8 m c X V v d D s s J n F 1 b 3 Q 7 R m 9 n b G l v M S A o M y k u Q 0 l U V E F c d T A w M j c m c X V v d D s s J n F 1 b 3 Q 7 R m 9 n b G l v M S A o M y k u S U 5 E S V J J W l p P J n F 1 b 3 Q 7 L C Z x d W 9 0 O 0 Z v Z 2 x p b z E g K D M p L k V N Q U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B d X R v U m V t b 3 Z l Z E N v b H V t b n M x L n t O w r A g R k F U V F V S Q S w w f S Z x d W 9 0 O y w m c X V v d D t T Z W N 0 a W 9 u M S 9 N Z X J n Z T E v Q X V 0 b 1 J l b W 9 2 Z W R D b 2 x 1 b W 5 z M S 5 7 R E F U Q S B G Q V R U V V J B L D F 9 J n F 1 b 3 Q 7 L C Z x d W 9 0 O 1 N l Y 3 R p b 2 4 x L 0 1 l c m d l M S 9 B d X R v U m V t b 3 Z l Z E N v b H V t b n M x L n t J T V B P U l R P L D J 9 J n F 1 b 3 Q 7 L C Z x d W 9 0 O 1 N l Y 3 R p b 2 4 x L 0 1 l c m d l M S 9 B d X R v U m V t b 3 Z l Z E N v b H V t b n M x L n t D T E l F T l R F L D N 9 J n F 1 b 3 Q 7 L C Z x d W 9 0 O 1 N l Y 3 R p b 2 4 x L 0 1 l c m d l M S 9 B d X R v U m V t b 3 Z l Z E N v b H V t b n M x L n t P R 0 d F V F R P L D R 9 J n F 1 b 3 Q 7 L C Z x d W 9 0 O 1 N l Y 3 R p b 2 4 x L 0 1 l c m d l M S 9 B d X R v U m V t b 3 Z l Z E N v b H V t b n M x L n t E Q V R B I F N D Q U R F T l p B L D V 9 J n F 1 b 3 Q 7 L C Z x d W 9 0 O 1 N l Y 3 R p b 2 4 x L 0 1 l c m d l M S 9 B d X R v U m V t b 3 Z l Z E N v b H V t b n M x L n t J V k E s N n 0 m c X V v d D s s J n F 1 b 3 Q 7 U 2 V j d G l v b j E v T W V y Z 2 U x L 0 F 1 d G 9 S Z W 1 v d m V k Q 2 9 s d W 1 u c z E u e 0 x P U k R P L D d 9 J n F 1 b 3 Q 7 L C Z x d W 9 0 O 1 N l Y 3 R p b 2 4 x L 0 1 l c m d l M S 9 B d X R v U m V t b 3 Z l Z E N v b H V t b n M x L n t T V E F U T y w 4 f S Z x d W 9 0 O y w m c X V v d D t T Z W N 0 a W 9 u M S 9 N Z X J n Z T E v Q X V 0 b 1 J l b W 9 2 Z W R D b 2 x 1 b W 5 z M S 5 7 R m 9 n b G l v M S A o M y k u Q 0 l U V E F c d T A w M j c s O X 0 m c X V v d D s s J n F 1 b 3 Q 7 U 2 V j d G l v b j E v T W V y Z 2 U x L 0 F 1 d G 9 S Z W 1 v d m V k Q 2 9 s d W 1 u c z E u e 0 Z v Z 2 x p b z E g K D M p L k l O R E l S S V p a T y w x M H 0 m c X V v d D s s J n F 1 b 3 Q 7 U 2 V j d G l v b j E v T W V y Z 2 U x L 0 F 1 d G 9 S Z W 1 v d m V k Q 2 9 s d W 1 u c z E u e 0 Z v Z 2 x p b z E g K D M p L k V N Q U l M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W V y Z 2 U x L 0 F 1 d G 9 S Z W 1 v d m V k Q 2 9 s d W 1 u c z E u e 0 7 C s C B G Q V R U V V J B L D B 9 J n F 1 b 3 Q 7 L C Z x d W 9 0 O 1 N l Y 3 R p b 2 4 x L 0 1 l c m d l M S 9 B d X R v U m V t b 3 Z l Z E N v b H V t b n M x L n t E Q V R B I E Z B V F R V U k E s M X 0 m c X V v d D s s J n F 1 b 3 Q 7 U 2 V j d G l v b j E v T W V y Z 2 U x L 0 F 1 d G 9 S Z W 1 v d m V k Q 2 9 s d W 1 u c z E u e 0 l N U E 9 S V E 8 s M n 0 m c X V v d D s s J n F 1 b 3 Q 7 U 2 V j d G l v b j E v T W V y Z 2 U x L 0 F 1 d G 9 S Z W 1 v d m V k Q 2 9 s d W 1 u c z E u e 0 N M S U V O V E U s M 3 0 m c X V v d D s s J n F 1 b 3 Q 7 U 2 V j d G l v b j E v T W V y Z 2 U x L 0 F 1 d G 9 S Z W 1 v d m V k Q 2 9 s d W 1 u c z E u e 0 9 H R 0 V U V E 8 s N H 0 m c X V v d D s s J n F 1 b 3 Q 7 U 2 V j d G l v b j E v T W V y Z 2 U x L 0 F 1 d G 9 S Z W 1 v d m V k Q 2 9 s d W 1 u c z E u e 0 R B V E E g U 0 N B R E V O W k E s N X 0 m c X V v d D s s J n F 1 b 3 Q 7 U 2 V j d G l v b j E v T W V y Z 2 U x L 0 F 1 d G 9 S Z W 1 v d m V k Q 2 9 s d W 1 u c z E u e 0 l W Q S w 2 f S Z x d W 9 0 O y w m c X V v d D t T Z W N 0 a W 9 u M S 9 N Z X J n Z T E v Q X V 0 b 1 J l b W 9 2 Z W R D b 2 x 1 b W 5 z M S 5 7 T E 9 S R E 8 s N 3 0 m c X V v d D s s J n F 1 b 3 Q 7 U 2 V j d G l v b j E v T W V y Z 2 U x L 0 F 1 d G 9 S Z W 1 v d m V k Q 2 9 s d W 1 u c z E u e 1 N U Q V R P L D h 9 J n F 1 b 3 Q 7 L C Z x d W 9 0 O 1 N l Y 3 R p b 2 4 x L 0 1 l c m d l M S 9 B d X R v U m V t b 3 Z l Z E N v b H V t b n M x L n t G b 2 d s a W 8 x I C g z K S 5 D S V R U Q V x 1 M D A y N y w 5 f S Z x d W 9 0 O y w m c X V v d D t T Z W N 0 a W 9 u M S 9 N Z X J n Z T E v Q X V 0 b 1 J l b W 9 2 Z W R D b 2 x 1 b W 5 z M S 5 7 R m 9 n b G l v M S A o M y k u S U 5 E S V J J W l p P L D E w f S Z x d W 9 0 O y w m c X V v d D t T Z W N 0 a W 9 u M S 9 N Z X J n Z T E v Q X V 0 b 1 J l b W 9 2 Z W R D b 2 x 1 b W 5 z M S 5 7 R m 9 n b G l v M S A o M y k u R U 1 B S U w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U Y W J l b G x h J T I w R m 9 n b G l v M S U y M C g z K S U y M G V z c G F u c 2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0 2 K E O T 5 U U i T 3 f T E e Z 3 A Y g A A A A A C A A A A A A A Q Z g A A A A E A A C A A A A C Y r K w v y Z e 9 S v S o K R L w W L B 0 h F L U c H 0 Y Q 4 V 7 G V 8 g 1 N m N D A A A A A A O g A A A A A I A A C A A A A D J a 6 5 c Z W F M + c 1 y X M o P h z 4 f j o j T g W M / R j d j z R m G r h W A q V A A A A A f j x i E b h 0 6 7 f t l x E Y o s m S m Z l I H e 9 V d r r z 0 L a r J Y Z 4 V F W R W a u P f I + r 1 C Q E / K I K W w B T H o O D e V 0 t M A N c 5 L b R 7 f j d 8 8 k m S + 2 a G 7 c 4 p O a 9 i z F D s Z E A A A A C n x A W F y U j 0 I F E 1 L e E 4 L e h K j y n 9 s Z l i R t 6 c n a U K f L w b 6 X t Y V x K 5 v S w R C y 5 g R 3 T Z a L N d N x M K w k C D j 4 O A H X X D d D H u < / D a t a M a s h u p > 
</file>

<file path=customXml/item24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 1 2 3 < / i n t > < / v a l u e > < / i t e m > < i t e m > < k e y > < s t r i n g > C I T T A ' < / s t r i n g > < / k e y > < v a l u e > < i n t > 1 0 5 < / i n t > < / v a l u e > < / i t e m > < i t e m > < k e y > < s t r i n g > I N D I R I Z Z O < / s t r i n g > < / k e y > < v a l u e > < i n t > 1 4 2 < / i n t > < / v a l u e > < / i t e m > < i t e m > < k e y > < s t r i n g > E M A I L < / s t r i n g > < / k e y > < v a l u e > < i n t > 1 0 7 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 F o g l i o 1 1 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 C o l u m n s \ F 5 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 T a g s \ T a b l e s \ & l t ; T a b l e s \ T a b e l l a 1 _ 2 & g t ; < / K e y > < / D i a g r a m O b j e c t K e y > < D i a g r a m O b j e c t K e y > < K e y > D y n a m i c   T a g s \ T a b l e s \ & l t ; T a b l e s \ F o g l i o 1     2 & g t ; < / K e y > < / D i a g r a m O b j e c t K e y > < D i a g r a m O b j e c t K e y > < K e y > T a b l e s \ T a b e l l a 1 _ 2 < / K e y > < / D i a g r a m O b j e c t K e y > < D i a g r a m O b j e c t K e y > < K e y > T a b l e s \ T a b e l l a 1 _ 2 \ C o l u m n s \ N �   F A T T U R A < / K e y > < / D i a g r a m O b j e c t K e y > < D i a g r a m O b j e c t K e y > < K e y > T a b l e s \ T a b e l l a 1 _ 2 \ C o l u m n s \ D A T A   F A T T U R A < / K e y > < / D i a g r a m O b j e c t K e y > < D i a g r a m O b j e c t K e y > < K e y > T a b l e s \ T a b e l l a 1 _ 2 \ C o l u m n s \ I M P O R T O < / K e y > < / D i a g r a m O b j e c t K e y > < D i a g r a m O b j e c t K e y > < K e y > T a b l e s \ T a b e l l a 1 _ 2 \ C o l u m n s \ C L I E N T E < / K e y > < / D i a g r a m O b j e c t K e y > < D i a g r a m O b j e c t K e y > < K e y > T a b l e s \ T a b e l l a 1 _ 2 \ C o l u m n s \ O G G E T T O < / K e y > < / D i a g r a m O b j e c t K e y > < D i a g r a m O b j e c t K e y > < K e y > T a b l e s \ T a b e l l a 1 _ 2 \ C o l u m n s \ D A T A   S C A D E N Z A < / K e y > < / D i a g r a m O b j e c t K e y > < D i a g r a m O b j e c t K e y > < K e y > T a b l e s \ T a b e l l a 1 _ 2 \ C o l u m n s \ I V A < / K e y > < / D i a g r a m O b j e c t K e y > < D i a g r a m O b j e c t K e y > < K e y > T a b l e s \ T a b e l l a 1 _ 2 \ C o l u m n s \ L O R D O < / K e y > < / D i a g r a m O b j e c t K e y > < D i a g r a m O b j e c t K e y > < K e y > T a b l e s \ T a b e l l a 1 _ 2 \ C o l u m n s \ S T A T O < / K e y > < / D i a g r a m O b j e c t K e y > < D i a g r a m O b j e c t K e y > < K e y > T a b l e s \ T a b e l l a 1 _ 2 \ M e a s u r e s \ S o m m a   d i   I M P O R T O < / K e y > < / D i a g r a m O b j e c t K e y > < D i a g r a m O b j e c t K e y > < K e y > T a b l e s \ T a b e l l a 1 _ 2 \ S o m m a   d i   I M P O R T O \ A d d i t i o n a l   I n f o \ M i s u r a   i m p l i c i t a < / K e y > < / D i a g r a m O b j e c t K e y > < D i a g r a m O b j e c t K e y > < K e y > T a b l e s \ F o g l i o 1     2 < / K e y > < / D i a g r a m O b j e c t K e y > < D i a g r a m O b j e c t K e y > < K e y > T a b l e s \ F o g l i o 1     2 \ C o l u m n s \ C L I E N T E < / K e y > < / D i a g r a m O b j e c t K e y > < D i a g r a m O b j e c t K e y > < K e y > T a b l e s \ F o g l i o 1     2 \ C o l u m n s \ C I T T A ' < / K e y > < / D i a g r a m O b j e c t K e y > < D i a g r a m O b j e c t K e y > < K e y > T a b l e s \ F o g l i o 1     2 \ C o l u m n s \ I N D I R I Z Z O < / K e y > < / D i a g r a m O b j e c t K e y > < D i a g r a m O b j e c t K e y > < K e y > T a b l e s \ F o g l i o 1     2 \ C o l u m n s \ E M A I L 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 2 \ C o l u m n s \ C L I E N T E & g t ; \ F K 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 2 \ C o l u m n s \ C L I E N T E & g t ; \ P K 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 2 \ C o l u m n s \ C L I E N T E & g t ; \ C r o s s F i l t e r < / K e y > < / D i a g r a m O b j e c t K e y > < / A l l K e y s > < S e l e c t e d K e y s > < D i a g r a m O b j e c t K e y > < K e y > T a b l e s \ F o g l i o 1     2 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 T a b l e s \ T a b e l l a 1 _ 2 < / K e y > < / a : K e y > < a : V a l u e   i : t y p e = " D i a g r a m D i s p l a y N o d e V i e w S t a t e " > < H e i g h t > 3 7 3 . 4 1 8 1 8 1 8 1 8 1 8 1 8 4 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 T a b l e s \ F o g l i o 1     2 < / K e y > < / a : K e y > < a : V a l u e   i : t y p e = " D i a g r a m D i s p l a y N o d e V i e w S t a t e " > < H e i g h t > 2 6 9 . 5 6 3 6 3 6 3 6 3 6 3 6 3 6 < / H e i g h t > < I s E x p a n d e d > t r u e < / I s E x p a n d e d > < I s F o c u s e d > t r u e < / I s F o c u s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< / K e y > < / a : K e y > < a : V a l u e   i : t y p e = " D i a g r a m D i s p l a y L i n k V i e w S t a t e " > < A u t o m a t i o n P r o p e r t y H e l p e r T e x t > E n d p o i n t   1 :   ( 2 1 6 , 1 8 6 , 7 0 9 0 9 1 ) .   E n d p o i n t   2 :   ( 3 1 3 , 9 0 3 8 1 0 5 6 7 6 6 6 , 1 3 4 , 7 8 1 8 1 8 ) 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 1 8 6 . 7 0 9 0 9 1 < / b : _ y > < / b : P o i n t > < b : P o i n t > < b : _ x > 2 6 2 . 9 5 1 9 0 5 5 < / b : _ x > < b : _ y > 1 8 6 . 7 0 9 0 9 1 < / b : _ y > < / b : P o i n t > < b : P o i n t > < b : _ x > 2 6 4 . 9 5 1 9 0 5 5 < / b : _ x > < b : _ y > 1 8 4 . 7 0 9 0 9 1 < / b : _ y > < / b : P o i n t > < b : P o i n t > < b : _ x > 2 6 4 . 9 5 1 9 0 5 5 < / b : _ x > < b : _ y > 1 3 6 . 7 8 1 8 1 8 < / b : _ y > < / b : P o i n t > < b : P o i n t > < b : _ x > 2 6 6 . 9 5 1 9 0 5 5 < / b : _ x > < b : _ y > 1 3 4 . 7 8 1 8 1 8 < / b : _ y > < / b : P o i n t > < b : P o i n t > < b : _ x > 3 1 3 . 9 0 3 8 1 0 5 6 7 6 6 5 8 < / b : _ x > < b : _ y > 1 3 4 . 7 8 1 8 1 8 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 1 7 8 . 7 0 9 0 9 1 < / b : _ y > < / L a b e l L o c a t i o n > < L o c a t i o n   x m l n s : b = " h t t p : / / s c h e m a s . d a t a c o n t r a c t . o r g / 2 0 0 4 / 0 7 / S y s t e m . W i n d o w s " > < b : _ x > 2 0 0 < / b : _ x > < b : _ y > 1 8 6 . 7 0 9 0 9 1 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 1 2 6 . 7 8 1 8 1 7 9 9 9 9 9 9 9 9 < / b : _ y > < / L a b e l L o c a t i o n > < L o c a t i o n   x m l n s : b = " h t t p : / / s c h e m a s . d a t a c o n t r a c t . o r g / 2 0 0 4 / 0 7 / S y s t e m . W i n d o w s " > < b : _ x > 3 2 9 . 9 0 3 8 1 0 5 6 7 6 6 5 8 < / b : _ x > < b : _ y > 1 3 4 . 7 8 1 8 1 8 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 1 8 6 . 7 0 9 0 9 1 < / b : _ y > < / b : P o i n t > < b : P o i n t > < b : _ x > 2 6 2 . 9 5 1 9 0 5 5 < / b : _ x > < b : _ y > 1 8 6 . 7 0 9 0 9 1 < / b : _ y > < / b : P o i n t > < b : P o i n t > < b : _ x > 2 6 4 . 9 5 1 9 0 5 5 < / b : _ x > < b : _ y > 1 8 4 . 7 0 9 0 9 1 < / b : _ y > < / b : P o i n t > < b : P o i n t > < b : _ x > 2 6 4 . 9 5 1 9 0 5 5 < / b : _ x > < b : _ y > 1 3 6 . 7 8 1 8 1 8 < / b : _ y > < / b : P o i n t > < b : P o i n t > < b : _ x > 2 6 6 . 9 5 1 9 0 5 5 < / b : _ x > < b : _ y > 1 3 4 . 7 8 1 8 1 8 < / b : _ y > < / b : P o i n t > < b : P o i n t > < b : _ x > 3 1 3 . 9 0 3 8 1 0 5 6 7 6 6 5 8 < / b : _ x > < b : _ y > 1 3 4 . 7 8 1 8 1 8 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    2 _ 7 1 1 9 c 4 5 b - d 1 2 8 - 4 a f 4 - 8 8 f 4 - 5 6 4 8 5 2 e a 6 9 0 1 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 1 2 3 < / i n t > < / v a l u e > < / i t e m > < i t e m > < k e y > < s t r i n g > C I T T A ' < / s t r i n g > < / k e y > < v a l u e > < i n t > 1 0 5 < / i n t > < / v a l u e > < / i t e m > < i t e m > < k e y > < s t r i n g > I N D I R I Z Z O < / s t r i n g > < / k e y > < v a l u e > < i n t > 1 4 2 < / i n t > < / v a l u e > < / i t e m > < i t e m > < k e y > < s t r i n g > E M A I L < / s t r i n g > < / k e y > < v a l u e > < i n t > 1 0 7 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e l l a 1 _ 2 , F o g l i o 1     2 _ 7 1 1 9 c 4 5 b - d 1 2 8 - 4 a f 4 - 8 8 f 4 - 5 6 4 8 5 2 e a 6 9 0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 1 2 3 < / i n t > < / v a l u e > < / i t e m > < i t e m > < k e y > < s t r i n g > C I T T A ' < / s t r i n g > < / k e y > < v a l u e > < i n t > 1 0 5 < / i n t > < / v a l u e > < / i t e m > < i t e m > < k e y > < s t r i n g > I N D I R I Z Z O < / s t r i n g > < / k e y > < v a l u e > < i n t > 1 4 2 < / i n t > < / v a l u e > < / i t e m > < i t e m > < k e y > < s t r i n g > E M A I L < / s t r i n g > < / k e y > < v a l u e > < i n t > 1 0 7 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F14F172-156B-40AC-B088-7160A2FA0ADE}">
  <ds:schemaRefs/>
</ds:datastoreItem>
</file>

<file path=customXml/itemProps10.xml><?xml version="1.0" encoding="utf-8"?>
<ds:datastoreItem xmlns:ds="http://schemas.openxmlformats.org/officeDocument/2006/customXml" ds:itemID="{2112F4F3-1407-449D-BCF3-F2D2B27F0A26}">
  <ds:schemaRefs/>
</ds:datastoreItem>
</file>

<file path=customXml/itemProps11.xml><?xml version="1.0" encoding="utf-8"?>
<ds:datastoreItem xmlns:ds="http://schemas.openxmlformats.org/officeDocument/2006/customXml" ds:itemID="{8BC3D406-1822-4AFB-A185-B1228CDD66BF}">
  <ds:schemaRefs/>
</ds:datastoreItem>
</file>

<file path=customXml/itemProps12.xml><?xml version="1.0" encoding="utf-8"?>
<ds:datastoreItem xmlns:ds="http://schemas.openxmlformats.org/officeDocument/2006/customXml" ds:itemID="{C4A4717E-D185-48AE-A7FC-5F32CDC519C3}">
  <ds:schemaRefs/>
</ds:datastoreItem>
</file>

<file path=customXml/itemProps13.xml><?xml version="1.0" encoding="utf-8"?>
<ds:datastoreItem xmlns:ds="http://schemas.openxmlformats.org/officeDocument/2006/customXml" ds:itemID="{CDA983B5-5CDF-4644-9209-E1D3C25A85F8}">
  <ds:schemaRefs/>
</ds:datastoreItem>
</file>

<file path=customXml/itemProps14.xml><?xml version="1.0" encoding="utf-8"?>
<ds:datastoreItem xmlns:ds="http://schemas.openxmlformats.org/officeDocument/2006/customXml" ds:itemID="{B09771D9-5700-4D43-B4C1-E4BB8011F5D9}">
  <ds:schemaRefs/>
</ds:datastoreItem>
</file>

<file path=customXml/itemProps15.xml><?xml version="1.0" encoding="utf-8"?>
<ds:datastoreItem xmlns:ds="http://schemas.openxmlformats.org/officeDocument/2006/customXml" ds:itemID="{8491188E-C591-4B0D-BE67-31502AADA4F0}">
  <ds:schemaRefs/>
</ds:datastoreItem>
</file>

<file path=customXml/itemProps16.xml><?xml version="1.0" encoding="utf-8"?>
<ds:datastoreItem xmlns:ds="http://schemas.openxmlformats.org/officeDocument/2006/customXml" ds:itemID="{B508545C-83B4-46E1-AA38-521D4C49DB25}">
  <ds:schemaRefs/>
</ds:datastoreItem>
</file>

<file path=customXml/itemProps17.xml><?xml version="1.0" encoding="utf-8"?>
<ds:datastoreItem xmlns:ds="http://schemas.openxmlformats.org/officeDocument/2006/customXml" ds:itemID="{210350E4-AD35-4322-A8B7-A847ED656F21}">
  <ds:schemaRefs/>
</ds:datastoreItem>
</file>

<file path=customXml/itemProps18.xml><?xml version="1.0" encoding="utf-8"?>
<ds:datastoreItem xmlns:ds="http://schemas.openxmlformats.org/officeDocument/2006/customXml" ds:itemID="{42187741-FFFD-444F-999E-BEFD5A62FA80}">
  <ds:schemaRefs/>
</ds:datastoreItem>
</file>

<file path=customXml/itemProps19.xml><?xml version="1.0" encoding="utf-8"?>
<ds:datastoreItem xmlns:ds="http://schemas.openxmlformats.org/officeDocument/2006/customXml" ds:itemID="{6087A971-0B2A-4D78-93CC-3E93CA8F99D3}">
  <ds:schemaRefs/>
</ds:datastoreItem>
</file>

<file path=customXml/itemProps2.xml><?xml version="1.0" encoding="utf-8"?>
<ds:datastoreItem xmlns:ds="http://schemas.openxmlformats.org/officeDocument/2006/customXml" ds:itemID="{91708EE5-F645-4299-89FF-DDB0A48CA76A}">
  <ds:schemaRefs/>
</ds:datastoreItem>
</file>

<file path=customXml/itemProps20.xml><?xml version="1.0" encoding="utf-8"?>
<ds:datastoreItem xmlns:ds="http://schemas.openxmlformats.org/officeDocument/2006/customXml" ds:itemID="{88E88B13-6529-4CEA-A3B5-26288DE776C7}">
  <ds:schemaRefs/>
</ds:datastoreItem>
</file>

<file path=customXml/itemProps21.xml><?xml version="1.0" encoding="utf-8"?>
<ds:datastoreItem xmlns:ds="http://schemas.openxmlformats.org/officeDocument/2006/customXml" ds:itemID="{97D25A35-94FF-4F92-A547-66CB52BE57FE}">
  <ds:schemaRefs/>
</ds:datastoreItem>
</file>

<file path=customXml/itemProps22.xml><?xml version="1.0" encoding="utf-8"?>
<ds:datastoreItem xmlns:ds="http://schemas.openxmlformats.org/officeDocument/2006/customXml" ds:itemID="{BCBCFD9B-432F-4B08-BC81-3CFDF9D4F88F}">
  <ds:schemaRefs/>
</ds:datastoreItem>
</file>

<file path=customXml/itemProps23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24.xml><?xml version="1.0" encoding="utf-8"?>
<ds:datastoreItem xmlns:ds="http://schemas.openxmlformats.org/officeDocument/2006/customXml" ds:itemID="{080A7D8E-D023-4599-A00F-84B8330481F9}">
  <ds:schemaRefs/>
</ds:datastoreItem>
</file>

<file path=customXml/itemProps25.xml><?xml version="1.0" encoding="utf-8"?>
<ds:datastoreItem xmlns:ds="http://schemas.openxmlformats.org/officeDocument/2006/customXml" ds:itemID="{3197886D-339B-4113-95CF-0CEF5B0E9EE0}">
  <ds:schemaRefs/>
</ds:datastoreItem>
</file>

<file path=customXml/itemProps26.xml><?xml version="1.0" encoding="utf-8"?>
<ds:datastoreItem xmlns:ds="http://schemas.openxmlformats.org/officeDocument/2006/customXml" ds:itemID="{27CC41A1-903C-47FF-9FEF-44E0D965E385}">
  <ds:schemaRefs/>
</ds:datastoreItem>
</file>

<file path=customXml/itemProps3.xml><?xml version="1.0" encoding="utf-8"?>
<ds:datastoreItem xmlns:ds="http://schemas.openxmlformats.org/officeDocument/2006/customXml" ds:itemID="{E0340908-CA33-4A6F-BEBC-A089048435E7}">
  <ds:schemaRefs/>
</ds:datastoreItem>
</file>

<file path=customXml/itemProps4.xml><?xml version="1.0" encoding="utf-8"?>
<ds:datastoreItem xmlns:ds="http://schemas.openxmlformats.org/officeDocument/2006/customXml" ds:itemID="{23AC5A14-2480-4369-9C9D-2251CC63D53F}">
  <ds:schemaRefs/>
</ds:datastoreItem>
</file>

<file path=customXml/itemProps5.xml><?xml version="1.0" encoding="utf-8"?>
<ds:datastoreItem xmlns:ds="http://schemas.openxmlformats.org/officeDocument/2006/customXml" ds:itemID="{17AB86CE-8682-4C03-96CB-408F3BB5D3C8}">
  <ds:schemaRefs/>
</ds:datastoreItem>
</file>

<file path=customXml/itemProps6.xml><?xml version="1.0" encoding="utf-8"?>
<ds:datastoreItem xmlns:ds="http://schemas.openxmlformats.org/officeDocument/2006/customXml" ds:itemID="{649AB8AC-BC91-49B4-9575-24444C2B19C1}">
  <ds:schemaRefs/>
</ds:datastoreItem>
</file>

<file path=customXml/itemProps7.xml><?xml version="1.0" encoding="utf-8"?>
<ds:datastoreItem xmlns:ds="http://schemas.openxmlformats.org/officeDocument/2006/customXml" ds:itemID="{BDF4649E-80BD-4C52-9B83-3FFE44BA3884}">
  <ds:schemaRefs/>
</ds:datastoreItem>
</file>

<file path=customXml/itemProps8.xml><?xml version="1.0" encoding="utf-8"?>
<ds:datastoreItem xmlns:ds="http://schemas.openxmlformats.org/officeDocument/2006/customXml" ds:itemID="{047645C6-FA04-4455-96AD-C0E5D4E31CF4}">
  <ds:schemaRefs/>
</ds:datastoreItem>
</file>

<file path=customXml/itemProps9.xml><?xml version="1.0" encoding="utf-8"?>
<ds:datastoreItem xmlns:ds="http://schemas.openxmlformats.org/officeDocument/2006/customXml" ds:itemID="{10C80D18-D105-47A7-9871-0868BB12B9B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Merge tabelle</vt:lpstr>
      <vt:lpstr>Tabella fatture</vt:lpstr>
      <vt:lpstr>Tabella clienti</vt:lpstr>
      <vt:lpstr>Confronto contabilità</vt:lpstr>
      <vt:lpstr>Oggetto e importi</vt:lpstr>
      <vt:lpstr>Tabella1</vt:lpstr>
      <vt:lpstr>MASCHERA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Gabriele Glinni</cp:lastModifiedBy>
  <dcterms:created xsi:type="dcterms:W3CDTF">2023-03-17T16:06:54Z</dcterms:created>
  <dcterms:modified xsi:type="dcterms:W3CDTF">2024-04-16T11:49:54Z</dcterms:modified>
</cp:coreProperties>
</file>