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\Desktop\Generale\Temporanei\"/>
    </mc:Choice>
  </mc:AlternateContent>
  <bookViews>
    <workbookView xWindow="-110" yWindow="-110" windowWidth="23260" windowHeight="12460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4" i="7" l="1"/>
  <c r="H6" i="6"/>
  <c r="H7" i="6"/>
  <c r="H8" i="6"/>
  <c r="H9" i="6"/>
  <c r="H10" i="6"/>
  <c r="H5" i="6"/>
  <c r="I7" i="7" l="1"/>
  <c r="I8" i="7"/>
  <c r="I28" i="7"/>
  <c r="I9" i="7"/>
  <c r="I2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E7" i="7"/>
  <c r="H19" i="7"/>
  <c r="H18" i="7"/>
  <c r="H17" i="7"/>
  <c r="H16" i="7"/>
  <c r="H15" i="7"/>
  <c r="H14" i="7"/>
  <c r="H13" i="7"/>
  <c r="H12" i="7"/>
  <c r="H11" i="7"/>
  <c r="H27" i="7"/>
  <c r="H26" i="7"/>
  <c r="H25" i="7"/>
  <c r="H24" i="7"/>
  <c r="H23" i="7"/>
  <c r="H22" i="7"/>
  <c r="H21" i="7"/>
  <c r="H20" i="7"/>
  <c r="H10" i="7"/>
  <c r="H29" i="7"/>
  <c r="H9" i="7"/>
  <c r="H28" i="7"/>
  <c r="H8" i="7"/>
  <c r="H7" i="7"/>
  <c r="G7" i="7"/>
  <c r="F7" i="7"/>
  <c r="I14" i="5"/>
  <c r="I9" i="5"/>
  <c r="I10" i="5"/>
  <c r="I11" i="5"/>
  <c r="I12" i="5"/>
  <c r="I13" i="5"/>
  <c r="I8" i="5"/>
  <c r="I6" i="5"/>
  <c r="I5" i="5"/>
  <c r="I4" i="5"/>
  <c r="I3" i="5"/>
  <c r="H5" i="4" l="1"/>
  <c r="H6" i="4"/>
  <c r="H7" i="4"/>
  <c r="H8" i="4"/>
  <c r="H9" i="4"/>
  <c r="H10" i="4"/>
  <c r="H11" i="4"/>
  <c r="H12" i="4"/>
  <c r="H13" i="4"/>
  <c r="H14" i="4"/>
  <c r="H15" i="4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B3" i="2"/>
  <c r="B4" i="2"/>
  <c r="B5" i="2"/>
  <c r="B6" i="2"/>
  <c r="B7" i="2"/>
  <c r="B8" i="2"/>
  <c r="B9" i="2"/>
  <c r="B2" i="2"/>
  <c r="E3" i="2"/>
  <c r="E4" i="2"/>
  <c r="E5" i="2"/>
  <c r="E6" i="2"/>
  <c r="E7" i="2"/>
  <c r="E8" i="2"/>
  <c r="E9" i="2"/>
  <c r="E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G5" i="1"/>
  <c r="G6" i="1"/>
  <c r="G7" i="1"/>
  <c r="G8" i="1"/>
  <c r="G9" i="1"/>
  <c r="D9" i="1" s="1"/>
  <c r="G10" i="1"/>
  <c r="D10" i="1" s="1"/>
  <c r="G11" i="1"/>
  <c r="G12" i="1"/>
  <c r="G13" i="1"/>
  <c r="G14" i="1"/>
  <c r="G15" i="1"/>
  <c r="D15" i="1" s="1"/>
  <c r="G16" i="1"/>
  <c r="D16" i="1" s="1"/>
  <c r="G17" i="1"/>
  <c r="D17" i="1" s="1"/>
  <c r="G18" i="1"/>
  <c r="D18" i="1" s="1"/>
  <c r="G19" i="1"/>
  <c r="D19" i="1" s="1"/>
  <c r="G20" i="1"/>
  <c r="G21" i="1"/>
  <c r="G22" i="1"/>
  <c r="D22" i="1" s="1"/>
  <c r="G23" i="1"/>
  <c r="D23" i="1" s="1"/>
  <c r="G24" i="1"/>
  <c r="D24" i="1" s="1"/>
  <c r="G25" i="1"/>
  <c r="G26" i="1"/>
  <c r="G27" i="1"/>
  <c r="G28" i="1"/>
  <c r="G29" i="1"/>
  <c r="D29" i="1" s="1"/>
  <c r="G30" i="1"/>
  <c r="D30" i="1" s="1"/>
  <c r="G31" i="1"/>
  <c r="G32" i="1"/>
  <c r="G33" i="1"/>
  <c r="G34" i="1"/>
  <c r="G35" i="1"/>
  <c r="D35" i="1" s="1"/>
  <c r="G36" i="1"/>
  <c r="D36" i="1" s="1"/>
  <c r="G37" i="1"/>
  <c r="D37" i="1" s="1"/>
  <c r="G38" i="1"/>
  <c r="D38" i="1" s="1"/>
  <c r="G39" i="1"/>
  <c r="D39" i="1" s="1"/>
  <c r="G40" i="1"/>
  <c r="G41" i="1"/>
  <c r="G42" i="1"/>
  <c r="G43" i="1"/>
  <c r="D43" i="1" s="1"/>
  <c r="G44" i="1"/>
  <c r="D44" i="1" s="1"/>
  <c r="G45" i="1"/>
  <c r="G46" i="1"/>
  <c r="G47" i="1"/>
  <c r="G48" i="1"/>
  <c r="G49" i="1"/>
  <c r="D49" i="1" s="1"/>
  <c r="G50" i="1"/>
  <c r="D50" i="1" s="1"/>
  <c r="G51" i="1"/>
  <c r="G52" i="1"/>
  <c r="G53" i="1"/>
  <c r="G54" i="1"/>
  <c r="G55" i="1"/>
  <c r="D55" i="1" s="1"/>
  <c r="G56" i="1"/>
  <c r="D56" i="1" s="1"/>
  <c r="G57" i="1"/>
  <c r="D57" i="1" s="1"/>
  <c r="G58" i="1"/>
  <c r="D58" i="1" s="1"/>
  <c r="G59" i="1"/>
  <c r="D59" i="1" s="1"/>
  <c r="G60" i="1"/>
  <c r="D60" i="1" s="1"/>
  <c r="G61" i="1"/>
  <c r="D61" i="1" s="1"/>
  <c r="G62" i="1"/>
  <c r="D62" i="1" s="1"/>
  <c r="G63" i="1"/>
  <c r="D63" i="1" s="1"/>
  <c r="G64" i="1"/>
  <c r="D64" i="1" s="1"/>
  <c r="G65" i="1"/>
  <c r="G66" i="1"/>
  <c r="G67" i="1"/>
  <c r="G68" i="1"/>
  <c r="G69" i="1"/>
  <c r="D69" i="1" s="1"/>
  <c r="G70" i="1"/>
  <c r="D70" i="1" s="1"/>
  <c r="G71" i="1"/>
  <c r="G72" i="1"/>
  <c r="G73" i="1"/>
  <c r="G74" i="1"/>
  <c r="G75" i="1"/>
  <c r="D75" i="1" s="1"/>
  <c r="G76" i="1"/>
  <c r="D76" i="1" s="1"/>
  <c r="G77" i="1"/>
  <c r="D77" i="1" s="1"/>
  <c r="G78" i="1"/>
  <c r="D78" i="1" s="1"/>
  <c r="G79" i="1"/>
  <c r="D79" i="1" s="1"/>
  <c r="G80" i="1"/>
  <c r="D80" i="1" s="1"/>
  <c r="G81" i="1"/>
  <c r="G82" i="1"/>
  <c r="G83" i="1"/>
  <c r="D83" i="1" s="1"/>
  <c r="G84" i="1"/>
  <c r="D84" i="1" s="1"/>
  <c r="G85" i="1"/>
  <c r="G86" i="1"/>
  <c r="G87" i="1"/>
  <c r="G88" i="1"/>
  <c r="G89" i="1"/>
  <c r="D89" i="1" s="1"/>
  <c r="G90" i="1"/>
  <c r="D90" i="1" s="1"/>
  <c r="G91" i="1"/>
  <c r="G92" i="1"/>
  <c r="G93" i="1"/>
  <c r="G94" i="1"/>
  <c r="G95" i="1"/>
  <c r="D95" i="1" s="1"/>
  <c r="G96" i="1"/>
  <c r="D96" i="1" s="1"/>
  <c r="G97" i="1"/>
  <c r="D97" i="1" s="1"/>
  <c r="G98" i="1"/>
  <c r="D98" i="1" s="1"/>
  <c r="G99" i="1"/>
  <c r="D99" i="1" s="1"/>
  <c r="G100" i="1"/>
  <c r="G101" i="1"/>
  <c r="G102" i="1"/>
  <c r="G103" i="1"/>
  <c r="G104" i="1"/>
  <c r="D104" i="1" s="1"/>
  <c r="G105" i="1"/>
  <c r="G106" i="1"/>
  <c r="G107" i="1"/>
  <c r="G108" i="1"/>
  <c r="G109" i="1"/>
  <c r="D109" i="1" s="1"/>
  <c r="G110" i="1"/>
  <c r="D110" i="1" s="1"/>
  <c r="G111" i="1"/>
  <c r="G112" i="1"/>
  <c r="G113" i="1"/>
  <c r="G114" i="1"/>
  <c r="G115" i="1"/>
  <c r="D115" i="1" s="1"/>
  <c r="G116" i="1"/>
  <c r="D116" i="1" s="1"/>
  <c r="G117" i="1"/>
  <c r="D117" i="1" s="1"/>
  <c r="G118" i="1"/>
  <c r="D118" i="1" s="1"/>
  <c r="G119" i="1"/>
  <c r="D119" i="1" s="1"/>
  <c r="G120" i="1"/>
  <c r="D120" i="1" s="1"/>
  <c r="G121" i="1"/>
  <c r="D121" i="1" s="1"/>
  <c r="G122" i="1"/>
  <c r="D122" i="1" s="1"/>
  <c r="G123" i="1"/>
  <c r="D123" i="1" s="1"/>
  <c r="G124" i="1"/>
  <c r="D124" i="1" s="1"/>
  <c r="G125" i="1"/>
  <c r="G126" i="1"/>
  <c r="G127" i="1"/>
  <c r="G128" i="1"/>
  <c r="G129" i="1"/>
  <c r="D129" i="1" s="1"/>
  <c r="G130" i="1"/>
  <c r="D130" i="1" s="1"/>
  <c r="G131" i="1"/>
  <c r="G132" i="1"/>
  <c r="G133" i="1"/>
  <c r="G134" i="1"/>
  <c r="G135" i="1"/>
  <c r="D135" i="1" s="1"/>
  <c r="G136" i="1"/>
  <c r="D136" i="1" s="1"/>
  <c r="G137" i="1"/>
  <c r="D137" i="1" s="1"/>
  <c r="G138" i="1"/>
  <c r="D138" i="1" s="1"/>
  <c r="G139" i="1"/>
  <c r="D139" i="1" s="1"/>
  <c r="G140" i="1"/>
  <c r="D140" i="1" s="1"/>
  <c r="G141" i="1"/>
  <c r="D141" i="1" s="1"/>
  <c r="G142" i="1"/>
  <c r="G143" i="1"/>
  <c r="G144" i="1"/>
  <c r="D144" i="1" s="1"/>
  <c r="G145" i="1"/>
  <c r="G146" i="1"/>
  <c r="G147" i="1"/>
  <c r="G148" i="1"/>
  <c r="G149" i="1"/>
  <c r="D149" i="1" s="1"/>
  <c r="G150" i="1"/>
  <c r="D150" i="1" s="1"/>
  <c r="G151" i="1"/>
  <c r="G152" i="1"/>
  <c r="G153" i="1"/>
  <c r="G154" i="1"/>
  <c r="G155" i="1"/>
  <c r="D155" i="1" s="1"/>
  <c r="G156" i="1"/>
  <c r="D156" i="1" s="1"/>
  <c r="G157" i="1"/>
  <c r="D157" i="1" s="1"/>
  <c r="G158" i="1"/>
  <c r="D158" i="1" s="1"/>
  <c r="G159" i="1"/>
  <c r="D159" i="1" s="1"/>
  <c r="G160" i="1"/>
  <c r="G161" i="1"/>
  <c r="G162" i="1"/>
  <c r="G163" i="1"/>
  <c r="G164" i="1"/>
  <c r="G165" i="1"/>
  <c r="G166" i="1"/>
  <c r="G167" i="1"/>
  <c r="G168" i="1"/>
  <c r="G169" i="1"/>
  <c r="D169" i="1" s="1"/>
  <c r="G170" i="1"/>
  <c r="D170" i="1" s="1"/>
  <c r="G171" i="1"/>
  <c r="G172" i="1"/>
  <c r="G173" i="1"/>
  <c r="G174" i="1"/>
  <c r="G175" i="1"/>
  <c r="D175" i="1" s="1"/>
  <c r="G176" i="1"/>
  <c r="D176" i="1" s="1"/>
  <c r="G177" i="1"/>
  <c r="D177" i="1" s="1"/>
  <c r="G178" i="1"/>
  <c r="D178" i="1" s="1"/>
  <c r="G179" i="1"/>
  <c r="D179" i="1" s="1"/>
  <c r="G180" i="1"/>
  <c r="D180" i="1" s="1"/>
  <c r="G181" i="1"/>
  <c r="D181" i="1" s="1"/>
  <c r="G182" i="1"/>
  <c r="D182" i="1" s="1"/>
  <c r="G183" i="1"/>
  <c r="D183" i="1" s="1"/>
  <c r="G184" i="1"/>
  <c r="D184" i="1" s="1"/>
  <c r="G185" i="1"/>
  <c r="G186" i="1"/>
  <c r="G187" i="1"/>
  <c r="G188" i="1"/>
  <c r="G189" i="1"/>
  <c r="D189" i="1" s="1"/>
  <c r="G190" i="1"/>
  <c r="D190" i="1" s="1"/>
  <c r="G191" i="1"/>
  <c r="G192" i="1"/>
  <c r="G193" i="1"/>
  <c r="G194" i="1"/>
  <c r="G195" i="1"/>
  <c r="D195" i="1" s="1"/>
  <c r="G196" i="1"/>
  <c r="D196" i="1" s="1"/>
  <c r="G197" i="1"/>
  <c r="D197" i="1" s="1"/>
  <c r="G198" i="1"/>
  <c r="D198" i="1" s="1"/>
  <c r="G199" i="1"/>
  <c r="D199" i="1" s="1"/>
  <c r="G200" i="1"/>
  <c r="D200" i="1" s="1"/>
  <c r="G201" i="1"/>
  <c r="D201" i="1" s="1"/>
  <c r="G202" i="1"/>
  <c r="D202" i="1" s="1"/>
  <c r="G203" i="1"/>
  <c r="G204" i="1"/>
  <c r="G205" i="1"/>
  <c r="G206" i="1"/>
  <c r="G207" i="1"/>
  <c r="G208" i="1"/>
  <c r="G209" i="1"/>
  <c r="D209" i="1" s="1"/>
  <c r="G210" i="1"/>
  <c r="D210" i="1" s="1"/>
  <c r="G211" i="1"/>
  <c r="G212" i="1"/>
  <c r="G213" i="1"/>
  <c r="G214" i="1"/>
  <c r="G215" i="1"/>
  <c r="D215" i="1" s="1"/>
  <c r="G216" i="1"/>
  <c r="D216" i="1" s="1"/>
  <c r="G217" i="1"/>
  <c r="D217" i="1" s="1"/>
  <c r="G218" i="1"/>
  <c r="D218" i="1" s="1"/>
  <c r="G219" i="1"/>
  <c r="D219" i="1" s="1"/>
  <c r="G220" i="1"/>
  <c r="D220" i="1" s="1"/>
  <c r="G221" i="1"/>
  <c r="D221" i="1" s="1"/>
  <c r="G222" i="1"/>
  <c r="D222" i="1" s="1"/>
  <c r="G223" i="1"/>
  <c r="D223" i="1" s="1"/>
  <c r="G224" i="1"/>
  <c r="D224" i="1" s="1"/>
  <c r="G225" i="1"/>
  <c r="G226" i="1"/>
  <c r="G227" i="1"/>
  <c r="G228" i="1"/>
  <c r="G229" i="1"/>
  <c r="D229" i="1" s="1"/>
  <c r="G230" i="1"/>
  <c r="D230" i="1" s="1"/>
  <c r="G231" i="1"/>
  <c r="G232" i="1"/>
  <c r="G233" i="1"/>
  <c r="G234" i="1"/>
  <c r="G235" i="1"/>
  <c r="D235" i="1" s="1"/>
  <c r="G236" i="1"/>
  <c r="D236" i="1" s="1"/>
  <c r="G237" i="1"/>
  <c r="D237" i="1" s="1"/>
  <c r="G238" i="1"/>
  <c r="D238" i="1" s="1"/>
  <c r="G239" i="1"/>
  <c r="D239" i="1" s="1"/>
  <c r="G240" i="1"/>
  <c r="D240" i="1" s="1"/>
  <c r="G241" i="1"/>
  <c r="D241" i="1" s="1"/>
  <c r="G242" i="1"/>
  <c r="D242" i="1" s="1"/>
  <c r="G243" i="1"/>
  <c r="D243" i="1" s="1"/>
  <c r="G244" i="1"/>
  <c r="D244" i="1" s="1"/>
  <c r="G245" i="1"/>
  <c r="G246" i="1"/>
  <c r="G247" i="1"/>
  <c r="G248" i="1"/>
  <c r="G249" i="1"/>
  <c r="D249" i="1" s="1"/>
  <c r="G250" i="1"/>
  <c r="D250" i="1" s="1"/>
  <c r="G251" i="1"/>
  <c r="G252" i="1"/>
  <c r="G253" i="1"/>
  <c r="G254" i="1"/>
  <c r="G255" i="1"/>
  <c r="D255" i="1" s="1"/>
  <c r="G256" i="1"/>
  <c r="D256" i="1" s="1"/>
  <c r="G257" i="1"/>
  <c r="D257" i="1" s="1"/>
  <c r="G258" i="1"/>
  <c r="D258" i="1" s="1"/>
  <c r="G259" i="1"/>
  <c r="D259" i="1" s="1"/>
  <c r="G260" i="1"/>
  <c r="D260" i="1" s="1"/>
  <c r="G261" i="1"/>
  <c r="D261" i="1" s="1"/>
  <c r="G262" i="1"/>
  <c r="D262" i="1" s="1"/>
  <c r="G263" i="1"/>
  <c r="D263" i="1" s="1"/>
  <c r="G264" i="1"/>
  <c r="G265" i="1"/>
  <c r="G266" i="1"/>
  <c r="G267" i="1"/>
  <c r="G268" i="1"/>
  <c r="G269" i="1"/>
  <c r="D269" i="1" s="1"/>
  <c r="G270" i="1"/>
  <c r="D270" i="1" s="1"/>
  <c r="G271" i="1"/>
  <c r="G272" i="1"/>
  <c r="G273" i="1"/>
  <c r="G274" i="1"/>
  <c r="G275" i="1"/>
  <c r="D275" i="1" s="1"/>
  <c r="G276" i="1"/>
  <c r="D276" i="1" s="1"/>
  <c r="G277" i="1"/>
  <c r="D277" i="1" s="1"/>
  <c r="G278" i="1"/>
  <c r="D278" i="1" s="1"/>
  <c r="G279" i="1"/>
  <c r="D279" i="1" s="1"/>
  <c r="G280" i="1"/>
  <c r="D280" i="1" s="1"/>
  <c r="G281" i="1"/>
  <c r="D281" i="1" s="1"/>
  <c r="G282" i="1"/>
  <c r="D282" i="1" s="1"/>
  <c r="G283" i="1"/>
  <c r="D283" i="1" s="1"/>
  <c r="G284" i="1"/>
  <c r="D284" i="1" s="1"/>
  <c r="G285" i="1"/>
  <c r="G286" i="1"/>
  <c r="G287" i="1"/>
  <c r="G288" i="1"/>
  <c r="G289" i="1"/>
  <c r="D289" i="1" s="1"/>
  <c r="G290" i="1"/>
  <c r="D290" i="1" s="1"/>
  <c r="G291" i="1"/>
  <c r="G292" i="1"/>
  <c r="G293" i="1"/>
  <c r="G294" i="1"/>
  <c r="G295" i="1"/>
  <c r="D295" i="1" s="1"/>
  <c r="G296" i="1"/>
  <c r="D296" i="1" s="1"/>
  <c r="G297" i="1"/>
  <c r="D297" i="1" s="1"/>
  <c r="G298" i="1"/>
  <c r="D298" i="1" s="1"/>
  <c r="G299" i="1"/>
  <c r="D299" i="1" s="1"/>
  <c r="G300" i="1"/>
  <c r="D300" i="1" s="1"/>
  <c r="G301" i="1"/>
  <c r="D301" i="1" s="1"/>
  <c r="G302" i="1"/>
  <c r="D302" i="1" s="1"/>
  <c r="G303" i="1"/>
  <c r="D303" i="1" s="1"/>
  <c r="G304" i="1"/>
  <c r="D304" i="1" s="1"/>
  <c r="G305" i="1"/>
  <c r="G306" i="1"/>
  <c r="G307" i="1"/>
  <c r="G308" i="1"/>
  <c r="G309" i="1"/>
  <c r="D309" i="1" s="1"/>
  <c r="G310" i="1"/>
  <c r="D310" i="1" s="1"/>
  <c r="G311" i="1"/>
  <c r="G312" i="1"/>
  <c r="G313" i="1"/>
  <c r="G314" i="1"/>
  <c r="G315" i="1"/>
  <c r="D315" i="1" s="1"/>
  <c r="G316" i="1"/>
  <c r="D316" i="1" s="1"/>
  <c r="G317" i="1"/>
  <c r="D317" i="1" s="1"/>
  <c r="G318" i="1"/>
  <c r="D318" i="1" s="1"/>
  <c r="G319" i="1"/>
  <c r="D319" i="1" s="1"/>
  <c r="G320" i="1"/>
  <c r="G321" i="1"/>
  <c r="D321" i="1" s="1"/>
  <c r="G322" i="1"/>
  <c r="D322" i="1" s="1"/>
  <c r="G323" i="1"/>
  <c r="D323" i="1" s="1"/>
  <c r="G324" i="1"/>
  <c r="D324" i="1" s="1"/>
  <c r="G325" i="1"/>
  <c r="G326" i="1"/>
  <c r="G327" i="1"/>
  <c r="G328" i="1"/>
  <c r="G329" i="1"/>
  <c r="D329" i="1" s="1"/>
  <c r="G330" i="1"/>
  <c r="D330" i="1" s="1"/>
  <c r="G331" i="1"/>
  <c r="G332" i="1"/>
  <c r="G333" i="1"/>
  <c r="G334" i="1"/>
  <c r="G335" i="1"/>
  <c r="D335" i="1" s="1"/>
  <c r="G336" i="1"/>
  <c r="D336" i="1" s="1"/>
  <c r="G337" i="1"/>
  <c r="D337" i="1" s="1"/>
  <c r="G338" i="1"/>
  <c r="D338" i="1" s="1"/>
  <c r="G339" i="1"/>
  <c r="D339" i="1" s="1"/>
  <c r="G4" i="1"/>
  <c r="D4" i="1" s="1"/>
  <c r="D5" i="1"/>
  <c r="D6" i="1"/>
  <c r="D7" i="1"/>
  <c r="D8" i="1"/>
  <c r="D11" i="1"/>
  <c r="D12" i="1"/>
  <c r="D13" i="1"/>
  <c r="D14" i="1"/>
  <c r="D20" i="1"/>
  <c r="D21" i="1"/>
  <c r="D25" i="1"/>
  <c r="D26" i="1"/>
  <c r="D27" i="1"/>
  <c r="D28" i="1"/>
  <c r="D31" i="1"/>
  <c r="D32" i="1"/>
  <c r="D33" i="1"/>
  <c r="D34" i="1"/>
  <c r="D40" i="1"/>
  <c r="D41" i="1"/>
  <c r="D42" i="1"/>
  <c r="D45" i="1"/>
  <c r="D46" i="1"/>
  <c r="D47" i="1"/>
  <c r="D48" i="1"/>
  <c r="D51" i="1"/>
  <c r="D52" i="1"/>
  <c r="D53" i="1"/>
  <c r="D54" i="1"/>
  <c r="D65" i="1"/>
  <c r="D66" i="1"/>
  <c r="D67" i="1"/>
  <c r="D68" i="1"/>
  <c r="D71" i="1"/>
  <c r="D72" i="1"/>
  <c r="D73" i="1"/>
  <c r="D74" i="1"/>
  <c r="D81" i="1"/>
  <c r="D82" i="1"/>
  <c r="D85" i="1"/>
  <c r="D86" i="1"/>
  <c r="D87" i="1"/>
  <c r="D88" i="1"/>
  <c r="D91" i="1"/>
  <c r="D92" i="1"/>
  <c r="D93" i="1"/>
  <c r="D94" i="1"/>
  <c r="D100" i="1"/>
  <c r="D101" i="1"/>
  <c r="D102" i="1"/>
  <c r="D103" i="1"/>
  <c r="D105" i="1"/>
  <c r="D106" i="1"/>
  <c r="D107" i="1"/>
  <c r="D108" i="1"/>
  <c r="D111" i="1"/>
  <c r="D112" i="1"/>
  <c r="D113" i="1"/>
  <c r="D114" i="1"/>
  <c r="D125" i="1"/>
  <c r="D126" i="1"/>
  <c r="D127" i="1"/>
  <c r="D128" i="1"/>
  <c r="D131" i="1"/>
  <c r="D132" i="1"/>
  <c r="D133" i="1"/>
  <c r="D134" i="1"/>
  <c r="D142" i="1"/>
  <c r="D143" i="1"/>
  <c r="D145" i="1"/>
  <c r="D146" i="1"/>
  <c r="D147" i="1"/>
  <c r="D148" i="1"/>
  <c r="D151" i="1"/>
  <c r="D152" i="1"/>
  <c r="D153" i="1"/>
  <c r="D154" i="1"/>
  <c r="D160" i="1"/>
  <c r="D161" i="1"/>
  <c r="D162" i="1"/>
  <c r="D163" i="1"/>
  <c r="D164" i="1"/>
  <c r="D165" i="1"/>
  <c r="D166" i="1"/>
  <c r="D167" i="1"/>
  <c r="D168" i="1"/>
  <c r="D171" i="1"/>
  <c r="D172" i="1"/>
  <c r="D173" i="1"/>
  <c r="D174" i="1"/>
  <c r="D185" i="1"/>
  <c r="D186" i="1"/>
  <c r="D187" i="1"/>
  <c r="D188" i="1"/>
  <c r="D191" i="1"/>
  <c r="D192" i="1"/>
  <c r="D193" i="1"/>
  <c r="D194" i="1"/>
  <c r="D203" i="1"/>
  <c r="D204" i="1"/>
  <c r="D205" i="1"/>
  <c r="D206" i="1"/>
  <c r="D207" i="1"/>
  <c r="D208" i="1"/>
  <c r="D211" i="1"/>
  <c r="D212" i="1"/>
  <c r="D213" i="1"/>
  <c r="D214" i="1"/>
  <c r="D225" i="1"/>
  <c r="D226" i="1"/>
  <c r="D227" i="1"/>
  <c r="D228" i="1"/>
  <c r="D231" i="1"/>
  <c r="D232" i="1"/>
  <c r="D233" i="1"/>
  <c r="D234" i="1"/>
  <c r="D245" i="1"/>
  <c r="D246" i="1"/>
  <c r="D247" i="1"/>
  <c r="D248" i="1"/>
  <c r="D251" i="1"/>
  <c r="D252" i="1"/>
  <c r="D253" i="1"/>
  <c r="D254" i="1"/>
  <c r="D264" i="1"/>
  <c r="D265" i="1"/>
  <c r="D266" i="1"/>
  <c r="D267" i="1"/>
  <c r="D268" i="1"/>
  <c r="D271" i="1"/>
  <c r="D272" i="1"/>
  <c r="D273" i="1"/>
  <c r="D274" i="1"/>
  <c r="D285" i="1"/>
  <c r="D286" i="1"/>
  <c r="D287" i="1"/>
  <c r="D288" i="1"/>
  <c r="D291" i="1"/>
  <c r="D292" i="1"/>
  <c r="D293" i="1"/>
  <c r="D294" i="1"/>
  <c r="D305" i="1"/>
  <c r="D306" i="1"/>
  <c r="D307" i="1"/>
  <c r="D308" i="1"/>
  <c r="D311" i="1"/>
  <c r="D312" i="1"/>
  <c r="D313" i="1"/>
  <c r="D314" i="1"/>
  <c r="D320" i="1"/>
  <c r="D325" i="1"/>
  <c r="D326" i="1"/>
  <c r="D327" i="1"/>
  <c r="D328" i="1"/>
  <c r="D331" i="1"/>
  <c r="D332" i="1"/>
  <c r="D333" i="1"/>
  <c r="D334" i="1"/>
  <c r="D16" i="4" l="1"/>
</calcChain>
</file>

<file path=xl/sharedStrings.xml><?xml version="1.0" encoding="utf-8"?>
<sst xmlns="http://schemas.openxmlformats.org/spreadsheetml/2006/main" count="1015" uniqueCount="656">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</sst>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" fillId="0" borderId="32" xfId="0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1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  <xf numFmtId="170" fontId="1" fillId="0" borderId="0" xfId="0" applyNumberFormat="1" applyFont="1"/>
    <xf numFmtId="0" fontId="1" fillId="0" borderId="34" xfId="0" applyFont="1" applyBorder="1"/>
    <xf numFmtId="0" fontId="1" fillId="0" borderId="35" xfId="0" applyFont="1" applyBorder="1"/>
    <xf numFmtId="0" fontId="1" fillId="0" borderId="28" xfId="0" applyNumberFormat="1" applyFont="1" applyBorder="1"/>
    <xf numFmtId="14" fontId="3" fillId="2" borderId="6" xfId="0" applyNumberFormat="1" applyFont="1" applyFill="1" applyBorder="1"/>
    <xf numFmtId="167" fontId="1" fillId="0" borderId="8" xfId="0" applyNumberFormat="1" applyFont="1" applyBorder="1"/>
    <xf numFmtId="167" fontId="1" fillId="0" borderId="9" xfId="0" applyNumberFormat="1" applyFont="1" applyBorder="1"/>
    <xf numFmtId="167" fontId="1" fillId="0" borderId="34" xfId="0" applyNumberFormat="1" applyFont="1" applyBorder="1"/>
  </cellXfs>
  <cellStyles count="1">
    <cellStyle name="Normal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>
      <tableStyleElement type="headerRow" dxfId="11"/>
      <tableStyleElement type="firstRowStripe" dxfId="10"/>
      <tableStyleElement type="secondRowStripe" dxfId="9"/>
    </tableStyle>
    <tableStyle name="Cerca_Vert_Spese-style" pivot="0" count="4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3:D10">
  <tableColumns count="3">
    <tableColumn id="1" name="Nome "/>
    <tableColumn id="2" name="Punteggio"/>
    <tableColumn id="3" name="ESITO" dataDxfId="0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C3:D16">
  <tableColumns count="2">
    <tableColumn id="1" name="MESE"/>
    <tableColumn id="2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pane ySplit="3" topLeftCell="A4" activePane="bottomLeft" state="frozen"/>
      <selection pane="bottomLeft" activeCell="F3" sqref="F3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4" width="16.8984375" bestFit="1" customWidth="1"/>
    <col min="5" max="5" width="97.09765625" bestFit="1" customWidth="1"/>
    <col min="6" max="6" width="5.59765625" customWidth="1"/>
    <col min="7" max="7" width="15.796875" bestFit="1" customWidth="1"/>
    <col min="8" max="26" width="8.69921875" customWidth="1"/>
  </cols>
  <sheetData>
    <row r="1" spans="1:26" ht="39" customHeight="1" x14ac:dyDescent="0.3">
      <c r="A1" s="55" t="s">
        <v>0</v>
      </c>
      <c r="B1" s="56"/>
      <c r="C1" s="56"/>
      <c r="D1" s="56"/>
      <c r="E1" s="56"/>
      <c r="F1" s="56"/>
      <c r="G1" s="5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8" t="s">
        <v>1</v>
      </c>
      <c r="B2" s="56"/>
      <c r="C2" s="56"/>
      <c r="D2" s="56"/>
      <c r="E2" s="5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C4+G4</f>
        <v>337200</v>
      </c>
      <c r="E4" s="1" t="str">
        <f>CONCATENATE(A4," ",B4)</f>
        <v>MON.SVGA 0,28 14" AOC 4VLR 1024 x 768, MPR II, N.I.,  Energy Star Digital</v>
      </c>
      <c r="F4" s="1"/>
      <c r="G4" s="62">
        <f>C4*IVATOT</f>
        <v>56200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0">C5+G5</f>
        <v>387600</v>
      </c>
      <c r="E5" s="1" t="str">
        <f t="shared" ref="E5:E68" si="1">CONCATENATE(A5," ",B5)</f>
        <v>MON.SVGA 0,28 15" AOC 5VLR 1280 x 1024, MPR II, N.I., Energy Star Digital</v>
      </c>
      <c r="F5" s="1"/>
      <c r="G5" s="62">
        <f>C5*IVATOT</f>
        <v>64600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62">
        <f>C6*IVATOT</f>
        <v>68800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62">
        <f>C7*IVATOT</f>
        <v>72200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62">
        <f>C8*IVATOT</f>
        <v>104200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62">
        <f>C9*IVATOT</f>
        <v>105400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62">
        <f>C10*IVATOT</f>
        <v>125200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62">
        <f>C11*IVATOT</f>
        <v>131200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62">
        <f>C12*IVATOT</f>
        <v>133200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62">
        <f>C13*IVATOT</f>
        <v>176400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62">
        <f>C14*IVATOT</f>
        <v>221600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62">
        <f>C15*IVATOT</f>
        <v>263200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62">
        <f>C16*IVATOT</f>
        <v>318800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62">
        <f>C17*IVATOT</f>
        <v>543800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62">
        <f>C18*IVATOT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62">
        <f>C19*IVATOT</f>
        <v>818400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62">
        <f>C20*IVATOT</f>
        <v>2771800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62">
        <f>C21*IVATOT</f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62">
        <f>C22*IVATOT</f>
        <v>33400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62">
        <f>C23*IVATOT</f>
        <v>40400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62">
        <f>C24*IVATOT</f>
        <v>40600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62">
        <f>C25*IVATOT</f>
        <v>46800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62">
        <f>C26*IVATOT</f>
        <v>50400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62">
        <f>C27*IVATOT</f>
        <v>51800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62">
        <f>C28*IVATOT</f>
        <v>53800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62">
        <f>C29*IVATOT</f>
        <v>54200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62">
        <f>C30*IVATOT</f>
        <v>58400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62">
        <f>C31*IVATOT</f>
        <v>58600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62">
        <f>C32*IVATOT</f>
        <v>61400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62">
        <f>C33*IVATOT</f>
        <v>88000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62">
        <f>C34*IVATOT</f>
        <v>97400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62">
        <f>C35*IVATOT</f>
        <v>113200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62">
        <f>C36*IVATOT</f>
        <v>160400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62">
        <f>C37*IVATOT</f>
        <v>315800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62">
        <f>C38*IVATOT</f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62">
        <f>C39*IVATOT</f>
        <v>14000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62">
        <f>C40*IVATOT</f>
        <v>20800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62">
        <f>C41*IVATOT</f>
        <v>25400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62">
        <f>C42*IVATOT</f>
        <v>32400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62">
        <f>C43*IVATOT</f>
        <v>35800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62">
        <f>C44*IVATOT</f>
        <v>37200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62">
        <f>C45*IVATOT</f>
        <v>37200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62">
        <f>C46*IVATOT</f>
        <v>40600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62">
        <f>C47*IVATOT</f>
        <v>42400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62">
        <f>C48*IVATOT</f>
        <v>44400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62">
        <f>C49*IVATOT</f>
        <v>49000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62">
        <f>C50*IVATOT</f>
        <v>50200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62">
        <f>C51*IVATOT</f>
        <v>51400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62">
        <f>C52*IVATOT</f>
        <v>53800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62">
        <f>C53*IVATOT</f>
        <v>62800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62">
        <f>C54*IVATOT</f>
        <v>65000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62">
        <f>C55*IVATOT</f>
        <v>69400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62">
        <f>C56*IVATOT</f>
        <v>73800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62">
        <f>C57*IVATOT</f>
        <v>80400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62">
        <f>C58*IVATOT</f>
        <v>94200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62">
        <f>C59*IVATOT</f>
        <v>95200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62">
        <f>C60*IVATOT</f>
        <v>98400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62">
        <f>C61*IVATOT</f>
        <v>106200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62">
        <f>C62*IVATOT</f>
        <v>110400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62">
        <f>C63*IVATOT</f>
        <v>297400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62">
        <f>C64*IVATOT</f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62">
        <f>C65*IVATOT</f>
        <v>20200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62">
        <f>C66*IVATOT</f>
        <v>7600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62">
        <f>C67*IVATOT</f>
        <v>27400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1"/>
      <c r="G68" s="62">
        <f>C68*IVATOT</f>
        <v>44400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2">C69+G69</f>
        <v>601200</v>
      </c>
      <c r="E69" s="1" t="str">
        <f t="shared" ref="E69:E132" si="3">CONCATENATE(A69," ",B69)</f>
        <v>Contr. PCI AHA 2940AU SCSI-2 Adaptec 2940 Ultra Fast, SCSI-2, sw EZ SCSI 4.0</v>
      </c>
      <c r="F69" s="1"/>
      <c r="G69" s="62">
        <f>C69*IVATOT</f>
        <v>100200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62">
        <f>C70*IVATOT</f>
        <v>85600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62">
        <f>C71*IVATOT</f>
        <v>112200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62">
        <f>C72*IVATOT</f>
        <v>315600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62">
        <f>C73*IVATOT</f>
        <v>6800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62">
        <f>C74*IVATOT</f>
        <v>4000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62">
        <f>C75*IVATOT</f>
        <v>4600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62">
        <f>C76*IVATOT</f>
        <v>19600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62">
        <f>C77*IVATOT</f>
        <v>50200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62">
        <f>C78*IVATOT</f>
        <v>3000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62">
        <f>C79*IVATOT</f>
        <v>2800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62">
        <f>C80*IVATOT</f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62">
        <f>C81*IVATOT</f>
        <v>79800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62">
        <f>C82*IVATOT</f>
        <v>51800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62">
        <f>C83*IVATOT</f>
        <v>64800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62">
        <f>C84*IVATOT</f>
        <v>75600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62">
        <f>C85*IVATOT</f>
        <v>93800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62">
        <f>C86*IVATOT</f>
        <v>111200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62">
        <f>C87*IVATOT</f>
        <v>95200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62">
        <f>C88*IVATOT</f>
        <v>95400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62">
        <f>C89*IVATOT</f>
        <v>111200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62">
        <f>C90*IVATOT</f>
        <v>139000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62">
        <f>C91*IVATOT</f>
        <v>255800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62">
        <f>C92*IVATOT</f>
        <v>7000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62">
        <f>C93*IVATOT</f>
        <v>35000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62">
        <f>C94*IVATOT</f>
        <v>54400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62">
        <f>C95*IVATOT</f>
        <v>39600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62">
        <f>C96*IVATOT</f>
        <v>58000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62">
        <f>C97*IVATOT</f>
        <v>117800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62">
        <f>C98*IVATOT</f>
        <v>148600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62">
        <f>C99*IVATOT</f>
        <v>54200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62">
        <f>C100*IVATOT</f>
        <v>126400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62">
        <f>C101*IVATOT</f>
        <v>18000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62">
        <f>C102*IVATOT</f>
        <v>800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62">
        <f>C103*IVATOT</f>
        <v>1000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62">
        <f>C104*IVATOT</f>
        <v>8200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62">
        <f>C105*IVATOT</f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62">
        <f>C106*IVATOT</f>
        <v>147400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62">
        <f>C107*IVATOT</f>
        <v>182000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62">
        <f>C108*IVATOT</f>
        <v>48200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62">
        <f>C109*IVATOT</f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62">
        <f>C110*IVATOT</f>
        <v>22400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62">
        <f>C111*IVATOT</f>
        <v>22600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62">
        <f>C112*IVATOT</f>
        <v>24200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62">
        <f>C113*IVATOT</f>
        <v>32000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62">
        <f>C114*IVATOT</f>
        <v>39000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62">
        <f>C115*IVATOT</f>
        <v>43000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62">
        <f>C116*IVATOT</f>
        <v>64200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62">
        <f>C117*IVATOT</f>
        <v>122800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62">
        <f>C118*IVATOT</f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62">
        <f>C119*IVATOT</f>
        <v>6000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62">
        <f>C120*IVATOT</f>
        <v>6800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62">
        <f>C121*IVATOT</f>
        <v>7000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62">
        <f>C122*IVATOT</f>
        <v>15400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62">
        <f>C123*IVATOT</f>
        <v>144600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62">
        <f>C124*IVATOT</f>
        <v>148400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62">
        <f>C125*IVATOT</f>
        <v>155600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62">
        <f>C126*IVATOT</f>
        <v>175600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62">
        <f>C127*IVATOT</f>
        <v>176600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62">
        <f>C128*IVATOT</f>
        <v>182600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62">
        <f>C129*IVATOT</f>
        <v>225000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62">
        <f>C130*IVATOT</f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62">
        <f>C131*IVATOT</f>
        <v>6600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 xml:space="preserve">SIMM 16MB 72 PIN (EDO) </v>
      </c>
      <c r="F132" s="1"/>
      <c r="G132" s="62">
        <f>C132*IVATOT</f>
        <v>10400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4">C133+G133</f>
        <v>116400</v>
      </c>
      <c r="E133" s="1" t="str">
        <f t="shared" ref="E133:E196" si="5">CONCATENATE(A133," ",B133)</f>
        <v xml:space="preserve">SIMM 32MB 72 PIN (EDO) </v>
      </c>
      <c r="F133" s="1"/>
      <c r="G133" s="62">
        <f>C133*IVATOT</f>
        <v>19400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62">
        <f>C134*IVATOT</f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62">
        <f>C135*IVATOT</f>
        <v>26200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62">
        <f>C136*IVATOT</f>
        <v>33800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62">
        <f>C137*IVATOT</f>
        <v>38000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62">
        <f>C138*IVATOT</f>
        <v>38200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62">
        <f>C139*IVATOT</f>
        <v>39400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62">
        <f>C140*IVATOT</f>
        <v>40200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62">
        <f>C141*IVATOT</f>
        <v>44000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62">
        <f>C142*IVATOT</f>
        <v>50000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62">
        <f>C143*IVATOT</f>
        <v>51400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62">
        <f>C144*IVATOT</f>
        <v>55600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62">
        <f>C145*IVATOT</f>
        <v>56000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62">
        <f>C146*IVATOT</f>
        <v>60000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62">
        <f>C147*IVATOT</f>
        <v>61000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62">
        <f>C148*IVATOT</f>
        <v>67000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62">
        <f>C149*IVATOT</f>
        <v>72000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62">
        <f>C150*IVATOT</f>
        <v>85800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62">
        <f>C151*IVATOT</f>
        <v>140200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62">
        <f>C152*IVATOT</f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62">
        <f>C153*IVATOT</f>
        <v>18000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62">
        <f>C154*IVATOT</f>
        <v>13800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62">
        <f>C155*IVATOT</f>
        <v>17800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62">
        <f>C156*IVATOT</f>
        <v>27600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62">
        <f>C157*IVATOT</f>
        <v>39200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62">
        <f>C158*IVATOT</f>
        <v>65800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62">
        <f>C159*IVATOT</f>
        <v>59000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62">
        <f>C160*IVATOT</f>
        <v>3800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62">
        <f>C161*IVATOT</f>
        <v>5200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62">
        <f>C162*IVATOT</f>
        <v>5600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62">
        <f>C163*IVATOT</f>
        <v>11200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62">
        <f>C164*IVATOT</f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62">
        <f>C165*IVATOT</f>
        <v>43200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62">
        <f>C166*IVATOT</f>
        <v>50000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62">
        <f>C167*IVATOT</f>
        <v>76400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62">
        <f>C168*IVATOT</f>
        <v>104800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62">
        <f>C169*IVATOT</f>
        <v>151400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62">
        <f>C170*IVATOT</f>
        <v>209000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62">
        <f>C171*IVATOT</f>
        <v>313600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62">
        <f>C172*IVATOT</f>
        <v>23400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62">
        <f>C173*IVATOT</f>
        <v>31600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62">
        <f>C174*IVATOT</f>
        <v>52000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62">
        <f>C175*IVATOT</f>
        <v>38600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62">
        <f>C176*IVATOT</f>
        <v>54000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62">
        <f>C177*IVATOT</f>
        <v>62800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62">
        <f>C178*IVATOT</f>
        <v>178800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62">
        <f>C179*IVATOT</f>
        <v>208000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62">
        <f>C180*IVATOT</f>
        <v>1600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62">
        <f>C181*IVATOT</f>
        <v>2000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62">
        <f>C182*IVATOT</f>
        <v>4800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62">
        <f>C183*IVATOT</f>
        <v>2200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62">
        <f>C184*IVATOT</f>
        <v>2000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62">
        <f>C185*IVATOT</f>
        <v>5200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62">
        <f>C186*IVATOT</f>
        <v>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62">
        <f>C187*IVATOT</f>
        <v>4400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62">
        <f>C188*IVATOT</f>
        <v>12600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62">
        <f>C189*IVATOT</f>
        <v>12600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62">
        <f>C190*IVATOT</f>
        <v>5200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62">
        <f>C191*IVATOT</f>
        <v>5000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62">
        <f>C192*IVATOT</f>
        <v>5000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62">
        <f>C193*IVATOT</f>
        <v>9200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62">
        <f>C194*IVATOT</f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62">
        <f>C195*IVATOT</f>
        <v>7400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 LOGITECH</v>
      </c>
      <c r="F196" s="1"/>
      <c r="G196" s="62">
        <f>C196*IVATOT</f>
        <v>7400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6">C197+G197</f>
        <v>13200</v>
      </c>
      <c r="E197" s="1" t="str">
        <f t="shared" ref="E197:E260" si="7">CONCATENATE(A197," ",B197)</f>
        <v>MOUSE SERIALE 3 TASTI PRIMAX</v>
      </c>
      <c r="F197" s="1"/>
      <c r="G197" s="62">
        <f>C197*IVATOT</f>
        <v>2200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62">
        <f>C198*IVATOT</f>
        <v>9200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62">
        <f>C199*IVATOT</f>
        <v>3800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62">
        <f>C200*IVATOT</f>
        <v>2600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62">
        <f>C201*IVATOT</f>
        <v>5200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62">
        <f>C202*IVATOT</f>
        <v>5200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62">
        <f>C203*IVATOT</f>
        <v>4000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62">
        <f>C204*IVATOT</f>
        <v>9800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62">
        <f>C205*IVATOT</f>
        <v>6600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62">
        <f>C206*IVATOT</f>
        <v>13600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62">
        <f>C207*IVATOT</f>
        <v>6600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62">
        <f>C208*IVATOT</f>
        <v>29400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62">
        <f>C209*IVATOT</f>
        <v>30200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62">
        <f>C210*IVATOT</f>
        <v>39400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62">
        <f>C211*IVATOT</f>
        <v>62000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62">
        <f>C212*IVATOT</f>
        <v>54200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62">
        <f>C213*IVATOT</f>
        <v>91600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62">
        <f>C214*IVATOT</f>
        <v>82400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62">
        <f>C215*IVATOT</f>
        <v>161400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62">
        <f>C216*IVATOT</f>
        <v>800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62">
        <f>C217*IVATOT</f>
        <v>16200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62">
        <f>C218*IVATOT</f>
        <v>25000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62">
        <f>C219*IVATOT</f>
        <v>19600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62">
        <f>C220*IVATOT</f>
        <v>28000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62">
        <f>C221*IVATOT</f>
        <v>1000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62">
        <f>C222*IVATOT</f>
        <v>1200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62">
        <f>C223*IVATOT</f>
        <v>1800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62">
        <f>C224*IVATOT</f>
        <v>1600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62">
        <f>C225*IVATOT</f>
        <v>2200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62">
        <f>C226*IVATOT</f>
        <v>4200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62">
        <f>C227*IVATOT</f>
        <v>2800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62">
        <f>C228*IVATOT</f>
        <v>4600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62">
        <f>C229*IVATOT</f>
        <v>10200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62">
        <f>C230*IVATOT</f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62">
        <f>C231*IVATOT</f>
        <v>39600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62">
        <f>C232*IVATOT</f>
        <v>33400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62">
        <f>C233*IVATOT</f>
        <v>19000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62">
        <f>C234*IVATOT</f>
        <v>28200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62">
        <f>C235*IVATOT</f>
        <v>70200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62">
        <f>C236*IVATOT</f>
        <v>82800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62">
        <f>C237*IVATOT</f>
        <v>12200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62">
        <f>C238*IVATOT</f>
        <v>178600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62">
        <f>C239*IVATOT</f>
        <v>197000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62">
        <f>C240*IVATOT</f>
        <v>59200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62">
        <f>C241*IVATOT</f>
        <v>137000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62">
        <f>C242*IVATOT</f>
        <v>227600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62">
        <f>C243*IVATOT</f>
        <v>266800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62">
        <f>C244*IVATOT</f>
        <v>6000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62">
        <f>C245*IVATOT</f>
        <v>6000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62">
        <f>C246*IVATOT</f>
        <v>81200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62">
        <f>C247*IVATOT</f>
        <v>39400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62">
        <f>C248*IVATOT</f>
        <v>129000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62">
        <f>C249*IVATOT</f>
        <v>129000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62">
        <f>C250*IVATOT</f>
        <v>51800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62">
        <f>C251*IVATOT</f>
        <v>129200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62">
        <f>C252*IVATOT</f>
        <v>51800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62">
        <f>C253*IVATOT</f>
        <v>129000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62">
        <f>C254*IVATOT</f>
        <v>175800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62">
        <f>C255*IVATOT</f>
        <v>51800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62">
        <f>C256*IVATOT</f>
        <v>54800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62">
        <f>C257*IVATOT</f>
        <v>195000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62">
        <f>C258*IVATOT</f>
        <v>96000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62">
        <f>C259*IVATOT</f>
        <v>237400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 MICROSOFT</v>
      </c>
      <c r="F260" s="1"/>
      <c r="G260" s="62">
        <f>C260*IVATOT</f>
        <v>166400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8">C261+G261</f>
        <v>272400</v>
      </c>
      <c r="E261" s="1" t="str">
        <f t="shared" ref="E261:E324" si="9">CONCATENATE(A261," ",B261)</f>
        <v>VISUAL BASIC 4.0 STD MICROSOFT</v>
      </c>
      <c r="F261" s="1"/>
      <c r="G261" s="62">
        <f>C261*IVATOT</f>
        <v>45400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62">
        <f>C262*IVATOT</f>
        <v>19600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62">
        <f>C263*IVATOT</f>
        <v>238000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62">
        <f>C264*IVATOT</f>
        <v>60000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62">
        <f>C265*IVATOT</f>
        <v>481400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62">
        <f>C266*IVATOT</f>
        <v>204200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62">
        <f>C267*IVATOT</f>
        <v>129200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62">
        <f>C268*IVATOT</f>
        <v>51800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62">
        <f>C269*IVATOT</f>
        <v>38600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62">
        <f>C270*IVATOT</f>
        <v>19200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62">
        <f>C271*IVATOT</f>
        <v>118800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62">
        <f>C272*IVATOT</f>
        <v>56400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62">
        <f>C273*IVATOT</f>
        <v>362800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62">
        <f>C274*IVATOT</f>
        <v>38600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62">
        <f>C275*IVATOT</f>
        <v>130800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62">
        <f>C276*IVATOT</f>
        <v>145800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62">
        <f>C277*IVATOT</f>
        <v>126400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62">
        <f>C278*IVATOT</f>
        <v>48000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62">
        <f>C279*IVATOT</f>
        <v>191000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62">
        <f>C280*IVATOT</f>
        <v>225200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62">
        <f>C281*IVATOT</f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62">
        <f>C282*IVATOT</f>
        <v>59400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62">
        <f>C283*IVATOT</f>
        <v>129200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62">
        <f>C284*IVATOT</f>
        <v>142800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62">
        <f>C285*IVATOT</f>
        <v>161400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62">
        <f>C286*IVATOT</f>
        <v>118200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62">
        <f>C287*IVATOT</f>
        <v>183600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62">
        <f>C288*IVATOT</f>
        <v>253000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62">
        <f>C289*IVATOT</f>
        <v>51200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62">
        <f>C290*IVATOT</f>
        <v>74200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62">
        <f>C291*IVATOT</f>
        <v>91400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62">
        <f>C292*IVATOT</f>
        <v>128400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62">
        <f>C293*IVATOT</f>
        <v>314200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62">
        <f>C294*IVATOT</f>
        <v>151200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62">
        <f>C295*IVATOT</f>
        <v>314200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62">
        <f>C296*IVATOT</f>
        <v>543200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62">
        <f>C297*IVATOT</f>
        <v>128000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62">
        <f>C298*IVATOT</f>
        <v>51000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62">
        <f>C299*IVATOT</f>
        <v>82600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62">
        <f>C300*IVATOT</f>
        <v>72200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62">
        <f>C301*IVATOT</f>
        <v>108800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62">
        <f>C302*IVATOT</f>
        <v>135600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62">
        <f>C303*IVATOT</f>
        <v>210800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62">
        <f>C304*IVATOT</f>
        <v>96400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62">
        <f>C305*IVATOT</f>
        <v>144400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62">
        <f>C306*IVATOT</f>
        <v>53800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62">
        <f>C307*IVATOT</f>
        <v>74200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62">
        <f>C308*IVATOT</f>
        <v>92400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62">
        <f>C309*IVATOT</f>
        <v>108200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62">
        <f>C310*IVATOT</f>
        <v>129600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62">
        <f>C311*IVATOT</f>
        <v>128800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62">
        <f>C312*IVATOT</f>
        <v>180400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62">
        <f>C313*IVATOT</f>
        <v>144400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62">
        <f>C314*IVATOT</f>
        <v>291400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62">
        <f>C315*IVATOT</f>
        <v>357200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62">
        <f>C316*IVATOT</f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62">
        <f>C317*IVATOT</f>
        <v>17000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62">
        <f>C318*IVATOT</f>
        <v>16800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62">
        <f>C319*IVATOT</f>
        <v>23000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62">
        <f>C320*IVATOT</f>
        <v>30400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62">
        <f>C321*IVATOT</f>
        <v>16400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62">
        <f>C322*IVATOT</f>
        <v>16800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62">
        <f>C323*IVATOT</f>
        <v>23000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 P/S 230W</v>
      </c>
      <c r="F324" s="1"/>
      <c r="G324" s="62">
        <f>C324*IVATOT</f>
        <v>30600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0">C325+G325</f>
        <v>96000</v>
      </c>
      <c r="E325" s="1" t="str">
        <f t="shared" ref="E325:E339" si="11">CONCATENATE(A325," ",B325)</f>
        <v>CASE MIDITOWER BC VIP 432 P/S 230W</v>
      </c>
      <c r="F325" s="1"/>
      <c r="G325" s="62">
        <f>C325*IVATOT</f>
        <v>16000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62">
        <f>C326*IVATOT</f>
        <v>20400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62">
        <f>C327*IVATOT</f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62">
        <f>C328*IVATOT</f>
        <v>39600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62">
        <f>C329*IVATOT</f>
        <v>46600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62">
        <f>C330*IVATOT</f>
        <v>55800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62">
        <f>C331*IVATOT</f>
        <v>59600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62">
        <f>C332*IVATOT</f>
        <v>95600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62">
        <f>C333*IVATOT</f>
        <v>125200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62">
        <f>C334*IVATOT</f>
        <v>151400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62">
        <f>C335*IVATOT</f>
        <v>225600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62">
        <f>C336*IVATOT</f>
        <v>305400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62">
        <f>C337*IVATOT</f>
        <v>826800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62">
        <f>C338*IVATOT</f>
        <v>1370000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62">
        <f>C339*IVATOT</f>
        <v>2342400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9" sqref="G9"/>
    </sheetView>
  </sheetViews>
  <sheetFormatPr defaultColWidth="14.3984375" defaultRowHeight="15" customHeight="1" x14ac:dyDescent="0.3"/>
  <cols>
    <col min="1" max="1" width="11.296875" customWidth="1"/>
    <col min="2" max="2" width="30.8984375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CONCATENATE(B2,"-",E2)</f>
        <v>23-1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CONCATENATE(B3,"-",E3)</f>
        <v>31-2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35">
      <c r="A9" s="14" t="s">
        <v>501</v>
      </c>
      <c r="B9" s="63" t="str">
        <f t="shared" si="0"/>
        <v>11</v>
      </c>
      <c r="D9" s="15">
        <v>33093</v>
      </c>
      <c r="E9" s="63">
        <f t="shared" si="1"/>
        <v>8</v>
      </c>
      <c r="G9" s="64" t="str">
        <f t="shared" si="2"/>
        <v>11-8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D7" sqref="D7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Row],[Punteggio]],$F$3:$H$6,2,FALSE)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Row],[Punteggio]],$F$3:$H$6,2,FALSE)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Row],[Punteggio]],$F$3:$H$6,2,FALSE)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40" sqref="F40"/>
    </sheetView>
  </sheetViews>
  <sheetFormatPr defaultColWidth="14.3984375" defaultRowHeight="15" customHeight="1" x14ac:dyDescent="0.3"/>
  <cols>
    <col min="1" max="3" width="9.296875" customWidth="1"/>
    <col min="4" max="4" width="11.8984375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9" t="s">
        <v>528</v>
      </c>
      <c r="H1" s="56"/>
      <c r="I1" s="56"/>
      <c r="J1" s="5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5">
      <c r="A5" s="1"/>
      <c r="B5" s="1"/>
      <c r="C5" s="1" t="s">
        <v>533</v>
      </c>
      <c r="D5" s="28">
        <v>402</v>
      </c>
      <c r="E5" s="1"/>
      <c r="F5" s="1"/>
      <c r="G5" s="29" t="s">
        <v>531</v>
      </c>
      <c r="H5" s="30">
        <f>VLOOKUP(G5,Table_2[],2,FALSE)</f>
        <v>266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5">
      <c r="A6" s="1"/>
      <c r="B6" s="1"/>
      <c r="C6" s="1" t="s">
        <v>534</v>
      </c>
      <c r="D6" s="28">
        <v>496</v>
      </c>
      <c r="E6" s="1"/>
      <c r="F6" s="1"/>
      <c r="G6" s="29" t="s">
        <v>533</v>
      </c>
      <c r="H6" s="30">
        <f>VLOOKUP(G6,Table_2[],2,FALSE)</f>
        <v>402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5">
      <c r="A7" s="1"/>
      <c r="B7" s="1"/>
      <c r="C7" s="1" t="s">
        <v>535</v>
      </c>
      <c r="D7" s="28">
        <v>204</v>
      </c>
      <c r="E7" s="1"/>
      <c r="F7" s="1"/>
      <c r="G7" s="29" t="s">
        <v>534</v>
      </c>
      <c r="H7" s="30">
        <f>VLOOKUP(G7,Table_2[],2,FALSE)</f>
        <v>496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5">
      <c r="A8" s="1"/>
      <c r="B8" s="1"/>
      <c r="C8" s="1" t="s">
        <v>536</v>
      </c>
      <c r="D8" s="28">
        <v>154</v>
      </c>
      <c r="E8" s="1"/>
      <c r="F8" s="1"/>
      <c r="G8" s="29" t="s">
        <v>535</v>
      </c>
      <c r="H8" s="30">
        <f>VLOOKUP(G8,Table_2[],2,FALSE)</f>
        <v>204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5">
      <c r="A9" s="1"/>
      <c r="B9" s="1"/>
      <c r="C9" s="1" t="s">
        <v>537</v>
      </c>
      <c r="D9" s="28">
        <v>409</v>
      </c>
      <c r="E9" s="1"/>
      <c r="F9" s="1"/>
      <c r="G9" s="29" t="s">
        <v>536</v>
      </c>
      <c r="H9" s="30">
        <f>VLOOKUP(G9,Table_2[],2,FALSE)</f>
        <v>154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5">
      <c r="A10" s="1"/>
      <c r="B10" s="1"/>
      <c r="C10" s="1" t="s">
        <v>538</v>
      </c>
      <c r="D10" s="28">
        <v>522</v>
      </c>
      <c r="E10" s="1"/>
      <c r="F10" s="1"/>
      <c r="G10" s="29" t="s">
        <v>537</v>
      </c>
      <c r="H10" s="30">
        <f>VLOOKUP(G10,Table_2[],2,FALSE)</f>
        <v>409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5">
      <c r="A11" s="1"/>
      <c r="B11" s="1"/>
      <c r="C11" s="1" t="s">
        <v>539</v>
      </c>
      <c r="D11" s="28">
        <v>490</v>
      </c>
      <c r="E11" s="1"/>
      <c r="F11" s="1"/>
      <c r="G11" s="29" t="s">
        <v>538</v>
      </c>
      <c r="H11" s="30">
        <f>VLOOKUP(G11,Table_2[],2,FALSE)</f>
        <v>522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5">
      <c r="A12" s="1"/>
      <c r="B12" s="1"/>
      <c r="C12" s="1" t="s">
        <v>540</v>
      </c>
      <c r="D12" s="28">
        <v>249</v>
      </c>
      <c r="E12" s="1"/>
      <c r="F12" s="1"/>
      <c r="G12" s="29" t="s">
        <v>539</v>
      </c>
      <c r="H12" s="30">
        <f>VLOOKUP(G12,Table_2[],2,FALSE)</f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5">
      <c r="A13" s="1"/>
      <c r="B13" s="1"/>
      <c r="C13" s="1" t="s">
        <v>541</v>
      </c>
      <c r="D13" s="28">
        <v>417</v>
      </c>
      <c r="E13" s="1"/>
      <c r="F13" s="1"/>
      <c r="G13" s="29" t="s">
        <v>540</v>
      </c>
      <c r="H13" s="30">
        <f>VLOOKUP(G13,Table_2[],2,FALSE)</f>
        <v>249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5">
      <c r="A14" s="1"/>
      <c r="B14" s="1"/>
      <c r="C14" s="1" t="s">
        <v>542</v>
      </c>
      <c r="D14" s="28">
        <v>488</v>
      </c>
      <c r="E14" s="1"/>
      <c r="F14" s="1"/>
      <c r="G14" s="29" t="s">
        <v>541</v>
      </c>
      <c r="H14" s="30">
        <f>VLOOKUP(G14,Table_2[],2,FALSE)</f>
        <v>417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5">
      <c r="A15" s="1"/>
      <c r="B15" s="1"/>
      <c r="C15" s="1" t="s">
        <v>532</v>
      </c>
      <c r="D15" s="28">
        <v>329</v>
      </c>
      <c r="E15" s="1"/>
      <c r="F15" s="1"/>
      <c r="G15" s="29" t="s">
        <v>542</v>
      </c>
      <c r="H15" s="30">
        <f>VLOOKUP(G15,Table_2[],2,FALSE)</f>
        <v>488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:G16">
      <formula1>$C$4:$C$15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14" sqref="I14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x14ac:dyDescent="0.4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3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COUNTIF(C:C,C3)</f>
        <v>11</v>
      </c>
    </row>
    <row r="4" spans="1:26" ht="13.5" customHeigh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41">
        <f>COUNTIF(C:C,C80)</f>
        <v>5</v>
      </c>
    </row>
    <row r="5" spans="1:26" ht="13.5" customHeigh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41">
        <f>COUNTIF(C:C,C57)</f>
        <v>4</v>
      </c>
    </row>
    <row r="6" spans="1:26" ht="13.5" customHeight="1" thickBot="1" x14ac:dyDescent="0.4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2" t="s">
        <v>560</v>
      </c>
      <c r="I6" s="43">
        <f>COUNTIF(C:C,C51)</f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4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4" t="s">
        <v>553</v>
      </c>
      <c r="I8" s="65">
        <f>COUNTIF(B:B,H8)</f>
        <v>2</v>
      </c>
    </row>
    <row r="9" spans="1:26" ht="13.5" customHeight="1" thickBot="1" x14ac:dyDescent="0.4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5" t="s">
        <v>561</v>
      </c>
      <c r="I9" s="65">
        <f t="shared" ref="I9:I14" si="0">COUNTIF(B:B,H9)</f>
        <v>1</v>
      </c>
    </row>
    <row r="10" spans="1:26" ht="13.5" customHeight="1" thickBot="1" x14ac:dyDescent="0.4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5" t="s">
        <v>563</v>
      </c>
      <c r="I10" s="65">
        <f t="shared" si="0"/>
        <v>1</v>
      </c>
    </row>
    <row r="11" spans="1:26" ht="13.5" customHeight="1" thickBot="1" x14ac:dyDescent="0.4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5" t="s">
        <v>565</v>
      </c>
      <c r="I11" s="65">
        <f t="shared" si="0"/>
        <v>1</v>
      </c>
    </row>
    <row r="12" spans="1:26" ht="13.5" customHeight="1" thickBot="1" x14ac:dyDescent="0.4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5" t="s">
        <v>570</v>
      </c>
      <c r="I12" s="65">
        <f t="shared" si="0"/>
        <v>4</v>
      </c>
    </row>
    <row r="13" spans="1:26" ht="13.5" customHeight="1" thickBot="1" x14ac:dyDescent="0.4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5" t="s">
        <v>572</v>
      </c>
      <c r="I13" s="65">
        <f t="shared" si="0"/>
        <v>2</v>
      </c>
    </row>
    <row r="14" spans="1:26" ht="13.5" customHeight="1" thickBot="1" x14ac:dyDescent="0.4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6" t="s">
        <v>575</v>
      </c>
      <c r="I14" s="65">
        <f t="shared" si="0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H10" sqref="H10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x14ac:dyDescent="0.45">
      <c r="B1" s="60" t="s">
        <v>621</v>
      </c>
      <c r="C1" s="61"/>
      <c r="D1" s="61"/>
    </row>
    <row r="2" spans="1:11" ht="12.75" customHeight="1" x14ac:dyDescent="0.3"/>
    <row r="3" spans="1:11" ht="12.75" customHeight="1" x14ac:dyDescent="0.4">
      <c r="A3" s="47" t="s">
        <v>622</v>
      </c>
      <c r="B3" s="48" t="s">
        <v>623</v>
      </c>
      <c r="C3" s="48" t="s">
        <v>624</v>
      </c>
      <c r="D3" s="47" t="s">
        <v>625</v>
      </c>
      <c r="E3" s="49" t="s">
        <v>626</v>
      </c>
      <c r="G3" s="50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x14ac:dyDescent="0.3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51" t="s">
        <v>632</v>
      </c>
      <c r="H5" s="67">
        <f>SUMIF(C:C,G5,E:E)</f>
        <v>893.5</v>
      </c>
    </row>
    <row r="6" spans="1:11" ht="12.75" customHeight="1" x14ac:dyDescent="0.3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2" t="s">
        <v>628</v>
      </c>
      <c r="H6" s="68">
        <f t="shared" ref="H6:H10" si="0">SUMIF(C:C,G6,E:E)</f>
        <v>121</v>
      </c>
    </row>
    <row r="7" spans="1:11" ht="12.75" customHeight="1" x14ac:dyDescent="0.3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2" t="s">
        <v>637</v>
      </c>
      <c r="H7" s="68">
        <f t="shared" si="0"/>
        <v>832</v>
      </c>
    </row>
    <row r="8" spans="1:11" ht="12.75" customHeight="1" x14ac:dyDescent="0.3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2" t="s">
        <v>639</v>
      </c>
      <c r="H8" s="68">
        <f t="shared" si="0"/>
        <v>19</v>
      </c>
    </row>
    <row r="9" spans="1:11" ht="12.75" customHeight="1" x14ac:dyDescent="0.3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2" t="s">
        <v>635</v>
      </c>
      <c r="H9" s="68">
        <f t="shared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3" t="s">
        <v>630</v>
      </c>
      <c r="H10" s="69">
        <f t="shared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L13" sqref="L13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.69921875" bestFit="1" customWidth="1"/>
    <col min="5" max="5" width="17.59765625" customWidth="1"/>
    <col min="6" max="6" width="10.8984375" bestFit="1" customWidth="1"/>
    <col min="7" max="7" width="11.296875" customWidth="1"/>
    <col min="8" max="8" width="20.8984375" customWidth="1"/>
    <col min="9" max="9" width="29.296875" customWidth="1"/>
    <col min="10" max="26" width="8.69921875" customWidth="1"/>
  </cols>
  <sheetData>
    <row r="1" spans="1:9" ht="12.75" customHeight="1" x14ac:dyDescent="0.35">
      <c r="A1" s="54" t="s">
        <v>650</v>
      </c>
    </row>
    <row r="2" spans="1:9" ht="12.75" customHeight="1" x14ac:dyDescent="0.35">
      <c r="A2" s="54"/>
    </row>
    <row r="3" spans="1:9" ht="12.75" customHeight="1" x14ac:dyDescent="0.3">
      <c r="A3" s="35"/>
    </row>
    <row r="4" spans="1:9" ht="12.75" customHeight="1" x14ac:dyDescent="0.3">
      <c r="A4" s="35"/>
      <c r="E4" s="50" t="s">
        <v>651</v>
      </c>
      <c r="F4" s="66">
        <f ca="1">TODAY()</f>
        <v>45377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50" t="s">
        <v>652</v>
      </c>
      <c r="F6" s="50" t="s">
        <v>529</v>
      </c>
      <c r="G6" s="50" t="s">
        <v>653</v>
      </c>
      <c r="H6" s="50" t="s">
        <v>654</v>
      </c>
      <c r="I6" s="50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 ca="1">YEAR(F4)</f>
        <v>2024</v>
      </c>
      <c r="F7">
        <f ca="1">MONTH(F4)</f>
        <v>3</v>
      </c>
      <c r="G7">
        <f ca="1">DAY(F4)</f>
        <v>26</v>
      </c>
      <c r="H7">
        <f ca="1">$F$4-A7</f>
        <v>7755</v>
      </c>
      <c r="I7">
        <f ca="1">NETWORKDAYS(A7,$F$4)</f>
        <v>5540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H8">
        <f t="shared" ref="H8:H29" ca="1" si="0">$F$4-A8</f>
        <v>8116</v>
      </c>
      <c r="I8">
        <f t="shared" ref="I8:I29" ca="1" si="1">NETWORKDAYS(A8,$F$4)</f>
        <v>5797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H9">
        <f t="shared" ca="1" si="0"/>
        <v>6659</v>
      </c>
      <c r="I9">
        <f t="shared" ca="1" si="1"/>
        <v>4757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H10">
        <f t="shared" ca="1" si="0"/>
        <v>7743</v>
      </c>
      <c r="I10">
        <f t="shared" ca="1" si="1"/>
        <v>5532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H11">
        <f t="shared" ca="1" si="0"/>
        <v>7742</v>
      </c>
      <c r="I11">
        <f t="shared" ca="1" si="1"/>
        <v>5531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H12">
        <f t="shared" ca="1" si="0"/>
        <v>7735</v>
      </c>
      <c r="I12">
        <f t="shared" ca="1" si="1"/>
        <v>5526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H13">
        <f t="shared" ca="1" si="0"/>
        <v>7727</v>
      </c>
      <c r="I13">
        <f t="shared" ca="1" si="1"/>
        <v>5520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H14">
        <f t="shared" ca="1" si="0"/>
        <v>7724</v>
      </c>
      <c r="I14">
        <f t="shared" ca="1" si="1"/>
        <v>5517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H15">
        <f t="shared" ca="1" si="0"/>
        <v>7720</v>
      </c>
      <c r="I15">
        <f t="shared" ca="1" si="1"/>
        <v>5515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H16">
        <f t="shared" ca="1" si="0"/>
        <v>7719</v>
      </c>
      <c r="I16">
        <f t="shared" ca="1" si="1"/>
        <v>5514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H17">
        <f t="shared" ca="1" si="0"/>
        <v>7714</v>
      </c>
      <c r="I17">
        <f t="shared" ca="1" si="1"/>
        <v>5511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H18">
        <f t="shared" ca="1" si="0"/>
        <v>7711</v>
      </c>
      <c r="I18">
        <f t="shared" ca="1" si="1"/>
        <v>5508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H19">
        <f t="shared" ca="1" si="0"/>
        <v>6975</v>
      </c>
      <c r="I19">
        <f t="shared" ca="1" si="1"/>
        <v>4982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H20">
        <f t="shared" ca="1" si="0"/>
        <v>7704</v>
      </c>
      <c r="I20">
        <f t="shared" ca="1" si="1"/>
        <v>5503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H21">
        <f t="shared" ca="1" si="0"/>
        <v>7702</v>
      </c>
      <c r="I21">
        <f t="shared" ca="1" si="1"/>
        <v>5502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H22">
        <f t="shared" ca="1" si="0"/>
        <v>7699</v>
      </c>
      <c r="I22">
        <f t="shared" ca="1" si="1"/>
        <v>5500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H23">
        <f t="shared" ca="1" si="0"/>
        <v>7329</v>
      </c>
      <c r="I23">
        <f t="shared" ca="1" si="1"/>
        <v>5236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H24">
        <f t="shared" ca="1" si="0"/>
        <v>7692</v>
      </c>
      <c r="I24">
        <f t="shared" ca="1" si="1"/>
        <v>5495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H25">
        <f t="shared" ca="1" si="0"/>
        <v>7687</v>
      </c>
      <c r="I25">
        <f t="shared" ca="1" si="1"/>
        <v>5492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H26">
        <f t="shared" ca="1" si="0"/>
        <v>7682</v>
      </c>
      <c r="I26">
        <f t="shared" ca="1" si="1"/>
        <v>5487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H27">
        <f t="shared" ca="1" si="0"/>
        <v>7312</v>
      </c>
      <c r="I27">
        <f t="shared" ca="1" si="1"/>
        <v>5223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H28">
        <f t="shared" ca="1" si="0"/>
        <v>5849</v>
      </c>
      <c r="I28">
        <f t="shared" ca="1" si="1"/>
        <v>4178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H29">
        <f t="shared" ca="1" si="0"/>
        <v>7672</v>
      </c>
      <c r="I29">
        <f t="shared" ca="1" si="1"/>
        <v>5481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Gabriele Glinni</cp:lastModifiedBy>
  <dcterms:created xsi:type="dcterms:W3CDTF">2005-04-12T12:35:30Z</dcterms:created>
  <dcterms:modified xsi:type="dcterms:W3CDTF">2024-03-26T06:49:50Z</dcterms:modified>
</cp:coreProperties>
</file>