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/>
  <xr:revisionPtr revIDLastSave="0" documentId="8_{D5B5BC37-330E-4B5D-8C2E-FB7190BB6109}" xr6:coauthVersionLast="45" xr6:coauthVersionMax="45" xr10:uidLastSave="{00000000-0000-0000-0000-000000000000}"/>
  <bookViews>
    <workbookView xWindow="0" yWindow="0" windowWidth="0" windowHeight="0" firstSheet="1" activeTab="1" xr2:uid="{00000000-000D-0000-FFFF-FFFF00000000}"/>
  </bookViews>
  <sheets>
    <sheet name="Calculator" sheetId="2" r:id="rId1"/>
    <sheet name="Table" sheetId="3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6" i="2" l="1"/>
  <c r="X16" i="2"/>
  <c r="W16" i="2"/>
  <c r="V16" i="2"/>
  <c r="U16" i="2"/>
  <c r="T16" i="2"/>
  <c r="S16" i="2"/>
  <c r="R16" i="2"/>
  <c r="Q16" i="2"/>
  <c r="P16" i="2"/>
  <c r="Q13" i="2"/>
  <c r="R13" i="2"/>
  <c r="S13" i="2"/>
  <c r="T13" i="2"/>
  <c r="U13" i="2"/>
  <c r="V13" i="2"/>
  <c r="P13" i="2"/>
  <c r="V8" i="2"/>
  <c r="U8" i="2"/>
  <c r="T8" i="2"/>
  <c r="S8" i="2"/>
  <c r="R8" i="2"/>
  <c r="Q8" i="2"/>
  <c r="P8" i="2"/>
  <c r="V4" i="2"/>
  <c r="U4" i="2"/>
  <c r="T4" i="2"/>
  <c r="S4" i="2"/>
  <c r="R4" i="2"/>
  <c r="Q4" i="2"/>
  <c r="P4" i="2"/>
  <c r="O14" i="2" l="1"/>
  <c r="N14" i="2"/>
  <c r="N9" i="2"/>
  <c r="N5" i="2"/>
  <c r="M5" i="2"/>
  <c r="Y3" i="2"/>
  <c r="Y4" i="2" s="1"/>
  <c r="X3" i="2"/>
  <c r="X4" i="2" s="1"/>
  <c r="W3" i="2"/>
  <c r="W4" i="2" s="1"/>
  <c r="O3" i="2"/>
  <c r="N3" i="2"/>
  <c r="M3" i="2"/>
  <c r="L3" i="2"/>
  <c r="P14" i="2" l="1"/>
  <c r="Q14" i="2" s="1"/>
  <c r="P5" i="2"/>
  <c r="P10" i="2"/>
  <c r="P9" i="2"/>
  <c r="P15" i="2"/>
  <c r="R14" i="2" l="1"/>
  <c r="Q15" i="2"/>
  <c r="Q9" i="2"/>
  <c r="Q10" i="2"/>
  <c r="Q5" i="2"/>
  <c r="S14" i="2" l="1"/>
  <c r="R5" i="2"/>
  <c r="R10" i="2"/>
  <c r="R9" i="2"/>
  <c r="R15" i="2"/>
  <c r="T14" i="2" l="1"/>
  <c r="S15" i="2"/>
  <c r="S9" i="2"/>
  <c r="S10" i="2"/>
  <c r="S5" i="2"/>
  <c r="U14" i="2" l="1"/>
  <c r="T5" i="2"/>
  <c r="T10" i="2"/>
  <c r="T9" i="2"/>
  <c r="T15" i="2"/>
  <c r="V14" i="2" l="1"/>
  <c r="U15" i="2"/>
  <c r="U9" i="2"/>
  <c r="U10" i="2"/>
  <c r="U5" i="2"/>
  <c r="W14" i="2" l="1"/>
  <c r="V5" i="2"/>
  <c r="V10" i="2"/>
  <c r="V9" i="2"/>
  <c r="V15" i="2"/>
  <c r="X14" i="2" l="1"/>
  <c r="Y14" i="2" s="1"/>
  <c r="W15" i="2"/>
  <c r="W9" i="2"/>
  <c r="W10" i="2"/>
  <c r="W5" i="2"/>
  <c r="X5" i="2" l="1"/>
  <c r="X10" i="2"/>
  <c r="X9" i="2"/>
  <c r="Y9" i="2" s="1"/>
  <c r="L9" i="2" s="1"/>
  <c r="X15" i="2"/>
  <c r="L14" i="2" l="1"/>
  <c r="Y15" i="2"/>
  <c r="M14" i="2" s="1"/>
  <c r="Y11" i="2"/>
  <c r="X11" i="2"/>
  <c r="W11" i="2"/>
  <c r="V11" i="2"/>
  <c r="Y12" i="2" s="1"/>
  <c r="Y13" i="2" s="1"/>
  <c r="U11" i="2"/>
  <c r="T11" i="2"/>
  <c r="S11" i="2"/>
  <c r="R11" i="2"/>
  <c r="X12" i="2" s="1"/>
  <c r="X13" i="2" s="1"/>
  <c r="Q11" i="2"/>
  <c r="P11" i="2"/>
  <c r="W12" i="2" s="1"/>
  <c r="Y10" i="2"/>
  <c r="M9" i="2" s="1"/>
  <c r="Y5" i="2"/>
  <c r="L5" i="2" s="1"/>
  <c r="W13" i="2" l="1"/>
  <c r="O9" i="2" s="1"/>
  <c r="Y6" i="2"/>
  <c r="X6" i="2"/>
  <c r="W6" i="2"/>
  <c r="V6" i="2"/>
  <c r="Y7" i="2" s="1"/>
  <c r="Y8" i="2" s="1"/>
  <c r="U6" i="2"/>
  <c r="T6" i="2"/>
  <c r="S6" i="2"/>
  <c r="R6" i="2"/>
  <c r="X7" i="2" s="1"/>
  <c r="X8" i="2" s="1"/>
  <c r="Q6" i="2"/>
  <c r="P6" i="2"/>
  <c r="W7" i="2" s="1"/>
  <c r="W8" i="2" l="1"/>
  <c r="O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tc={EAC7B7B0-2761-49FC-B564-D83EEE94971F}</author>
    <author>tc={BA5E68FD-B544-4705-B909-3A7DA71AC5B9}</author>
    <author>tc={4D4B2E33-8C25-4A63-8380-08994DB1FC63}</author>
    <author>tc={A829A944-86FD-48FD-84A6-FEF7CA3CDA29}</author>
    <author>tc={91DC5E47-6D48-4CA2-81B3-ED4080E21033}</author>
    <author>tc={8DB1A03A-9727-4E54-A902-CC6631FEDA66}</author>
    <author>tc={FC090124-D273-44AA-ABCE-7E4342FBEBE4}</author>
  </authors>
  <commentList>
    <comment ref="P3" authorId="0" shapeId="0" xr:uid="{EAC7B7B0-2761-49FC-B564-D83EEE94971F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3-4, To calculate to base 16
Reply:
    Row 3, to calculate from base 2 to base 16 (as numbered digits)
Reply:
    Row 4, numbers to letters</t>
      </text>
    </comment>
    <comment ref="P5" authorId="1" shapeId="0" xr:uid="{BA5E68FD-B544-4705-B909-3A7DA71AC5B9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5, To calculate to base 2</t>
      </text>
    </comment>
    <comment ref="P6" authorId="2" shapeId="0" xr:uid="{4D4B2E33-8C25-4A63-8380-08994DB1FC63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6-8, To calculate to base 16</t>
      </text>
    </comment>
    <comment ref="P9" authorId="3" shapeId="0" xr:uid="{A829A944-86FD-48FD-84A6-FEF7CA3CDA29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9, To calculate to base 2</t>
      </text>
    </comment>
    <comment ref="P10" authorId="4" shapeId="0" xr:uid="{91DC5E47-6D48-4CA2-81B3-ED4080E21033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10, To calculate to base 8</t>
      </text>
    </comment>
    <comment ref="P11" authorId="5" shapeId="0" xr:uid="{8DB1A03A-9727-4E54-A902-CC6631FEDA66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11-13, To calculate to base 16
Reply:
    Row 11, to change base 2 to expanded form
Reply:
    Row 12, to calculate from base 2 to base 16 (as numbered digits)
Reply:
    Row 13, numbers to letters</t>
      </text>
    </comment>
    <comment ref="P16" authorId="6" shapeId="0" xr:uid="{FC090124-D273-44AA-ABCE-7E4342FBEBE4}">
      <text>
        <t>[Threaded comment]
Your version of Excel allows you to read this threaded comment; however, any edits to it will get removed if the file is opened in a newer version of Excel. Learn more: https://go.microsoft.com/fwlink/?linkid=870924
Comment:
    Row 16, To calculate to base 10
Reply:
    letters to numbers</t>
      </text>
    </comment>
  </commentList>
</comments>
</file>

<file path=xl/sharedStrings.xml><?xml version="1.0" encoding="utf-8"?>
<sst xmlns="http://schemas.openxmlformats.org/spreadsheetml/2006/main" count="40" uniqueCount="25">
  <si>
    <t>Initial</t>
  </si>
  <si>
    <t>Power</t>
  </si>
  <si>
    <t>Results</t>
  </si>
  <si>
    <t>Calculations (Hidden)</t>
  </si>
  <si>
    <t>Base</t>
  </si>
  <si>
    <t>9th</t>
  </si>
  <si>
    <t>8th</t>
  </si>
  <si>
    <t>7th</t>
  </si>
  <si>
    <t>6th</t>
  </si>
  <si>
    <t>5th</t>
  </si>
  <si>
    <t>4th</t>
  </si>
  <si>
    <t>3rd</t>
  </si>
  <si>
    <t>2nd</t>
  </si>
  <si>
    <t>1st</t>
  </si>
  <si>
    <t>0th</t>
  </si>
  <si>
    <t>Base 2</t>
  </si>
  <si>
    <t>Base 8</t>
  </si>
  <si>
    <t>Base 10</t>
  </si>
  <si>
    <t>Base 16</t>
  </si>
  <si>
    <t xml:space="preserve">
</t>
  </si>
  <si>
    <t>A</t>
  </si>
  <si>
    <t>B</t>
  </si>
  <si>
    <t>=</t>
  </si>
  <si>
    <t>7F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</si>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</sst>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>
    <font>
      <sz val="10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sz val="1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/>
    <xf numFmtId="164" fontId="3" fillId="0" borderId="0" xfId="0" applyNumberFormat="1" applyFont="1" applyAlignment="1"/>
    <xf numFmtId="0" fontId="1" fillId="0" borderId="0" xfId="0" applyFont="1"/>
    <xf numFmtId="164" fontId="3" fillId="0" borderId="0" xfId="0" applyNumberFormat="1" applyFont="1"/>
    <xf numFmtId="16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e, Gabrielle" id="{2F438A6C-97F0-4204-B69D-7DBCA3AC7F54}" userId="S::gante@student.rccd.edu::c015e8d8-376a-4c1a-b5b9-31f72787088a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" dT="2020-06-26T22:57:43.92" personId="{2F438A6C-97F0-4204-B69D-7DBCA3AC7F54}" id="{EAC7B7B0-2761-49FC-B564-D83EEE94971F}">
    <text>Row 3-4, To calculate to base 16</text>
  </threadedComment>
  <threadedComment ref="P3" dT="2020-06-26T23:09:27.23" personId="{2F438A6C-97F0-4204-B69D-7DBCA3AC7F54}" id="{FEDFCD99-5333-423C-A7EE-5A16F83626DF}" parentId="{EAC7B7B0-2761-49FC-B564-D83EEE94971F}">
    <text>Row 3, to calculate from base 2 to base 16 (as numbered digits)</text>
  </threadedComment>
  <threadedComment ref="P3" dT="2020-06-26T23:09:43.67" personId="{2F438A6C-97F0-4204-B69D-7DBCA3AC7F54}" id="{F8C3AA6C-CBBC-486D-A666-08C2B00D16D7}" parentId="{EAC7B7B0-2761-49FC-B564-D83EEE94971F}">
    <text>Row 4, numbers to letters</text>
  </threadedComment>
  <threadedComment ref="P5" dT="2020-06-26T23:07:19.55" personId="{2F438A6C-97F0-4204-B69D-7DBCA3AC7F54}" id="{BA5E68FD-B544-4705-B909-3A7DA71AC5B9}">
    <text>Row 5, To calculate to base 2</text>
  </threadedComment>
  <threadedComment ref="P6" dT="2020-06-26T22:59:17.60" personId="{2F438A6C-97F0-4204-B69D-7DBCA3AC7F54}" id="{4D4B2E33-8C25-4A63-8380-08994DB1FC63}">
    <text>Row 6-8, To calculate to base 16</text>
  </threadedComment>
  <threadedComment ref="P9" dT="2020-06-26T23:08:02.55" personId="{2F438A6C-97F0-4204-B69D-7DBCA3AC7F54}" id="{A829A944-86FD-48FD-84A6-FEF7CA3CDA29}">
    <text>Row 9, To calculate to base 2</text>
  </threadedComment>
  <threadedComment ref="P10" dT="2020-06-26T23:02:51.02" personId="{2F438A6C-97F0-4204-B69D-7DBCA3AC7F54}" id="{91DC5E47-6D48-4CA2-81B3-ED4080E21033}">
    <text>Row 10, To calculate to base 8</text>
  </threadedComment>
  <threadedComment ref="P11" dT="2020-06-26T23:01:08.94" personId="{2F438A6C-97F0-4204-B69D-7DBCA3AC7F54}" id="{8DB1A03A-9727-4E54-A902-CC6631FEDA66}">
    <text>Row 11-13, To calculate to base 16</text>
  </threadedComment>
  <threadedComment ref="P11" dT="2020-06-26T23:04:15.40" personId="{2F438A6C-97F0-4204-B69D-7DBCA3AC7F54}" id="{8967E351-82AF-4381-8FC8-A680E0F4B166}" parentId="{8DB1A03A-9727-4E54-A902-CC6631FEDA66}">
    <text>Row 11, to change base 2 to expanded form</text>
  </threadedComment>
  <threadedComment ref="P11" dT="2020-06-26T23:05:49.58" personId="{2F438A6C-97F0-4204-B69D-7DBCA3AC7F54}" id="{2A3CF14E-AC49-4D48-A8A0-3E0FC064C4DC}" parentId="{8DB1A03A-9727-4E54-A902-CC6631FEDA66}">
    <text>Row 12, to calculate from base 2 to base 16 (as numbered digits)</text>
  </threadedComment>
  <threadedComment ref="P11" dT="2020-06-26T23:05:59.78" personId="{2F438A6C-97F0-4204-B69D-7DBCA3AC7F54}" id="{47B7003E-C960-4028-A08D-D0AE8D066738}" parentId="{8DB1A03A-9727-4E54-A902-CC6631FEDA66}">
    <text>Row 13, numbers to letters</text>
  </threadedComment>
  <threadedComment ref="P16" dT="2020-06-26T23:00:23.95" personId="{2F438A6C-97F0-4204-B69D-7DBCA3AC7F54}" id="{FC090124-D273-44AA-ABCE-7E4342FBEBE4}">
    <text>Row 16, To calculate to base 10</text>
  </threadedComment>
  <threadedComment ref="P16" dT="2020-06-26T23:03:17.18" personId="{2F438A6C-97F0-4204-B69D-7DBCA3AC7F54}" id="{CEDEEE32-EC09-4EE0-828C-D92950B27E86}" parentId="{FC090124-D273-44AA-ABCE-7E4342FBEBE4}">
    <text>letters to numbers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8"/>
  <sheetViews>
    <sheetView workbookViewId="0"/>
  </sheetViews>
  <sheetFormatPr defaultColWidth="14.42578125" defaultRowHeight="15.75" customHeight="1"/>
  <cols>
    <col min="1" max="7" width="7.28515625" customWidth="1"/>
    <col min="8" max="8" width="7.5703125" customWidth="1"/>
    <col min="9" max="9" width="7.7109375" customWidth="1"/>
    <col min="10" max="10" width="7.85546875" customWidth="1"/>
    <col min="11" max="11" width="8.140625" customWidth="1"/>
    <col min="13" max="13" width="9.7109375" customWidth="1"/>
    <col min="14" max="14" width="10.140625" customWidth="1"/>
    <col min="15" max="15" width="9.85546875" customWidth="1"/>
  </cols>
  <sheetData>
    <row r="1" spans="1:27" s="7" customFormat="1" ht="15.75" customHeight="1">
      <c r="A1" s="7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 t="s">
        <v>2</v>
      </c>
      <c r="M1" s="13"/>
      <c r="N1" s="13"/>
      <c r="O1" s="13"/>
      <c r="P1" s="13" t="s">
        <v>3</v>
      </c>
      <c r="Q1" s="13"/>
      <c r="R1" s="13"/>
      <c r="S1" s="13"/>
      <c r="T1" s="13"/>
      <c r="U1" s="13"/>
      <c r="V1" s="13"/>
      <c r="W1" s="13"/>
      <c r="X1" s="13"/>
      <c r="Y1" s="13"/>
    </row>
    <row r="2" spans="1:27" ht="12.75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"/>
      <c r="AA2" s="1"/>
    </row>
    <row r="3" spans="1:27" ht="9.75" customHeight="1">
      <c r="A3" s="11">
        <v>2</v>
      </c>
      <c r="B3" s="10"/>
      <c r="C3" s="10"/>
      <c r="D3" s="10"/>
      <c r="E3" s="11">
        <v>0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11">
        <v>1</v>
      </c>
      <c r="L3" s="9">
        <f>SUM((B3*(10^(9))),(C3*(10^(8))),(D3*(10^(7))),(E3*(10^(6))),(F3*(10^(5))),(G3*(10^(4))),(H3*(10^(3))),(I3*(10^(2))),(J3*(10^(1))),(K3*(10^(0))))</f>
        <v>10101</v>
      </c>
      <c r="M3" s="9">
        <f>SUM(B3*(2^0)*(10^3),(SUM(C3*(2^2),D3*(2^1),E3*(2^0))*(10^2)),(SUM(F3*(2^2),G3*(2^1),H3*(2^0))*(10^1)),(SUM(I3*(2^2),J3*(2^1),K3*(2^0))*(10^0)))</f>
        <v>25</v>
      </c>
      <c r="N3" s="9">
        <f>SUM((B3*(A3^(9))),(C3*(A3^(8))),(D3*(A3^(7))),(E3*(A3^(6))),(F3*(A3^(5))),(G3*(A3^(4))),(H3*(A3^(3))),(I3*(A3^(2))),(J3*(A3^(1))),(K3*(A3^(0))))</f>
        <v>21</v>
      </c>
      <c r="O3" s="9" t="str">
        <f>W4&amp;X4&amp;Y4</f>
        <v>015</v>
      </c>
      <c r="P3" s="2"/>
      <c r="Q3" s="2"/>
      <c r="R3" s="2"/>
      <c r="S3" s="2"/>
      <c r="T3" s="2"/>
      <c r="U3" s="2"/>
      <c r="V3" s="2"/>
      <c r="W3" s="1">
        <f>SUM(B3*(2^1),C3*(2^0))</f>
        <v>0</v>
      </c>
      <c r="X3" s="1">
        <f>SUM(D3*(2^3),E3*(2^2),F3*(2^1),G3*(2^0))</f>
        <v>1</v>
      </c>
      <c r="Y3" s="1">
        <f>SUM(H3*(2^3),I3*(2^2),J3*(2^1),K3*(2^0))</f>
        <v>5</v>
      </c>
      <c r="Z3" s="1"/>
      <c r="AA3" s="1"/>
    </row>
    <row r="4" spans="1:27" ht="9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">
        <f>_xlfn.IFS(P3=10,"A",P3=11,"B",P3=12,"C",P3=13,"D",P3=14,"E",P3=15,"F", P3 &lt;=9, P3)</f>
        <v>0</v>
      </c>
      <c r="Q4" s="1">
        <f>_xlfn.IFS(Q3=10,"A",Q3=11,"B",Q3=12,"C",Q3=13,"D",Q3=14,"E",Q3=15,"F", Q3 &lt;=9, Q3)</f>
        <v>0</v>
      </c>
      <c r="R4" s="1">
        <f>_xlfn.IFS(R3=10,"A",R3=11,"B",R3=12,"C",R3=13,"D",R3=14,"E",R3=15,"F", R3 &lt;=9, R3)</f>
        <v>0</v>
      </c>
      <c r="S4" s="1">
        <f>_xlfn.IFS(S3=10,"A",S3=11,"B",S3=12,"C",S3=13,"D",S3=14,"E",S3=15,"F", S3 &lt;=9, S3)</f>
        <v>0</v>
      </c>
      <c r="T4" s="1">
        <f>_xlfn.IFS(T3=10,"A",T3=11,"B",T3=12,"C",T3=13,"D",T3=14,"E",T3=15,"F", T3 &lt;=9, T3)</f>
        <v>0</v>
      </c>
      <c r="U4" s="1">
        <f>_xlfn.IFS(U3=10,"A",U3=11,"B",U3=12,"C",U3=13,"D",U3=14,"E",U3=15,"F", U3 &lt;=9, U3)</f>
        <v>0</v>
      </c>
      <c r="V4" s="1">
        <f>_xlfn.IFS(V3=10,"A",V3=11,"B",V3=12,"C",V3=13,"D",V3=14,"E",V3=15,"F", V3 &lt;=9, V3)</f>
        <v>0</v>
      </c>
      <c r="W4" s="1">
        <f>_xlfn.IFS(W3=10,"A",W3=11,"B",W3=12,"C",W3=13,"D",W3=14,"E",W3=15,"F", W3 &lt;=9, W3)</f>
        <v>0</v>
      </c>
      <c r="X4" s="1">
        <f>_xlfn.IFS(X3=10,"A",X3=11,"B",X3=12,"C",X3=13,"D",X3=14,"E",X3=15,"F", X3 &lt;=9, X3)</f>
        <v>1</v>
      </c>
      <c r="Y4" s="1">
        <f>_xlfn.IFS(Y3=10,"A",Y3=11,"B",Y3=12,"C",Y3=13,"D",Y3=14,"E",Y3=15,"F", Y3 &lt;=9, Y3)</f>
        <v>5</v>
      </c>
      <c r="Z4" s="1"/>
      <c r="AA4" s="1"/>
    </row>
    <row r="5" spans="1:27" ht="14.25" customHeight="1">
      <c r="A5" s="9">
        <v>8</v>
      </c>
      <c r="B5" s="10"/>
      <c r="C5" s="10"/>
      <c r="D5" s="10"/>
      <c r="E5" s="10"/>
      <c r="F5" s="10"/>
      <c r="G5" s="10"/>
      <c r="H5" s="10"/>
      <c r="I5" s="9"/>
      <c r="J5" s="9">
        <v>7</v>
      </c>
      <c r="K5" s="9">
        <v>1</v>
      </c>
      <c r="L5" s="9">
        <f>SUM(IF(P5&gt;0,10^9,0),IF(Q5&gt;0,10^8,0),IF(R5&gt;0,10^7,0),IF(S5&gt;0,10^6,0),IF(T5&gt;0,10^5,0),IF(U5&gt;0,10^4,0),IF(V5&gt;0,10^3,0),IF(W5&gt;0,10^2,0),IF(X5&gt;0,10^1,0),IF(Y5&gt;0,10^0,0))</f>
        <v>111001</v>
      </c>
      <c r="M5" s="9">
        <f>SUM((B5*(10^(9))),(C5*(10^(8))),(D5*(10^(7))),(E5*(10^(6))),(F5*(10^(5))),(G5*(10^(4))),(H5*(10^(3))),(I5*(10^(2))),(J5*(10^(1))),(K5*(10^(0))))</f>
        <v>71</v>
      </c>
      <c r="N5" s="9">
        <f>SUM((B5*(A5^(9))),(C5*(A5^(8))),(D5*(A5^(7))),(E5*(A5^(6))),(F5*(A5^(5))),(G5*(A5^(4))),(H5*(A5^(3))),(I5*(A5^(2))),(J5*(A5^(1))),(K5*(A5^(0))))</f>
        <v>57</v>
      </c>
      <c r="O5" s="9" t="str">
        <f>W8&amp;X8&amp;Y8</f>
        <v>039</v>
      </c>
      <c r="P5" s="1">
        <f>IF(N5 &gt;= (2^(9)), 2^9, 0)</f>
        <v>0</v>
      </c>
      <c r="Q5" s="1">
        <f>IF((N5-P5) &gt;= (2^8), 2^8, 0)</f>
        <v>0</v>
      </c>
      <c r="R5" s="1">
        <f>IF(N5-SUM(P5:Q5) &gt;= (2^7), 2^7, 0)</f>
        <v>0</v>
      </c>
      <c r="S5" s="1">
        <f>IF(N5-SUM(P5:R5)&gt;= (2^6), 2^6, 0)</f>
        <v>0</v>
      </c>
      <c r="T5" s="1">
        <f>IF(N5-SUM(P5:S5)&gt;= (2^5), 2^5, 0)</f>
        <v>32</v>
      </c>
      <c r="U5" s="1">
        <f>IF(N5-SUM(P5:T5)&gt;= (2^4), 2^4, 0)</f>
        <v>16</v>
      </c>
      <c r="V5" s="1">
        <f>IF(N5-SUM(P5:U5)&gt;= (2^3), 2^3, 0)</f>
        <v>8</v>
      </c>
      <c r="W5" s="1">
        <f>IF(N5-SUM(P5:V5)&gt;= (2^2), 2^2, 0)</f>
        <v>0</v>
      </c>
      <c r="X5" s="1">
        <f>IF(N5-SUM(P5:W5)&gt; (2^1), 2^1, 0)</f>
        <v>0</v>
      </c>
      <c r="Y5" s="1">
        <f>IF(N5-SUM(P5:X5)&gt;= (2^0), 2^0, 0)</f>
        <v>1</v>
      </c>
      <c r="Z5" s="4"/>
      <c r="AA5" s="4"/>
    </row>
    <row r="6" spans="1:27" ht="2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>
        <f>IF(MOD(L5-(Q6*10^8)-(R6*10^7)-(S6*10^6)-(T6*10^5)-(U6*10^4)-(V6*10^3)-(W6*10^2)-(X6*10^1)-(Y6*10^0),10^10) = 0, 0,1)</f>
        <v>0</v>
      </c>
      <c r="Q6" s="5">
        <f>IF(MOD(L5-(R6*10^7)-(S6*10^6)-(T6*10^5)-(U6*10^4)-(V6*10^3)-(W6*10^2)-(X6*10^1)-(Y6*10^0),10^9) = 0, 0,1)</f>
        <v>0</v>
      </c>
      <c r="R6" s="5">
        <f>IF(MOD(L5-(S6*10^6)-(T6*10^5)-(U6*10^4)-(V6*10^3)-(W6*10^2)-(X6*10^1)-(Y6*10^0),10^8) = 0, 0,1)</f>
        <v>0</v>
      </c>
      <c r="S6" s="5">
        <f>IF(MOD(L5-(T6*10^5)-(U6*10^4)-(V6*10^3)-(W6*10^2)-(X6*10^1)-(Y6*10^0),10^7) = 0, 0,1)</f>
        <v>0</v>
      </c>
      <c r="T6" s="5">
        <f>IF(MOD(L5-(U6*10^4)-(V6*10^3)-(W6*10^2)-(X6*10^1)-(Y6*10^0),10^6) = 0, 0,1)</f>
        <v>1</v>
      </c>
      <c r="U6" s="5">
        <f>IF(MOD(L5-(V6*10^3)-(W6*10^2)-(X6*10^1)-(Y6*10^0),10^5) = 0, 0,1)</f>
        <v>1</v>
      </c>
      <c r="V6" s="5">
        <f>IF(MOD(L5-(W6*10^2)-(X6*10^1)-(Y6*10^0),10^4) = 0, 0,1)</f>
        <v>1</v>
      </c>
      <c r="W6" s="1">
        <f>IF(MOD(L5-(X6*10^1)-(Y6*10^0),10^3) = 0, 0,1)</f>
        <v>0</v>
      </c>
      <c r="X6" s="1">
        <f>IF(MOD(L5-(Y6*10^0),10^2) = 0, 0,1)</f>
        <v>0</v>
      </c>
      <c r="Y6" s="1">
        <f>IF(MOD(L5,10^1) = 0, 0,1)</f>
        <v>1</v>
      </c>
      <c r="Z6" s="4"/>
      <c r="AA6" s="2" t="s">
        <v>19</v>
      </c>
    </row>
    <row r="7" spans="1:27" ht="18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4"/>
      <c r="Q7" s="4"/>
      <c r="R7" s="4"/>
      <c r="S7" s="4"/>
      <c r="T7" s="4"/>
      <c r="U7" s="4"/>
      <c r="V7" s="4"/>
      <c r="W7" s="1">
        <f>SUM(P6*(2^1),Q6*(2^0))</f>
        <v>0</v>
      </c>
      <c r="X7" s="1">
        <f>SUM(R6*(2^3),S6*(2^2),T6*(2^1),U6*(2^0))</f>
        <v>3</v>
      </c>
      <c r="Y7" s="1">
        <f>SUM(V6*(2^3),W6*(2^2),X6*(2^1),Y6*(2^0))</f>
        <v>9</v>
      </c>
      <c r="Z7" s="4"/>
      <c r="AA7" s="4"/>
    </row>
    <row r="8" spans="1:27" ht="21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">
        <f>_xlfn.IFS(P7=10,"A",P7=11,"B",P7=12,"C",P7=13,"D",P7=14,"E",P7=15,"F", P7 &lt;=9, P7)</f>
        <v>0</v>
      </c>
      <c r="Q8" s="1">
        <f>_xlfn.IFS(Q7=10,"A",Q7=11,"B",Q7=12,"C",Q7=13,"D",Q7=14,"E",Q7=15,"F", Q7 &lt;=9, Q7)</f>
        <v>0</v>
      </c>
      <c r="R8" s="1">
        <f>_xlfn.IFS(R7=10,"A",R7=11,"B",R7=12,"C",R7=13,"D",R7=14,"E",R7=15,"F", R7 &lt;=9, R7)</f>
        <v>0</v>
      </c>
      <c r="S8" s="1">
        <f>_xlfn.IFS(S7=10,"A",S7=11,"B",S7=12,"C",S7=13,"D",S7=14,"E",S7=15,"F", S7 &lt;=9, S7)</f>
        <v>0</v>
      </c>
      <c r="T8" s="1">
        <f>_xlfn.IFS(T7=10,"A",T7=11,"B",T7=12,"C",T7=13,"D",T7=14,"E",T7=15,"F", T7 &lt;=9, T7)</f>
        <v>0</v>
      </c>
      <c r="U8" s="1">
        <f>_xlfn.IFS(U7=10,"A",U7=11,"B",U7=12,"C",U7=13,"D",U7=14,"E",U7=15,"F", U7 &lt;=9, U7)</f>
        <v>0</v>
      </c>
      <c r="V8" s="1">
        <f>_xlfn.IFS(V7=10,"A",V7=11,"B",V7=12,"C",V7=13,"D",V7=14,"E",V7=15,"F", V7 &lt;=9, V7)</f>
        <v>0</v>
      </c>
      <c r="W8" s="1">
        <f>_xlfn.IFS(W7=10,"A",W7=11,"B",W7=12,"C",W7=13,"D",W7=14,"E",W7=15,"F", W7 &lt;=9, W7)</f>
        <v>0</v>
      </c>
      <c r="X8" s="1">
        <f>_xlfn.IFS(X7=10,"A",X7=11,"B",X7=12,"C",X7=13,"D",X7=14,"E",X7=15,"F", X7 &lt;=9, X7)</f>
        <v>3</v>
      </c>
      <c r="Y8" s="1">
        <f>_xlfn.IFS(Y7=10,"A",Y7=11,"B",Y7=12,"C",Y7=13,"D",Y7=14,"E",Y7=15,"F", Y7 &lt;=9, Y7)</f>
        <v>9</v>
      </c>
      <c r="Z8" s="4"/>
      <c r="AA8" s="4"/>
    </row>
    <row r="9" spans="1:27" ht="22.5" customHeight="1">
      <c r="A9" s="9">
        <v>10</v>
      </c>
      <c r="B9" s="10"/>
      <c r="C9" s="10"/>
      <c r="D9" s="10"/>
      <c r="E9" s="10"/>
      <c r="F9" s="10"/>
      <c r="G9" s="10"/>
      <c r="H9" s="10"/>
      <c r="I9" s="9">
        <v>1</v>
      </c>
      <c r="J9" s="9">
        <v>2</v>
      </c>
      <c r="K9" s="9">
        <v>7</v>
      </c>
      <c r="L9" s="9">
        <f>SUM(IF(P9&gt;0,10^9,0),IF(Q9&gt;0,10^8,0),IF(R9&gt;0,10^7,0),IF(S9&gt;0,10^6,0),IF(T9&gt;0,10^5,0),IF(U9&gt;0,10^4,0),IF(V9&gt;0,10^3,0),IF(W9&gt;0,10^2,0),IF(X10&gt;0,10^1,0),IF(Y9&gt;0,10^0,0))</f>
        <v>1111111</v>
      </c>
      <c r="M9" s="9">
        <f>SUM(IF(P10&gt;0,P10*10^9,0),IF(Q10&gt;0,Q10*10^8,0),IF(R10&gt;0,R10*10^7,0),IF(S10&gt;0,S10*10^6,0),IF(T10&gt;0,T10*10^5,0),IF(U10&gt;0,U10*10^4,0),IF(V10&gt;0,V10*10^3,0),IF(W10&gt;0,W10*10^2,0),IF(X10&gt;0,X10*10^1,0),IF(Y10&gt;0,Y10*10^0,0))</f>
        <v>177</v>
      </c>
      <c r="N9" s="9">
        <f>SUM((B9*(A9^(9))),(C9*(A9^(8))),(D9*(A9^(7))),(E9*(A9^(6))),(F9*(A9^(5))),(G9*(A9^(4))),(H9*(A9^(3))),(I9*(A9^(2))),(J9*(A9^(1))),(K9*(A9^(0))))</f>
        <v>127</v>
      </c>
      <c r="O9" s="9" t="str">
        <f>W13&amp;X13&amp;Y13</f>
        <v>07F</v>
      </c>
      <c r="P9" s="1">
        <f>IF(N9 &gt;= (2^(9)), 2^9, 0)</f>
        <v>0</v>
      </c>
      <c r="Q9" s="1">
        <f>IF((N9-P9) &gt;= (2^8), 2^8, 0)</f>
        <v>0</v>
      </c>
      <c r="R9" s="1">
        <f>IF(N9-SUM(P9:Q9) &gt;= (2^7), 2^7, 0)</f>
        <v>0</v>
      </c>
      <c r="S9" s="1">
        <f>IF(N9-SUM(P9:R9)&gt;= (2^6), 2^6, 0)</f>
        <v>64</v>
      </c>
      <c r="T9" s="1">
        <f>IF(N9-SUM(P9:S9)&gt;= (2^5), 2^5, 0)</f>
        <v>32</v>
      </c>
      <c r="U9" s="1">
        <f>IF(N9-SUM(P9:T9)&gt;= (2^4), 2^4, 0)</f>
        <v>16</v>
      </c>
      <c r="V9" s="1">
        <f>IF(N9-SUM(P9:U9)&gt;= (2^3), 2^3, 0)</f>
        <v>8</v>
      </c>
      <c r="W9" s="1">
        <f>IF(N9-SUM(P9:V9)&gt;= (2^2), 2^2, 0)</f>
        <v>4</v>
      </c>
      <c r="X9" s="1">
        <f>IF(N9-SUM(P9:W9)&gt;= (2^1), 2^1, 0)</f>
        <v>2</v>
      </c>
      <c r="Y9" s="1">
        <f>IF(N9-SUM(P9:X9)&gt;= (2^0), 2^0, 0)</f>
        <v>1</v>
      </c>
      <c r="Z9" s="1"/>
      <c r="AA9" s="1"/>
    </row>
    <row r="10" spans="1:27" ht="17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">
        <f>IF(N9&gt;= 8^9,1,0) + IF(N9-(1*(8^9))&gt;= 8^9,1,0) + IF(N9-(2*(8^9))&gt;= 8^9,1,0)+IF(N9-(3*(8^9))&gt;= 8^9,1,0)+IF(N9-(4*(8^9))&gt;= 8^9,1,0)+IF(N9-(5*(8^9))&gt;= 8^9,1,0)+IF(N9-(6*(8^9))&gt;= 8^9,1,0)+IF(N9-(7*(8^9))&gt;= 8^9,1,0)</f>
        <v>0</v>
      </c>
      <c r="Q10" s="1">
        <f>IF(N9-(P10*8^9)&gt;= 8^8,1,0) + IF(N9-(P10*8^9)-(1*(8^8))&gt;= 8^8,1,0) + IF(N9-(P10*8^9)-(2*(8^8))&gt;= 8^8,1,0)+IF(N9-(P10*8^9)-(3*(8^8))&gt;= 8^8,1,0)+IF(N9-(P10*8^9)-(4*(8^8))&gt;= 8^8,1,0)+IF(N9-(P10*8^9)-(5*(8^8))&gt;= 8^8,1,0)+IF(N9-(P10*8^9)-(6*(8^8))&gt;= 8^8,1,0)+IF(N9-(P10*8^9)-(7*(8^8))&gt;= 8^8,1,0)</f>
        <v>0</v>
      </c>
      <c r="R10" s="1">
        <f>IF(N9-(P10*8^9)-(Q10*8^8)&gt;= 8^7,1,0) + IF(N9-(P10*8^9)-(Q10*8^8)-(1*(8^7))&gt;= 8^7,1,0) + IF(N9-(P10*8^9)-(Q10*8^8)-(2*(8^7))&gt;= 8^7,1,0)+IF(N9-(P10*8^9)-(Q10*8^8)-(3*(8^7))&gt;= 8^7,1,0)+IF(N9-(P10*8^9)-(Q10*8^8)-(4*(8^7))&gt;= 8^7,1,0)+IF(N9-(P10*8^9)-(Q10*8^8)-(5*(8^7))&gt;= 8^7,1,0)+IF(N9-(P10*8^9)-(Q10*8^8)-(6*(8^7))&gt;= 8^7,1,0)+IF(N9-(P10*8^9)-(Q10*8^8)-(7*(8^7))&gt;= 8^7,1,0)</f>
        <v>0</v>
      </c>
      <c r="S10" s="1">
        <f>IF(N9-(P10*8^9)-(Q10*8^8)-(R10*8^7)&gt;= 8^6,1,0) + IF(N9-(P10*8^9)-(Q10*8^8)-(R10*8^7)-(1*(8^6))&gt;= 8^6,1,0) + IF(N9-(P10*8^9)-(Q10*8^8)-(R10*8^7)-(2*(8^6))&gt;= 8^6,1,0)+IF(N9-(P10*8^9)-(Q10*8^8)-(R10*8^7)-(3*(8^6))&gt;= 8^6,1,0)+IF(N9-(P10*8^9)-(Q10*8^8)-(R10*8^7)-(4*(8^6))&gt;= 8^6,1,0)+IF(N9-(P10*8^9)-(Q10*8^8)-(R10*8^7)-(5*(8^6))&gt;= 8^6,1,0)+IF(N9-(P10*8^9)-(Q10*8^8)-(R10*8^7)-(6*(8^6))&gt;= 8^6,1,0)+IF(N9-(P10*8^9)-(Q10*8^8)-(R10*8^7)-(7*(8^6))&gt;= 8^6,1,0)</f>
        <v>0</v>
      </c>
      <c r="T10" s="1">
        <f>IF(N9-(P10*8^9)-(Q10*8^8)-(R10*8^7)-(S10*8^6)&gt;= 8^5,1,0) + IF(N9-(P10*8^9)-(Q10*8^8)-(R10*8^7)-(S10*8^6)-(1*(8^5))&gt;= 8^5,1,0) + IF(N9-(P10*8^9)-(Q10*8^8)-(R10*8^7)-(S10*8^6)-(2*(8^5))&gt;= 8^5,1,0)+IF(N9-(P10*8^9)-(Q10*8^8)-(R10*8^7)-(S10*8^6)-(3*(8^5))&gt;= 8^5,1,0)+IF(N9-(P10*8^9)-(Q10*8^8)-(R10*8^7)-(S10*8^6)-(4*(8^5))&gt;= 8^5,1,0)+IF(N9-(P10*8^9)-(Q10*8^8)-(R10*8^7)-(S10*8^6)-(5*(8^5))&gt;= 8^5,1,0)+IF(N9-(P10*8^9)-(Q10*8^8)-(R10*8^7)-(S10*8^6)-(6*(8^5))&gt;= 8^5,1,0)+IF(N9-(P10*8^9)-(Q10*8^8)-(R10*8^7)-(S10*8^6)-(7*(8^5))&gt;= 8^5,1,0)</f>
        <v>0</v>
      </c>
      <c r="U10" s="1">
        <f>IF(N9-(P10*8^9)-(Q10*8^8)-(R10*8^7)-(S10*8^6)-(T10*8^5)&gt;= 8^4,1,0) + IF(N9-(P10*8^9)-(Q10*8^8)-(R10*8^7)-(S10*8^6)-(T10*8^5)-(1*(8^4))&gt;= 8^4,1,0) + IF(N9-(P10*8^9)-(Q10*8^8)-(R10*8^7)-(S10*8^6)-(T10*8^5)-(2*(8^4))&gt;= 8^4,1,0)+IF(N9-(P10*8^9)-(Q10*8^8)-(R10*8^7)-(S10*8^6)-(T10*8^5)-(3*(8^4))&gt;= 8^4,1,0)+IF(N9-(P10*8^9)-(Q10*8^8)-(R10*8^7)-(S10*8^6)-(T10*8^5)-(4*(8^4))&gt;= 8^4,1,0)+IF(N9-(P10*8^9)-(Q10*8^8)-(R10*8^7)-(S10*8^6)-(T10*8^5)-(5*(8^4))&gt;= 8^4,1,0)+IF(N9-(P10*8^9)-(Q10*8^8)-(R10*8^7)-(S10*8^6)-(T10*8^5)-(6*(8^4))&gt;= 8^4,1,0)+IF(N9-(P10*8^9)-(Q10*8^8)-(R10*8^7)-(S10*8^6)-(T10*8^5)-(7*(8^4))&gt;= 8^4,1,0)</f>
        <v>0</v>
      </c>
      <c r="V10" s="1">
        <f>IF(N9-(P10*8^9)-(Q10*8^8)-(R10*8^7)-(S10*8^6)-(T10*8^5)-(U10*8^4)&gt;= 8^3,1,0) + IF(N9-(P10*8^9)-(Q10*8^8)-(R10*8^7)-(S10*8^6)-(T10*8^5)-(U10*8^4)-(1*(8^3))&gt;= 8^3,1,0) + IF(N9-(P10*8^9)-(Q10*8^8)-(R10*8^7)-(S10*8^6)-(T10*8^5)-(U10*8^4)-(2*(8^3))&gt;= 8^3,1,0)+IF(N9-(P10*8^9)-(Q10*8^8)-(R10*8^7)-(S10*8^6)-(T10*8^5)-(U10*8^4)-(3*(8^3))&gt;= 8^3,1,0)+IF(N9-(P10*8^9)-(Q10*8^8)-(R10*8^7)-(S10*8^6)-(T10*8^5)-(U10*8^4)-(4*(8^3))&gt;= 8^3,1,0)+IF(N9-(P10*8^9)-(Q10*8^8)-(R10*8^7)-(S10*8^6)-(T10*8^5)-(U10*8^4)-(5*(8^3))&gt;= 8^3,1,0)+IF(N9-(P10*8^9)-(Q10*8^8)-(R10*8^7)-(S10*8^6)-(T10*8^5)-(U10*8^4)-(6*(8^3))&gt;= 8^3,1,0)+IF(N9-(P10*8^9)-(Q10*8^8)-(R10*8^7)-(S10*8^6)-(T10*8^5)-(U10*8^4)-(7*(8^3))&gt;= 8^3,1,0)</f>
        <v>0</v>
      </c>
      <c r="W10" s="1">
        <f>IF(N9-(P10*8^9)-(Q10*8^8)-(R10*8^7)-(S10*8^6)-(T10*8^5)-(U10*8^4)-(V10*8^3)&gt;= 8^2,1,0) + IF(N9-(P10*8^9)-(Q10*8^8)-(R10*8^7)-(S10*8^6)-(T10*8^5)-(U10*8^4)-(V10*8^3)-(1*(8^2))&gt;= 8^2,1,0) + IF(N9-(P10*8^9)-(Q10*8^8)-(R10*8^7)-(S10*8^6)-(T10*8^5)-(U10*8^4)-(V10*8^3)-(2*(8^2))&gt;= 8^2,1,0)+IF(N9-(P10*8^9)-(Q10*8^8)-(R10*8^7)-(S10*8^6)-(T10*8^5)-(U10*8^4)-(V10*8^3)-(3*(8^2))&gt;= 8^2,1,0)+IF(N9-(P10*8^9)-(Q10*8^8)-(R10*8^7)-(S10*8^6)-(T10*8^5)-(U10*8^4)-(V10*8^3)-(4*(8^2))&gt;= 8^2,1,0)+IF(N9-(P10*8^9)-(Q10*8^8)-(R10*8^7)-(S10*8^6)-(T10*8^5)-(U10*8^4)-(V10*8^3)-(5*(8^2))&gt;= 8^2,1,0)+IF(N9-(P10*8^9)-(Q10*8^8)-(R10*8^7)-(S10*8^6)-(T10*8^5)-(U10*8^4)-(V10*8^3)-(6*(8^2))&gt;= 8^2,1,0)+IF(N9-(P10*8^9)-(Q10*8^8)-(R10*8^7)-(S10*8^6)-(T10*8^5)-(U10*8^4)-(V10*8^3)-(7*(8^2))&gt;= 8^2,1,0)</f>
        <v>1</v>
      </c>
      <c r="X10" s="1">
        <f>IF(N9-(P10*8^9)-(Q10*8^8)-(R10*8^7)-(S10*8^6)-(T10*8^5)-(U10*8^4)-(V10*8^3)-(W10*8^2)&gt;= 8^1,1,0) + IF(N9-(P10*8^9)-(Q10*8^8)-(R10*8^7)-(S10*8^6)-(T10*8^5)-(U10*8^4)-(V10*8^3)-(W10*8^2)-(1*(8^1))&gt;= 8^1,1,0) + IF(N9-(P10*8^9)-(Q10*8^8)-(R10*8^7)-(S10*8^6)-(T10*8^5)-(U10*8^4)-(V10*8^3)-(W10*8^2)-(2*(8^1))&gt;= 8^1,1,0)+IF(N9-(P10*8^9)-(Q10*8^8)-(R10*8^7)-(S10*8^6)-(T10*8^5)-(U10*8^4)-(V10*8^3)-(W10*8^2)-(3*(8^1))&gt;= 8^1,1,0)+IF(N9-(P10*8^9)-(Q10*8^8)-(R10*8^7)-(S10*8^6)-(T10*8^5)-(U10*8^4)-(V10*8^3)-(W10*8^2)-(4*(8^1))&gt;= 8^1,1,0)+IF(N9-(P10*8^9)-(Q10*8^8)-(R10*8^7)-(S10*8^6)-(T10*8^5)-(U10*8^4)-(V10*8^3)-(W10*8^2)-(5*(8^1))&gt;= 8^1,1,0)+IF(N9-(P10*8^9)-(Q10*8^8)-(R10*8^7)-(S10*8^6)-(T10*8^5)-(U10*8^4)-(V10*8^3)-(W10*8^2)-(6*(8^1))&gt;= 8^1,1,0)+IF(N9-(P10*8^9)-(Q10*8^8)-(R10*8^7)-(S10*8^6)-(T10*8^5)-(U10*8^4)-(V10*8^3)-(W10*8^2)-(7*(8^1))&gt;= 8^1,1,0)</f>
        <v>7</v>
      </c>
      <c r="Y10" s="1">
        <f>IF(N9-(P10*8^9)-(Q10*8^8)-(R10*8^7)-(S10*8^6)-(T10*8^5)-(U10*8^4)-(V10*8^3)-(W10*8^2)-(X10*8^1)&gt;= 8^0,1,0) + IF(N9-(P10*8^9)-(Q10*8^8)-(R10*8^7)-(S10*8^6)-(T10*8^5)-(U10*8^4)-(V10*8^3)-(W10*8^2)-(X10*8^1)-(1*(8^0))&gt;= 8^0,1,0) + IF(N9-(P10*8^9)-(Q10*8^8)-(R10*8^7)-(S10*8^6)-(T10*8^5)-(U10*8^4)-(V10*8^3)-(W10*8^2)-(X10*8^1)-(2*(8^0))&gt;= 8^0,1,0)+ IF(N9-(P10*8^9)-(Q10*8^8)-(R10*8^7)-(S10*8^6)-(T10*8^5)-(U10*8^4)-(V10*8^3)-(W10*8^2)-(X10*8^1)-(3*(8^0))&gt;= 8^0,1,0)+IF(N9-(P10*8^9)-(Q10*8^8)-(R10*8^7)-(S10*8^6)-(T10*8^5)-(U10*8^4)-(V10*8^3)-(W10*8^2)-(X10*8^1)-(4*(8^0))&gt;= 8^0,1,0)+IF(N9-(P10*8^9)-(Q10*8^8)-(R10*8^7)-(S10*8^6)-(T10*8^5)-(U10*8^4)-(V10*8^3)-(W10*8^2)-(X10*8^1)-(5*(8^0))&gt;= 8^0,1,0)+IF(N9-(P10*8^9)-(Q10*8^8)-(R10*8^7)-(S10*8^6)-(T10*8^5)-(U10*8^4)-(V10*8^3)-(W10*8^2)-(X10*8^1)-(6*(8^0))&gt;= 8^0,1,0)+IF(N9-(P10*8^9)-(Q10*8^8)-(R10*8^7)-(S10*8^6)-(T10*8^5)-(U10*8^4)-(V10*8^3)-(W10*8^2)-(X10*8^1)-(7*(8^0))&gt;= 8^0,1,0)</f>
        <v>7</v>
      </c>
      <c r="Z10" s="1"/>
      <c r="AA10" s="1"/>
    </row>
    <row r="11" spans="1:27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>
        <f>IF(MOD(L9-(Q11*10^8)-(R11*10^7)-(S11*10^6)-(T11*10^5)-(U11*10^4)-(V11*10^3)-(W11*10^2)-(X11*10^1)-(Y11*10^0),10^10) = 0, 0,1)</f>
        <v>0</v>
      </c>
      <c r="Q11" s="5">
        <f>IF(MOD(L9-(R11*10^7)-(S11*10^6)-(T11*10^5)-(U11*10^4)-(V11*10^3)-(W11*10^2)-(X11*10^1)-(Y11*10^0),10^9) = 0, 0,1)</f>
        <v>0</v>
      </c>
      <c r="R11" s="5">
        <f>IF(MOD(L9-(S11*10^6)-(T11*10^5)-(U11*10^4)-(V11*10^3)-(W11*10^2)-(X11*10^1)-(Y11*10^0),10^8) = 0, 0,1)</f>
        <v>0</v>
      </c>
      <c r="S11" s="5">
        <f>IF(MOD(L9-(T11*10^5)-(U11*10^4)-(V11*10^3)-(W11*10^2)-(X11*10^1)-(Y11*10^0),10^7) = 0, 0,1)</f>
        <v>1</v>
      </c>
      <c r="T11" s="5">
        <f>IF(MOD(L9-(U11*10^4)-(V11*10^3)-(W11*10^2)-(X11*10^1)-(Y11*10^0),10^6) = 0, 0,1)</f>
        <v>1</v>
      </c>
      <c r="U11" s="5">
        <f>IF(MOD(L9-(V11*10^3)-(W11*10^2)-(X11*10^1)-(Y11*10^0),10^5) = 0, 0,1)</f>
        <v>1</v>
      </c>
      <c r="V11" s="5">
        <f>IF(MOD(L9-(W11*10^2)-(X11*10^1)-(Y11*10^0),10^4) = 0, 0,1)</f>
        <v>1</v>
      </c>
      <c r="W11" s="1">
        <f>IF(MOD(L9-(X11*10^1)-(Y11*10^0),10^3) = 0, 0,1)</f>
        <v>1</v>
      </c>
      <c r="X11" s="1">
        <f>IF(MOD(L9-(Y11*10^0),10^2) = 0, 0,1)</f>
        <v>1</v>
      </c>
      <c r="Y11" s="1">
        <f>IF(MOD(L9,10^1) = 0, 0,1)</f>
        <v>1</v>
      </c>
      <c r="Z11" s="1"/>
      <c r="AA11" s="1"/>
    </row>
    <row r="12" spans="1:27" ht="17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 s="4"/>
      <c r="R12" s="4"/>
      <c r="S12" s="4"/>
      <c r="T12" s="4"/>
      <c r="U12" s="4"/>
      <c r="V12" s="4"/>
      <c r="W12" s="1">
        <f>SUM(P11*(2^1),Q11*(2^0))</f>
        <v>0</v>
      </c>
      <c r="X12" s="1">
        <f>SUM(R11*(2^3),S11*(2^2),T11*(2^1),U11*(2^0))</f>
        <v>7</v>
      </c>
      <c r="Y12" s="1">
        <f>SUM(V11*(2^3),W11*(2^2),X11*(2^1),Y11*(2^0))</f>
        <v>15</v>
      </c>
      <c r="Z12" s="1"/>
      <c r="AA12" s="1"/>
    </row>
    <row r="13" spans="1:27" ht="18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">
        <f>_xlfn.IFS(P12=10,"A",P12=11,"B",P12=12,"C",P12=13,"D",P12=14,"E",P12=15,"F", P12 &lt;=9, P12)</f>
        <v>0</v>
      </c>
      <c r="Q13" s="1">
        <f>_xlfn.IFS(Q12=10,"A",Q12=11,"B",Q12=12,"C",Q12=13,"D",Q12=14,"E",Q12=15,"F", Q12 &lt;=9, Q12)</f>
        <v>0</v>
      </c>
      <c r="R13" s="1">
        <f>_xlfn.IFS(R12=10,"A",R12=11,"B",R12=12,"C",R12=13,"D",R12=14,"E",R12=15,"F", R12 &lt;=9, R12)</f>
        <v>0</v>
      </c>
      <c r="S13" s="1">
        <f>_xlfn.IFS(S12=10,"A",S12=11,"B",S12=12,"C",S12=13,"D",S12=14,"E",S12=15,"F", S12 &lt;=9, S12)</f>
        <v>0</v>
      </c>
      <c r="T13" s="1">
        <f>_xlfn.IFS(T12=10,"A",T12=11,"B",T12=12,"C",T12=13,"D",T12=14,"E",T12=15,"F", T12 &lt;=9, T12)</f>
        <v>0</v>
      </c>
      <c r="U13" s="1">
        <f>_xlfn.IFS(U12=10,"A",U12=11,"B",U12=12,"C",U12=13,"D",U12=14,"E",U12=15,"F", U12 &lt;=9, U12)</f>
        <v>0</v>
      </c>
      <c r="V13" s="1">
        <f>_xlfn.IFS(V12=10,"A",V12=11,"B",V12=12,"C",V12=13,"D",V12=14,"E",V12=15,"F", V12 &lt;=9, V12)</f>
        <v>0</v>
      </c>
      <c r="W13" s="1">
        <f>_xlfn.IFS(W12=10,"A",W12=11,"B",W12=12,"C",W12=13,"D",W12=14,"E",W12=15,"F", W12 &lt;=9, W12)</f>
        <v>0</v>
      </c>
      <c r="X13" s="1">
        <f>_xlfn.IFS(X12=10,"A",X12=11,"B",X12=12,"C",X12=13,"D",X12=14,"E",X12=15,"F", X12 &lt;=9, X12)</f>
        <v>7</v>
      </c>
      <c r="Y13" s="1" t="str">
        <f>_xlfn.IFS(Y12=10,"A",Y12=11,"B",Y12=12,"C",Y12=13,"D",Y12=14,"E",Y12=15,"F", Y12 &lt;=9, Y12)</f>
        <v>F</v>
      </c>
      <c r="Z13" s="1"/>
      <c r="AA13" s="1"/>
    </row>
    <row r="14" spans="1:27" ht="6.75" customHeight="1">
      <c r="A14" s="9">
        <v>16</v>
      </c>
      <c r="B14" s="10"/>
      <c r="C14" s="11"/>
      <c r="D14" s="10"/>
      <c r="E14" s="10"/>
      <c r="F14" s="10"/>
      <c r="G14" s="10"/>
      <c r="H14" s="10"/>
      <c r="I14" s="11"/>
      <c r="J14" s="11" t="s">
        <v>20</v>
      </c>
      <c r="K14" s="11" t="s">
        <v>21</v>
      </c>
      <c r="L14" s="9">
        <f>SUM(IF(P14&gt;0,10^9,0),IF(Q14&gt;0,10^8,0),IF(R14&gt;0,10^7,0),IF(S14&gt;0,10^6,0),IF(T14&gt;0,10^5,0),IF(U14&gt;0,10^4,0),IF(V14&gt;0,10^3,0),IF(W14&gt;0,10^2,0),IF(X15&gt;0,10^1,0),IF(Y14&gt;0,10^0,0))</f>
        <v>10101011</v>
      </c>
      <c r="M14" s="9">
        <f>SUM(IF(P15&gt;0,P15*10^9,0),IF(Q15&gt;0,Q15*10^8,0),IF(R15&gt;0,R15*10^7,0),IF(S15&gt;0,S15*10^6,0),IF(T15&gt;0,T15*10^5,0),IF(U15&gt;0,U15*10^4,0),IF(V15&gt;0,V15*10^3,0),IF(W15&gt;0,W15*10^2,0),IF(X15&gt;0,X15*10^1,0),IF(Y15&gt;0,Y15*10^0,0))</f>
        <v>253</v>
      </c>
      <c r="N14" s="9">
        <f>SUM((P16*(A14^(9))),(Q16*(A14^(8))),(R16*(A14^(7))),(S16*(A14^(6))),(T16*(A14^(5))),(U16*(A14^(4))),(V16*(A14^(3))),(W16*(A14^(2))),(X16*(A14^(1))),(Y16*(A14^(0))))</f>
        <v>171</v>
      </c>
      <c r="O14" s="9" t="str">
        <f>B14&amp;C14&amp;D14&amp;E14&amp;F14&amp;G14&amp;H14&amp;I14&amp;J14&amp;K14</f>
        <v>AB</v>
      </c>
      <c r="P14" s="1">
        <f>IF(N14 &gt;= (2^(9)), 2^9, 0)</f>
        <v>0</v>
      </c>
      <c r="Q14" s="1">
        <f>IF((N14-P14)&gt;= (2^8), 2^8, 0)</f>
        <v>0</v>
      </c>
      <c r="R14" s="1">
        <f>IF(N14-SUM(P14:Q14) &gt;= (2^7), 2^7, 0)</f>
        <v>128</v>
      </c>
      <c r="S14" s="1">
        <f>IF(N14-SUM(P14:R14)&gt;= (2^6), 2^6, 0)</f>
        <v>0</v>
      </c>
      <c r="T14" s="1">
        <f>IF(N14-SUM(P14:S14)&gt;= (2^5), 2^5, 0)</f>
        <v>32</v>
      </c>
      <c r="U14" s="1">
        <f>IF(N14-SUM(P14:T14)&gt;= (2^4), 2^4, 0)</f>
        <v>0</v>
      </c>
      <c r="V14" s="1">
        <f>IF(N14-SUM(P14:U14)&gt;= (2^3), 2^3, 0)</f>
        <v>8</v>
      </c>
      <c r="W14" s="1">
        <f>IF(N14-SUM(P14:V14)&gt;= (2^2), 2^2, 0)</f>
        <v>0</v>
      </c>
      <c r="X14" s="1">
        <f>IF(N14-SUM(P14:W14)&gt;= (2^1), 2^1, 0)</f>
        <v>2</v>
      </c>
      <c r="Y14" s="1">
        <f>IF(N14-SUM(P14:X14)&gt;= (2^0), 2^0, 0)</f>
        <v>1</v>
      </c>
      <c r="Z14" s="1"/>
      <c r="AA14" s="1"/>
    </row>
    <row r="15" spans="1:27" ht="16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">
        <f>IF(N14&gt;= 8^9,1,0) + IF(N14-(1*(8^9))&gt;= 8^9,1,0) + IF(N14-(2*(8^9))&gt;= 8^9,1,0)+IF(N14-(3*(8^9))&gt;= 8^9,1,0)+IF(N14-(4*(8^9))&gt;= 8^9,1,0)+IF(N14-(5*(8^9))&gt;= 8^9,1,0)+IF(N14-(6*(8^9))&gt;= 8^9,1,0)+IF(N14-(7*(8^9))&gt;= 8^9,1,0)</f>
        <v>0</v>
      </c>
      <c r="Q15" s="1">
        <f>IF(N14-(P15*8^9)&gt;= 8^8,1,0) + IF(N14-(P15*8^9)-(1*(8^8))&gt;= 8^8,1,0) + IF(N14-(P15*8^9)-(2*(8^8))&gt;= 8^8,1,0)+IF(N14-(P15*8^9)-(3*(8^8))&gt;= 8^8,1,0)+IF(N14-(P15*8^9)-(4*(8^8))&gt;= 8^8,1,0)+IF(N14-(P15*8^9)-(5*(8^8))&gt;= 8^8,1,0)+IF(N14-(P15*8^9)-(6*(8^8))&gt;= 8^8,1,0)+IF(N14-(P15*8^9)-(7*(8^8))&gt;= 8^8,1,0)</f>
        <v>0</v>
      </c>
      <c r="R15" s="1">
        <f>IF(N14-(P15*8^9)-(Q15*8^8)&gt;= 8^7,1,0) + IF(N14-(P15*8^9)-(Q15*8^8)-(1*(8^7))&gt;= 8^7,1,0) + IF(N14-(P15*8^9)-(Q15*8^8)-(2*(8^7))&gt;= 8^7,1,0)+IF(N14-(P15*8^9)-(Q15*8^8)-(3*(8^7))&gt;= 8^7,1,0)+IF(N14-(P15*8^9)-(Q15*8^8)-(4*(8^7))&gt;= 8^7,1,0)+IF(N14-(P15*8^9)-(Q15*8^8)-(5*(8^7))&gt;= 8^7,1,0)+IF(N14-(P15*8^9)-(Q15*8^8)-(6*(8^7))&gt;= 8^7,1,0)+IF(N14-(P15*8^9)-(Q15*8^8)-(7*(8^7))&gt;= 8^7,1,0)</f>
        <v>0</v>
      </c>
      <c r="S15" s="1">
        <f>IF(N14-(P15*8^9)-(Q15*8^8)-(R15*8^7)&gt;= 8^6,1,0) + IF(N14-(P15*8^9)-(Q15*8^8)-(R15*8^7)-(1*(8^6))&gt;= 8^6,1,0) + IF(N14-(P15*8^9)-(Q15*8^8)-(R15*8^7)-(2*(8^6))&gt;= 8^6,1,0)+IF(N14-(P15*8^9)-(Q15*8^8)-(R15*8^7)-(3*(8^6))&gt;= 8^6,1,0)+IF(N14-(P15*8^9)-(Q15*8^8)-(R15*8^7)-(4*(8^6))&gt;= 8^6,1,0)+IF(N14-(P15*8^9)-(Q15*8^8)-(R15*8^7)-(5*(8^6))&gt;= 8^6,1,0)+IF(N14-(P15*8^9)-(Q15*8^8)-(R15*8^7)-(6*(8^6))&gt;= 8^6,1,0)+IF(N14-(P15*8^9)-(Q15*8^8)-(R15*8^7)-(7*(8^6))&gt;= 8^6,1,0)</f>
        <v>0</v>
      </c>
      <c r="T15" s="1">
        <f>IF(N14-(P15*8^9)-(Q15*8^8)-(R15*8^7)-(S15*8^6)&gt;= 8^5,1,0) + IF(N14-(P15*8^9)-(Q15*8^8)-(R15*8^7)-(S15*8^6)-(1*(8^5))&gt;= 8^5,1,0) + IF(N14-(P15*8^9)-(Q15*8^8)-(R15*8^7)-(S15*8^6)-(2*(8^5))&gt;= 8^5,1,0)+IF(N14-(P15*8^9)-(Q15*8^8)-(R15*8^7)-(S15*8^6)-(3*(8^5))&gt;= 8^5,1,0)+IF(N14-(P15*8^9)-(Q15*8^8)-(R15*8^7)-(S15*8^6)-(4*(8^5))&gt;= 8^5,1,0)+IF(N14-(P15*8^9)-(Q15*8^8)-(R15*8^7)-(S15*8^6)-(5*(8^5))&gt;= 8^5,1,0)+IF(N14-(P15*8^9)-(Q15*8^8)-(R15*8^7)-(S15*8^6)-(6*(8^5))&gt;= 8^5,1,0)+IF(N14-(P15*8^9)-(Q15*8^8)-(R15*8^7)-(S15*8^6)-(7*(8^5))&gt;= 8^5,1,0)</f>
        <v>0</v>
      </c>
      <c r="U15" s="1">
        <f>IF(N14-(P15*8^9)-(Q15*8^8)-(R15*8^7)-(S15*8^6)-(T15*8^5)&gt;= 8^4,1,0) + IF(N14-(P15*8^9)-(Q15*8^8)-(R15*8^7)-(S15*8^6)-(T15*8^5)-(1*(8^4))&gt;= 8^4,1,0) + IF(N14-(P15*8^9)-(Q15*8^8)-(R15*8^7)-(S15*8^6)-(T15*8^5)-(2*(8^4))&gt;= 8^4,1,0)+IF(N14-(P15*8^9)-(Q15*8^8)-(R15*8^7)-(S15*8^6)-(T15*8^5)-(3*(8^4))&gt;= 8^4,1,0)+IF(N14-(P15*8^9)-(Q15*8^8)-(R15*8^7)-(S15*8^6)-(T15*8^5)-(4*(8^4))&gt;= 8^4,1,0)+IF(N14-(P15*8^9)-(Q15*8^8)-(R15*8^7)-(S15*8^6)-(T15*8^5)-(5*(8^4))&gt;= 8^4,1,0)+IF(N14-(P15*8^9)-(Q15*8^8)-(R15*8^7)-(S15*8^6)-(T15*8^5)-(6*(8^4))&gt;= 8^4,1,0)+IF(N14-(P15*8^9)-(Q15*8^8)-(R15*8^7)-(S15*8^6)-(T15*8^5)-(7*(8^4))&gt;= 8^4,1,0)</f>
        <v>0</v>
      </c>
      <c r="V15" s="1">
        <f>IF(N14-(P15*8^9)-(Q15*8^8)-(R15*8^7)-(S15*8^6)-(T15*8^5)-(U15*8^4)&gt;= 8^3,1,0) + IF(N14-(P15*8^9)-(Q15*8^8)-(R15*8^7)-(S15*8^6)-(T15*8^5)-(U15*8^4)-(1*(8^3))&gt;= 8^3,1,0) + IF(N14-(P15*8^9)-(Q15*8^8)-(R15*8^7)-(S15*8^6)-(T15*8^5)-(U15*8^4)-(2*(8^3))&gt;= 8^3,1,0)+IF(N14-(P15*8^9)-(Q15*8^8)-(R15*8^7)-(S15*8^6)-(T15*8^5)-(U15*8^4)-(3*(8^3))&gt;= 8^3,1,0)+IF(N14-(P15*8^9)-(Q15*8^8)-(R15*8^7)-(S15*8^6)-(T15*8^5)-(U15*8^4)-(4*(8^3))&gt;= 8^3,1,0)+IF(N14-(P15*8^9)-(Q15*8^8)-(R15*8^7)-(S15*8^6)-(T15*8^5)-(U15*8^4)-(5*(8^3))&gt;= 8^3,1,0)+IF(N14-(P15*8^9)-(Q15*8^8)-(R15*8^7)-(S15*8^6)-(T15*8^5)-(U15*8^4)-(6*(8^3))&gt;= 8^3,1,0)+IF(N14-(P15*8^9)-(Q15*8^8)-(R15*8^7)-(S15*8^6)-(T15*8^5)-(U15*8^4)-(7*(8^3))&gt;= 8^3,1,0)</f>
        <v>0</v>
      </c>
      <c r="W15" s="1">
        <f>IF(N14-(P15*8^9)-(Q15*8^8)-(R15*8^7)-(S15*8^6)-(T15*8^5)-(U15*8^4)-(V15*8^3)&gt;= 8^2,1,0) + IF(N14-(P15*8^9)-(Q15*8^8)-(R15*8^7)-(S15*8^6)-(T15*8^5)-(U15*8^4)-(V15*8^3)-(1*(8^2))&gt;= 8^2,1,0) + IF(N14-(P15*8^9)-(Q15*8^8)-(R15*8^7)-(S15*8^6)-(T15*8^5)-(U15*8^4)-(V15*8^3)-(2*(8^2))&gt;= 8^2,1,0)+IF(N14-(P15*8^9)-(Q15*8^8)-(R15*8^7)-(S15*8^6)-(T15*8^5)-(U15*8^4)-(V15*8^3)-(3*(8^2))&gt;= 8^2,1,0)+IF(N14-(P15*8^9)-(Q15*8^8)-(R15*8^7)-(S15*8^6)-(T15*8^5)-(U15*8^4)-(V15*8^3)-(4*(8^2))&gt;= 8^2,1,0)+IF(N14-(P15*8^9)-(Q15*8^8)-(R15*8^7)-(S15*8^6)-(T15*8^5)-(U15*8^4)-(V15*8^3)-(5*(8^2))&gt;= 8^2,1,0)+IF(N14-(P15*8^9)-(Q15*8^8)-(R15*8^7)-(S15*8^6)-(T15*8^5)-(U15*8^4)-(V15*8^3)-(6*(8^2))&gt;= 8^2,1,0)+IF(N14-(P15*8^9)-(Q15*8^8)-(R15*8^7)-(S15*8^6)-(T15*8^5)-(U15*8^4)-(V15*8^3)-(7*(8^2))&gt;= 8^2,1,0)</f>
        <v>2</v>
      </c>
      <c r="X15" s="1">
        <f>IF(N14-(P15*8^9)-(Q15*8^8)-(R15*8^7)-(S15*8^6)-(T15*8^5)-(U15*8^4)-(V15*8^3)-(W15*8^2)&gt;= 8^1,1,0) + IF(N14-(P15*8^9)-(Q15*8^8)-(R15*8^7)-(S15*8^6)-(T15*8^5)-(U15*8^4)-(V15*8^3)-(W15*8^2)-(1*(8^1))&gt;= 8^1,1,0) + IF(N14-(P15*8^9)-(Q15*8^8)-(R15*8^7)-(S15*8^6)-(T15*8^5)-(U15*8^4)-(V15*8^3)-(W15*8^2)-(2*(8^1))&gt;= 8^1,1,0)+IF(N14-(P15*8^9)-(Q15*8^8)-(R15*8^7)-(S15*8^6)-(T15*8^5)-(U15*8^4)-(V15*8^3)-(W15*8^2)-(3*(8^1))&gt;= 8^1,1,0)+IF(N14-(P15*8^9)-(Q15*8^8)-(R15*8^7)-(S15*8^6)-(T15*8^5)-(U15*8^4)-(V15*8^3)-(W15*8^2)-(4*(8^1))&gt;= 8^1,1,0)+IF(N14-(P15*8^9)-(Q15*8^8)-(R15*8^7)-(S15*8^6)-(T15*8^5)-(U15*8^4)-(V15*8^3)-(W15*8^2)-(5*(8^1))&gt;= 8^1,1,0)+IF(N14-(P15*8^9)-(Q15*8^8)-(R15*8^7)-(S15*8^6)-(T15*8^5)-(U15*8^4)-(V15*8^3)-(W15*8^2)-(6*(8^1))&gt;= 8^1,1,0)+IF(N14-(P15*8^9)-(Q15*8^8)-(R15*8^7)-(S15*8^6)-(T15*8^5)-(U15*8^4)-(V15*8^3)-(W15*8^2)-(7*(8^1))&gt;= 8^1,1,0)</f>
        <v>5</v>
      </c>
      <c r="Y15" s="1">
        <f>IF(N14-(P15*8^9)-(Q15*8^8)-(R15*8^7)-(S15*8^6)-(T15*8^5)-(U15*8^4)-(V15*8^3)-(W15*8^2)-(X15*8^1)&gt;= 8^0,1,0) + IF(N14-(P15*8^9)-(Q15*8^8)-(R15*8^7)-(S15*8^6)-(T15*8^5)-(U15*8^4)-(V15*8^3)-(W15*8^2)-(X15*8^1)-(1*(8^0))&gt;= 8^0,1,0) + IF(N14-(P15*8^9)-(Q15*8^8)-(R15*8^7)-(S15*8^6)-(T15*8^5)-(U15*8^4)-(V15*8^3)-(W15*8^2)-(X15*8^1)-(2*(8^0))&gt;= 8^0,1,0)+ IF(N14-(P15*8^9)-(Q15*8^8)-(R15*8^7)-(S15*8^6)-(T15*8^5)-(U15*8^4)-(V15*8^3)-(W15*8^2)-(X15*8^1)-(3*(8^0))&gt;= 8^0,1,0)+IF(N14-(P15*8^9)-(Q15*8^8)-(R15*8^7)-(S15*8^6)-(T15*8^5)-(U15*8^4)-(V15*8^3)-(W15*8^2)-(X15*8^1)-(4*(8^0))&gt;= 8^0,1,0)+IF(N14-(P15*8^9)-(Q15*8^8)-(R15*8^7)-(S15*8^6)-(T15*8^5)-(U15*8^4)-(V15*8^3)-(W15*8^2)-(X15*8^1)-(5*(8^0))&gt;= 8^0,1,0)+IF(N14-(P15*8^9)-(Q15*8^8)-(R15*8^7)-(S15*8^6)-(T15*8^5)-(U15*8^4)-(V15*8^3)-(W15*8^2)-(X15*8^1)-(6*(8^0))&gt;= 8^0,1,0)+IF(N14-(P15*8^9)-(Q15*8^8)-(R15*8^7)-(S15*8^6)-(T15*8^5)-(U15*8^4)-(V15*8^3)-(W15*8^2)-(X15*8^1)-(7*(8^0))&gt;= 8^0,1,0)</f>
        <v>3</v>
      </c>
      <c r="Z15" s="5"/>
      <c r="AA15" s="1"/>
    </row>
    <row r="16" spans="1:27" ht="21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">
        <f>_xlfn.IFS(B14="A",10,B14="B",11,B14="C",12,B14="D",13,B14="E",14,B14="F",15, B14 &lt;=9, B14)</f>
        <v>0</v>
      </c>
      <c r="Q16" s="1">
        <f>_xlfn.IFS(C14="A",10,C14="B",11,C14="C",12,C14="D",13,C14="E",14,C14="F",15, C14 &lt;=9, C14)</f>
        <v>0</v>
      </c>
      <c r="R16" s="1">
        <f>_xlfn.IFS(D14="A",10,D14="B",11,D14="C",12,D14="D",13,D14="E",14,D14="F",15, D14 &lt;=9, D14)</f>
        <v>0</v>
      </c>
      <c r="S16" s="1">
        <f>_xlfn.IFS(E14="A",10,E14="B",11,E14="C",12,E14="D",13,E14="E",14,E14="F",15, E14 &lt;=9, E14)</f>
        <v>0</v>
      </c>
      <c r="T16" s="1">
        <f>_xlfn.IFS(F14="A",10,F14="B",11,F14="C",12,F14="D",13,F14="E",14,F14="F",15, F14 &lt;=9, F14)</f>
        <v>0</v>
      </c>
      <c r="U16" s="1">
        <f>_xlfn.IFS(G14="A",10,G14="B",11,G14="C",12,G14="D",13,G14="E",14,G14="F",15, G14 &lt;=9, G14)</f>
        <v>0</v>
      </c>
      <c r="V16" s="1">
        <f>_xlfn.IFS(H14="A",10,H14="B",11,H14="C",12,H14="D",13,H14="E",14,H14="F",15, H14 &lt;=9, H14)</f>
        <v>0</v>
      </c>
      <c r="W16" s="1">
        <f>_xlfn.IFS(I14="A",10,I14="B",11,I14="C",12,I14="D",13,I14="E",14,I14="F",15, I14 &lt;=9, I14)</f>
        <v>0</v>
      </c>
      <c r="X16" s="1">
        <f>_xlfn.IFS(J14="A",10,J14="B",11,J14="C",12,J14="D",13,J14="E",14,J14="F",15, J14 &lt;=9, J14)</f>
        <v>10</v>
      </c>
      <c r="Y16" s="1">
        <f>_xlfn.IFS(K14="A",10,K14="B",11,K14="C",12,K14="D",13,K14="E",14,K14="F",15, K14 &lt;=9, K14)</f>
        <v>11</v>
      </c>
      <c r="Z16" s="5"/>
      <c r="AA16" s="1"/>
    </row>
    <row r="17" spans="1:27">
      <c r="A17" s="7"/>
      <c r="B17" s="7"/>
      <c r="C17" s="7"/>
      <c r="D17" s="7"/>
      <c r="E17" s="7"/>
      <c r="F17" s="7"/>
      <c r="G17" s="7"/>
      <c r="H17" s="7"/>
      <c r="I17" s="3"/>
      <c r="J17" s="7"/>
      <c r="K17" s="7"/>
      <c r="L17" s="3"/>
      <c r="M17" s="3"/>
      <c r="N17" s="7"/>
      <c r="O17" s="7"/>
      <c r="P17" s="3"/>
      <c r="Q17" s="3"/>
      <c r="R17" s="6"/>
      <c r="S17" s="7"/>
      <c r="T17" s="3"/>
      <c r="U17" s="3"/>
      <c r="V17" s="3"/>
      <c r="W17" s="3"/>
      <c r="X17" s="3"/>
      <c r="Y17" s="8"/>
      <c r="Z17" s="3"/>
      <c r="AA17" s="7"/>
    </row>
    <row r="18" spans="1:2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3"/>
      <c r="M18" s="3"/>
      <c r="N18" s="7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7"/>
    </row>
    <row r="19" spans="1:2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3"/>
      <c r="M19" s="3"/>
      <c r="N19" s="7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3"/>
      <c r="M20" s="3"/>
      <c r="N20" s="7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3"/>
      <c r="M21" s="3"/>
      <c r="N21" s="7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3"/>
      <c r="M22" s="3"/>
      <c r="N22" s="7"/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"/>
      <c r="M23" s="3"/>
      <c r="N23" s="7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3"/>
      <c r="M24" s="3"/>
      <c r="N24" s="7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3"/>
      <c r="M25" s="3"/>
      <c r="N25" s="3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3"/>
      <c r="M26" s="3"/>
      <c r="N26" s="3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3"/>
      <c r="M27" s="3"/>
      <c r="N27" s="3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3"/>
      <c r="M28" s="3"/>
      <c r="N28" s="3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"/>
    </row>
  </sheetData>
  <mergeCells count="63">
    <mergeCell ref="B1:K1"/>
    <mergeCell ref="L1:O1"/>
    <mergeCell ref="P1:Y2"/>
    <mergeCell ref="K14:K16"/>
    <mergeCell ref="N14:N16"/>
    <mergeCell ref="O14:O16"/>
    <mergeCell ref="M14:M16"/>
    <mergeCell ref="H9:H13"/>
    <mergeCell ref="I9:I13"/>
    <mergeCell ref="J9:J13"/>
    <mergeCell ref="K9:K13"/>
    <mergeCell ref="N9:N13"/>
    <mergeCell ref="O9:O13"/>
    <mergeCell ref="M9:M13"/>
    <mergeCell ref="L14:L16"/>
    <mergeCell ref="L9:L13"/>
    <mergeCell ref="F9:F13"/>
    <mergeCell ref="G9:G13"/>
    <mergeCell ref="H14:H16"/>
    <mergeCell ref="I14:I16"/>
    <mergeCell ref="J14:J16"/>
    <mergeCell ref="F14:F16"/>
    <mergeCell ref="G14:G16"/>
    <mergeCell ref="A9:A13"/>
    <mergeCell ref="B9:B13"/>
    <mergeCell ref="C9:C13"/>
    <mergeCell ref="D9:D13"/>
    <mergeCell ref="E9:E13"/>
    <mergeCell ref="F3:F4"/>
    <mergeCell ref="G3:G4"/>
    <mergeCell ref="A5:A8"/>
    <mergeCell ref="B5:B8"/>
    <mergeCell ref="C5:C8"/>
    <mergeCell ref="D5:D8"/>
    <mergeCell ref="E5:E8"/>
    <mergeCell ref="F5:F8"/>
    <mergeCell ref="G5:G8"/>
    <mergeCell ref="A3:A4"/>
    <mergeCell ref="B3:B4"/>
    <mergeCell ref="C3:C4"/>
    <mergeCell ref="D3:D4"/>
    <mergeCell ref="E3:E4"/>
    <mergeCell ref="A14:A16"/>
    <mergeCell ref="B14:B16"/>
    <mergeCell ref="C14:C16"/>
    <mergeCell ref="D14:D16"/>
    <mergeCell ref="E14:E16"/>
    <mergeCell ref="O3:O4"/>
    <mergeCell ref="M3:M4"/>
    <mergeCell ref="L3:L4"/>
    <mergeCell ref="H5:H8"/>
    <mergeCell ref="I5:I8"/>
    <mergeCell ref="J5:J8"/>
    <mergeCell ref="K5:K8"/>
    <mergeCell ref="N5:N8"/>
    <mergeCell ref="O5:O8"/>
    <mergeCell ref="M5:M8"/>
    <mergeCell ref="L5:L8"/>
    <mergeCell ref="H3:H4"/>
    <mergeCell ref="I3:I4"/>
    <mergeCell ref="J3:J4"/>
    <mergeCell ref="K3:K4"/>
    <mergeCell ref="N3:N4"/>
  </mergeCells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"/>
  <sheetViews>
    <sheetView tabSelected="1" workbookViewId="0">
      <selection activeCell="G5" sqref="G5"/>
    </sheetView>
  </sheetViews>
  <sheetFormatPr defaultColWidth="14.42578125" defaultRowHeight="15.75" customHeight="1"/>
  <cols>
    <col min="2" max="2" width="3.42578125" style="7" customWidth="1"/>
    <col min="4" max="4" width="3.28515625" style="7" customWidth="1"/>
    <col min="6" max="6" width="3.7109375" style="7" customWidth="1"/>
  </cols>
  <sheetData>
    <row r="1" spans="1:7" ht="15.75" customHeight="1">
      <c r="A1" s="12" t="s">
        <v>17</v>
      </c>
      <c r="B1" s="12"/>
      <c r="C1" s="12" t="s">
        <v>15</v>
      </c>
      <c r="D1" s="12"/>
      <c r="E1" s="12" t="s">
        <v>16</v>
      </c>
      <c r="F1" s="12"/>
      <c r="G1" s="12" t="s">
        <v>18</v>
      </c>
    </row>
    <row r="2" spans="1:7" ht="15.75" customHeight="1">
      <c r="A2" s="14">
        <v>127</v>
      </c>
      <c r="B2" s="12" t="s">
        <v>22</v>
      </c>
      <c r="C2" s="12">
        <v>1111111</v>
      </c>
      <c r="D2" s="12" t="s">
        <v>22</v>
      </c>
      <c r="E2" s="12">
        <v>177</v>
      </c>
      <c r="F2" s="12" t="s">
        <v>22</v>
      </c>
      <c r="G2" s="12" t="s">
        <v>23</v>
      </c>
    </row>
    <row r="3" spans="1:7" ht="15.75" customHeight="1">
      <c r="A3" s="12">
        <v>21</v>
      </c>
      <c r="B3" s="12" t="s">
        <v>22</v>
      </c>
      <c r="C3" s="14">
        <v>10101</v>
      </c>
      <c r="D3" s="12" t="s">
        <v>22</v>
      </c>
      <c r="E3" s="12">
        <v>25</v>
      </c>
      <c r="F3" s="12" t="s">
        <v>22</v>
      </c>
      <c r="G3" s="12">
        <v>15</v>
      </c>
    </row>
    <row r="4" spans="1:7" ht="15.75" customHeight="1">
      <c r="A4" s="12">
        <v>57</v>
      </c>
      <c r="B4" s="12" t="s">
        <v>22</v>
      </c>
      <c r="C4" s="12">
        <v>111001</v>
      </c>
      <c r="D4" s="12" t="s">
        <v>22</v>
      </c>
      <c r="E4" s="14">
        <v>71</v>
      </c>
      <c r="F4" s="12" t="s">
        <v>22</v>
      </c>
      <c r="G4" s="12">
        <v>39</v>
      </c>
    </row>
    <row r="5" spans="1:7" ht="15.75" customHeight="1">
      <c r="A5" s="12">
        <v>171</v>
      </c>
      <c r="B5" s="12" t="s">
        <v>22</v>
      </c>
      <c r="C5" s="12">
        <v>10101011</v>
      </c>
      <c r="D5" s="12" t="s">
        <v>22</v>
      </c>
      <c r="E5" s="12">
        <v>253</v>
      </c>
      <c r="F5" s="12" t="s">
        <v>22</v>
      </c>
      <c r="G5" s="14" t="s">
        <v>24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2020-06-26T22:08:54Z</dcterms:created>
  <dcterms:modified xsi:type="dcterms:W3CDTF">2020-06-26T23:56:26Z</dcterms:modified>
  <cp:category/>
  <cp:contentStatus/>
</cp:coreProperties>
</file>