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abri\OneDrive\Área de Trabalho\"/>
    </mc:Choice>
  </mc:AlternateContent>
  <xr:revisionPtr revIDLastSave="0" documentId="13_ncr:1_{FA4B7F6B-A455-4757-BDBC-57CEEC1A399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VENT" sheetId="1" r:id="rId1"/>
    <sheet name="MOV_ENT" sheetId="15" r:id="rId2"/>
    <sheet name="SAL_FINAL" sheetId="16" r:id="rId3"/>
  </sheets>
  <definedNames>
    <definedName name="_xlnm._FilterDatabase" localSheetId="0" hidden="1">INVENT!#REF!</definedName>
    <definedName name="_xlnm._FilterDatabase" localSheetId="1" hidden="1">MOV_ENT!$A$1:$J$228</definedName>
    <definedName name="_xlnm._FilterDatabase" localSheetId="2" hidden="1">SAL_FINAL!#REF!</definedName>
    <definedName name="_xlnm.Print_Titles" localSheetId="0">INVENT!$1:$1</definedName>
    <definedName name="_xlnm.Print_Titles" localSheetId="1">MOV_ENT!$1:$1</definedName>
    <definedName name="_xlnm.Print_Titles" localSheetId="2">SAL_FINAL!$1:$1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2" i="15" l="1"/>
  <c r="J232" i="16" s="1"/>
  <c r="I232" i="15"/>
  <c r="I232" i="16" s="1"/>
  <c r="J231" i="15"/>
  <c r="J231" i="16" s="1"/>
  <c r="I231" i="15"/>
  <c r="I231" i="16" s="1"/>
  <c r="J230" i="15"/>
  <c r="J230" i="16" s="1"/>
  <c r="I230" i="15"/>
  <c r="I230" i="16" s="1"/>
  <c r="J229" i="15"/>
  <c r="J229" i="16" s="1"/>
  <c r="I229" i="15"/>
  <c r="I229" i="16" s="1"/>
  <c r="G27" i="15" l="1"/>
  <c r="G51" i="15"/>
  <c r="J228" i="15" l="1"/>
  <c r="J228" i="16" s="1"/>
  <c r="I228" i="15"/>
  <c r="I228" i="16" s="1"/>
  <c r="J227" i="15"/>
  <c r="J227" i="16" s="1"/>
  <c r="I227" i="15"/>
  <c r="I227" i="16" s="1"/>
  <c r="J226" i="15"/>
  <c r="J226" i="16" s="1"/>
  <c r="I226" i="15"/>
  <c r="I226" i="16" s="1"/>
  <c r="J225" i="15"/>
  <c r="J225" i="16" s="1"/>
  <c r="I225" i="15"/>
  <c r="I225" i="16" s="1"/>
  <c r="J224" i="15"/>
  <c r="J224" i="16" s="1"/>
  <c r="I224" i="15"/>
  <c r="I224" i="16" s="1"/>
  <c r="J223" i="15"/>
  <c r="J223" i="16" s="1"/>
  <c r="I223" i="15"/>
  <c r="I223" i="16" s="1"/>
  <c r="J222" i="15"/>
  <c r="J222" i="16" s="1"/>
  <c r="I222" i="15"/>
  <c r="I222" i="16" s="1"/>
  <c r="J221" i="15"/>
  <c r="J221" i="16" s="1"/>
  <c r="I221" i="15"/>
  <c r="I221" i="16" s="1"/>
  <c r="J220" i="15"/>
  <c r="J220" i="16" s="1"/>
  <c r="I220" i="15"/>
  <c r="I220" i="16" s="1"/>
  <c r="J219" i="15"/>
  <c r="J219" i="16" s="1"/>
  <c r="I219" i="15"/>
  <c r="I219" i="16" s="1"/>
  <c r="J218" i="15"/>
  <c r="J218" i="16" s="1"/>
  <c r="I218" i="15"/>
  <c r="I218" i="16" s="1"/>
  <c r="J217" i="15"/>
  <c r="J217" i="16" s="1"/>
  <c r="I217" i="15"/>
  <c r="I217" i="16" s="1"/>
  <c r="J216" i="15"/>
  <c r="J216" i="16" s="1"/>
  <c r="I216" i="15"/>
  <c r="I216" i="16" s="1"/>
  <c r="J215" i="15" l="1"/>
  <c r="J215" i="16" s="1"/>
  <c r="I215" i="15"/>
  <c r="I215" i="16" s="1"/>
  <c r="J214" i="15"/>
  <c r="J214" i="16" s="1"/>
  <c r="I214" i="15"/>
  <c r="I214" i="16" s="1"/>
  <c r="J213" i="15"/>
  <c r="J213" i="16" s="1"/>
  <c r="I213" i="15"/>
  <c r="I213" i="16" s="1"/>
  <c r="J212" i="15" l="1"/>
  <c r="J212" i="16" s="1"/>
  <c r="I212" i="15"/>
  <c r="I212" i="16" s="1"/>
  <c r="G150" i="1"/>
  <c r="J211" i="15" l="1"/>
  <c r="J211" i="16" s="1"/>
  <c r="I211" i="15"/>
  <c r="I211" i="16" s="1"/>
  <c r="J210" i="15"/>
  <c r="J210" i="16" s="1"/>
  <c r="I210" i="15"/>
  <c r="I210" i="16" s="1"/>
  <c r="J209" i="15"/>
  <c r="J209" i="16" s="1"/>
  <c r="I209" i="15"/>
  <c r="I209" i="16" s="1"/>
  <c r="J208" i="15"/>
  <c r="J208" i="16" s="1"/>
  <c r="I208" i="15"/>
  <c r="I208" i="16" s="1"/>
  <c r="J207" i="15"/>
  <c r="J207" i="16" s="1"/>
  <c r="I207" i="15"/>
  <c r="I207" i="16" s="1"/>
  <c r="J206" i="15"/>
  <c r="J206" i="16" s="1"/>
  <c r="I206" i="15"/>
  <c r="I206" i="16" s="1"/>
  <c r="J205" i="15"/>
  <c r="J205" i="16" s="1"/>
  <c r="I205" i="15"/>
  <c r="I205" i="16" s="1"/>
  <c r="J204" i="15"/>
  <c r="J204" i="16" s="1"/>
  <c r="I204" i="15"/>
  <c r="I204" i="16" s="1"/>
  <c r="J203" i="15"/>
  <c r="J203" i="16" s="1"/>
  <c r="I203" i="15"/>
  <c r="I203" i="16" s="1"/>
  <c r="J202" i="15"/>
  <c r="J202" i="16" s="1"/>
  <c r="I202" i="15"/>
  <c r="I202" i="16" s="1"/>
  <c r="J201" i="15"/>
  <c r="J201" i="16" s="1"/>
  <c r="I201" i="15"/>
  <c r="I201" i="16" s="1"/>
  <c r="J200" i="15"/>
  <c r="J200" i="16" s="1"/>
  <c r="I200" i="15"/>
  <c r="I200" i="16" s="1"/>
  <c r="J199" i="15"/>
  <c r="J199" i="16" s="1"/>
  <c r="I199" i="15"/>
  <c r="I199" i="16" s="1"/>
  <c r="J198" i="15"/>
  <c r="J198" i="16" s="1"/>
  <c r="I198" i="15"/>
  <c r="I198" i="16" s="1"/>
  <c r="J197" i="15"/>
  <c r="J197" i="16" s="1"/>
  <c r="I197" i="15"/>
  <c r="I197" i="16" s="1"/>
  <c r="J196" i="15"/>
  <c r="J196" i="16" s="1"/>
  <c r="I196" i="15"/>
  <c r="I196" i="16" s="1"/>
  <c r="J195" i="15"/>
  <c r="J195" i="16" s="1"/>
  <c r="I195" i="15"/>
  <c r="I195" i="16" s="1"/>
  <c r="J194" i="15"/>
  <c r="J194" i="16" s="1"/>
  <c r="I194" i="15"/>
  <c r="I194" i="16" s="1"/>
  <c r="J193" i="15"/>
  <c r="J193" i="16" s="1"/>
  <c r="I193" i="15"/>
  <c r="I193" i="16" s="1"/>
  <c r="J192" i="15"/>
  <c r="J192" i="16" s="1"/>
  <c r="I192" i="15"/>
  <c r="I192" i="16" s="1"/>
  <c r="J191" i="15" l="1"/>
  <c r="J191" i="16" s="1"/>
  <c r="I191" i="15"/>
  <c r="I191" i="16" s="1"/>
  <c r="J190" i="15"/>
  <c r="J190" i="16" s="1"/>
  <c r="I190" i="15"/>
  <c r="I190" i="16" s="1"/>
  <c r="J189" i="15"/>
  <c r="J189" i="16" s="1"/>
  <c r="I189" i="15"/>
  <c r="I189" i="16" s="1"/>
  <c r="J188" i="15"/>
  <c r="J188" i="16" s="1"/>
  <c r="I188" i="15"/>
  <c r="I188" i="16" s="1"/>
  <c r="J187" i="15"/>
  <c r="J187" i="16" s="1"/>
  <c r="I187" i="15"/>
  <c r="I187" i="16" s="1"/>
  <c r="J186" i="15"/>
  <c r="J186" i="16" s="1"/>
  <c r="I186" i="15"/>
  <c r="I186" i="16" s="1"/>
  <c r="J185" i="15"/>
  <c r="J185" i="16" s="1"/>
  <c r="I185" i="15"/>
  <c r="I185" i="16" s="1"/>
  <c r="J184" i="15"/>
  <c r="J184" i="16" s="1"/>
  <c r="I184" i="15"/>
  <c r="I184" i="16" s="1"/>
  <c r="J183" i="15" l="1"/>
  <c r="J183" i="16" s="1"/>
  <c r="I183" i="15"/>
  <c r="I183" i="16" s="1"/>
  <c r="J182" i="15"/>
  <c r="J182" i="16" s="1"/>
  <c r="I182" i="15"/>
  <c r="I182" i="16" s="1"/>
  <c r="J174" i="16" l="1"/>
  <c r="J181" i="15"/>
  <c r="J181" i="16" s="1"/>
  <c r="I181" i="15"/>
  <c r="I181" i="16" s="1"/>
  <c r="J180" i="15"/>
  <c r="J180" i="16" s="1"/>
  <c r="I180" i="15"/>
  <c r="I180" i="16" s="1"/>
  <c r="J179" i="15"/>
  <c r="J179" i="16" s="1"/>
  <c r="I179" i="15"/>
  <c r="I179" i="16" s="1"/>
  <c r="J178" i="15"/>
  <c r="J178" i="16" s="1"/>
  <c r="I178" i="15"/>
  <c r="I178" i="16" s="1"/>
  <c r="J177" i="15"/>
  <c r="J177" i="16" s="1"/>
  <c r="I177" i="15"/>
  <c r="I177" i="16" s="1"/>
  <c r="J176" i="15"/>
  <c r="J176" i="16" s="1"/>
  <c r="I176" i="15"/>
  <c r="I176" i="16" s="1"/>
  <c r="J175" i="15"/>
  <c r="J175" i="16" s="1"/>
  <c r="I175" i="15"/>
  <c r="I175" i="16" s="1"/>
  <c r="J174" i="15"/>
  <c r="I174" i="15"/>
  <c r="I174" i="16" s="1"/>
  <c r="J173" i="15"/>
  <c r="J173" i="16" s="1"/>
  <c r="I173" i="15"/>
  <c r="I173" i="16" s="1"/>
  <c r="J172" i="15"/>
  <c r="J172" i="16" s="1"/>
  <c r="I172" i="15"/>
  <c r="I172" i="16" s="1"/>
  <c r="J171" i="15"/>
  <c r="J171" i="16" s="1"/>
  <c r="I171" i="15"/>
  <c r="I171" i="16" s="1"/>
  <c r="J170" i="15"/>
  <c r="J170" i="16" s="1"/>
  <c r="I170" i="15"/>
  <c r="I170" i="16" s="1"/>
  <c r="J169" i="15"/>
  <c r="J169" i="16" s="1"/>
  <c r="I169" i="15"/>
  <c r="I169" i="16" s="1"/>
  <c r="J168" i="15"/>
  <c r="J168" i="16" s="1"/>
  <c r="I168" i="15"/>
  <c r="I168" i="16" s="1"/>
  <c r="J167" i="15"/>
  <c r="J167" i="16" s="1"/>
  <c r="I167" i="15"/>
  <c r="I167" i="16" s="1"/>
  <c r="J166" i="15"/>
  <c r="J166" i="16" s="1"/>
  <c r="I166" i="15"/>
  <c r="I166" i="16" s="1"/>
  <c r="J165" i="15"/>
  <c r="J165" i="16" s="1"/>
  <c r="I165" i="15"/>
  <c r="I165" i="16" s="1"/>
  <c r="J164" i="15"/>
  <c r="J164" i="16" s="1"/>
  <c r="I164" i="15"/>
  <c r="I164" i="16" s="1"/>
  <c r="J163" i="15"/>
  <c r="J163" i="16" s="1"/>
  <c r="I163" i="15"/>
  <c r="I163" i="16" s="1"/>
  <c r="J162" i="15" l="1"/>
  <c r="J162" i="16" s="1"/>
  <c r="I162" i="15"/>
  <c r="I162" i="16" s="1"/>
  <c r="J161" i="15"/>
  <c r="J161" i="16" s="1"/>
  <c r="I161" i="15"/>
  <c r="I161" i="16" s="1"/>
  <c r="G64" i="1"/>
  <c r="J160" i="15"/>
  <c r="J160" i="16" s="1"/>
  <c r="I160" i="15"/>
  <c r="I160" i="16" s="1"/>
  <c r="J34" i="16" l="1"/>
  <c r="J42" i="16"/>
  <c r="J66" i="16"/>
  <c r="J74" i="16"/>
  <c r="J97" i="16"/>
  <c r="J134" i="16"/>
  <c r="J156" i="15"/>
  <c r="J156" i="16" s="1"/>
  <c r="J157" i="15"/>
  <c r="J157" i="16" s="1"/>
  <c r="J158" i="15"/>
  <c r="J158" i="16" s="1"/>
  <c r="J159" i="15"/>
  <c r="J159" i="16" s="1"/>
  <c r="J52" i="15"/>
  <c r="J52" i="16" s="1"/>
  <c r="J53" i="15"/>
  <c r="J53" i="16" s="1"/>
  <c r="J54" i="15"/>
  <c r="J54" i="16" s="1"/>
  <c r="J55" i="15"/>
  <c r="J55" i="16" s="1"/>
  <c r="J56" i="15"/>
  <c r="J56" i="16" s="1"/>
  <c r="J57" i="15"/>
  <c r="J57" i="16" s="1"/>
  <c r="J58" i="15"/>
  <c r="J58" i="16" s="1"/>
  <c r="J59" i="15"/>
  <c r="J59" i="16" s="1"/>
  <c r="J60" i="15"/>
  <c r="J60" i="16" s="1"/>
  <c r="J61" i="15"/>
  <c r="J61" i="16" s="1"/>
  <c r="J62" i="15"/>
  <c r="J62" i="16" s="1"/>
  <c r="J63" i="15"/>
  <c r="J63" i="16" s="1"/>
  <c r="J64" i="15"/>
  <c r="J64" i="16" s="1"/>
  <c r="J65" i="15"/>
  <c r="J65" i="16" s="1"/>
  <c r="J66" i="15"/>
  <c r="J67" i="15"/>
  <c r="J67" i="16" s="1"/>
  <c r="J68" i="15"/>
  <c r="J68" i="16" s="1"/>
  <c r="J69" i="15"/>
  <c r="J69" i="16" s="1"/>
  <c r="J70" i="15"/>
  <c r="J70" i="16" s="1"/>
  <c r="J71" i="15"/>
  <c r="J71" i="16" s="1"/>
  <c r="J72" i="15"/>
  <c r="J72" i="16" s="1"/>
  <c r="J73" i="15"/>
  <c r="J73" i="16" s="1"/>
  <c r="J74" i="15"/>
  <c r="J75" i="15"/>
  <c r="J75" i="16" s="1"/>
  <c r="J76" i="15"/>
  <c r="J76" i="16" s="1"/>
  <c r="J77" i="15"/>
  <c r="J77" i="16" s="1"/>
  <c r="J78" i="15"/>
  <c r="J78" i="16" s="1"/>
  <c r="J79" i="15"/>
  <c r="J79" i="16" s="1"/>
  <c r="J80" i="15"/>
  <c r="J80" i="16" s="1"/>
  <c r="J81" i="15"/>
  <c r="J81" i="16" s="1"/>
  <c r="J82" i="15"/>
  <c r="J82" i="16" s="1"/>
  <c r="J83" i="15"/>
  <c r="J83" i="16" s="1"/>
  <c r="J84" i="15"/>
  <c r="J84" i="16" s="1"/>
  <c r="J85" i="15"/>
  <c r="J85" i="16" s="1"/>
  <c r="J86" i="15"/>
  <c r="J86" i="16" s="1"/>
  <c r="J87" i="15"/>
  <c r="J87" i="16" s="1"/>
  <c r="J88" i="15"/>
  <c r="J88" i="16" s="1"/>
  <c r="J89" i="15"/>
  <c r="J89" i="16" s="1"/>
  <c r="J90" i="15"/>
  <c r="J90" i="16" s="1"/>
  <c r="J91" i="15"/>
  <c r="J91" i="16" s="1"/>
  <c r="J92" i="15"/>
  <c r="J92" i="16" s="1"/>
  <c r="J93" i="15"/>
  <c r="J93" i="16" s="1"/>
  <c r="J94" i="15"/>
  <c r="J94" i="16" s="1"/>
  <c r="J95" i="15"/>
  <c r="J95" i="16" s="1"/>
  <c r="J96" i="15"/>
  <c r="J96" i="16" s="1"/>
  <c r="J97" i="15"/>
  <c r="J98" i="15"/>
  <c r="J98" i="16" s="1"/>
  <c r="J99" i="15"/>
  <c r="J99" i="16" s="1"/>
  <c r="J100" i="15"/>
  <c r="J100" i="16" s="1"/>
  <c r="J101" i="15"/>
  <c r="J101" i="16" s="1"/>
  <c r="J102" i="15"/>
  <c r="J102" i="16" s="1"/>
  <c r="J103" i="15"/>
  <c r="J103" i="16" s="1"/>
  <c r="J104" i="15"/>
  <c r="J104" i="16" s="1"/>
  <c r="J105" i="15"/>
  <c r="J105" i="16" s="1"/>
  <c r="J106" i="15"/>
  <c r="J106" i="16" s="1"/>
  <c r="J107" i="15"/>
  <c r="J107" i="16" s="1"/>
  <c r="J108" i="15"/>
  <c r="J108" i="16" s="1"/>
  <c r="J109" i="15"/>
  <c r="J109" i="16" s="1"/>
  <c r="J110" i="15"/>
  <c r="J110" i="16" s="1"/>
  <c r="J111" i="15"/>
  <c r="J111" i="16" s="1"/>
  <c r="J112" i="15"/>
  <c r="J112" i="16" s="1"/>
  <c r="J113" i="15"/>
  <c r="J113" i="16" s="1"/>
  <c r="J114" i="15"/>
  <c r="J114" i="16" s="1"/>
  <c r="J115" i="15"/>
  <c r="J115" i="16" s="1"/>
  <c r="J116" i="15"/>
  <c r="J116" i="16" s="1"/>
  <c r="J117" i="15"/>
  <c r="J117" i="16" s="1"/>
  <c r="J118" i="15"/>
  <c r="J118" i="16" s="1"/>
  <c r="J119" i="15"/>
  <c r="J119" i="16" s="1"/>
  <c r="J120" i="15"/>
  <c r="J120" i="16" s="1"/>
  <c r="J121" i="15"/>
  <c r="J121" i="16" s="1"/>
  <c r="J122" i="15"/>
  <c r="J122" i="16" s="1"/>
  <c r="J123" i="15"/>
  <c r="J123" i="16" s="1"/>
  <c r="J124" i="15"/>
  <c r="J124" i="16" s="1"/>
  <c r="J125" i="15"/>
  <c r="J125" i="16" s="1"/>
  <c r="J126" i="15"/>
  <c r="J126" i="16" s="1"/>
  <c r="J127" i="15"/>
  <c r="J127" i="16" s="1"/>
  <c r="J128" i="15"/>
  <c r="J128" i="16" s="1"/>
  <c r="J129" i="15"/>
  <c r="J129" i="16" s="1"/>
  <c r="J130" i="15"/>
  <c r="J130" i="16" s="1"/>
  <c r="J131" i="15"/>
  <c r="J131" i="16" s="1"/>
  <c r="J132" i="15"/>
  <c r="J132" i="16" s="1"/>
  <c r="J133" i="15"/>
  <c r="J133" i="16" s="1"/>
  <c r="J134" i="15"/>
  <c r="J135" i="15"/>
  <c r="J135" i="16" s="1"/>
  <c r="J136" i="15"/>
  <c r="J136" i="16" s="1"/>
  <c r="J137" i="15"/>
  <c r="J137" i="16" s="1"/>
  <c r="J138" i="15"/>
  <c r="J138" i="16" s="1"/>
  <c r="J139" i="15"/>
  <c r="J139" i="16" s="1"/>
  <c r="J140" i="15"/>
  <c r="J140" i="16" s="1"/>
  <c r="J141" i="15"/>
  <c r="J141" i="16" s="1"/>
  <c r="J142" i="15"/>
  <c r="J142" i="16" s="1"/>
  <c r="J143" i="15"/>
  <c r="J143" i="16" s="1"/>
  <c r="J144" i="15"/>
  <c r="J144" i="16" s="1"/>
  <c r="J145" i="15"/>
  <c r="J145" i="16" s="1"/>
  <c r="J146" i="15"/>
  <c r="J146" i="16" s="1"/>
  <c r="J147" i="15"/>
  <c r="J147" i="16" s="1"/>
  <c r="J148" i="15"/>
  <c r="J148" i="16" s="1"/>
  <c r="J149" i="15"/>
  <c r="J149" i="16" s="1"/>
  <c r="J150" i="15"/>
  <c r="J150" i="16" s="1"/>
  <c r="J151" i="15"/>
  <c r="J151" i="16" s="1"/>
  <c r="J152" i="15"/>
  <c r="J152" i="16" s="1"/>
  <c r="J153" i="15"/>
  <c r="J153" i="16" s="1"/>
  <c r="J154" i="15"/>
  <c r="J154" i="16" s="1"/>
  <c r="J155" i="15"/>
  <c r="J155" i="16" s="1"/>
  <c r="J20" i="15"/>
  <c r="J20" i="16" s="1"/>
  <c r="J21" i="15"/>
  <c r="J21" i="16" s="1"/>
  <c r="J22" i="15"/>
  <c r="J22" i="16" s="1"/>
  <c r="J23" i="15"/>
  <c r="J23" i="16" s="1"/>
  <c r="J24" i="15"/>
  <c r="J24" i="16" s="1"/>
  <c r="J25" i="15"/>
  <c r="J25" i="16" s="1"/>
  <c r="J26" i="15"/>
  <c r="J26" i="16" s="1"/>
  <c r="J27" i="15"/>
  <c r="J27" i="16" s="1"/>
  <c r="J28" i="15"/>
  <c r="J28" i="16" s="1"/>
  <c r="J29" i="15"/>
  <c r="J29" i="16" s="1"/>
  <c r="J30" i="15"/>
  <c r="J30" i="16" s="1"/>
  <c r="J31" i="15"/>
  <c r="J31" i="16" s="1"/>
  <c r="J32" i="15"/>
  <c r="J32" i="16" s="1"/>
  <c r="J33" i="15"/>
  <c r="J33" i="16" s="1"/>
  <c r="J34" i="15"/>
  <c r="J35" i="15"/>
  <c r="J35" i="16" s="1"/>
  <c r="J36" i="15"/>
  <c r="J36" i="16" s="1"/>
  <c r="J37" i="15"/>
  <c r="J37" i="16" s="1"/>
  <c r="J38" i="15"/>
  <c r="J38" i="16" s="1"/>
  <c r="J39" i="15"/>
  <c r="J39" i="16" s="1"/>
  <c r="J40" i="15"/>
  <c r="J40" i="16" s="1"/>
  <c r="J41" i="15"/>
  <c r="J41" i="16" s="1"/>
  <c r="J42" i="15"/>
  <c r="J43" i="15"/>
  <c r="J43" i="16" s="1"/>
  <c r="J44" i="15"/>
  <c r="J44" i="16" s="1"/>
  <c r="J45" i="15"/>
  <c r="J45" i="16" s="1"/>
  <c r="J46" i="15"/>
  <c r="J46" i="16" s="1"/>
  <c r="J47" i="15"/>
  <c r="J47" i="16" s="1"/>
  <c r="J48" i="15"/>
  <c r="J48" i="16" s="1"/>
  <c r="J49" i="15"/>
  <c r="J49" i="16" s="1"/>
  <c r="J50" i="15"/>
  <c r="J50" i="16" s="1"/>
  <c r="J51" i="15"/>
  <c r="J51" i="16" s="1"/>
  <c r="J3" i="15"/>
  <c r="J3" i="16" s="1"/>
  <c r="J4" i="15"/>
  <c r="J4" i="16" s="1"/>
  <c r="J5" i="15"/>
  <c r="J5" i="16" s="1"/>
  <c r="J6" i="15"/>
  <c r="J6" i="16" s="1"/>
  <c r="J7" i="15"/>
  <c r="J7" i="16" s="1"/>
  <c r="J8" i="15"/>
  <c r="J8" i="16" s="1"/>
  <c r="J9" i="15"/>
  <c r="J9" i="16" s="1"/>
  <c r="J10" i="15"/>
  <c r="J10" i="16" s="1"/>
  <c r="J11" i="15"/>
  <c r="J11" i="16" s="1"/>
  <c r="J12" i="15"/>
  <c r="J12" i="16" s="1"/>
  <c r="J13" i="15"/>
  <c r="J13" i="16" s="1"/>
  <c r="J14" i="15"/>
  <c r="J14" i="16" s="1"/>
  <c r="J15" i="15"/>
  <c r="J15" i="16" s="1"/>
  <c r="J16" i="15"/>
  <c r="J16" i="16" s="1"/>
  <c r="J17" i="15"/>
  <c r="J17" i="16" s="1"/>
  <c r="J18" i="15"/>
  <c r="J18" i="16" s="1"/>
  <c r="J19" i="15"/>
  <c r="J19" i="16" s="1"/>
  <c r="J2" i="15"/>
  <c r="J2" i="16" s="1"/>
  <c r="I159" i="15"/>
  <c r="I159" i="16" s="1"/>
  <c r="G45" i="1" l="1"/>
  <c r="G43" i="1"/>
  <c r="G42" i="1"/>
  <c r="I158" i="15" l="1"/>
  <c r="I158" i="16" s="1"/>
  <c r="G36" i="1" l="1"/>
  <c r="I157" i="15" l="1"/>
  <c r="I157" i="16" s="1"/>
  <c r="G35" i="1" l="1"/>
  <c r="G156" i="1" l="1"/>
  <c r="I156" i="15" s="1"/>
  <c r="I156" i="16" s="1"/>
  <c r="G37" i="1" l="1"/>
  <c r="I4" i="15" l="1"/>
  <c r="I4" i="16" s="1"/>
  <c r="I5" i="15"/>
  <c r="I5" i="16" s="1"/>
  <c r="I6" i="15"/>
  <c r="I6" i="16" s="1"/>
  <c r="I7" i="15"/>
  <c r="I7" i="16" s="1"/>
  <c r="I8" i="15"/>
  <c r="I8" i="16" s="1"/>
  <c r="I9" i="15"/>
  <c r="I9" i="16" s="1"/>
  <c r="I10" i="15"/>
  <c r="I10" i="16" s="1"/>
  <c r="I11" i="15"/>
  <c r="I11" i="16" s="1"/>
  <c r="I12" i="15"/>
  <c r="I12" i="16" s="1"/>
  <c r="I13" i="15"/>
  <c r="I13" i="16" s="1"/>
  <c r="I14" i="15"/>
  <c r="I14" i="16" s="1"/>
  <c r="I15" i="15"/>
  <c r="I15" i="16" s="1"/>
  <c r="I16" i="15"/>
  <c r="I16" i="16" s="1"/>
  <c r="I17" i="15"/>
  <c r="I17" i="16" s="1"/>
  <c r="I18" i="15"/>
  <c r="I18" i="16" s="1"/>
  <c r="I19" i="15"/>
  <c r="I19" i="16" s="1"/>
  <c r="I20" i="15"/>
  <c r="I20" i="16" s="1"/>
  <c r="I21" i="15"/>
  <c r="I21" i="16" s="1"/>
  <c r="I22" i="15"/>
  <c r="I22" i="16" s="1"/>
  <c r="I23" i="15"/>
  <c r="I23" i="16" s="1"/>
  <c r="I24" i="15"/>
  <c r="I24" i="16" s="1"/>
  <c r="I26" i="15"/>
  <c r="I26" i="16" s="1"/>
  <c r="I28" i="15"/>
  <c r="I28" i="16" s="1"/>
  <c r="I29" i="15"/>
  <c r="I29" i="16" s="1"/>
  <c r="I30" i="15"/>
  <c r="I30" i="16" s="1"/>
  <c r="I31" i="15"/>
  <c r="I31" i="16" s="1"/>
  <c r="I33" i="15"/>
  <c r="I33" i="16" s="1"/>
  <c r="I34" i="15"/>
  <c r="I34" i="16" s="1"/>
  <c r="I35" i="15"/>
  <c r="I35" i="16" s="1"/>
  <c r="I36" i="15"/>
  <c r="I36" i="16" s="1"/>
  <c r="I37" i="15"/>
  <c r="I37" i="16" s="1"/>
  <c r="I38" i="15"/>
  <c r="I38" i="16" s="1"/>
  <c r="I39" i="15"/>
  <c r="I39" i="16" s="1"/>
  <c r="I40" i="15"/>
  <c r="I40" i="16" s="1"/>
  <c r="I41" i="15"/>
  <c r="I41" i="16" s="1"/>
  <c r="I42" i="15"/>
  <c r="I42" i="16" s="1"/>
  <c r="I43" i="15"/>
  <c r="I43" i="16" s="1"/>
  <c r="I44" i="15"/>
  <c r="I44" i="16" s="1"/>
  <c r="I45" i="15"/>
  <c r="I45" i="16" s="1"/>
  <c r="I46" i="15"/>
  <c r="I46" i="16" s="1"/>
  <c r="I47" i="15"/>
  <c r="I47" i="16" s="1"/>
  <c r="I48" i="15"/>
  <c r="I48" i="16" s="1"/>
  <c r="I49" i="15"/>
  <c r="I49" i="16" s="1"/>
  <c r="I50" i="15"/>
  <c r="I50" i="16" s="1"/>
  <c r="I51" i="15"/>
  <c r="I51" i="16" s="1"/>
  <c r="I52" i="15"/>
  <c r="I52" i="16" s="1"/>
  <c r="I53" i="15"/>
  <c r="I53" i="16" s="1"/>
  <c r="I54" i="15"/>
  <c r="I54" i="16" s="1"/>
  <c r="I55" i="15"/>
  <c r="I55" i="16" s="1"/>
  <c r="I56" i="15"/>
  <c r="I56" i="16" s="1"/>
  <c r="I57" i="15"/>
  <c r="I57" i="16" s="1"/>
  <c r="I58" i="15"/>
  <c r="I58" i="16" s="1"/>
  <c r="I59" i="15"/>
  <c r="I59" i="16" s="1"/>
  <c r="I60" i="15"/>
  <c r="I60" i="16" s="1"/>
  <c r="I61" i="15"/>
  <c r="I61" i="16" s="1"/>
  <c r="I62" i="15"/>
  <c r="I62" i="16" s="1"/>
  <c r="I63" i="15"/>
  <c r="I63" i="16" s="1"/>
  <c r="I64" i="15"/>
  <c r="I64" i="16" s="1"/>
  <c r="I65" i="15"/>
  <c r="I65" i="16" s="1"/>
  <c r="I66" i="15"/>
  <c r="I66" i="16" s="1"/>
  <c r="I67" i="15"/>
  <c r="I67" i="16" s="1"/>
  <c r="I68" i="15"/>
  <c r="I68" i="16" s="1"/>
  <c r="I69" i="15"/>
  <c r="I69" i="16" s="1"/>
  <c r="I70" i="15"/>
  <c r="I70" i="16" s="1"/>
  <c r="I71" i="15"/>
  <c r="I71" i="16" s="1"/>
  <c r="I72" i="15"/>
  <c r="I72" i="16" s="1"/>
  <c r="I73" i="15"/>
  <c r="I73" i="16" s="1"/>
  <c r="I74" i="15"/>
  <c r="I74" i="16" s="1"/>
  <c r="I75" i="15"/>
  <c r="I75" i="16" s="1"/>
  <c r="I76" i="15"/>
  <c r="I76" i="16" s="1"/>
  <c r="I77" i="15"/>
  <c r="I77" i="16" s="1"/>
  <c r="I78" i="15"/>
  <c r="I78" i="16" s="1"/>
  <c r="I79" i="15"/>
  <c r="I79" i="16" s="1"/>
  <c r="I80" i="15"/>
  <c r="I80" i="16" s="1"/>
  <c r="I81" i="15"/>
  <c r="I81" i="16" s="1"/>
  <c r="I82" i="15"/>
  <c r="I82" i="16" s="1"/>
  <c r="I83" i="15"/>
  <c r="I83" i="16" s="1"/>
  <c r="I84" i="15"/>
  <c r="I84" i="16" s="1"/>
  <c r="I85" i="15"/>
  <c r="I85" i="16" s="1"/>
  <c r="I86" i="15"/>
  <c r="I86" i="16" s="1"/>
  <c r="I87" i="15"/>
  <c r="I87" i="16" s="1"/>
  <c r="I88" i="15"/>
  <c r="I88" i="16" s="1"/>
  <c r="I89" i="15"/>
  <c r="I89" i="16" s="1"/>
  <c r="I90" i="15"/>
  <c r="I90" i="16" s="1"/>
  <c r="I91" i="15"/>
  <c r="I91" i="16" s="1"/>
  <c r="I92" i="15"/>
  <c r="I92" i="16" s="1"/>
  <c r="I93" i="15"/>
  <c r="I93" i="16" s="1"/>
  <c r="I94" i="15"/>
  <c r="I94" i="16" s="1"/>
  <c r="I95" i="15"/>
  <c r="I95" i="16" s="1"/>
  <c r="I96" i="15"/>
  <c r="I96" i="16" s="1"/>
  <c r="I97" i="15"/>
  <c r="I97" i="16" s="1"/>
  <c r="I98" i="15"/>
  <c r="I98" i="16" s="1"/>
  <c r="I99" i="15"/>
  <c r="I99" i="16" s="1"/>
  <c r="I100" i="15"/>
  <c r="I100" i="16" s="1"/>
  <c r="I101" i="15"/>
  <c r="I101" i="16" s="1"/>
  <c r="I102" i="15"/>
  <c r="I102" i="16" s="1"/>
  <c r="I103" i="15"/>
  <c r="I103" i="16" s="1"/>
  <c r="I104" i="15"/>
  <c r="I104" i="16" s="1"/>
  <c r="I105" i="15"/>
  <c r="I105" i="16" s="1"/>
  <c r="I106" i="15"/>
  <c r="I106" i="16" s="1"/>
  <c r="I107" i="15"/>
  <c r="I107" i="16" s="1"/>
  <c r="I108" i="15"/>
  <c r="I108" i="16" s="1"/>
  <c r="I109" i="15"/>
  <c r="I109" i="16" s="1"/>
  <c r="I110" i="15"/>
  <c r="I110" i="16" s="1"/>
  <c r="I111" i="15"/>
  <c r="I111" i="16" s="1"/>
  <c r="I112" i="15"/>
  <c r="I112" i="16" s="1"/>
  <c r="I113" i="15"/>
  <c r="I113" i="16" s="1"/>
  <c r="I114" i="15"/>
  <c r="I114" i="16" s="1"/>
  <c r="I115" i="15"/>
  <c r="I115" i="16" s="1"/>
  <c r="I116" i="15"/>
  <c r="I116" i="16" s="1"/>
  <c r="I117" i="15"/>
  <c r="I117" i="16" s="1"/>
  <c r="I118" i="15"/>
  <c r="I118" i="16" s="1"/>
  <c r="I119" i="15"/>
  <c r="I119" i="16" s="1"/>
  <c r="I120" i="15"/>
  <c r="I120" i="16" s="1"/>
  <c r="I121" i="15"/>
  <c r="I121" i="16" s="1"/>
  <c r="I122" i="15"/>
  <c r="I122" i="16" s="1"/>
  <c r="I123" i="15"/>
  <c r="I123" i="16" s="1"/>
  <c r="I124" i="15"/>
  <c r="I124" i="16" s="1"/>
  <c r="I125" i="15"/>
  <c r="I125" i="16" s="1"/>
  <c r="I126" i="15"/>
  <c r="I126" i="16" s="1"/>
  <c r="I127" i="15"/>
  <c r="I127" i="16" s="1"/>
  <c r="I128" i="15"/>
  <c r="I128" i="16" s="1"/>
  <c r="I129" i="15"/>
  <c r="I129" i="16" s="1"/>
  <c r="I130" i="15"/>
  <c r="I130" i="16" s="1"/>
  <c r="I131" i="15"/>
  <c r="I131" i="16" s="1"/>
  <c r="I132" i="15"/>
  <c r="I132" i="16" s="1"/>
  <c r="I133" i="15"/>
  <c r="I133" i="16" s="1"/>
  <c r="I134" i="15"/>
  <c r="I134" i="16" s="1"/>
  <c r="I135" i="15"/>
  <c r="I135" i="16" s="1"/>
  <c r="I136" i="15"/>
  <c r="I136" i="16" s="1"/>
  <c r="I137" i="15"/>
  <c r="I137" i="16" s="1"/>
  <c r="I138" i="15"/>
  <c r="I138" i="16" s="1"/>
  <c r="I139" i="15"/>
  <c r="I139" i="16" s="1"/>
  <c r="I140" i="15"/>
  <c r="I140" i="16" s="1"/>
  <c r="I141" i="15"/>
  <c r="I141" i="16" s="1"/>
  <c r="I142" i="15"/>
  <c r="I142" i="16" s="1"/>
  <c r="I143" i="15"/>
  <c r="I143" i="16" s="1"/>
  <c r="I144" i="15"/>
  <c r="I144" i="16" s="1"/>
  <c r="I145" i="15"/>
  <c r="I145" i="16" s="1"/>
  <c r="I146" i="15"/>
  <c r="I146" i="16" s="1"/>
  <c r="I147" i="15"/>
  <c r="I147" i="16" s="1"/>
  <c r="I148" i="15"/>
  <c r="I148" i="16" s="1"/>
  <c r="I149" i="15"/>
  <c r="I149" i="16" s="1"/>
  <c r="I150" i="15"/>
  <c r="I150" i="16" s="1"/>
  <c r="I151" i="15"/>
  <c r="I151" i="16" s="1"/>
  <c r="I152" i="15"/>
  <c r="I152" i="16" s="1"/>
  <c r="I153" i="15"/>
  <c r="I153" i="16" s="1"/>
  <c r="I154" i="15"/>
  <c r="I154" i="16" s="1"/>
  <c r="I155" i="15"/>
  <c r="I155" i="16" s="1"/>
  <c r="I3" i="15"/>
  <c r="I3" i="16" s="1"/>
  <c r="I2" i="15"/>
  <c r="I2" i="16" s="1"/>
  <c r="G25" i="1"/>
  <c r="I25" i="15" s="1"/>
  <c r="I25" i="16" s="1"/>
  <c r="G32" i="1" l="1"/>
  <c r="I32" i="15" s="1"/>
  <c r="I32" i="16" s="1"/>
  <c r="G27" i="1"/>
  <c r="I27" i="15" s="1"/>
  <c r="I27" i="16" s="1"/>
</calcChain>
</file>

<file path=xl/sharedStrings.xml><?xml version="1.0" encoding="utf-8"?>
<sst xmlns="http://schemas.openxmlformats.org/spreadsheetml/2006/main" count="1318" uniqueCount="398">
  <si>
    <t>Descrição</t>
  </si>
  <si>
    <t>2-01-00165</t>
  </si>
  <si>
    <t>ARRUELA PRESSÃO 1/4" ZINCADA</t>
  </si>
  <si>
    <t>2-08-00007</t>
  </si>
  <si>
    <t>2-08-00184</t>
  </si>
  <si>
    <t>2-21-00460</t>
  </si>
  <si>
    <t>2-08-00082</t>
  </si>
  <si>
    <t>2-08-00081</t>
  </si>
  <si>
    <t>2-08-00080</t>
  </si>
  <si>
    <t>2-21-00130</t>
  </si>
  <si>
    <t>2-08-00350</t>
  </si>
  <si>
    <t>2-08-00236</t>
  </si>
  <si>
    <t>2-21-00233</t>
  </si>
  <si>
    <t>2-08-00373</t>
  </si>
  <si>
    <t>2-08-00169</t>
  </si>
  <si>
    <t>2-08-00099</t>
  </si>
  <si>
    <t>2-08-00098</t>
  </si>
  <si>
    <t>2-21-00238</t>
  </si>
  <si>
    <t>2-08-00075</t>
  </si>
  <si>
    <t>2-08-00087</t>
  </si>
  <si>
    <t>2-08-00351</t>
  </si>
  <si>
    <t>2-08-00146</t>
  </si>
  <si>
    <t>2-21-00480</t>
  </si>
  <si>
    <t>CONTATOR DE POTENCIA TRIPOLAR CWB38- 24VCA</t>
  </si>
  <si>
    <t>2-08-00118</t>
  </si>
  <si>
    <t>2-21-00444</t>
  </si>
  <si>
    <t>2-07-00212</t>
  </si>
  <si>
    <t>2-08-00108</t>
  </si>
  <si>
    <t>DISJUNTOR MOTOR MPW18 2,5 - 4A</t>
  </si>
  <si>
    <t>2-21-00563</t>
  </si>
  <si>
    <t>DISSIPADOR PARA RELES DE ESTADO SOLIDO TST/TSR/TZC 60/80A</t>
  </si>
  <si>
    <t>2-08-00527</t>
  </si>
  <si>
    <t>2-21-00049</t>
  </si>
  <si>
    <t>MINI CONTATOR CWC016-24VCA</t>
  </si>
  <si>
    <t>2-08-00025</t>
  </si>
  <si>
    <t>MINI DISJUNTOR BIPOLAR 10A</t>
  </si>
  <si>
    <t>2-21-00260</t>
  </si>
  <si>
    <t>MINI DISJUNTOR TRIPOLAR 40A</t>
  </si>
  <si>
    <t>2-07-00164</t>
  </si>
  <si>
    <t>2-07-00156</t>
  </si>
  <si>
    <t>2-07-00153</t>
  </si>
  <si>
    <t>2-07-00154</t>
  </si>
  <si>
    <t>2-07-00157</t>
  </si>
  <si>
    <t>2-07-00159</t>
  </si>
  <si>
    <t>2-07-00152</t>
  </si>
  <si>
    <t>2-07-00155</t>
  </si>
  <si>
    <t>2-07-00161</t>
  </si>
  <si>
    <t>2-07-00158</t>
  </si>
  <si>
    <t>2-08-00101</t>
  </si>
  <si>
    <t>POSTE FINAL PARA TRILHO DIN</t>
  </si>
  <si>
    <t>2-08-00094</t>
  </si>
  <si>
    <t>PRENSA CABO 1/2"</t>
  </si>
  <si>
    <t>2-08-00095</t>
  </si>
  <si>
    <t>PRENSA CABO PG-09</t>
  </si>
  <si>
    <t>2-08-00152</t>
  </si>
  <si>
    <t>PRENSA CABO PVC PG-16</t>
  </si>
  <si>
    <t>2-21-00562</t>
  </si>
  <si>
    <t>2-21-00089</t>
  </si>
  <si>
    <t>SENSOR TERMOPAR TIPO "J" MODELO VARETA 200MM</t>
  </si>
  <si>
    <t>2-08-00083</t>
  </si>
  <si>
    <t>2-08-00323</t>
  </si>
  <si>
    <t>2-08-00085</t>
  </si>
  <si>
    <t>2-08-00090</t>
  </si>
  <si>
    <t>SUPORTE PARA TRILHO 45°</t>
  </si>
  <si>
    <t>2-08-00089</t>
  </si>
  <si>
    <t>TAMPA BORNE BTWP</t>
  </si>
  <si>
    <t>2-08-00343</t>
  </si>
  <si>
    <t>2-08-00190</t>
  </si>
  <si>
    <t>2-08-00003</t>
  </si>
  <si>
    <t>2-08-00189</t>
  </si>
  <si>
    <t>2-08-00010</t>
  </si>
  <si>
    <t>1-02-00159</t>
  </si>
  <si>
    <t>2-21-00267</t>
  </si>
  <si>
    <t>TRANSFORMADOR ENTRADA 220/380/440 SAIDA 24V/100VA 220V/50VA</t>
  </si>
  <si>
    <t>2-07-00316</t>
  </si>
  <si>
    <t>TRINCO PORTA CADEADO 2 1/2"</t>
  </si>
  <si>
    <t>2-07-00382</t>
  </si>
  <si>
    <t>2-07-00843</t>
  </si>
  <si>
    <t>2-01-00050</t>
  </si>
  <si>
    <t>ARRUELA LISA 1/4" ZINCADA</t>
  </si>
  <si>
    <t>2-08-00030</t>
  </si>
  <si>
    <t>BLOCO DE CONTATO ACBF-11</t>
  </si>
  <si>
    <t>2-08-00102</t>
  </si>
  <si>
    <t>BLOCO DE CONTATO BFCA-22</t>
  </si>
  <si>
    <t>2-08-00044</t>
  </si>
  <si>
    <t>2-08-00165</t>
  </si>
  <si>
    <t>2-08-00088</t>
  </si>
  <si>
    <t>2-22-00003</t>
  </si>
  <si>
    <t>2-21-00436</t>
  </si>
  <si>
    <t>2-21-00434</t>
  </si>
  <si>
    <t>2-08-00268</t>
  </si>
  <si>
    <t>2-08-00224</t>
  </si>
  <si>
    <t>2-21-00051</t>
  </si>
  <si>
    <t>2-21-00057</t>
  </si>
  <si>
    <t>2-21-00059</t>
  </si>
  <si>
    <t>2-21-00304</t>
  </si>
  <si>
    <t>2-08-00021</t>
  </si>
  <si>
    <t>CHAVE DE SEGURANÇA COM RETENÇÃO ELÉTRICA 2NA 2NF XCSLE2727512</t>
  </si>
  <si>
    <t>2-08-00022</t>
  </si>
  <si>
    <t>CHAVE RETA PARA CHAVE DE SEGURANÇA XCSZ01</t>
  </si>
  <si>
    <t>2-08-00038</t>
  </si>
  <si>
    <t>2-12-00027</t>
  </si>
  <si>
    <t>2-12-00012</t>
  </si>
  <si>
    <t>2-12-00013</t>
  </si>
  <si>
    <t>2-12-00004</t>
  </si>
  <si>
    <t>2-08-00070</t>
  </si>
  <si>
    <t>DISJUNTOR MOTOR MPW18 6,3 - 10A</t>
  </si>
  <si>
    <t>2-07-00060</t>
  </si>
  <si>
    <t>FILTRO REGULADOR BSP 1/4" 0 A 10 BAR C/ MANÔMETRO</t>
  </si>
  <si>
    <t>7-12-00021</t>
  </si>
  <si>
    <t>FITA DUPLA FACE 3M VHB</t>
  </si>
  <si>
    <t>8-04-00002</t>
  </si>
  <si>
    <t>2-07-00074</t>
  </si>
  <si>
    <t>2-21-00262</t>
  </si>
  <si>
    <t>2-01-00066</t>
  </si>
  <si>
    <t>2-07-00163</t>
  </si>
  <si>
    <t>2-07-00162</t>
  </si>
  <si>
    <t>2-08-00066</t>
  </si>
  <si>
    <t>PLUG INDUSTRIAL 16A 3P+T 200-240V AZUL IP44</t>
  </si>
  <si>
    <t>2-08-00096</t>
  </si>
  <si>
    <t>PLUG INDUSTRIAL 32A 3P+T 380-440V VERMELHO IP44</t>
  </si>
  <si>
    <t>2-01-00019</t>
  </si>
  <si>
    <t>PORCA SEXTAVADA 1/4" ZINCADA</t>
  </si>
  <si>
    <t>2-08-00166</t>
  </si>
  <si>
    <t>2-07-00997</t>
  </si>
  <si>
    <t>PRESSOSTATO 10 BAR</t>
  </si>
  <si>
    <t>2-21-00083</t>
  </si>
  <si>
    <t>2-08-00040</t>
  </si>
  <si>
    <t>RELÉ TEMPORIZADOR ESTRELA TRIÂNGULO 24 VCA</t>
  </si>
  <si>
    <t>2-21-00541</t>
  </si>
  <si>
    <t>2-08-00176</t>
  </si>
  <si>
    <t>2-08-00136</t>
  </si>
  <si>
    <t>2-21-00084</t>
  </si>
  <si>
    <t>TOMADA INDUSTRIAL DE SOBREPOR 3P+T 16A 200-240V AZUL</t>
  </si>
  <si>
    <t>2-08-00097</t>
  </si>
  <si>
    <t>TOMADA INDUSTRIAL DE SOBREPOR 3P+T 32A 380-440V VERMELHO IP44</t>
  </si>
  <si>
    <t>2-21-00419</t>
  </si>
  <si>
    <t>TOTALIZADOR DE HORAS ANALOGICO PLHM-24VCA 1/100</t>
  </si>
  <si>
    <t>2-08-00046</t>
  </si>
  <si>
    <t>TRILHO DIN PERFURADO 35MM</t>
  </si>
  <si>
    <t>2-09-00001</t>
  </si>
  <si>
    <t>Cód. Interno Brastorno</t>
  </si>
  <si>
    <t>Tensão</t>
  </si>
  <si>
    <t>Corrente</t>
  </si>
  <si>
    <t>Data Entrada</t>
  </si>
  <si>
    <t>Qtd Movimentada</t>
  </si>
  <si>
    <t>2-08-00091</t>
  </si>
  <si>
    <t>BARRAMENTO DISJUNTOR MOTOR BBS54-5</t>
  </si>
  <si>
    <t>2-08-00029</t>
  </si>
  <si>
    <t>CABO DA IHM SERIAL CFW500</t>
  </si>
  <si>
    <t>2-21-00241</t>
  </si>
  <si>
    <t>2-21-00050</t>
  </si>
  <si>
    <t>2-21-00070</t>
  </si>
  <si>
    <t>2-08-00231</t>
  </si>
  <si>
    <t>CONECTOR REUSAVEL ALUMINIO 1/2"</t>
  </si>
  <si>
    <t>2-21-00097</t>
  </si>
  <si>
    <t>CONECTOR REUSAVEL ALUMINIO 3/4"</t>
  </si>
  <si>
    <t>2-21-00038</t>
  </si>
  <si>
    <t>CONECTOR TRIFÁSICO FTBBS</t>
  </si>
  <si>
    <t>2-08-00031</t>
  </si>
  <si>
    <t>INTERFACE HOMEM MÁQUINA REMOTA SERIAL CFW500</t>
  </si>
  <si>
    <t>2-08-00035</t>
  </si>
  <si>
    <t>INVERSOR DE FREQUÊNCIA MONOFÁSICO OU TRIFÁSICO 200-240V 1CV CFW500A04P3B2NB20</t>
  </si>
  <si>
    <t>2-08-00129</t>
  </si>
  <si>
    <t>MINI DISJUNTOR TRIPOLAR 32A</t>
  </si>
  <si>
    <t>2-01-00064</t>
  </si>
  <si>
    <t>2-08-00072</t>
  </si>
  <si>
    <t>PLUG INDUSTRIAL 32A 3P+T 200-240V AZUL IP44</t>
  </si>
  <si>
    <t>2-21-00307</t>
  </si>
  <si>
    <t>SEALTUBO COM MALHA INTERNA DE AÇO 1/2"</t>
  </si>
  <si>
    <t>2-21-00094</t>
  </si>
  <si>
    <t>SEALTUBO COM MALHA INTERNA DE AÇO 3/4"</t>
  </si>
  <si>
    <t>2-08-00073</t>
  </si>
  <si>
    <t>TOMADA INDUSTRIAL DE SOBREPOR 3P+T 32A 200-240V AZUL IP44</t>
  </si>
  <si>
    <t>Unidade</t>
  </si>
  <si>
    <t>Fabricante (Marca)</t>
  </si>
  <si>
    <t>PLACA DE IDENTIFICAÇÃO EM ACRÍLICO 50X20X2MM 220V</t>
  </si>
  <si>
    <t>PLACA DE IDENTIFICAÇÃO EM ACRÍLICO 50X20X2MM 440V</t>
  </si>
  <si>
    <t>PLACA DE IDENTIFICAÇÃO EM ACRÍLICO 50X20X2MM CHAVE GERAL</t>
  </si>
  <si>
    <t>PLACA DE IDENTIFICAÇÃO EM ACRÍLICO 50X20X2MM DESLIGA</t>
  </si>
  <si>
    <t>PLACA DE IDENTIFICAÇÃO EM ACRÍLICO 50X20X2MM EMERGÊNCIA</t>
  </si>
  <si>
    <t>PLACA DE IDENTIFICAÇÃO EM ACRÍLICO 50X20X2MM EQUIPAMENTO EM FUNCIONAMENTO</t>
  </si>
  <si>
    <t>PLACA DE IDENTIFICAÇÃO EM ACRÍLICO 50X20X2MM HORIMETRO</t>
  </si>
  <si>
    <t>PLACA DE IDENTIFICAÇÃO EM ACRÍLICO 50X20X2MM LIGA</t>
  </si>
  <si>
    <t>PLACA DE IDENTIFICAÇÃO EM ACRÍLICO 50X20X2MM PAINEL ENERGIZADO</t>
  </si>
  <si>
    <t>PLACA DE IDENTIFICAÇÃO EM ACRÍLICO 50X20X2MM RESET/INÍCIO</t>
  </si>
  <si>
    <t>PLACA DE IDENTIFICAÇÃO EM ACRÍLICO 50X20X2MM SISTEMA DE SEGURANÇA</t>
  </si>
  <si>
    <t>PLACA DE IDENTIFICAÇÃO EM ACRÍLICO 50X20X2MM TEMPORIZADOR</t>
  </si>
  <si>
    <t>2-21-00152</t>
  </si>
  <si>
    <t>2-21-00151</t>
  </si>
  <si>
    <t>2-21-00154</t>
  </si>
  <si>
    <t>2-21-00153</t>
  </si>
  <si>
    <t>2-21-00229</t>
  </si>
  <si>
    <t>2-21-00230</t>
  </si>
  <si>
    <t>2-21-00231</t>
  </si>
  <si>
    <t>2-21-00163</t>
  </si>
  <si>
    <t>2-21-00149</t>
  </si>
  <si>
    <t>2-21-00237</t>
  </si>
  <si>
    <t>2-21-00055</t>
  </si>
  <si>
    <t>2-21-00085</t>
  </si>
  <si>
    <t>2-08-00148</t>
  </si>
  <si>
    <t>2-21-00031</t>
  </si>
  <si>
    <t>2-21-00527</t>
  </si>
  <si>
    <t>2-21-00071</t>
  </si>
  <si>
    <t>SINALEIRO TIPO LED AZUL 22MM 24V</t>
  </si>
  <si>
    <t>SINALEIRO TIPO LED LARANJA 22MM 24V</t>
  </si>
  <si>
    <t>SINALEIRO TIPO LED VERMELHO 22MM 24V</t>
  </si>
  <si>
    <t>TERMINAL COMPRESSÃO OLHAL 4 A 6MM</t>
  </si>
  <si>
    <t>TERMINAL TUBULAR ILHÓS SIMPLES 2,5MM AZUL</t>
  </si>
  <si>
    <t>TERMOPAR TIPO J VARETA 5MMX400MM COMP</t>
  </si>
  <si>
    <t>ABRAÇADEIRA DE NYLON 2,5X100MM PRETA</t>
  </si>
  <si>
    <t>ABRAÇADEIRA DE NYLON 3,6X200MM</t>
  </si>
  <si>
    <t>BORNE 2,5MM CINZA</t>
  </si>
  <si>
    <t>BORNE 2,5MM VERDE</t>
  </si>
  <si>
    <t>BOTAO COGUMELO COM TRAVA VERMELHO 22MM</t>
  </si>
  <si>
    <t>BOTAO DUPLO VERDE E VERMELHO 22MM</t>
  </si>
  <si>
    <t>BOTAO PULSO AZUL 22MM</t>
  </si>
  <si>
    <t>BUCHA DE REDUÇÃO PVC 3/4"X1/2"</t>
  </si>
  <si>
    <t>CABO MULTIVIAS PP 2X1,0 MM</t>
  </si>
  <si>
    <t>CABO MULTIVIAS PP 4X6,0 MM</t>
  </si>
  <si>
    <t>CABO PP 2X1MM FLEXIVEL</t>
  </si>
  <si>
    <t>CABO MULTIVIAS PP 4X2,5MM</t>
  </si>
  <si>
    <t>CABO PP 4X1,5MM FLEXIVEL</t>
  </si>
  <si>
    <t>CABO PP 4X2,5MM FLEXIVEL</t>
  </si>
  <si>
    <t>CABO PP FLEXIVEL 3X6MM</t>
  </si>
  <si>
    <t>CABO PP FLEXIVEL 4x16MM</t>
  </si>
  <si>
    <t>CAIXA METÁLICA 1000X600X350</t>
  </si>
  <si>
    <t>CAIXA METÁLICA 500X400X200</t>
  </si>
  <si>
    <t>CAIXA METÁLICA 600X400X250</t>
  </si>
  <si>
    <t>CAIXA METÁLICA 600X500X250</t>
  </si>
  <si>
    <t>CANALETA PVC RECORTE ABERTO 30X30X2000MM</t>
  </si>
  <si>
    <t>CANALETA PVC RECORTE ABERTO 30X50X2000MM</t>
  </si>
  <si>
    <t>CANALETA PVC RECORTE ABERTO 50X50X2000MM</t>
  </si>
  <si>
    <t>CANALETA PVC RECORTE ABERTO 50X80X2000MM</t>
  </si>
  <si>
    <t>CHAVE SECCIONADORA FIXAÇÃO TOPO 25A 3 POLOS</t>
  </si>
  <si>
    <t>CHAVE SECCIONADORA FIXAÇÃO TOPO 63A 3 POLOS</t>
  </si>
  <si>
    <t>CONEXÃO "T" MACHO CENTRAL 6X1/4"</t>
  </si>
  <si>
    <t>CONEXÃO RETA FÊMEA PARA PAINEL 6X1/4"</t>
  </si>
  <si>
    <t>CONEXÃO RETA MACHO 6X1/4"</t>
  </si>
  <si>
    <t>CONTROLADOR 48X48 MC8438-201-000 J</t>
  </si>
  <si>
    <r>
      <t xml:space="preserve">CONTROLE PARADA DE EMERGENCIA CPW22 </t>
    </r>
    <r>
      <rPr>
        <b/>
        <sz val="10"/>
        <color rgb="FF4E4E4E"/>
        <rFont val="Verdana"/>
        <family val="2"/>
      </rPr>
      <t>MESMO 2-08-00045 RELÉ DE SEGURANÇA</t>
    </r>
  </si>
  <si>
    <t>COOLER 120X120X38MM BIVOLT 115V/230V 50/60HZ</t>
  </si>
  <si>
    <t>COTOVELO MACHO GIRATÓRIO 6X1/4"</t>
  </si>
  <si>
    <t>FITA ISOLANTE 18MMX20M</t>
  </si>
  <si>
    <t>GRELHA COM FILTRO 120MMX120MM</t>
  </si>
  <si>
    <t>MANGUEIRA PNEUMÁTICA AZUL 6X4MM</t>
  </si>
  <si>
    <t>PARAFUSO CABEÇA SEXTAVADA 1/4"X1" 1/2" DIN 933 8.8 ZINCADO</t>
  </si>
  <si>
    <t>PARAFUSO CABEÇA SEXTAVADA 1/4"X1" DIN 933 8.8 ZINCADO</t>
  </si>
  <si>
    <t>PRENSA CABO PVC PG-M20</t>
  </si>
  <si>
    <t>REGULADOR DE FLUXO 1/4X6MM</t>
  </si>
  <si>
    <t>TERMINAL TUBULAR ILHÓS DUPLO 2,5MM AZUL</t>
  </si>
  <si>
    <t>BORNE 6,0MM CINZA</t>
  </si>
  <si>
    <t>BORNE TERRA 6,0MM VERDE/AMARELO</t>
  </si>
  <si>
    <t>TERMINAL TUBULAR ILHÓS DUPLO 1,0MM VERMELHO</t>
  </si>
  <si>
    <t>TERMINAL TUBULAR ILHÓS DUPLO 6,0MM AMARELO</t>
  </si>
  <si>
    <t>TERMINAL TUBULAR ILHÓS SIMPLES 1,0MM VERMELHO</t>
  </si>
  <si>
    <t>TERMINAL TUBULAR ILHÓS SIMPLES 6,0MM AMARELO</t>
  </si>
  <si>
    <t>BLOCO DE CONTATO PARA BOTAO NA</t>
  </si>
  <si>
    <t>BLOCO DE CONTATO PARA BOTAO NF</t>
  </si>
  <si>
    <t>Histórico</t>
  </si>
  <si>
    <r>
      <t xml:space="preserve">CAIXA PVC SOBREPOR 720X360X220 TAMPA CINZA </t>
    </r>
    <r>
      <rPr>
        <b/>
        <sz val="10"/>
        <color rgb="FF4E4E4E"/>
        <rFont val="Verdana"/>
        <family val="2"/>
      </rPr>
      <t>cód.3295D</t>
    </r>
  </si>
  <si>
    <r>
      <t xml:space="preserve">CAIXA PVC SOBREPOR 720X360X220 TAMPA TRANSPARENTE </t>
    </r>
    <r>
      <rPr>
        <b/>
        <sz val="10"/>
        <color rgb="FF4E4E4E"/>
        <rFont val="Verdana"/>
        <family val="2"/>
      </rPr>
      <t>cód.3859D</t>
    </r>
  </si>
  <si>
    <t>CABO FLEX UNIFILAR 16,0MM BRANCO</t>
  </si>
  <si>
    <t>CABO FLEX UNIFILAR 16,0MM PRETO</t>
  </si>
  <si>
    <t>CABO FLEX UNIFILAR 16,0MM VERDE</t>
  </si>
  <si>
    <t>CABO FLEX UNIFILAR 16,0MM VERMELHO</t>
  </si>
  <si>
    <t>CABO FLEX UNIFILAR MULTIVIAS 4X2,5MM</t>
  </si>
  <si>
    <t>CABO FLEX UNIFILAR 10,0MM BRANCO</t>
  </si>
  <si>
    <t>CABO FLEX UNIFILAR 10,0MM PRETO</t>
  </si>
  <si>
    <t>CABO FLEX UNIFILAR 10,0MM VERMELHO</t>
  </si>
  <si>
    <t>CABO FLEX UNIFILAR 6,0MM KHT 400° 750V</t>
  </si>
  <si>
    <t>MT</t>
  </si>
  <si>
    <r>
      <t xml:space="preserve">CABO MANGA 6X22 AWG </t>
    </r>
    <r>
      <rPr>
        <b/>
        <sz val="10"/>
        <color rgb="FF4E4E4E"/>
        <rFont val="Verdana"/>
        <family val="2"/>
      </rPr>
      <t>DESCONSIDERAR 2-21-00056 CABO PP 6X22 AWG FLEXIVEL</t>
    </r>
  </si>
  <si>
    <t>2-21-00090</t>
  </si>
  <si>
    <t>VÁLVULA SOLENÓIDE RETORNO POR MOLA 5/2 VIAS 1/4" 24 VCA</t>
  </si>
  <si>
    <t>VÁLVULA SOLENÓIDE RETORNO POR MOLA 3/2 VIAS 1/4" 24 VCA</t>
  </si>
  <si>
    <r>
      <t xml:space="preserve">TEMPORIZADOR DIGITAL TDH-1361R 90 </t>
    </r>
    <r>
      <rPr>
        <b/>
        <sz val="10"/>
        <color rgb="FF4E4E4E"/>
        <rFont val="Verdana"/>
        <family val="2"/>
      </rPr>
      <t>MESMO 2-21-00541</t>
    </r>
  </si>
  <si>
    <t>2-08-00049</t>
  </si>
  <si>
    <t>CHAVE LIGA/DESLIGA ALAVANCA DE EMBUTIR</t>
  </si>
  <si>
    <t>MINI CONTATOR CWCA031-24VCA</t>
  </si>
  <si>
    <t>RELÉ DE ESTADO SÓLIDO TRIFASICO 40A</t>
  </si>
  <si>
    <t>OS BRASTORNO</t>
  </si>
  <si>
    <t xml:space="preserve">CABO FLEX UNIFILAR 0,50MM AMARELO </t>
  </si>
  <si>
    <t xml:space="preserve">CABO FLEX UNIFILAR 0,50MM CINZA </t>
  </si>
  <si>
    <t xml:space="preserve">CABO FLEX UNIFILAR 0,75MM AZUL  </t>
  </si>
  <si>
    <t xml:space="preserve">CABO FLEX UNIFILAR 0,75MM BRANCO  </t>
  </si>
  <si>
    <t xml:space="preserve">CABO FLEX UNIFILAR 0,75MM PRETO </t>
  </si>
  <si>
    <t xml:space="preserve">CABO FLEX UNIFILAR 1,0MM 750V AMARELO </t>
  </si>
  <si>
    <t xml:space="preserve">CABO FLEX UNIFILAR 1,0MM 750V AZUL </t>
  </si>
  <si>
    <t xml:space="preserve">CABO FLEX UNIFILAR 1,0MM 750V CINZA </t>
  </si>
  <si>
    <t xml:space="preserve">CABO FLEX UNIFILAR 1,0MM 750V MARRON </t>
  </si>
  <si>
    <t xml:space="preserve">CABO FLEX UNIFILAR 1,0MM 750V PRETO </t>
  </si>
  <si>
    <t xml:space="preserve">CABO FLEX UNIFILAR 1,0MM 750V VERDE </t>
  </si>
  <si>
    <t xml:space="preserve">CABO FLEX UNIFILAR 1,0MM 750V VERMELHO </t>
  </si>
  <si>
    <t xml:space="preserve">CABO FLEX UNIFILAR 1,0MM BRANCO </t>
  </si>
  <si>
    <t xml:space="preserve">CABO FLEX UNIFILAR 1,50MM CINZA </t>
  </si>
  <si>
    <t xml:space="preserve">CABO FLEX UNIFILAR 1,50MM PRETO </t>
  </si>
  <si>
    <t xml:space="preserve">CABO FLEX UNIFILAR 2,5MM 750V BRANCO </t>
  </si>
  <si>
    <t xml:space="preserve">CABO FLEX UNIFILAR 2,5MM 750V PRETO </t>
  </si>
  <si>
    <t xml:space="preserve">CABO FLEX UNIFILAR 2,5MM VERDE </t>
  </si>
  <si>
    <t xml:space="preserve">CABO FLEX UNIFILAR 2,5MM VERMELHO </t>
  </si>
  <si>
    <t xml:space="preserve">CABO FLEX UNIFILAR 4,0MM PRETO </t>
  </si>
  <si>
    <t xml:space="preserve">CABO FLEX UNIFILAR 6,0MM BRANCO </t>
  </si>
  <si>
    <t xml:space="preserve">CABO FLEX UNIFILAR 6,0MM PRETO </t>
  </si>
  <si>
    <t xml:space="preserve">CABO FLEX UNIFILAR 6,0MM VERDE </t>
  </si>
  <si>
    <t xml:space="preserve">CABO FLEX UNIFILAR 6,0MM VERMELHO </t>
  </si>
  <si>
    <t>SubTOTAL</t>
  </si>
  <si>
    <t>CABO FLEX UNIFILAR 10,0MM VERDE</t>
  </si>
  <si>
    <t>UN Auditada</t>
  </si>
  <si>
    <t>UN</t>
  </si>
  <si>
    <t>TERMINAL COMPRESSÃO OLHAL 120MM</t>
  </si>
  <si>
    <t>BRATORNO CANAÃ</t>
  </si>
  <si>
    <t>CABO FLEX UNIFILAR 2,5MM AZUL</t>
  </si>
  <si>
    <t>COMPRA LOJA ELÉT.</t>
  </si>
  <si>
    <r>
      <t xml:space="preserve">CAIXA PVC SOBREPOR 720X360X220 </t>
    </r>
    <r>
      <rPr>
        <b/>
        <sz val="10"/>
        <color rgb="FF4E4E4E"/>
        <rFont val="Verdana"/>
        <family val="2"/>
      </rPr>
      <t>TAMPA CINZA</t>
    </r>
    <r>
      <rPr>
        <sz val="10"/>
        <color rgb="FF4E4E4E"/>
        <rFont val="Verdana"/>
        <family val="2"/>
      </rPr>
      <t xml:space="preserve"> </t>
    </r>
    <r>
      <rPr>
        <b/>
        <sz val="10"/>
        <color rgb="FF4E4E4E"/>
        <rFont val="Verdana"/>
        <family val="2"/>
      </rPr>
      <t>cód.3295D</t>
    </r>
  </si>
  <si>
    <r>
      <t xml:space="preserve">CAIXA PVC SOBREPOR 720X360X220 </t>
    </r>
    <r>
      <rPr>
        <b/>
        <sz val="10"/>
        <color rgb="FF4E4E4E"/>
        <rFont val="Verdana"/>
        <family val="2"/>
      </rPr>
      <t>TAMPA TRANSPARENTE</t>
    </r>
    <r>
      <rPr>
        <sz val="10"/>
        <color rgb="FF4E4E4E"/>
        <rFont val="Verdana"/>
        <family val="2"/>
      </rPr>
      <t xml:space="preserve"> </t>
    </r>
    <r>
      <rPr>
        <b/>
        <sz val="10"/>
        <color rgb="FF4E4E4E"/>
        <rFont val="Verdana"/>
        <family val="2"/>
      </rPr>
      <t>cód.3859D</t>
    </r>
  </si>
  <si>
    <t>CAIXA METÁLICA 1200X800X250</t>
  </si>
  <si>
    <t>CAIXA METÁLICA 800X600X250</t>
  </si>
  <si>
    <t>CAIXA PVC SOBREPOR 500X400X200</t>
  </si>
  <si>
    <t>CAIXA METÁLICA 500X500X250 C/ FLANGE</t>
  </si>
  <si>
    <t>MINI DISJUNTOR MONOPOLAR 6A</t>
  </si>
  <si>
    <t>MINI DISJUNTOR MONOPOLAR 25A</t>
  </si>
  <si>
    <t>MINI DISJUNTOR MONOPOLAR 32A</t>
  </si>
  <si>
    <t>MINI DISJUNTOR BIPOLAR 4A</t>
  </si>
  <si>
    <t>MINI DISJUNTOR BIPOLAR 6A</t>
  </si>
  <si>
    <t>MINI DISJUNTOR BIPOLAR 16A</t>
  </si>
  <si>
    <t>MINI DISJUNTOR BIPOLAR 20A</t>
  </si>
  <si>
    <t>MINI DISJUNTOR BIPOLAR 25A</t>
  </si>
  <si>
    <t>MINI DISJUNTOR BIPOLAR 32A</t>
  </si>
  <si>
    <t>MINI DISJUNTOR BIPOLAR 40A</t>
  </si>
  <si>
    <t>MINI DISJUNTOR TRIPOLAR 4A</t>
  </si>
  <si>
    <t>MINI DISJUNTOR TRIPOLAR 6A</t>
  </si>
  <si>
    <t>MINI DISJUNTOR TRIPOLAR 10A</t>
  </si>
  <si>
    <t>MINI DISJUNTOR TRIPOLAR 16A</t>
  </si>
  <si>
    <t>MINI DISJUNTOR TRIPOLAR 20A</t>
  </si>
  <si>
    <t>MINI DISJUNTOR TRIPOLAR 25A</t>
  </si>
  <si>
    <t>MINI DISJUNTOR TRIPOLAR 50A</t>
  </si>
  <si>
    <t>MINI DISJUNTOR TRIPOLAR 63A</t>
  </si>
  <si>
    <t>MINI DISJUNTOR TRIPOLAR 70A</t>
  </si>
  <si>
    <t>COMPRA WEG.</t>
  </si>
  <si>
    <t>MINI DISJUNTOR MONOPOLAR 63A</t>
  </si>
  <si>
    <t>MINI DISJUNTOR MONOPOLAR 10A</t>
  </si>
  <si>
    <t>DISJUNTOR MOTOR MPW40 1 - 1,6A</t>
  </si>
  <si>
    <t>DISJUNTOR MOTOR MPW18 1,6 - 2,5A</t>
  </si>
  <si>
    <t>DISJUNTOR MOTOR MPW40 1,6 - 2,5A</t>
  </si>
  <si>
    <t>DISJUNTOR MOTOR MPW18 10 - 16A</t>
  </si>
  <si>
    <t>DISJUNTOR MOTOR MPW40 16 - 20A</t>
  </si>
  <si>
    <t>DISJUNTOR MOTOR MPW40 20 - 25A</t>
  </si>
  <si>
    <t>DISJUNTOR MOTOR MPW40 25 - 32A</t>
  </si>
  <si>
    <t>DISJUNTOR MOTOR MPW80 50 - 65A</t>
  </si>
  <si>
    <t>CONTATOR DE POTENCIA TRIPOLAR CWB25 - 110V</t>
  </si>
  <si>
    <t>CONTATOR DE POTENCIA TRIPOLAR CWB25 - 24VCA</t>
  </si>
  <si>
    <t>CONTATOR DE SEGURANÇA CWBS25 - 24VCA</t>
  </si>
  <si>
    <t>CONTATOR DE POTENCIA TRIPOLAR CWB32 - 24VCA</t>
  </si>
  <si>
    <t>CONTATOR DE SEGURANÇA CWBS32 - 24VCA</t>
  </si>
  <si>
    <t>CONTATOR DE SEGURANÇA CWBS38 - 24VCA</t>
  </si>
  <si>
    <t>CONTATOR DE POTENCIA TRIPOLAR CWB40 - 24VCA</t>
  </si>
  <si>
    <t>CONTATOR DE POTENCIA TRIPOLAR CWB9 - 24VDC</t>
  </si>
  <si>
    <t>CONTATOR DE POTENCIA TRIPOLAR CWB25 - 24VDC</t>
  </si>
  <si>
    <t>CONTATOR DE POTENCIA TRIPOLAR CWB40 - 24VDC</t>
  </si>
  <si>
    <t>CONTATOR DE POTENCIA TRIPOLAR CWB80 - 24VCA</t>
  </si>
  <si>
    <t>CONTATOR DE POTENCIA TRIPOLAR CWM9 - 24VCA</t>
  </si>
  <si>
    <t>CONTATOR DE POTENCIA TRIPOLAR CWM9 - 24VDC</t>
  </si>
  <si>
    <t>CONTATOR DE POTENCIA TRIPOLAR CWM18 - 24VDC</t>
  </si>
  <si>
    <t>CONTATOR DE POTENCIA TRIPOLAR CWM25 - 24VDC</t>
  </si>
  <si>
    <t>CONTATOR DE POTENCIA TRIPOLAR CWM25 - 24VCA</t>
  </si>
  <si>
    <t>CONTATOR DE SEGURANÇA CWBS65 - 24VCA</t>
  </si>
  <si>
    <t>CONTATOR DE POTENCIA TRIPOLAR CWM40 - 24VCA</t>
  </si>
  <si>
    <t>CONTATOR DE POTENCIA TRIPOLAR CWM40 - 120V</t>
  </si>
  <si>
    <t>CONTATOR DE POTENCIA TRIPOLAR CWM40 - 220V</t>
  </si>
  <si>
    <t>TOTALIZADOR DE HORAS DIGITAL</t>
  </si>
  <si>
    <t>CONTROLADOR DE TEMPERATURA 48X48 MC8438-201-000 J</t>
  </si>
  <si>
    <r>
      <t xml:space="preserve">TEMPORIZADOR DIGITAL TDH-1361R 90 - P762 </t>
    </r>
    <r>
      <rPr>
        <b/>
        <sz val="10"/>
        <color rgb="FF4E4E4E"/>
        <rFont val="Verdana"/>
        <family val="2"/>
      </rPr>
      <t>MESMO 2-21-00541</t>
    </r>
  </si>
  <si>
    <t>TEMPORIZADOR DIGITAL TDH-1361R 90 - P834 (P150 ATUALIZ.)</t>
  </si>
  <si>
    <t>TEMPORIZADOR DIGITAL TDH-033NDK - P150 (MOD. ANT)</t>
  </si>
  <si>
    <t>Data Moviment.</t>
  </si>
  <si>
    <t>TEMPORIZADOR DIGITAL P658</t>
  </si>
  <si>
    <t>COMPRA CONDUMIG</t>
  </si>
  <si>
    <t>CABO FLEX UNIFILAR 1,50MM AMARELO</t>
  </si>
  <si>
    <t>CABO FLEX UNIFILAR 1,50MM AZUL</t>
  </si>
  <si>
    <t>CABO FLEX UNIFILAR 1,50MM VERMELHO</t>
  </si>
  <si>
    <t>CABO FLEX UNIFILAR 2,50MM AMARELO</t>
  </si>
  <si>
    <t>CABO FLEX UNIFILAR 2,50MM AZUL</t>
  </si>
  <si>
    <t>CABO FLEX UNIFILAR 4,00MM AZUL</t>
  </si>
  <si>
    <t>CABO FLEX UNIFILAR 4,00MM VERDE</t>
  </si>
  <si>
    <t>CABO FLEX UNIFILAR 4,00MM VERMELHO</t>
  </si>
  <si>
    <t>CABO FLEX UNIFILAR 6,00MM AZUL</t>
  </si>
  <si>
    <t>CABO FLEX UNIFILAR 10,00MM VERDE</t>
  </si>
  <si>
    <t>CABO FLEX UNIFILAR 10,00MM AZUL</t>
  </si>
  <si>
    <t>CABO FLEX UNIFILAR 16,00MM PRETO</t>
  </si>
  <si>
    <t>CABO FLEX UNIFILAR 16,00MM AZUL</t>
  </si>
  <si>
    <t>COMPRA LEGRAND</t>
  </si>
  <si>
    <t>PC</t>
  </si>
  <si>
    <t>CAIXA METÁLICA 1200X600X300</t>
  </si>
  <si>
    <t>CAIXA METÁLICA 1000X600X300</t>
  </si>
  <si>
    <t>CAIXA METÁLICA 1200X800X400</t>
  </si>
  <si>
    <t>CAIXA METÁLICA 1200X800X300</t>
  </si>
  <si>
    <t xml:space="preserve">Cód. fabricante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</si>
</sst>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0"/>
      <color rgb="FF4E4E4E"/>
      <name val="Verdana"/>
      <family val="2"/>
    </font>
    <font>
      <sz val="10"/>
      <color theme="1"/>
      <name val="Calibri"/>
      <family val="2"/>
      <scheme val="minor"/>
    </font>
    <font>
      <b/>
      <sz val="10"/>
      <color rgb="FF4E4E4E"/>
      <name val="Verdana"/>
      <family val="2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CF0F1"/>
        <bgColor rgb="FFECF0F1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4">
    <xf numFmtId="0" fontId="0" fillId="0" borderId="0" xfId="0"/>
    <xf numFmtId="0" fontId="1" fillId="3" borderId="1" xfId="0" applyFont="1" applyFill="1" applyBorder="1" applyAlignment="1">
      <alignment horizontal="left" vertical="top" wrapText="1"/>
    </xf>
    <xf numFmtId="0" fontId="2" fillId="2" borderId="0" xfId="0" applyFont="1" applyFill="1"/>
    <xf numFmtId="0" fontId="1" fillId="4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horizontal="center" vertical="center" wrapText="1"/>
    </xf>
    <xf numFmtId="164" fontId="1" fillId="3" borderId="1" xfId="1" applyNumberFormat="1" applyFont="1" applyFill="1" applyBorder="1" applyAlignment="1" applyProtection="1">
      <alignment horizontal="center" vertical="center" wrapText="1"/>
    </xf>
    <xf numFmtId="164" fontId="1" fillId="4" borderId="1" xfId="1" applyNumberFormat="1" applyFont="1" applyFill="1" applyBorder="1" applyAlignment="1" applyProtection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164" fontId="2" fillId="2" borderId="0" xfId="1" applyNumberFormat="1" applyFont="1" applyFill="1" applyAlignment="1">
      <alignment horizontal="center" vertical="center"/>
    </xf>
    <xf numFmtId="14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4" borderId="1" xfId="1" applyNumberFormat="1" applyFont="1" applyFill="1" applyBorder="1" applyAlignment="1" applyProtection="1">
      <alignment horizontal="center" vertical="center" wrapText="1"/>
      <protection locked="0"/>
    </xf>
    <xf numFmtId="1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3" borderId="1" xfId="1" applyNumberFormat="1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vertical="center" wrapText="1"/>
    </xf>
    <xf numFmtId="164" fontId="3" fillId="3" borderId="1" xfId="1" applyNumberFormat="1" applyFont="1" applyFill="1" applyBorder="1" applyAlignment="1" applyProtection="1">
      <alignment horizontal="left" vertical="center" wrapText="1"/>
    </xf>
    <xf numFmtId="164" fontId="3" fillId="4" borderId="1" xfId="1" applyNumberFormat="1" applyFont="1" applyFill="1" applyBorder="1" applyAlignment="1" applyProtection="1">
      <alignment horizontal="center" vertical="center" wrapText="1"/>
    </xf>
    <xf numFmtId="164" fontId="3" fillId="3" borderId="1" xfId="1" applyNumberFormat="1" applyFont="1" applyFill="1" applyBorder="1" applyAlignment="1" applyProtection="1">
      <alignment horizontal="center" vertical="center" wrapText="1"/>
    </xf>
    <xf numFmtId="164" fontId="5" fillId="2" borderId="0" xfId="1" applyNumberFormat="1" applyFont="1" applyFill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2"/>
  <sheetViews>
    <sheetView tabSelected="1" zoomScaleNormal="100" zoomScaleSheetLayoutView="100" workbookViewId="0">
      <pane xSplit="9" ySplit="1" topLeftCell="J14" activePane="bottomRight" state="frozenSplit"/>
      <selection pane="topRight" activeCell="J1" sqref="J1"/>
      <selection pane="bottomLeft" activeCell="A2" sqref="A2"/>
      <selection pane="bottomRight" activeCell="A2" sqref="A2"/>
    </sheetView>
  </sheetViews>
  <sheetFormatPr defaultRowHeight="12.75" x14ac:dyDescent="0.2"/>
  <cols>
    <col min="1" max="1" width="13.28515625" style="2" customWidth="1"/>
    <col min="2" max="2" width="90.140625" style="2" customWidth="1"/>
    <col min="3" max="3" width="24.140625" style="2" hidden="1" customWidth="1"/>
    <col min="4" max="4" width="8.7109375" style="2" hidden="1" customWidth="1"/>
    <col min="5" max="5" width="10.85546875" style="2" hidden="1" customWidth="1"/>
    <col min="6" max="6" width="12.28515625" style="10" customWidth="1"/>
    <col min="7" max="7" width="15.5703125" style="11" customWidth="1"/>
    <col min="8" max="8" width="9.5703125" style="10" customWidth="1"/>
    <col min="9" max="9" width="20.85546875" style="2" hidden="1" customWidth="1"/>
    <col min="10" max="16384" width="9.140625" style="2"/>
  </cols>
  <sheetData>
    <row r="1" spans="1:8" ht="25.5" x14ac:dyDescent="0.2">
      <c r="A1" s="16" t="s">
        <v>397</v>
      </c>
      <c r="B1" s="16" t="s">
        <v>0</v>
      </c>
      <c r="C1" s="16" t="s">
        <v>175</v>
      </c>
      <c r="D1" s="16" t="s">
        <v>142</v>
      </c>
      <c r="E1" s="16" t="s">
        <v>143</v>
      </c>
      <c r="F1" s="17" t="s">
        <v>144</v>
      </c>
      <c r="G1" s="18" t="s">
        <v>308</v>
      </c>
      <c r="H1" s="16" t="s">
        <v>174</v>
      </c>
    </row>
    <row r="2" spans="1:8" x14ac:dyDescent="0.2">
      <c r="A2" s="3" t="s">
        <v>76</v>
      </c>
      <c r="B2" s="3" t="s">
        <v>210</v>
      </c>
      <c r="C2" s="5"/>
      <c r="D2" s="5"/>
      <c r="E2" s="5"/>
      <c r="F2" s="6"/>
      <c r="G2" s="9"/>
      <c r="H2" s="5"/>
    </row>
    <row r="3" spans="1:8" x14ac:dyDescent="0.2">
      <c r="A3" s="1" t="s">
        <v>77</v>
      </c>
      <c r="B3" s="1" t="s">
        <v>211</v>
      </c>
      <c r="C3" s="4"/>
      <c r="D3" s="4"/>
      <c r="E3" s="4"/>
      <c r="F3" s="7"/>
      <c r="G3" s="8"/>
      <c r="H3" s="4"/>
    </row>
    <row r="4" spans="1:8" x14ac:dyDescent="0.2">
      <c r="A4" s="3" t="s">
        <v>78</v>
      </c>
      <c r="B4" s="3" t="s">
        <v>79</v>
      </c>
      <c r="C4" s="5"/>
      <c r="D4" s="5"/>
      <c r="E4" s="5"/>
      <c r="F4" s="6"/>
      <c r="G4" s="9"/>
      <c r="H4" s="5"/>
    </row>
    <row r="5" spans="1:8" x14ac:dyDescent="0.2">
      <c r="A5" s="1" t="s">
        <v>1</v>
      </c>
      <c r="B5" s="1" t="s">
        <v>2</v>
      </c>
      <c r="C5" s="4"/>
      <c r="D5" s="4"/>
      <c r="E5" s="4"/>
      <c r="F5" s="7"/>
      <c r="G5" s="8"/>
      <c r="H5" s="4"/>
    </row>
    <row r="6" spans="1:8" x14ac:dyDescent="0.2">
      <c r="A6" s="3" t="s">
        <v>146</v>
      </c>
      <c r="B6" s="3" t="s">
        <v>147</v>
      </c>
      <c r="C6" s="5"/>
      <c r="D6" s="5"/>
      <c r="E6" s="5"/>
      <c r="F6" s="6"/>
      <c r="G6" s="9"/>
      <c r="H6" s="5"/>
    </row>
    <row r="7" spans="1:8" x14ac:dyDescent="0.2">
      <c r="A7" s="1" t="s">
        <v>80</v>
      </c>
      <c r="B7" s="1" t="s">
        <v>81</v>
      </c>
      <c r="C7" s="4"/>
      <c r="D7" s="4"/>
      <c r="E7" s="4"/>
      <c r="F7" s="7"/>
      <c r="G7" s="8"/>
      <c r="H7" s="4"/>
    </row>
    <row r="8" spans="1:8" x14ac:dyDescent="0.2">
      <c r="A8" s="3" t="s">
        <v>82</v>
      </c>
      <c r="B8" s="3" t="s">
        <v>83</v>
      </c>
      <c r="C8" s="5"/>
      <c r="D8" s="5"/>
      <c r="E8" s="5"/>
      <c r="F8" s="6"/>
      <c r="G8" s="9"/>
      <c r="H8" s="5"/>
    </row>
    <row r="9" spans="1:8" x14ac:dyDescent="0.2">
      <c r="A9" s="1" t="s">
        <v>85</v>
      </c>
      <c r="B9" s="1" t="s">
        <v>257</v>
      </c>
      <c r="C9" s="4"/>
      <c r="D9" s="4"/>
      <c r="E9" s="4"/>
      <c r="F9" s="7"/>
      <c r="G9" s="8"/>
      <c r="H9" s="4"/>
    </row>
    <row r="10" spans="1:8" x14ac:dyDescent="0.2">
      <c r="A10" s="3" t="s">
        <v>84</v>
      </c>
      <c r="B10" s="3" t="s">
        <v>258</v>
      </c>
      <c r="C10" s="5"/>
      <c r="D10" s="5"/>
      <c r="E10" s="5"/>
      <c r="F10" s="6"/>
      <c r="G10" s="9"/>
      <c r="H10" s="5"/>
    </row>
    <row r="11" spans="1:8" x14ac:dyDescent="0.2">
      <c r="A11" s="1" t="s">
        <v>3</v>
      </c>
      <c r="B11" s="1" t="s">
        <v>212</v>
      </c>
      <c r="C11" s="4"/>
      <c r="D11" s="4"/>
      <c r="E11" s="4"/>
      <c r="F11" s="7"/>
      <c r="G11" s="8"/>
      <c r="H11" s="4"/>
    </row>
    <row r="12" spans="1:8" x14ac:dyDescent="0.2">
      <c r="A12" s="3" t="s">
        <v>86</v>
      </c>
      <c r="B12" s="3" t="s">
        <v>213</v>
      </c>
      <c r="C12" s="5"/>
      <c r="D12" s="5"/>
      <c r="E12" s="5"/>
      <c r="F12" s="6"/>
      <c r="G12" s="9"/>
      <c r="H12" s="5"/>
    </row>
    <row r="13" spans="1:8" x14ac:dyDescent="0.2">
      <c r="A13" s="1" t="s">
        <v>4</v>
      </c>
      <c r="B13" s="1" t="s">
        <v>251</v>
      </c>
      <c r="C13" s="4"/>
      <c r="D13" s="4"/>
      <c r="E13" s="4"/>
      <c r="F13" s="7"/>
      <c r="G13" s="8"/>
      <c r="H13" s="4"/>
    </row>
    <row r="14" spans="1:8" x14ac:dyDescent="0.2">
      <c r="A14" s="3" t="s">
        <v>5</v>
      </c>
      <c r="B14" s="3" t="s">
        <v>252</v>
      </c>
      <c r="C14" s="5"/>
      <c r="D14" s="5"/>
      <c r="E14" s="5"/>
      <c r="F14" s="6"/>
      <c r="G14" s="9"/>
      <c r="H14" s="5"/>
    </row>
    <row r="15" spans="1:8" x14ac:dyDescent="0.2">
      <c r="A15" s="1" t="s">
        <v>6</v>
      </c>
      <c r="B15" s="1" t="s">
        <v>214</v>
      </c>
      <c r="C15" s="4"/>
      <c r="D15" s="4"/>
      <c r="E15" s="4"/>
      <c r="F15" s="7"/>
      <c r="G15" s="8"/>
      <c r="H15" s="4"/>
    </row>
    <row r="16" spans="1:8" x14ac:dyDescent="0.2">
      <c r="A16" s="3" t="s">
        <v>7</v>
      </c>
      <c r="B16" s="3" t="s">
        <v>215</v>
      </c>
      <c r="C16" s="5"/>
      <c r="D16" s="5"/>
      <c r="E16" s="5"/>
      <c r="F16" s="6"/>
      <c r="G16" s="9"/>
      <c r="H16" s="5"/>
    </row>
    <row r="17" spans="1:8" x14ac:dyDescent="0.2">
      <c r="A17" s="1" t="s">
        <v>8</v>
      </c>
      <c r="B17" s="1" t="s">
        <v>216</v>
      </c>
      <c r="C17" s="4"/>
      <c r="D17" s="4"/>
      <c r="E17" s="4"/>
      <c r="F17" s="7"/>
      <c r="G17" s="8"/>
      <c r="H17" s="4"/>
    </row>
    <row r="18" spans="1:8" x14ac:dyDescent="0.2">
      <c r="A18" s="3" t="s">
        <v>87</v>
      </c>
      <c r="B18" s="3" t="s">
        <v>217</v>
      </c>
      <c r="C18" s="5"/>
      <c r="D18" s="5"/>
      <c r="E18" s="5"/>
      <c r="F18" s="6"/>
      <c r="G18" s="9"/>
      <c r="H18" s="5"/>
    </row>
    <row r="19" spans="1:8" x14ac:dyDescent="0.2">
      <c r="A19" s="1" t="s">
        <v>148</v>
      </c>
      <c r="B19" s="1" t="s">
        <v>149</v>
      </c>
      <c r="C19" s="4"/>
      <c r="D19" s="4"/>
      <c r="E19" s="4"/>
      <c r="F19" s="7"/>
      <c r="G19" s="8"/>
      <c r="H19" s="4"/>
    </row>
    <row r="20" spans="1:8" x14ac:dyDescent="0.2">
      <c r="A20" s="3"/>
      <c r="B20" s="3" t="s">
        <v>282</v>
      </c>
      <c r="C20" s="5"/>
      <c r="D20" s="5"/>
      <c r="E20" s="5"/>
      <c r="F20" s="6">
        <v>45140</v>
      </c>
      <c r="G20" s="9">
        <v>1300</v>
      </c>
      <c r="H20" s="22" t="s">
        <v>271</v>
      </c>
    </row>
    <row r="21" spans="1:8" x14ac:dyDescent="0.2">
      <c r="A21" s="1"/>
      <c r="B21" s="1" t="s">
        <v>283</v>
      </c>
      <c r="C21" s="4"/>
      <c r="D21" s="4"/>
      <c r="E21" s="4"/>
      <c r="F21" s="7">
        <v>45140</v>
      </c>
      <c r="G21" s="8">
        <v>500</v>
      </c>
      <c r="H21" s="23" t="s">
        <v>271</v>
      </c>
    </row>
    <row r="22" spans="1:8" x14ac:dyDescent="0.2">
      <c r="A22" s="3"/>
      <c r="B22" s="3" t="s">
        <v>284</v>
      </c>
      <c r="C22" s="5"/>
      <c r="D22" s="5"/>
      <c r="E22" s="5"/>
      <c r="F22" s="6">
        <v>45139</v>
      </c>
      <c r="G22" s="9">
        <v>100</v>
      </c>
      <c r="H22" s="22" t="s">
        <v>271</v>
      </c>
    </row>
    <row r="23" spans="1:8" x14ac:dyDescent="0.2">
      <c r="A23" s="1"/>
      <c r="B23" s="1" t="s">
        <v>285</v>
      </c>
      <c r="C23" s="4"/>
      <c r="D23" s="4"/>
      <c r="E23" s="4"/>
      <c r="F23" s="7">
        <v>45138</v>
      </c>
      <c r="G23" s="8">
        <v>300</v>
      </c>
      <c r="H23" s="23" t="s">
        <v>271</v>
      </c>
    </row>
    <row r="24" spans="1:8" x14ac:dyDescent="0.2">
      <c r="A24" s="3"/>
      <c r="B24" s="3" t="s">
        <v>286</v>
      </c>
      <c r="C24" s="5"/>
      <c r="D24" s="5"/>
      <c r="E24" s="5"/>
      <c r="F24" s="6">
        <v>45135</v>
      </c>
      <c r="G24" s="9">
        <v>300</v>
      </c>
      <c r="H24" s="22" t="s">
        <v>271</v>
      </c>
    </row>
    <row r="25" spans="1:8" x14ac:dyDescent="0.2">
      <c r="A25" s="1" t="s">
        <v>15</v>
      </c>
      <c r="B25" s="1" t="s">
        <v>287</v>
      </c>
      <c r="C25" s="4"/>
      <c r="D25" s="4"/>
      <c r="E25" s="4"/>
      <c r="F25" s="7">
        <v>45140</v>
      </c>
      <c r="G25" s="8">
        <f>4400+1600</f>
        <v>6000</v>
      </c>
      <c r="H25" s="23" t="s">
        <v>271</v>
      </c>
    </row>
    <row r="26" spans="1:8" x14ac:dyDescent="0.2">
      <c r="A26" s="3"/>
      <c r="B26" s="3" t="s">
        <v>288</v>
      </c>
      <c r="C26" s="5"/>
      <c r="D26" s="5"/>
      <c r="E26" s="5"/>
      <c r="F26" s="6">
        <v>45139</v>
      </c>
      <c r="G26" s="9">
        <v>800</v>
      </c>
      <c r="H26" s="22" t="s">
        <v>271</v>
      </c>
    </row>
    <row r="27" spans="1:8" x14ac:dyDescent="0.2">
      <c r="A27" s="1" t="s">
        <v>16</v>
      </c>
      <c r="B27" s="1" t="s">
        <v>289</v>
      </c>
      <c r="C27" s="4"/>
      <c r="D27" s="4"/>
      <c r="E27" s="4"/>
      <c r="F27" s="7">
        <v>45140</v>
      </c>
      <c r="G27" s="8">
        <f>2000+300</f>
        <v>2300</v>
      </c>
      <c r="H27" s="23" t="s">
        <v>271</v>
      </c>
    </row>
    <row r="28" spans="1:8" x14ac:dyDescent="0.2">
      <c r="A28" s="3"/>
      <c r="B28" s="3" t="s">
        <v>290</v>
      </c>
      <c r="C28" s="5"/>
      <c r="D28" s="5"/>
      <c r="E28" s="5"/>
      <c r="F28" s="6">
        <v>45139</v>
      </c>
      <c r="G28" s="9">
        <v>200</v>
      </c>
      <c r="H28" s="22" t="s">
        <v>271</v>
      </c>
    </row>
    <row r="29" spans="1:8" x14ac:dyDescent="0.2">
      <c r="A29" s="1"/>
      <c r="B29" s="1" t="s">
        <v>291</v>
      </c>
      <c r="C29" s="4"/>
      <c r="D29" s="4"/>
      <c r="E29" s="4"/>
      <c r="F29" s="7">
        <v>45135</v>
      </c>
      <c r="G29" s="8">
        <v>600</v>
      </c>
      <c r="H29" s="23" t="s">
        <v>271</v>
      </c>
    </row>
    <row r="30" spans="1:8" x14ac:dyDescent="0.2">
      <c r="A30" s="3"/>
      <c r="B30" s="3" t="s">
        <v>292</v>
      </c>
      <c r="C30" s="5"/>
      <c r="D30" s="5"/>
      <c r="E30" s="5"/>
      <c r="F30" s="6">
        <v>45140</v>
      </c>
      <c r="G30" s="9">
        <v>200</v>
      </c>
      <c r="H30" s="22" t="s">
        <v>271</v>
      </c>
    </row>
    <row r="31" spans="1:8" x14ac:dyDescent="0.2">
      <c r="A31" s="1" t="s">
        <v>89</v>
      </c>
      <c r="B31" s="1" t="s">
        <v>293</v>
      </c>
      <c r="C31" s="4"/>
      <c r="D31" s="4"/>
      <c r="E31" s="4"/>
      <c r="F31" s="7">
        <v>45139</v>
      </c>
      <c r="G31" s="8">
        <v>7800</v>
      </c>
      <c r="H31" s="23" t="s">
        <v>271</v>
      </c>
    </row>
    <row r="32" spans="1:8" x14ac:dyDescent="0.2">
      <c r="A32" s="3" t="s">
        <v>88</v>
      </c>
      <c r="B32" s="3" t="s">
        <v>294</v>
      </c>
      <c r="C32" s="5"/>
      <c r="D32" s="5"/>
      <c r="E32" s="5"/>
      <c r="F32" s="6">
        <v>45138</v>
      </c>
      <c r="G32" s="9">
        <f>1000+3600</f>
        <v>4600</v>
      </c>
      <c r="H32" s="22" t="s">
        <v>271</v>
      </c>
    </row>
    <row r="33" spans="1:8" x14ac:dyDescent="0.2">
      <c r="A33" s="1"/>
      <c r="B33" s="1" t="s">
        <v>295</v>
      </c>
      <c r="C33" s="4"/>
      <c r="D33" s="4"/>
      <c r="E33" s="4"/>
      <c r="F33" s="7">
        <v>45140</v>
      </c>
      <c r="G33" s="8">
        <v>200</v>
      </c>
      <c r="H33" s="23" t="s">
        <v>271</v>
      </c>
    </row>
    <row r="34" spans="1:8" x14ac:dyDescent="0.2">
      <c r="A34" s="3"/>
      <c r="B34" s="3" t="s">
        <v>296</v>
      </c>
      <c r="C34" s="5"/>
      <c r="D34" s="5"/>
      <c r="E34" s="5"/>
      <c r="F34" s="6">
        <v>45135</v>
      </c>
      <c r="G34" s="9">
        <v>150</v>
      </c>
      <c r="H34" s="22" t="s">
        <v>271</v>
      </c>
    </row>
    <row r="35" spans="1:8" x14ac:dyDescent="0.2">
      <c r="A35" s="1" t="s">
        <v>192</v>
      </c>
      <c r="B35" s="1" t="s">
        <v>267</v>
      </c>
      <c r="C35" s="4"/>
      <c r="D35" s="4"/>
      <c r="E35" s="4"/>
      <c r="F35" s="7">
        <v>45147</v>
      </c>
      <c r="G35" s="8">
        <f>150+50+40+30+30+30+25+40</f>
        <v>395</v>
      </c>
      <c r="H35" s="23" t="s">
        <v>271</v>
      </c>
    </row>
    <row r="36" spans="1:8" x14ac:dyDescent="0.2">
      <c r="A36" s="3" t="s">
        <v>193</v>
      </c>
      <c r="B36" s="3" t="s">
        <v>268</v>
      </c>
      <c r="C36" s="5"/>
      <c r="D36" s="5"/>
      <c r="E36" s="5"/>
      <c r="F36" s="6">
        <v>45147</v>
      </c>
      <c r="G36" s="9">
        <f>5+10+30+40+130</f>
        <v>215</v>
      </c>
      <c r="H36" s="22" t="s">
        <v>271</v>
      </c>
    </row>
    <row r="37" spans="1:8" x14ac:dyDescent="0.2">
      <c r="A37" s="1" t="s">
        <v>194</v>
      </c>
      <c r="B37" s="1" t="s">
        <v>269</v>
      </c>
      <c r="C37" s="4"/>
      <c r="D37" s="4"/>
      <c r="E37" s="4"/>
      <c r="F37" s="7">
        <v>45146</v>
      </c>
      <c r="G37" s="8">
        <f>30+80+100+40+50+50+10+10+5</f>
        <v>375</v>
      </c>
      <c r="H37" s="23" t="s">
        <v>271</v>
      </c>
    </row>
    <row r="38" spans="1:8" x14ac:dyDescent="0.2">
      <c r="A38" s="3" t="s">
        <v>188</v>
      </c>
      <c r="B38" s="3" t="s">
        <v>262</v>
      </c>
      <c r="C38" s="5"/>
      <c r="D38" s="5"/>
      <c r="E38" s="5"/>
      <c r="F38" s="6"/>
      <c r="G38" s="9"/>
      <c r="H38" s="22" t="s">
        <v>271</v>
      </c>
    </row>
    <row r="39" spans="1:8" x14ac:dyDescent="0.2">
      <c r="A39" s="1" t="s">
        <v>189</v>
      </c>
      <c r="B39" s="1" t="s">
        <v>263</v>
      </c>
      <c r="C39" s="4"/>
      <c r="D39" s="4"/>
      <c r="E39" s="4"/>
      <c r="F39" s="7"/>
      <c r="G39" s="8"/>
      <c r="H39" s="23" t="s">
        <v>271</v>
      </c>
    </row>
    <row r="40" spans="1:8" x14ac:dyDescent="0.2">
      <c r="A40" s="3" t="s">
        <v>190</v>
      </c>
      <c r="B40" s="3" t="s">
        <v>264</v>
      </c>
      <c r="C40" s="5"/>
      <c r="D40" s="5"/>
      <c r="E40" s="5"/>
      <c r="F40" s="6"/>
      <c r="G40" s="9"/>
      <c r="H40" s="22" t="s">
        <v>271</v>
      </c>
    </row>
    <row r="41" spans="1:8" x14ac:dyDescent="0.2">
      <c r="A41" s="1" t="s">
        <v>191</v>
      </c>
      <c r="B41" s="1" t="s">
        <v>265</v>
      </c>
      <c r="C41" s="4"/>
      <c r="D41" s="4"/>
      <c r="E41" s="4"/>
      <c r="F41" s="7"/>
      <c r="G41" s="8"/>
      <c r="H41" s="23" t="s">
        <v>271</v>
      </c>
    </row>
    <row r="42" spans="1:8" x14ac:dyDescent="0.2">
      <c r="A42" s="3" t="s">
        <v>90</v>
      </c>
      <c r="B42" s="3" t="s">
        <v>297</v>
      </c>
      <c r="C42" s="5"/>
      <c r="D42" s="5"/>
      <c r="E42" s="5"/>
      <c r="F42" s="6">
        <v>45138</v>
      </c>
      <c r="G42" s="9">
        <f>5900+210</f>
        <v>6110</v>
      </c>
      <c r="H42" s="22" t="s">
        <v>271</v>
      </c>
    </row>
    <row r="43" spans="1:8" x14ac:dyDescent="0.2">
      <c r="A43" s="1" t="s">
        <v>91</v>
      </c>
      <c r="B43" s="1" t="s">
        <v>298</v>
      </c>
      <c r="C43" s="4"/>
      <c r="D43" s="4"/>
      <c r="E43" s="4"/>
      <c r="F43" s="7">
        <v>45135</v>
      </c>
      <c r="G43" s="8">
        <f>4200+420</f>
        <v>4620</v>
      </c>
      <c r="H43" s="23" t="s">
        <v>271</v>
      </c>
    </row>
    <row r="44" spans="1:8" x14ac:dyDescent="0.2">
      <c r="A44" s="3" t="s">
        <v>93</v>
      </c>
      <c r="B44" s="3" t="s">
        <v>299</v>
      </c>
      <c r="C44" s="5"/>
      <c r="D44" s="5"/>
      <c r="E44" s="5"/>
      <c r="F44" s="6">
        <v>45140</v>
      </c>
      <c r="G44" s="9">
        <v>500</v>
      </c>
      <c r="H44" s="22" t="s">
        <v>271</v>
      </c>
    </row>
    <row r="45" spans="1:8" x14ac:dyDescent="0.2">
      <c r="A45" s="1" t="s">
        <v>94</v>
      </c>
      <c r="B45" s="1" t="s">
        <v>300</v>
      </c>
      <c r="C45" s="4"/>
      <c r="D45" s="4"/>
      <c r="E45" s="4"/>
      <c r="F45" s="7">
        <v>45139</v>
      </c>
      <c r="G45" s="8">
        <f>4150+210</f>
        <v>4360</v>
      </c>
      <c r="H45" s="23" t="s">
        <v>271</v>
      </c>
    </row>
    <row r="46" spans="1:8" x14ac:dyDescent="0.2">
      <c r="A46" s="3"/>
      <c r="B46" s="3" t="s">
        <v>301</v>
      </c>
      <c r="C46" s="5"/>
      <c r="D46" s="5"/>
      <c r="E46" s="5"/>
      <c r="F46" s="6">
        <v>45135</v>
      </c>
      <c r="G46" s="9">
        <v>500</v>
      </c>
      <c r="H46" s="22" t="s">
        <v>271</v>
      </c>
    </row>
    <row r="47" spans="1:8" x14ac:dyDescent="0.2">
      <c r="A47" s="1" t="s">
        <v>10</v>
      </c>
      <c r="B47" s="1" t="s">
        <v>302</v>
      </c>
      <c r="C47" s="4"/>
      <c r="D47" s="4"/>
      <c r="E47" s="4"/>
      <c r="F47" s="7">
        <v>45138</v>
      </c>
      <c r="G47" s="8">
        <v>900</v>
      </c>
      <c r="H47" s="23" t="s">
        <v>271</v>
      </c>
    </row>
    <row r="48" spans="1:8" x14ac:dyDescent="0.2">
      <c r="A48" s="3" t="s">
        <v>14</v>
      </c>
      <c r="B48" s="3" t="s">
        <v>270</v>
      </c>
      <c r="C48" s="5"/>
      <c r="D48" s="5"/>
      <c r="E48" s="5"/>
      <c r="F48" s="6"/>
      <c r="G48" s="9"/>
      <c r="H48" s="22" t="s">
        <v>271</v>
      </c>
    </row>
    <row r="49" spans="1:8" x14ac:dyDescent="0.2">
      <c r="A49" s="1" t="s">
        <v>11</v>
      </c>
      <c r="B49" s="1" t="s">
        <v>303</v>
      </c>
      <c r="C49" s="4"/>
      <c r="D49" s="4"/>
      <c r="E49" s="4"/>
      <c r="F49" s="7">
        <v>45135</v>
      </c>
      <c r="G49" s="8">
        <v>1100</v>
      </c>
      <c r="H49" s="23" t="s">
        <v>271</v>
      </c>
    </row>
    <row r="50" spans="1:8" x14ac:dyDescent="0.2">
      <c r="A50" s="3" t="s">
        <v>12</v>
      </c>
      <c r="B50" s="3" t="s">
        <v>304</v>
      </c>
      <c r="C50" s="5"/>
      <c r="D50" s="5"/>
      <c r="E50" s="5"/>
      <c r="F50" s="6">
        <v>45140</v>
      </c>
      <c r="G50" s="9">
        <v>500</v>
      </c>
      <c r="H50" s="22" t="s">
        <v>271</v>
      </c>
    </row>
    <row r="51" spans="1:8" x14ac:dyDescent="0.2">
      <c r="A51" s="1" t="s">
        <v>13</v>
      </c>
      <c r="B51" s="1" t="s">
        <v>305</v>
      </c>
      <c r="C51" s="4"/>
      <c r="D51" s="4"/>
      <c r="E51" s="4"/>
      <c r="F51" s="7">
        <v>45139</v>
      </c>
      <c r="G51" s="8">
        <v>800</v>
      </c>
      <c r="H51" s="23" t="s">
        <v>271</v>
      </c>
    </row>
    <row r="52" spans="1:8" x14ac:dyDescent="0.2">
      <c r="A52" s="3" t="s">
        <v>9</v>
      </c>
      <c r="B52" s="3" t="s">
        <v>266</v>
      </c>
      <c r="C52" s="5"/>
      <c r="D52" s="5"/>
      <c r="E52" s="5"/>
      <c r="F52" s="6"/>
      <c r="G52" s="9"/>
      <c r="H52" s="22"/>
    </row>
    <row r="53" spans="1:8" x14ac:dyDescent="0.2">
      <c r="A53" s="1" t="s">
        <v>196</v>
      </c>
      <c r="B53" s="1" t="s">
        <v>272</v>
      </c>
      <c r="C53" s="4"/>
      <c r="D53" s="4"/>
      <c r="E53" s="4"/>
      <c r="F53" s="7"/>
      <c r="G53" s="8"/>
      <c r="H53" s="23"/>
    </row>
    <row r="54" spans="1:8" x14ac:dyDescent="0.2">
      <c r="A54" s="3" t="s">
        <v>150</v>
      </c>
      <c r="B54" s="3" t="s">
        <v>218</v>
      </c>
      <c r="C54" s="5"/>
      <c r="D54" s="5"/>
      <c r="E54" s="5"/>
      <c r="F54" s="6"/>
      <c r="G54" s="9"/>
      <c r="H54" s="22"/>
    </row>
    <row r="55" spans="1:8" x14ac:dyDescent="0.2">
      <c r="A55" s="1" t="s">
        <v>197</v>
      </c>
      <c r="B55" s="1" t="s">
        <v>221</v>
      </c>
      <c r="C55" s="4"/>
      <c r="D55" s="4"/>
      <c r="E55" s="4"/>
      <c r="F55" s="7"/>
      <c r="G55" s="8"/>
      <c r="H55" s="23"/>
    </row>
    <row r="56" spans="1:8" x14ac:dyDescent="0.2">
      <c r="A56" s="3" t="s">
        <v>17</v>
      </c>
      <c r="B56" s="3" t="s">
        <v>219</v>
      </c>
      <c r="C56" s="5"/>
      <c r="D56" s="5"/>
      <c r="E56" s="5"/>
      <c r="F56" s="6"/>
      <c r="G56" s="9"/>
      <c r="H56" s="22"/>
    </row>
    <row r="57" spans="1:8" x14ac:dyDescent="0.2">
      <c r="A57" s="1" t="s">
        <v>198</v>
      </c>
      <c r="B57" s="1" t="s">
        <v>220</v>
      </c>
      <c r="C57" s="4"/>
      <c r="D57" s="4"/>
      <c r="E57" s="4"/>
      <c r="F57" s="7"/>
      <c r="G57" s="8"/>
      <c r="H57" s="23"/>
    </row>
    <row r="58" spans="1:8" x14ac:dyDescent="0.2">
      <c r="A58" s="3" t="s">
        <v>151</v>
      </c>
      <c r="B58" s="3" t="s">
        <v>222</v>
      </c>
      <c r="C58" s="5"/>
      <c r="D58" s="5"/>
      <c r="E58" s="5"/>
      <c r="F58" s="6"/>
      <c r="G58" s="9"/>
      <c r="H58" s="22"/>
    </row>
    <row r="59" spans="1:8" x14ac:dyDescent="0.2">
      <c r="A59" s="1" t="s">
        <v>92</v>
      </c>
      <c r="B59" s="1" t="s">
        <v>223</v>
      </c>
      <c r="C59" s="4"/>
      <c r="D59" s="4"/>
      <c r="E59" s="4"/>
      <c r="F59" s="7"/>
      <c r="G59" s="8"/>
      <c r="H59" s="23"/>
    </row>
    <row r="60" spans="1:8" x14ac:dyDescent="0.2">
      <c r="A60" s="3" t="s">
        <v>199</v>
      </c>
      <c r="B60" s="3" t="s">
        <v>224</v>
      </c>
      <c r="C60" s="5"/>
      <c r="D60" s="5"/>
      <c r="E60" s="5"/>
      <c r="F60" s="6"/>
      <c r="G60" s="9"/>
      <c r="H60" s="22"/>
    </row>
    <row r="61" spans="1:8" x14ac:dyDescent="0.2">
      <c r="A61" s="1" t="s">
        <v>195</v>
      </c>
      <c r="B61" s="1" t="s">
        <v>225</v>
      </c>
      <c r="C61" s="4"/>
      <c r="D61" s="4"/>
      <c r="E61" s="4"/>
      <c r="F61" s="7"/>
      <c r="G61" s="8"/>
      <c r="H61" s="23"/>
    </row>
    <row r="62" spans="1:8" x14ac:dyDescent="0.2">
      <c r="A62" s="3" t="s">
        <v>202</v>
      </c>
      <c r="B62" s="3" t="s">
        <v>226</v>
      </c>
      <c r="C62" s="5"/>
      <c r="D62" s="5"/>
      <c r="E62" s="5"/>
      <c r="F62" s="6"/>
      <c r="G62" s="9"/>
      <c r="H62" s="22"/>
    </row>
    <row r="63" spans="1:8" x14ac:dyDescent="0.2">
      <c r="A63" s="1" t="s">
        <v>200</v>
      </c>
      <c r="B63" s="1" t="s">
        <v>227</v>
      </c>
      <c r="C63" s="4"/>
      <c r="D63" s="4"/>
      <c r="E63" s="4"/>
      <c r="F63" s="7"/>
      <c r="G63" s="8"/>
      <c r="H63" s="23"/>
    </row>
    <row r="64" spans="1:8" x14ac:dyDescent="0.2">
      <c r="A64" s="3" t="s">
        <v>201</v>
      </c>
      <c r="B64" s="3" t="s">
        <v>228</v>
      </c>
      <c r="C64" s="5"/>
      <c r="D64" s="5"/>
      <c r="E64" s="5"/>
      <c r="F64" s="6">
        <v>45149</v>
      </c>
      <c r="G64" s="9">
        <f>22+1</f>
        <v>23</v>
      </c>
      <c r="H64" s="22" t="s">
        <v>309</v>
      </c>
    </row>
    <row r="65" spans="1:8" x14ac:dyDescent="0.2">
      <c r="A65" s="1" t="s">
        <v>18</v>
      </c>
      <c r="B65" s="1" t="s">
        <v>229</v>
      </c>
      <c r="C65" s="4"/>
      <c r="D65" s="4"/>
      <c r="E65" s="4"/>
      <c r="F65" s="7">
        <v>45149</v>
      </c>
      <c r="G65" s="8">
        <v>3</v>
      </c>
      <c r="H65" s="23" t="s">
        <v>309</v>
      </c>
    </row>
    <row r="66" spans="1:8" x14ac:dyDescent="0.2">
      <c r="A66" s="3" t="s">
        <v>95</v>
      </c>
      <c r="B66" s="3" t="s">
        <v>314</v>
      </c>
      <c r="C66" s="5"/>
      <c r="D66" s="5"/>
      <c r="E66" s="5"/>
      <c r="F66" s="6">
        <v>45149</v>
      </c>
      <c r="G66" s="9">
        <v>2</v>
      </c>
      <c r="H66" s="22" t="s">
        <v>309</v>
      </c>
    </row>
    <row r="67" spans="1:8" x14ac:dyDescent="0.2">
      <c r="A67" s="1"/>
      <c r="B67" s="1" t="s">
        <v>315</v>
      </c>
      <c r="C67" s="4"/>
      <c r="D67" s="4"/>
      <c r="E67" s="4"/>
      <c r="F67" s="7">
        <v>45149</v>
      </c>
      <c r="G67" s="8">
        <v>7</v>
      </c>
      <c r="H67" s="23" t="s">
        <v>309</v>
      </c>
    </row>
    <row r="68" spans="1:8" x14ac:dyDescent="0.2">
      <c r="A68" s="3" t="s">
        <v>152</v>
      </c>
      <c r="B68" s="3" t="s">
        <v>230</v>
      </c>
      <c r="C68" s="5"/>
      <c r="D68" s="5"/>
      <c r="E68" s="5"/>
      <c r="F68" s="6"/>
      <c r="G68" s="9"/>
      <c r="H68" s="22"/>
    </row>
    <row r="69" spans="1:8" x14ac:dyDescent="0.2">
      <c r="A69" s="1" t="s">
        <v>19</v>
      </c>
      <c r="B69" s="1" t="s">
        <v>231</v>
      </c>
      <c r="C69" s="4"/>
      <c r="D69" s="4"/>
      <c r="E69" s="4"/>
      <c r="F69" s="7"/>
      <c r="G69" s="8"/>
      <c r="H69" s="23"/>
    </row>
    <row r="70" spans="1:8" x14ac:dyDescent="0.2">
      <c r="A70" s="3" t="s">
        <v>20</v>
      </c>
      <c r="B70" s="3" t="s">
        <v>232</v>
      </c>
      <c r="C70" s="5"/>
      <c r="D70" s="5"/>
      <c r="E70" s="5"/>
      <c r="F70" s="6"/>
      <c r="G70" s="9"/>
      <c r="H70" s="22"/>
    </row>
    <row r="71" spans="1:8" x14ac:dyDescent="0.2">
      <c r="A71" s="1" t="s">
        <v>203</v>
      </c>
      <c r="B71" s="1" t="s">
        <v>233</v>
      </c>
      <c r="C71" s="4"/>
      <c r="D71" s="4"/>
      <c r="E71" s="4"/>
      <c r="F71" s="7"/>
      <c r="G71" s="8"/>
      <c r="H71" s="23"/>
    </row>
    <row r="72" spans="1:8" x14ac:dyDescent="0.2">
      <c r="A72" s="3" t="s">
        <v>96</v>
      </c>
      <c r="B72" s="3" t="s">
        <v>97</v>
      </c>
      <c r="C72" s="5"/>
      <c r="D72" s="5"/>
      <c r="E72" s="5"/>
      <c r="F72" s="6"/>
      <c r="G72" s="9"/>
      <c r="H72" s="22"/>
    </row>
    <row r="73" spans="1:8" x14ac:dyDescent="0.2">
      <c r="A73" s="1" t="s">
        <v>277</v>
      </c>
      <c r="B73" s="1" t="s">
        <v>278</v>
      </c>
      <c r="C73" s="4"/>
      <c r="D73" s="4"/>
      <c r="E73" s="4"/>
      <c r="F73" s="7"/>
      <c r="G73" s="8"/>
      <c r="H73" s="23"/>
    </row>
    <row r="74" spans="1:8" x14ac:dyDescent="0.2">
      <c r="A74" s="3" t="s">
        <v>98</v>
      </c>
      <c r="B74" s="3" t="s">
        <v>99</v>
      </c>
      <c r="C74" s="5"/>
      <c r="D74" s="5"/>
      <c r="E74" s="5"/>
      <c r="F74" s="6"/>
      <c r="G74" s="9"/>
      <c r="H74" s="22"/>
    </row>
    <row r="75" spans="1:8" x14ac:dyDescent="0.2">
      <c r="A75" s="1" t="s">
        <v>100</v>
      </c>
      <c r="B75" s="1" t="s">
        <v>234</v>
      </c>
      <c r="C75" s="4"/>
      <c r="D75" s="4"/>
      <c r="E75" s="4"/>
      <c r="F75" s="7"/>
      <c r="G75" s="8"/>
      <c r="H75" s="23"/>
    </row>
    <row r="76" spans="1:8" x14ac:dyDescent="0.2">
      <c r="A76" s="3" t="s">
        <v>21</v>
      </c>
      <c r="B76" s="3" t="s">
        <v>235</v>
      </c>
      <c r="C76" s="5"/>
      <c r="D76" s="5"/>
      <c r="E76" s="5"/>
      <c r="F76" s="6"/>
      <c r="G76" s="9"/>
      <c r="H76" s="22"/>
    </row>
    <row r="77" spans="1:8" x14ac:dyDescent="0.2">
      <c r="A77" s="1" t="s">
        <v>153</v>
      </c>
      <c r="B77" s="1" t="s">
        <v>154</v>
      </c>
      <c r="C77" s="4"/>
      <c r="D77" s="4"/>
      <c r="E77" s="4"/>
      <c r="F77" s="7"/>
      <c r="G77" s="8"/>
      <c r="H77" s="23"/>
    </row>
    <row r="78" spans="1:8" x14ac:dyDescent="0.2">
      <c r="A78" s="3" t="s">
        <v>155</v>
      </c>
      <c r="B78" s="3" t="s">
        <v>156</v>
      </c>
      <c r="C78" s="5"/>
      <c r="D78" s="5"/>
      <c r="E78" s="5"/>
      <c r="F78" s="6"/>
      <c r="G78" s="9"/>
      <c r="H78" s="22"/>
    </row>
    <row r="79" spans="1:8" x14ac:dyDescent="0.2">
      <c r="A79" s="1" t="s">
        <v>157</v>
      </c>
      <c r="B79" s="1" t="s">
        <v>158</v>
      </c>
      <c r="C79" s="4"/>
      <c r="D79" s="4"/>
      <c r="E79" s="4"/>
      <c r="F79" s="7"/>
      <c r="G79" s="8"/>
      <c r="H79" s="23"/>
    </row>
    <row r="80" spans="1:8" x14ac:dyDescent="0.2">
      <c r="A80" s="3" t="s">
        <v>101</v>
      </c>
      <c r="B80" s="3" t="s">
        <v>236</v>
      </c>
      <c r="C80" s="5"/>
      <c r="D80" s="5"/>
      <c r="E80" s="5"/>
      <c r="F80" s="6"/>
      <c r="G80" s="9"/>
      <c r="H80" s="22"/>
    </row>
    <row r="81" spans="1:8" x14ac:dyDescent="0.2">
      <c r="A81" s="1" t="s">
        <v>102</v>
      </c>
      <c r="B81" s="1" t="s">
        <v>237</v>
      </c>
      <c r="C81" s="4"/>
      <c r="D81" s="4"/>
      <c r="E81" s="4"/>
      <c r="F81" s="7"/>
      <c r="G81" s="8"/>
      <c r="H81" s="23"/>
    </row>
    <row r="82" spans="1:8" x14ac:dyDescent="0.2">
      <c r="A82" s="3" t="s">
        <v>103</v>
      </c>
      <c r="B82" s="3" t="s">
        <v>238</v>
      </c>
      <c r="C82" s="5"/>
      <c r="D82" s="5"/>
      <c r="E82" s="5"/>
      <c r="F82" s="6"/>
      <c r="G82" s="9"/>
      <c r="H82" s="22"/>
    </row>
    <row r="83" spans="1:8" x14ac:dyDescent="0.2">
      <c r="A83" s="1" t="s">
        <v>22</v>
      </c>
      <c r="B83" s="1" t="s">
        <v>23</v>
      </c>
      <c r="C83" s="4"/>
      <c r="D83" s="4"/>
      <c r="E83" s="4"/>
      <c r="F83" s="7"/>
      <c r="G83" s="8"/>
      <c r="H83" s="23"/>
    </row>
    <row r="84" spans="1:8" x14ac:dyDescent="0.2">
      <c r="A84" s="3" t="s">
        <v>24</v>
      </c>
      <c r="B84" s="3" t="s">
        <v>371</v>
      </c>
      <c r="C84" s="5"/>
      <c r="D84" s="5"/>
      <c r="E84" s="5"/>
      <c r="F84" s="6">
        <v>45155</v>
      </c>
      <c r="G84" s="9">
        <v>2</v>
      </c>
      <c r="H84" s="22" t="s">
        <v>309</v>
      </c>
    </row>
    <row r="85" spans="1:8" x14ac:dyDescent="0.2">
      <c r="A85" s="1" t="s">
        <v>25</v>
      </c>
      <c r="B85" s="1" t="s">
        <v>240</v>
      </c>
      <c r="C85" s="4"/>
      <c r="D85" s="4"/>
      <c r="E85" s="4"/>
      <c r="F85" s="7"/>
      <c r="G85" s="8"/>
      <c r="H85" s="23"/>
    </row>
    <row r="86" spans="1:8" x14ac:dyDescent="0.2">
      <c r="A86" s="3" t="s">
        <v>26</v>
      </c>
      <c r="B86" s="3" t="s">
        <v>241</v>
      </c>
      <c r="C86" s="5"/>
      <c r="D86" s="5"/>
      <c r="E86" s="5"/>
      <c r="F86" s="6"/>
      <c r="G86" s="9"/>
      <c r="H86" s="22"/>
    </row>
    <row r="87" spans="1:8" x14ac:dyDescent="0.2">
      <c r="A87" s="1" t="s">
        <v>104</v>
      </c>
      <c r="B87" s="1" t="s">
        <v>242</v>
      </c>
      <c r="C87" s="4"/>
      <c r="D87" s="4"/>
      <c r="E87" s="4"/>
      <c r="F87" s="7"/>
      <c r="G87" s="8"/>
      <c r="H87" s="23"/>
    </row>
    <row r="88" spans="1:8" x14ac:dyDescent="0.2">
      <c r="A88" s="3" t="s">
        <v>27</v>
      </c>
      <c r="B88" s="3" t="s">
        <v>28</v>
      </c>
      <c r="C88" s="5"/>
      <c r="D88" s="5"/>
      <c r="E88" s="5"/>
      <c r="F88" s="6">
        <v>45155</v>
      </c>
      <c r="G88" s="9">
        <v>4</v>
      </c>
      <c r="H88" s="22" t="s">
        <v>309</v>
      </c>
    </row>
    <row r="89" spans="1:8" x14ac:dyDescent="0.2">
      <c r="A89" s="1" t="s">
        <v>105</v>
      </c>
      <c r="B89" s="1" t="s">
        <v>106</v>
      </c>
      <c r="C89" s="4"/>
      <c r="D89" s="4"/>
      <c r="E89" s="4"/>
      <c r="F89" s="7">
        <v>45155</v>
      </c>
      <c r="G89" s="8">
        <v>17</v>
      </c>
      <c r="H89" s="23" t="s">
        <v>309</v>
      </c>
    </row>
    <row r="90" spans="1:8" x14ac:dyDescent="0.2">
      <c r="A90" s="3" t="s">
        <v>29</v>
      </c>
      <c r="B90" s="3" t="s">
        <v>30</v>
      </c>
      <c r="C90" s="5"/>
      <c r="D90" s="5"/>
      <c r="E90" s="5"/>
      <c r="F90" s="6"/>
      <c r="G90" s="9"/>
      <c r="H90" s="22"/>
    </row>
    <row r="91" spans="1:8" x14ac:dyDescent="0.2">
      <c r="A91" s="1" t="s">
        <v>107</v>
      </c>
      <c r="B91" s="1" t="s">
        <v>108</v>
      </c>
      <c r="C91" s="4"/>
      <c r="D91" s="4"/>
      <c r="E91" s="4"/>
      <c r="F91" s="7"/>
      <c r="G91" s="8"/>
      <c r="H91" s="23"/>
    </row>
    <row r="92" spans="1:8" x14ac:dyDescent="0.2">
      <c r="A92" s="3" t="s">
        <v>109</v>
      </c>
      <c r="B92" s="3" t="s">
        <v>110</v>
      </c>
      <c r="C92" s="5"/>
      <c r="D92" s="5"/>
      <c r="E92" s="5"/>
      <c r="F92" s="6"/>
      <c r="G92" s="9"/>
      <c r="H92" s="22"/>
    </row>
    <row r="93" spans="1:8" x14ac:dyDescent="0.2">
      <c r="A93" s="1" t="s">
        <v>111</v>
      </c>
      <c r="B93" s="1" t="s">
        <v>243</v>
      </c>
      <c r="C93" s="4"/>
      <c r="D93" s="4"/>
      <c r="E93" s="4"/>
      <c r="F93" s="7"/>
      <c r="G93" s="8"/>
      <c r="H93" s="23"/>
    </row>
    <row r="94" spans="1:8" x14ac:dyDescent="0.2">
      <c r="A94" s="3" t="s">
        <v>31</v>
      </c>
      <c r="B94" s="3" t="s">
        <v>244</v>
      </c>
      <c r="C94" s="5"/>
      <c r="D94" s="5"/>
      <c r="E94" s="5"/>
      <c r="F94" s="6"/>
      <c r="G94" s="9"/>
      <c r="H94" s="22"/>
    </row>
    <row r="95" spans="1:8" x14ac:dyDescent="0.2">
      <c r="A95" s="1" t="s">
        <v>159</v>
      </c>
      <c r="B95" s="1" t="s">
        <v>160</v>
      </c>
      <c r="C95" s="4"/>
      <c r="D95" s="4"/>
      <c r="E95" s="4"/>
      <c r="F95" s="7"/>
      <c r="G95" s="8"/>
      <c r="H95" s="23"/>
    </row>
    <row r="96" spans="1:8" ht="25.5" x14ac:dyDescent="0.2">
      <c r="A96" s="3" t="s">
        <v>161</v>
      </c>
      <c r="B96" s="3" t="s">
        <v>162</v>
      </c>
      <c r="C96" s="5"/>
      <c r="D96" s="5"/>
      <c r="E96" s="5"/>
      <c r="F96" s="6"/>
      <c r="G96" s="9"/>
      <c r="H96" s="22"/>
    </row>
    <row r="97" spans="1:8" x14ac:dyDescent="0.2">
      <c r="A97" s="1" t="s">
        <v>112</v>
      </c>
      <c r="B97" s="1" t="s">
        <v>245</v>
      </c>
      <c r="C97" s="4"/>
      <c r="D97" s="4"/>
      <c r="E97" s="4"/>
      <c r="F97" s="7"/>
      <c r="G97" s="8"/>
      <c r="H97" s="23"/>
    </row>
    <row r="98" spans="1:8" x14ac:dyDescent="0.2">
      <c r="A98" s="3" t="s">
        <v>32</v>
      </c>
      <c r="B98" s="3" t="s">
        <v>33</v>
      </c>
      <c r="C98" s="5"/>
      <c r="D98" s="5"/>
      <c r="E98" s="5"/>
      <c r="F98" s="6"/>
      <c r="G98" s="9"/>
      <c r="H98" s="22"/>
    </row>
    <row r="99" spans="1:8" x14ac:dyDescent="0.2">
      <c r="A99" s="1" t="s">
        <v>113</v>
      </c>
      <c r="B99" s="1" t="s">
        <v>279</v>
      </c>
      <c r="C99" s="4"/>
      <c r="D99" s="4"/>
      <c r="E99" s="4"/>
      <c r="F99" s="7"/>
      <c r="G99" s="8"/>
      <c r="H99" s="23"/>
    </row>
    <row r="100" spans="1:8" x14ac:dyDescent="0.2">
      <c r="A100" s="3" t="s">
        <v>34</v>
      </c>
      <c r="B100" s="3" t="s">
        <v>35</v>
      </c>
      <c r="C100" s="5"/>
      <c r="D100" s="5"/>
      <c r="E100" s="5"/>
      <c r="F100" s="6">
        <v>45149</v>
      </c>
      <c r="G100" s="9">
        <v>9</v>
      </c>
      <c r="H100" s="22" t="s">
        <v>309</v>
      </c>
    </row>
    <row r="101" spans="1:8" x14ac:dyDescent="0.2">
      <c r="A101" s="1" t="s">
        <v>163</v>
      </c>
      <c r="B101" s="1" t="s">
        <v>164</v>
      </c>
      <c r="C101" s="4"/>
      <c r="D101" s="4"/>
      <c r="E101" s="4"/>
      <c r="F101" s="7">
        <v>45149</v>
      </c>
      <c r="G101" s="8">
        <v>22</v>
      </c>
      <c r="H101" s="23" t="s">
        <v>309</v>
      </c>
    </row>
    <row r="102" spans="1:8" x14ac:dyDescent="0.2">
      <c r="A102" s="3" t="s">
        <v>36</v>
      </c>
      <c r="B102" s="3" t="s">
        <v>37</v>
      </c>
      <c r="C102" s="5"/>
      <c r="D102" s="5"/>
      <c r="E102" s="5"/>
      <c r="F102" s="6">
        <v>45149</v>
      </c>
      <c r="G102" s="9">
        <v>4</v>
      </c>
      <c r="H102" s="22" t="s">
        <v>309</v>
      </c>
    </row>
    <row r="103" spans="1:8" x14ac:dyDescent="0.2">
      <c r="A103" s="1" t="s">
        <v>114</v>
      </c>
      <c r="B103" s="1" t="s">
        <v>246</v>
      </c>
      <c r="C103" s="4"/>
      <c r="D103" s="4"/>
      <c r="E103" s="4"/>
      <c r="F103" s="7"/>
      <c r="G103" s="8"/>
      <c r="H103" s="23"/>
    </row>
    <row r="104" spans="1:8" x14ac:dyDescent="0.2">
      <c r="A104" s="3" t="s">
        <v>165</v>
      </c>
      <c r="B104" s="3" t="s">
        <v>247</v>
      </c>
      <c r="C104" s="5"/>
      <c r="D104" s="5"/>
      <c r="E104" s="5"/>
      <c r="F104" s="6"/>
      <c r="G104" s="9"/>
      <c r="H104" s="22"/>
    </row>
    <row r="105" spans="1:8" x14ac:dyDescent="0.2">
      <c r="A105" s="1" t="s">
        <v>115</v>
      </c>
      <c r="B105" s="1" t="s">
        <v>176</v>
      </c>
      <c r="C105" s="4"/>
      <c r="D105" s="4"/>
      <c r="E105" s="4"/>
      <c r="F105" s="7"/>
      <c r="G105" s="8"/>
      <c r="H105" s="23"/>
    </row>
    <row r="106" spans="1:8" x14ac:dyDescent="0.2">
      <c r="A106" s="3" t="s">
        <v>38</v>
      </c>
      <c r="B106" s="3" t="s">
        <v>177</v>
      </c>
      <c r="C106" s="5"/>
      <c r="D106" s="5"/>
      <c r="E106" s="5"/>
      <c r="F106" s="6"/>
      <c r="G106" s="9"/>
      <c r="H106" s="22"/>
    </row>
    <row r="107" spans="1:8" x14ac:dyDescent="0.2">
      <c r="A107" s="1" t="s">
        <v>39</v>
      </c>
      <c r="B107" s="1" t="s">
        <v>178</v>
      </c>
      <c r="C107" s="4"/>
      <c r="D107" s="4"/>
      <c r="E107" s="4"/>
      <c r="F107" s="7"/>
      <c r="G107" s="8"/>
      <c r="H107" s="23"/>
    </row>
    <row r="108" spans="1:8" x14ac:dyDescent="0.2">
      <c r="A108" s="3" t="s">
        <v>40</v>
      </c>
      <c r="B108" s="3" t="s">
        <v>179</v>
      </c>
      <c r="C108" s="5"/>
      <c r="D108" s="5"/>
      <c r="E108" s="5"/>
      <c r="F108" s="6"/>
      <c r="G108" s="9"/>
      <c r="H108" s="22"/>
    </row>
    <row r="109" spans="1:8" x14ac:dyDescent="0.2">
      <c r="A109" s="1" t="s">
        <v>41</v>
      </c>
      <c r="B109" s="1" t="s">
        <v>180</v>
      </c>
      <c r="C109" s="4"/>
      <c r="D109" s="4"/>
      <c r="E109" s="4"/>
      <c r="F109" s="7"/>
      <c r="G109" s="8"/>
      <c r="H109" s="23"/>
    </row>
    <row r="110" spans="1:8" x14ac:dyDescent="0.2">
      <c r="A110" s="3" t="s">
        <v>42</v>
      </c>
      <c r="B110" s="3" t="s">
        <v>181</v>
      </c>
      <c r="C110" s="5"/>
      <c r="D110" s="5"/>
      <c r="E110" s="5"/>
      <c r="F110" s="6"/>
      <c r="G110" s="9"/>
      <c r="H110" s="22"/>
    </row>
    <row r="111" spans="1:8" x14ac:dyDescent="0.2">
      <c r="A111" s="1" t="s">
        <v>43</v>
      </c>
      <c r="B111" s="1" t="s">
        <v>182</v>
      </c>
      <c r="C111" s="4"/>
      <c r="D111" s="4"/>
      <c r="E111" s="4"/>
      <c r="F111" s="7"/>
      <c r="G111" s="8"/>
      <c r="H111" s="23"/>
    </row>
    <row r="112" spans="1:8" x14ac:dyDescent="0.2">
      <c r="A112" s="3" t="s">
        <v>44</v>
      </c>
      <c r="B112" s="3" t="s">
        <v>183</v>
      </c>
      <c r="C112" s="5"/>
      <c r="D112" s="5"/>
      <c r="E112" s="5"/>
      <c r="F112" s="6"/>
      <c r="G112" s="9"/>
      <c r="H112" s="22"/>
    </row>
    <row r="113" spans="1:8" x14ac:dyDescent="0.2">
      <c r="A113" s="1" t="s">
        <v>45</v>
      </c>
      <c r="B113" s="1" t="s">
        <v>184</v>
      </c>
      <c r="C113" s="4"/>
      <c r="D113" s="4"/>
      <c r="E113" s="4"/>
      <c r="F113" s="7"/>
      <c r="G113" s="8"/>
      <c r="H113" s="23"/>
    </row>
    <row r="114" spans="1:8" x14ac:dyDescent="0.2">
      <c r="A114" s="3" t="s">
        <v>46</v>
      </c>
      <c r="B114" s="3" t="s">
        <v>185</v>
      </c>
      <c r="C114" s="5"/>
      <c r="D114" s="5"/>
      <c r="E114" s="5"/>
      <c r="F114" s="6"/>
      <c r="G114" s="9"/>
      <c r="H114" s="22"/>
    </row>
    <row r="115" spans="1:8" x14ac:dyDescent="0.2">
      <c r="A115" s="1" t="s">
        <v>47</v>
      </c>
      <c r="B115" s="1" t="s">
        <v>186</v>
      </c>
      <c r="C115" s="4"/>
      <c r="D115" s="4"/>
      <c r="E115" s="4"/>
      <c r="F115" s="7"/>
      <c r="G115" s="8"/>
      <c r="H115" s="23"/>
    </row>
    <row r="116" spans="1:8" x14ac:dyDescent="0.2">
      <c r="A116" s="3" t="s">
        <v>116</v>
      </c>
      <c r="B116" s="3" t="s">
        <v>187</v>
      </c>
      <c r="C116" s="5"/>
      <c r="D116" s="5"/>
      <c r="E116" s="5"/>
      <c r="F116" s="6"/>
      <c r="G116" s="9"/>
      <c r="H116" s="22"/>
    </row>
    <row r="117" spans="1:8" x14ac:dyDescent="0.2">
      <c r="A117" s="1" t="s">
        <v>117</v>
      </c>
      <c r="B117" s="1" t="s">
        <v>118</v>
      </c>
      <c r="C117" s="4"/>
      <c r="D117" s="4"/>
      <c r="E117" s="4"/>
      <c r="F117" s="7"/>
      <c r="G117" s="8"/>
      <c r="H117" s="23"/>
    </row>
    <row r="118" spans="1:8" x14ac:dyDescent="0.2">
      <c r="A118" s="3" t="s">
        <v>166</v>
      </c>
      <c r="B118" s="3" t="s">
        <v>167</v>
      </c>
      <c r="C118" s="5"/>
      <c r="D118" s="5"/>
      <c r="E118" s="5"/>
      <c r="F118" s="6"/>
      <c r="G118" s="9"/>
      <c r="H118" s="22"/>
    </row>
    <row r="119" spans="1:8" x14ac:dyDescent="0.2">
      <c r="A119" s="1" t="s">
        <v>119</v>
      </c>
      <c r="B119" s="1" t="s">
        <v>120</v>
      </c>
      <c r="C119" s="4"/>
      <c r="D119" s="4"/>
      <c r="E119" s="4"/>
      <c r="F119" s="7"/>
      <c r="G119" s="8"/>
      <c r="H119" s="23"/>
    </row>
    <row r="120" spans="1:8" x14ac:dyDescent="0.2">
      <c r="A120" s="3" t="s">
        <v>121</v>
      </c>
      <c r="B120" s="3" t="s">
        <v>122</v>
      </c>
      <c r="C120" s="5"/>
      <c r="D120" s="5"/>
      <c r="E120" s="5"/>
      <c r="F120" s="6"/>
      <c r="G120" s="9"/>
      <c r="H120" s="22"/>
    </row>
    <row r="121" spans="1:8" x14ac:dyDescent="0.2">
      <c r="A121" s="1" t="s">
        <v>48</v>
      </c>
      <c r="B121" s="1" t="s">
        <v>49</v>
      </c>
      <c r="C121" s="4"/>
      <c r="D121" s="4"/>
      <c r="E121" s="4"/>
      <c r="F121" s="7"/>
      <c r="G121" s="8"/>
      <c r="H121" s="23"/>
    </row>
    <row r="122" spans="1:8" x14ac:dyDescent="0.2">
      <c r="A122" s="3" t="s">
        <v>50</v>
      </c>
      <c r="B122" s="3" t="s">
        <v>51</v>
      </c>
      <c r="C122" s="5"/>
      <c r="D122" s="5"/>
      <c r="E122" s="5"/>
      <c r="F122" s="6"/>
      <c r="G122" s="9"/>
      <c r="H122" s="22"/>
    </row>
    <row r="123" spans="1:8" x14ac:dyDescent="0.2">
      <c r="A123" s="1" t="s">
        <v>52</v>
      </c>
      <c r="B123" s="1" t="s">
        <v>53</v>
      </c>
      <c r="C123" s="4"/>
      <c r="D123" s="4"/>
      <c r="E123" s="4"/>
      <c r="F123" s="7"/>
      <c r="G123" s="8"/>
      <c r="H123" s="23"/>
    </row>
    <row r="124" spans="1:8" x14ac:dyDescent="0.2">
      <c r="A124" s="3" t="s">
        <v>54</v>
      </c>
      <c r="B124" s="3" t="s">
        <v>55</v>
      </c>
      <c r="C124" s="5"/>
      <c r="D124" s="5"/>
      <c r="E124" s="5"/>
      <c r="F124" s="6"/>
      <c r="G124" s="9"/>
      <c r="H124" s="22"/>
    </row>
    <row r="125" spans="1:8" x14ac:dyDescent="0.2">
      <c r="A125" s="1" t="s">
        <v>123</v>
      </c>
      <c r="B125" s="1" t="s">
        <v>248</v>
      </c>
      <c r="C125" s="4"/>
      <c r="D125" s="4"/>
      <c r="E125" s="4"/>
      <c r="F125" s="7"/>
      <c r="G125" s="8"/>
      <c r="H125" s="23"/>
    </row>
    <row r="126" spans="1:8" x14ac:dyDescent="0.2">
      <c r="A126" s="3" t="s">
        <v>124</v>
      </c>
      <c r="B126" s="3" t="s">
        <v>125</v>
      </c>
      <c r="C126" s="5"/>
      <c r="D126" s="5"/>
      <c r="E126" s="5"/>
      <c r="F126" s="6"/>
      <c r="G126" s="9"/>
      <c r="H126" s="22"/>
    </row>
    <row r="127" spans="1:8" x14ac:dyDescent="0.2">
      <c r="A127" s="1" t="s">
        <v>126</v>
      </c>
      <c r="B127" s="1" t="s">
        <v>249</v>
      </c>
      <c r="C127" s="4"/>
      <c r="D127" s="4"/>
      <c r="E127" s="4"/>
      <c r="F127" s="7"/>
      <c r="G127" s="8"/>
      <c r="H127" s="23"/>
    </row>
    <row r="128" spans="1:8" x14ac:dyDescent="0.2">
      <c r="A128" s="3" t="s">
        <v>56</v>
      </c>
      <c r="B128" s="3" t="s">
        <v>280</v>
      </c>
      <c r="C128" s="5"/>
      <c r="D128" s="5"/>
      <c r="E128" s="5"/>
      <c r="F128" s="6"/>
      <c r="G128" s="9"/>
      <c r="H128" s="22"/>
    </row>
    <row r="129" spans="1:8" x14ac:dyDescent="0.2">
      <c r="A129" s="1" t="s">
        <v>127</v>
      </c>
      <c r="B129" s="1" t="s">
        <v>128</v>
      </c>
      <c r="C129" s="4"/>
      <c r="D129" s="4"/>
      <c r="E129" s="4"/>
      <c r="F129" s="7">
        <v>45155</v>
      </c>
      <c r="G129" s="8">
        <v>45</v>
      </c>
      <c r="H129" s="23" t="s">
        <v>309</v>
      </c>
    </row>
    <row r="130" spans="1:8" x14ac:dyDescent="0.2">
      <c r="A130" s="3" t="s">
        <v>168</v>
      </c>
      <c r="B130" s="3" t="s">
        <v>169</v>
      </c>
      <c r="C130" s="5"/>
      <c r="D130" s="5"/>
      <c r="E130" s="5"/>
      <c r="F130" s="6"/>
      <c r="G130" s="9"/>
      <c r="H130" s="22"/>
    </row>
    <row r="131" spans="1:8" x14ac:dyDescent="0.2">
      <c r="A131" s="1" t="s">
        <v>170</v>
      </c>
      <c r="B131" s="1" t="s">
        <v>171</v>
      </c>
      <c r="C131" s="4"/>
      <c r="D131" s="4"/>
      <c r="E131" s="4"/>
      <c r="F131" s="7"/>
      <c r="G131" s="8"/>
      <c r="H131" s="23"/>
    </row>
    <row r="132" spans="1:8" x14ac:dyDescent="0.2">
      <c r="A132" s="3" t="s">
        <v>57</v>
      </c>
      <c r="B132" s="3" t="s">
        <v>58</v>
      </c>
      <c r="C132" s="5"/>
      <c r="D132" s="5"/>
      <c r="E132" s="5"/>
      <c r="F132" s="6"/>
      <c r="G132" s="9"/>
      <c r="H132" s="22"/>
    </row>
    <row r="133" spans="1:8" x14ac:dyDescent="0.2">
      <c r="A133" s="1" t="s">
        <v>59</v>
      </c>
      <c r="B133" s="1" t="s">
        <v>204</v>
      </c>
      <c r="C133" s="4"/>
      <c r="D133" s="4"/>
      <c r="E133" s="4"/>
      <c r="F133" s="7"/>
      <c r="G133" s="8"/>
      <c r="H133" s="23"/>
    </row>
    <row r="134" spans="1:8" x14ac:dyDescent="0.2">
      <c r="A134" s="3" t="s">
        <v>60</v>
      </c>
      <c r="B134" s="3" t="s">
        <v>205</v>
      </c>
      <c r="C134" s="5"/>
      <c r="D134" s="5"/>
      <c r="E134" s="5"/>
      <c r="F134" s="6"/>
      <c r="G134" s="9"/>
      <c r="H134" s="22"/>
    </row>
    <row r="135" spans="1:8" x14ac:dyDescent="0.2">
      <c r="A135" s="1" t="s">
        <v>61</v>
      </c>
      <c r="B135" s="1" t="s">
        <v>206</v>
      </c>
      <c r="C135" s="4"/>
      <c r="D135" s="4"/>
      <c r="E135" s="4"/>
      <c r="F135" s="7"/>
      <c r="G135" s="8"/>
      <c r="H135" s="23"/>
    </row>
    <row r="136" spans="1:8" x14ac:dyDescent="0.2">
      <c r="A136" s="3" t="s">
        <v>62</v>
      </c>
      <c r="B136" s="3" t="s">
        <v>63</v>
      </c>
      <c r="C136" s="5"/>
      <c r="D136" s="5"/>
      <c r="E136" s="5"/>
      <c r="F136" s="6"/>
      <c r="G136" s="9"/>
      <c r="H136" s="22"/>
    </row>
    <row r="137" spans="1:8" x14ac:dyDescent="0.2">
      <c r="A137" s="1" t="s">
        <v>64</v>
      </c>
      <c r="B137" s="1" t="s">
        <v>65</v>
      </c>
      <c r="C137" s="4"/>
      <c r="D137" s="4"/>
      <c r="E137" s="4"/>
      <c r="F137" s="7"/>
      <c r="G137" s="8"/>
      <c r="H137" s="23"/>
    </row>
    <row r="138" spans="1:8" x14ac:dyDescent="0.2">
      <c r="A138" s="3" t="s">
        <v>129</v>
      </c>
      <c r="B138" s="3" t="s">
        <v>372</v>
      </c>
      <c r="C138" s="5"/>
      <c r="D138" s="5"/>
      <c r="E138" s="5"/>
      <c r="F138" s="6">
        <v>45155</v>
      </c>
      <c r="G138" s="9">
        <v>15</v>
      </c>
      <c r="H138" s="22" t="s">
        <v>309</v>
      </c>
    </row>
    <row r="139" spans="1:8" x14ac:dyDescent="0.2">
      <c r="A139" s="1" t="s">
        <v>66</v>
      </c>
      <c r="B139" s="1" t="s">
        <v>207</v>
      </c>
      <c r="C139" s="4"/>
      <c r="D139" s="4"/>
      <c r="E139" s="4"/>
      <c r="F139" s="7"/>
      <c r="G139" s="8"/>
      <c r="H139" s="23"/>
    </row>
    <row r="140" spans="1:8" x14ac:dyDescent="0.2">
      <c r="A140" s="3" t="s">
        <v>68</v>
      </c>
      <c r="B140" s="3" t="s">
        <v>253</v>
      </c>
      <c r="C140" s="5"/>
      <c r="D140" s="5"/>
      <c r="E140" s="5"/>
      <c r="F140" s="6"/>
      <c r="G140" s="9"/>
      <c r="H140" s="22"/>
    </row>
    <row r="141" spans="1:8" x14ac:dyDescent="0.2">
      <c r="A141" s="1" t="s">
        <v>130</v>
      </c>
      <c r="B141" s="1" t="s">
        <v>250</v>
      </c>
      <c r="C141" s="4"/>
      <c r="D141" s="4"/>
      <c r="E141" s="4"/>
      <c r="F141" s="7"/>
      <c r="G141" s="8"/>
      <c r="H141" s="23"/>
    </row>
    <row r="142" spans="1:8" x14ac:dyDescent="0.2">
      <c r="A142" s="3" t="s">
        <v>67</v>
      </c>
      <c r="B142" s="3" t="s">
        <v>254</v>
      </c>
      <c r="C142" s="5"/>
      <c r="D142" s="5"/>
      <c r="E142" s="5"/>
      <c r="F142" s="6"/>
      <c r="G142" s="9"/>
      <c r="H142" s="22"/>
    </row>
    <row r="143" spans="1:8" x14ac:dyDescent="0.2">
      <c r="A143" s="1" t="s">
        <v>70</v>
      </c>
      <c r="B143" s="1" t="s">
        <v>255</v>
      </c>
      <c r="C143" s="4"/>
      <c r="D143" s="4"/>
      <c r="E143" s="4"/>
      <c r="F143" s="7"/>
      <c r="G143" s="8"/>
      <c r="H143" s="23"/>
    </row>
    <row r="144" spans="1:8" x14ac:dyDescent="0.2">
      <c r="A144" s="3" t="s">
        <v>131</v>
      </c>
      <c r="B144" s="3" t="s">
        <v>208</v>
      </c>
      <c r="C144" s="5"/>
      <c r="D144" s="5"/>
      <c r="E144" s="5"/>
      <c r="F144" s="6"/>
      <c r="G144" s="9"/>
      <c r="H144" s="22"/>
    </row>
    <row r="145" spans="1:8" x14ac:dyDescent="0.2">
      <c r="A145" s="1" t="s">
        <v>69</v>
      </c>
      <c r="B145" s="1" t="s">
        <v>256</v>
      </c>
      <c r="C145" s="4"/>
      <c r="D145" s="4"/>
      <c r="E145" s="4"/>
      <c r="F145" s="7"/>
      <c r="G145" s="8"/>
      <c r="H145" s="23"/>
    </row>
    <row r="146" spans="1:8" x14ac:dyDescent="0.2">
      <c r="A146" s="3" t="s">
        <v>71</v>
      </c>
      <c r="B146" s="3" t="s">
        <v>209</v>
      </c>
      <c r="C146" s="5"/>
      <c r="D146" s="5"/>
      <c r="E146" s="5"/>
      <c r="F146" s="6"/>
      <c r="G146" s="9"/>
      <c r="H146" s="22"/>
    </row>
    <row r="147" spans="1:8" x14ac:dyDescent="0.2">
      <c r="A147" s="1" t="s">
        <v>132</v>
      </c>
      <c r="B147" s="1" t="s">
        <v>133</v>
      </c>
      <c r="C147" s="4"/>
      <c r="D147" s="4"/>
      <c r="E147" s="4"/>
      <c r="F147" s="7"/>
      <c r="G147" s="8"/>
      <c r="H147" s="23"/>
    </row>
    <row r="148" spans="1:8" x14ac:dyDescent="0.2">
      <c r="A148" s="3" t="s">
        <v>172</v>
      </c>
      <c r="B148" s="3" t="s">
        <v>173</v>
      </c>
      <c r="C148" s="5"/>
      <c r="D148" s="5"/>
      <c r="E148" s="5"/>
      <c r="F148" s="6"/>
      <c r="G148" s="9"/>
      <c r="H148" s="22"/>
    </row>
    <row r="149" spans="1:8" x14ac:dyDescent="0.2">
      <c r="A149" s="1" t="s">
        <v>134</v>
      </c>
      <c r="B149" s="1" t="s">
        <v>135</v>
      </c>
      <c r="C149" s="4"/>
      <c r="D149" s="4"/>
      <c r="E149" s="4"/>
      <c r="F149" s="7"/>
      <c r="G149" s="8"/>
      <c r="H149" s="23"/>
    </row>
    <row r="150" spans="1:8" x14ac:dyDescent="0.2">
      <c r="A150" s="3" t="s">
        <v>136</v>
      </c>
      <c r="B150" s="3" t="s">
        <v>137</v>
      </c>
      <c r="C150" s="5"/>
      <c r="D150" s="5"/>
      <c r="E150" s="5"/>
      <c r="F150" s="6">
        <v>45155</v>
      </c>
      <c r="G150" s="9">
        <f>17+30</f>
        <v>47</v>
      </c>
      <c r="H150" s="22" t="s">
        <v>309</v>
      </c>
    </row>
    <row r="151" spans="1:8" x14ac:dyDescent="0.2">
      <c r="A151" s="1" t="s">
        <v>72</v>
      </c>
      <c r="B151" s="1" t="s">
        <v>73</v>
      </c>
      <c r="C151" s="4"/>
      <c r="D151" s="4"/>
      <c r="E151" s="4"/>
      <c r="F151" s="7"/>
      <c r="G151" s="8"/>
      <c r="H151" s="23"/>
    </row>
    <row r="152" spans="1:8" x14ac:dyDescent="0.2">
      <c r="A152" s="3" t="s">
        <v>138</v>
      </c>
      <c r="B152" s="3" t="s">
        <v>139</v>
      </c>
      <c r="C152" s="5"/>
      <c r="D152" s="5"/>
      <c r="E152" s="5"/>
      <c r="F152" s="6"/>
      <c r="G152" s="9"/>
      <c r="H152" s="22"/>
    </row>
    <row r="153" spans="1:8" x14ac:dyDescent="0.2">
      <c r="A153" s="1" t="s">
        <v>74</v>
      </c>
      <c r="B153" s="1" t="s">
        <v>75</v>
      </c>
      <c r="C153" s="4"/>
      <c r="D153" s="4"/>
      <c r="E153" s="4"/>
      <c r="F153" s="7"/>
      <c r="G153" s="8"/>
      <c r="H153" s="23"/>
    </row>
    <row r="154" spans="1:8" x14ac:dyDescent="0.2">
      <c r="A154" s="3" t="s">
        <v>140</v>
      </c>
      <c r="B154" s="3" t="s">
        <v>275</v>
      </c>
      <c r="C154" s="5"/>
      <c r="D154" s="5"/>
      <c r="E154" s="5"/>
      <c r="F154" s="6"/>
      <c r="G154" s="9"/>
      <c r="H154" s="22"/>
    </row>
    <row r="155" spans="1:8" x14ac:dyDescent="0.2">
      <c r="A155" s="1" t="s">
        <v>273</v>
      </c>
      <c r="B155" s="1" t="s">
        <v>274</v>
      </c>
      <c r="C155" s="4"/>
      <c r="D155" s="4"/>
      <c r="E155" s="4"/>
      <c r="F155" s="7"/>
      <c r="G155" s="8"/>
      <c r="H155" s="23"/>
    </row>
    <row r="156" spans="1:8" x14ac:dyDescent="0.2">
      <c r="A156" s="3"/>
      <c r="B156" s="3" t="s">
        <v>307</v>
      </c>
      <c r="C156" s="5"/>
      <c r="D156" s="5"/>
      <c r="E156" s="5"/>
      <c r="F156" s="6">
        <v>45146</v>
      </c>
      <c r="G156" s="9">
        <f>10+10+6+80</f>
        <v>106</v>
      </c>
      <c r="H156" s="22" t="s">
        <v>271</v>
      </c>
    </row>
    <row r="157" spans="1:8" x14ac:dyDescent="0.2">
      <c r="A157" s="1"/>
      <c r="B157" s="1" t="s">
        <v>310</v>
      </c>
      <c r="C157" s="4"/>
      <c r="D157" s="4"/>
      <c r="E157" s="4"/>
      <c r="F157" s="7">
        <v>45147</v>
      </c>
      <c r="G157" s="8">
        <v>22</v>
      </c>
      <c r="H157" s="23" t="s">
        <v>309</v>
      </c>
    </row>
    <row r="158" spans="1:8" x14ac:dyDescent="0.2">
      <c r="A158" s="3"/>
      <c r="B158" s="3" t="s">
        <v>312</v>
      </c>
      <c r="C158" s="5"/>
      <c r="D158" s="5"/>
      <c r="E158" s="5"/>
      <c r="F158" s="6">
        <v>45148</v>
      </c>
      <c r="G158" s="9"/>
      <c r="H158" s="22" t="s">
        <v>271</v>
      </c>
    </row>
    <row r="159" spans="1:8" x14ac:dyDescent="0.2">
      <c r="A159" s="1"/>
      <c r="B159" s="1" t="s">
        <v>317</v>
      </c>
      <c r="C159" s="4"/>
      <c r="D159" s="4"/>
      <c r="E159" s="4"/>
      <c r="F159" s="7">
        <v>45149</v>
      </c>
      <c r="G159" s="8">
        <v>2</v>
      </c>
      <c r="H159" s="23" t="s">
        <v>309</v>
      </c>
    </row>
    <row r="160" spans="1:8" x14ac:dyDescent="0.2">
      <c r="A160" s="3"/>
      <c r="B160" s="3" t="s">
        <v>316</v>
      </c>
      <c r="C160" s="5"/>
      <c r="D160" s="5"/>
      <c r="E160" s="5"/>
      <c r="F160" s="6">
        <v>45149</v>
      </c>
      <c r="G160" s="9">
        <v>1</v>
      </c>
      <c r="H160" s="22" t="s">
        <v>309</v>
      </c>
    </row>
    <row r="161" spans="1:8" x14ac:dyDescent="0.2">
      <c r="A161" s="1"/>
      <c r="B161" s="1" t="s">
        <v>318</v>
      </c>
      <c r="C161" s="4"/>
      <c r="D161" s="4"/>
      <c r="E161" s="4"/>
      <c r="F161" s="7">
        <v>45149</v>
      </c>
      <c r="G161" s="8">
        <v>2</v>
      </c>
      <c r="H161" s="23" t="s">
        <v>309</v>
      </c>
    </row>
    <row r="162" spans="1:8" x14ac:dyDescent="0.2">
      <c r="A162" s="3"/>
      <c r="B162" s="3" t="s">
        <v>319</v>
      </c>
      <c r="C162" s="5"/>
      <c r="D162" s="5"/>
      <c r="E162" s="5"/>
      <c r="F162" s="6">
        <v>45149</v>
      </c>
      <c r="G162" s="9">
        <v>1</v>
      </c>
      <c r="H162" s="22" t="s">
        <v>309</v>
      </c>
    </row>
    <row r="163" spans="1:8" x14ac:dyDescent="0.2">
      <c r="A163" s="1"/>
      <c r="B163" s="1" t="s">
        <v>320</v>
      </c>
      <c r="C163" s="4"/>
      <c r="D163" s="4"/>
      <c r="E163" s="4"/>
      <c r="F163" s="7">
        <v>45149</v>
      </c>
      <c r="G163" s="8">
        <v>53</v>
      </c>
      <c r="H163" s="23" t="s">
        <v>309</v>
      </c>
    </row>
    <row r="164" spans="1:8" x14ac:dyDescent="0.2">
      <c r="A164" s="3"/>
      <c r="B164" s="3" t="s">
        <v>321</v>
      </c>
      <c r="C164" s="5"/>
      <c r="D164" s="5"/>
      <c r="E164" s="5"/>
      <c r="F164" s="6">
        <v>45149</v>
      </c>
      <c r="G164" s="9">
        <v>1</v>
      </c>
      <c r="H164" s="22" t="s">
        <v>309</v>
      </c>
    </row>
    <row r="165" spans="1:8" x14ac:dyDescent="0.2">
      <c r="A165" s="1"/>
      <c r="B165" s="1" t="s">
        <v>322</v>
      </c>
      <c r="C165" s="4"/>
      <c r="D165" s="4"/>
      <c r="E165" s="4"/>
      <c r="F165" s="7">
        <v>45149</v>
      </c>
      <c r="G165" s="8">
        <v>1</v>
      </c>
      <c r="H165" s="23" t="s">
        <v>309</v>
      </c>
    </row>
    <row r="166" spans="1:8" x14ac:dyDescent="0.2">
      <c r="A166" s="3"/>
      <c r="B166" s="3" t="s">
        <v>323</v>
      </c>
      <c r="C166" s="5"/>
      <c r="D166" s="5"/>
      <c r="E166" s="5"/>
      <c r="F166" s="6">
        <v>45149</v>
      </c>
      <c r="G166" s="9">
        <v>4</v>
      </c>
      <c r="H166" s="22" t="s">
        <v>309</v>
      </c>
    </row>
    <row r="167" spans="1:8" x14ac:dyDescent="0.2">
      <c r="A167" s="1"/>
      <c r="B167" s="1" t="s">
        <v>324</v>
      </c>
      <c r="C167" s="4"/>
      <c r="D167" s="4"/>
      <c r="E167" s="4"/>
      <c r="F167" s="7">
        <v>45149</v>
      </c>
      <c r="G167" s="8">
        <v>14</v>
      </c>
      <c r="H167" s="23" t="s">
        <v>309</v>
      </c>
    </row>
    <row r="168" spans="1:8" x14ac:dyDescent="0.2">
      <c r="A168" s="3"/>
      <c r="B168" s="3" t="s">
        <v>325</v>
      </c>
      <c r="C168" s="5"/>
      <c r="D168" s="5"/>
      <c r="E168" s="5"/>
      <c r="F168" s="6">
        <v>45149</v>
      </c>
      <c r="G168" s="9">
        <v>1</v>
      </c>
      <c r="H168" s="22" t="s">
        <v>309</v>
      </c>
    </row>
    <row r="169" spans="1:8" x14ac:dyDescent="0.2">
      <c r="A169" s="1"/>
      <c r="B169" s="1" t="s">
        <v>326</v>
      </c>
      <c r="C169" s="4"/>
      <c r="D169" s="4"/>
      <c r="E169" s="4"/>
      <c r="F169" s="7">
        <v>45149</v>
      </c>
      <c r="G169" s="8">
        <v>1</v>
      </c>
      <c r="H169" s="23" t="s">
        <v>309</v>
      </c>
    </row>
    <row r="170" spans="1:8" x14ac:dyDescent="0.2">
      <c r="A170" s="3"/>
      <c r="B170" s="3" t="s">
        <v>327</v>
      </c>
      <c r="C170" s="5"/>
      <c r="D170" s="5"/>
      <c r="E170" s="5"/>
      <c r="F170" s="6">
        <v>45149</v>
      </c>
      <c r="G170" s="9">
        <v>3</v>
      </c>
      <c r="H170" s="22" t="s">
        <v>309</v>
      </c>
    </row>
    <row r="171" spans="1:8" x14ac:dyDescent="0.2">
      <c r="A171" s="1"/>
      <c r="B171" s="1" t="s">
        <v>328</v>
      </c>
      <c r="C171" s="4"/>
      <c r="D171" s="4"/>
      <c r="E171" s="4"/>
      <c r="F171" s="7">
        <v>45149</v>
      </c>
      <c r="G171" s="8">
        <v>3</v>
      </c>
      <c r="H171" s="23" t="s">
        <v>309</v>
      </c>
    </row>
    <row r="172" spans="1:8" x14ac:dyDescent="0.2">
      <c r="A172" s="3"/>
      <c r="B172" s="3" t="s">
        <v>329</v>
      </c>
      <c r="C172" s="5"/>
      <c r="D172" s="5"/>
      <c r="E172" s="5"/>
      <c r="F172" s="6">
        <v>45149</v>
      </c>
      <c r="G172" s="9">
        <v>2</v>
      </c>
      <c r="H172" s="22" t="s">
        <v>309</v>
      </c>
    </row>
    <row r="173" spans="1:8" x14ac:dyDescent="0.2">
      <c r="A173" s="1"/>
      <c r="B173" s="1" t="s">
        <v>330</v>
      </c>
      <c r="C173" s="4"/>
      <c r="D173" s="4"/>
      <c r="E173" s="4"/>
      <c r="F173" s="7">
        <v>45149</v>
      </c>
      <c r="G173" s="8">
        <v>1</v>
      </c>
      <c r="H173" s="23" t="s">
        <v>309</v>
      </c>
    </row>
    <row r="174" spans="1:8" x14ac:dyDescent="0.2">
      <c r="A174" s="3"/>
      <c r="B174" s="3" t="s">
        <v>331</v>
      </c>
      <c r="C174" s="5"/>
      <c r="D174" s="5"/>
      <c r="E174" s="5"/>
      <c r="F174" s="6">
        <v>45149</v>
      </c>
      <c r="G174" s="9">
        <v>6</v>
      </c>
      <c r="H174" s="22" t="s">
        <v>309</v>
      </c>
    </row>
    <row r="175" spans="1:8" x14ac:dyDescent="0.2">
      <c r="A175" s="1"/>
      <c r="B175" s="1" t="s">
        <v>332</v>
      </c>
      <c r="C175" s="4"/>
      <c r="D175" s="4"/>
      <c r="E175" s="4"/>
      <c r="F175" s="7">
        <v>45149</v>
      </c>
      <c r="G175" s="8">
        <v>4</v>
      </c>
      <c r="H175" s="23" t="s">
        <v>309</v>
      </c>
    </row>
    <row r="176" spans="1:8" x14ac:dyDescent="0.2">
      <c r="A176" s="3"/>
      <c r="B176" s="3" t="s">
        <v>333</v>
      </c>
      <c r="C176" s="5"/>
      <c r="D176" s="5"/>
      <c r="E176" s="5"/>
      <c r="F176" s="6">
        <v>45149</v>
      </c>
      <c r="G176" s="9">
        <v>15</v>
      </c>
      <c r="H176" s="22" t="s">
        <v>309</v>
      </c>
    </row>
    <row r="177" spans="1:8" x14ac:dyDescent="0.2">
      <c r="A177" s="1"/>
      <c r="B177" s="1" t="s">
        <v>334</v>
      </c>
      <c r="C177" s="4"/>
      <c r="D177" s="4"/>
      <c r="E177" s="4"/>
      <c r="F177" s="7">
        <v>45149</v>
      </c>
      <c r="G177" s="8">
        <v>20</v>
      </c>
      <c r="H177" s="23" t="s">
        <v>309</v>
      </c>
    </row>
    <row r="178" spans="1:8" x14ac:dyDescent="0.2">
      <c r="A178" s="3"/>
      <c r="B178" s="3" t="s">
        <v>335</v>
      </c>
      <c r="C178" s="5"/>
      <c r="D178" s="5"/>
      <c r="E178" s="5"/>
      <c r="F178" s="6">
        <v>45149</v>
      </c>
      <c r="G178" s="9">
        <v>68</v>
      </c>
      <c r="H178" s="22" t="s">
        <v>309</v>
      </c>
    </row>
    <row r="179" spans="1:8" x14ac:dyDescent="0.2">
      <c r="A179" s="1"/>
      <c r="B179" s="1" t="s">
        <v>336</v>
      </c>
      <c r="C179" s="4"/>
      <c r="D179" s="4"/>
      <c r="E179" s="4"/>
      <c r="F179" s="7">
        <v>45149</v>
      </c>
      <c r="G179" s="8">
        <v>7</v>
      </c>
      <c r="H179" s="23" t="s">
        <v>309</v>
      </c>
    </row>
    <row r="180" spans="1:8" x14ac:dyDescent="0.2">
      <c r="A180" s="3"/>
      <c r="B180" s="3" t="s">
        <v>337</v>
      </c>
      <c r="C180" s="5"/>
      <c r="D180" s="5"/>
      <c r="E180" s="5"/>
      <c r="F180" s="6">
        <v>45149</v>
      </c>
      <c r="G180" s="9">
        <v>4</v>
      </c>
      <c r="H180" s="22" t="s">
        <v>309</v>
      </c>
    </row>
    <row r="181" spans="1:8" x14ac:dyDescent="0.2">
      <c r="A181" s="1"/>
      <c r="B181" s="1" t="s">
        <v>338</v>
      </c>
      <c r="C181" s="4"/>
      <c r="D181" s="4"/>
      <c r="E181" s="4"/>
      <c r="F181" s="7">
        <v>45149</v>
      </c>
      <c r="G181" s="8">
        <v>2</v>
      </c>
      <c r="H181" s="23" t="s">
        <v>309</v>
      </c>
    </row>
    <row r="182" spans="1:8" x14ac:dyDescent="0.2">
      <c r="A182" s="3"/>
      <c r="B182" s="3" t="s">
        <v>340</v>
      </c>
      <c r="C182" s="5"/>
      <c r="D182" s="5"/>
      <c r="E182" s="5"/>
      <c r="F182" s="6">
        <v>45152</v>
      </c>
      <c r="G182" s="9">
        <v>0</v>
      </c>
      <c r="H182" s="22" t="s">
        <v>309</v>
      </c>
    </row>
    <row r="183" spans="1:8" x14ac:dyDescent="0.2">
      <c r="A183" s="1"/>
      <c r="B183" s="1" t="s">
        <v>341</v>
      </c>
      <c r="C183" s="4"/>
      <c r="D183" s="4"/>
      <c r="E183" s="4"/>
      <c r="F183" s="7">
        <v>45152</v>
      </c>
      <c r="G183" s="8">
        <v>0</v>
      </c>
      <c r="H183" s="23" t="s">
        <v>309</v>
      </c>
    </row>
    <row r="184" spans="1:8" x14ac:dyDescent="0.2">
      <c r="A184" s="3"/>
      <c r="B184" s="3" t="s">
        <v>342</v>
      </c>
      <c r="C184" s="5"/>
      <c r="D184" s="5"/>
      <c r="E184" s="5"/>
      <c r="F184" s="6">
        <v>45155</v>
      </c>
      <c r="G184" s="9">
        <v>1</v>
      </c>
      <c r="H184" s="22" t="s">
        <v>309</v>
      </c>
    </row>
    <row r="185" spans="1:8" x14ac:dyDescent="0.2">
      <c r="A185" s="1"/>
      <c r="B185" s="1" t="s">
        <v>343</v>
      </c>
      <c r="C185" s="4"/>
      <c r="D185" s="4"/>
      <c r="E185" s="4"/>
      <c r="F185" s="7">
        <v>45155</v>
      </c>
      <c r="G185" s="8">
        <v>7</v>
      </c>
      <c r="H185" s="23" t="s">
        <v>309</v>
      </c>
    </row>
    <row r="186" spans="1:8" x14ac:dyDescent="0.2">
      <c r="A186" s="3"/>
      <c r="B186" s="3" t="s">
        <v>344</v>
      </c>
      <c r="C186" s="5"/>
      <c r="D186" s="5"/>
      <c r="E186" s="5"/>
      <c r="F186" s="6">
        <v>45155</v>
      </c>
      <c r="G186" s="9">
        <v>2</v>
      </c>
      <c r="H186" s="22" t="s">
        <v>309</v>
      </c>
    </row>
    <row r="187" spans="1:8" x14ac:dyDescent="0.2">
      <c r="A187" s="1"/>
      <c r="B187" s="1" t="s">
        <v>345</v>
      </c>
      <c r="C187" s="4"/>
      <c r="D187" s="4"/>
      <c r="E187" s="4"/>
      <c r="F187" s="7">
        <v>45155</v>
      </c>
      <c r="G187" s="8">
        <v>28</v>
      </c>
      <c r="H187" s="23" t="s">
        <v>309</v>
      </c>
    </row>
    <row r="188" spans="1:8" x14ac:dyDescent="0.2">
      <c r="A188" s="3"/>
      <c r="B188" s="3" t="s">
        <v>346</v>
      </c>
      <c r="C188" s="5"/>
      <c r="D188" s="5"/>
      <c r="E188" s="5"/>
      <c r="F188" s="6">
        <v>45155</v>
      </c>
      <c r="G188" s="9">
        <v>6</v>
      </c>
      <c r="H188" s="22" t="s">
        <v>309</v>
      </c>
    </row>
    <row r="189" spans="1:8" x14ac:dyDescent="0.2">
      <c r="A189" s="1"/>
      <c r="B189" s="1" t="s">
        <v>347</v>
      </c>
      <c r="C189" s="4"/>
      <c r="D189" s="4"/>
      <c r="E189" s="4"/>
      <c r="F189" s="7">
        <v>45155</v>
      </c>
      <c r="G189" s="8">
        <v>9</v>
      </c>
      <c r="H189" s="23" t="s">
        <v>309</v>
      </c>
    </row>
    <row r="190" spans="1:8" x14ac:dyDescent="0.2">
      <c r="A190" s="3"/>
      <c r="B190" s="3" t="s">
        <v>348</v>
      </c>
      <c r="C190" s="5"/>
      <c r="D190" s="5"/>
      <c r="E190" s="5"/>
      <c r="F190" s="6">
        <v>45155</v>
      </c>
      <c r="G190" s="9">
        <v>10</v>
      </c>
      <c r="H190" s="22" t="s">
        <v>309</v>
      </c>
    </row>
    <row r="191" spans="1:8" x14ac:dyDescent="0.2">
      <c r="A191" s="1"/>
      <c r="B191" s="1" t="s">
        <v>349</v>
      </c>
      <c r="C191" s="4"/>
      <c r="D191" s="4"/>
      <c r="E191" s="4"/>
      <c r="F191" s="7">
        <v>45155</v>
      </c>
      <c r="G191" s="8">
        <v>2</v>
      </c>
      <c r="H191" s="23" t="s">
        <v>309</v>
      </c>
    </row>
    <row r="192" spans="1:8" x14ac:dyDescent="0.2">
      <c r="A192" s="3"/>
      <c r="B192" s="3" t="s">
        <v>357</v>
      </c>
      <c r="C192" s="5"/>
      <c r="D192" s="5"/>
      <c r="E192" s="5"/>
      <c r="F192" s="6">
        <v>45155</v>
      </c>
      <c r="G192" s="9">
        <v>2</v>
      </c>
      <c r="H192" s="22" t="s">
        <v>309</v>
      </c>
    </row>
    <row r="193" spans="1:8" x14ac:dyDescent="0.2">
      <c r="A193" s="1"/>
      <c r="B193" s="1" t="s">
        <v>358</v>
      </c>
      <c r="C193" s="4"/>
      <c r="D193" s="4"/>
      <c r="E193" s="4"/>
      <c r="F193" s="7">
        <v>45155</v>
      </c>
      <c r="G193" s="8">
        <v>1</v>
      </c>
      <c r="H193" s="23" t="s">
        <v>309</v>
      </c>
    </row>
    <row r="194" spans="1:8" x14ac:dyDescent="0.2">
      <c r="A194" s="3"/>
      <c r="B194" s="3" t="s">
        <v>350</v>
      </c>
      <c r="C194" s="5"/>
      <c r="D194" s="5"/>
      <c r="E194" s="5"/>
      <c r="F194" s="6">
        <v>45155</v>
      </c>
      <c r="G194" s="9">
        <v>1</v>
      </c>
      <c r="H194" s="22" t="s">
        <v>309</v>
      </c>
    </row>
    <row r="195" spans="1:8" x14ac:dyDescent="0.2">
      <c r="A195" s="1"/>
      <c r="B195" s="1" t="s">
        <v>351</v>
      </c>
      <c r="C195" s="4"/>
      <c r="D195" s="4"/>
      <c r="E195" s="4"/>
      <c r="F195" s="7">
        <v>45155</v>
      </c>
      <c r="G195" s="8">
        <v>16</v>
      </c>
      <c r="H195" s="23" t="s">
        <v>309</v>
      </c>
    </row>
    <row r="196" spans="1:8" x14ac:dyDescent="0.2">
      <c r="A196" s="3"/>
      <c r="B196" s="3" t="s">
        <v>352</v>
      </c>
      <c r="C196" s="5"/>
      <c r="D196" s="5"/>
      <c r="E196" s="5"/>
      <c r="F196" s="6">
        <v>45155</v>
      </c>
      <c r="G196" s="9">
        <v>9</v>
      </c>
      <c r="H196" s="22" t="s">
        <v>309</v>
      </c>
    </row>
    <row r="197" spans="1:8" x14ac:dyDescent="0.2">
      <c r="A197" s="1"/>
      <c r="B197" s="1" t="s">
        <v>353</v>
      </c>
      <c r="C197" s="4"/>
      <c r="D197" s="4"/>
      <c r="E197" s="4"/>
      <c r="F197" s="7">
        <v>45155</v>
      </c>
      <c r="G197" s="8">
        <v>3</v>
      </c>
      <c r="H197" s="23" t="s">
        <v>309</v>
      </c>
    </row>
    <row r="198" spans="1:8" x14ac:dyDescent="0.2">
      <c r="A198" s="3"/>
      <c r="B198" s="3" t="s">
        <v>354</v>
      </c>
      <c r="C198" s="5"/>
      <c r="D198" s="5"/>
      <c r="E198" s="5"/>
      <c r="F198" s="6">
        <v>45155</v>
      </c>
      <c r="G198" s="9">
        <v>1</v>
      </c>
      <c r="H198" s="22" t="s">
        <v>309</v>
      </c>
    </row>
    <row r="199" spans="1:8" x14ac:dyDescent="0.2">
      <c r="A199" s="1"/>
      <c r="B199" s="1" t="s">
        <v>355</v>
      </c>
      <c r="C199" s="4"/>
      <c r="D199" s="4"/>
      <c r="E199" s="4"/>
      <c r="F199" s="7">
        <v>45155</v>
      </c>
      <c r="G199" s="8">
        <v>9</v>
      </c>
      <c r="H199" s="23" t="s">
        <v>309</v>
      </c>
    </row>
    <row r="200" spans="1:8" x14ac:dyDescent="0.2">
      <c r="A200" s="3"/>
      <c r="B200" s="3" t="s">
        <v>356</v>
      </c>
      <c r="C200" s="5"/>
      <c r="D200" s="5"/>
      <c r="E200" s="5"/>
      <c r="F200" s="6">
        <v>45155</v>
      </c>
      <c r="G200" s="9">
        <v>15</v>
      </c>
      <c r="H200" s="22" t="s">
        <v>309</v>
      </c>
    </row>
    <row r="201" spans="1:8" x14ac:dyDescent="0.2">
      <c r="A201" s="1"/>
      <c r="B201" s="1" t="s">
        <v>359</v>
      </c>
      <c r="C201" s="4"/>
      <c r="D201" s="4"/>
      <c r="E201" s="4"/>
      <c r="F201" s="7">
        <v>45155</v>
      </c>
      <c r="G201" s="8">
        <v>4</v>
      </c>
      <c r="H201" s="23" t="s">
        <v>309</v>
      </c>
    </row>
    <row r="202" spans="1:8" x14ac:dyDescent="0.2">
      <c r="A202" s="3"/>
      <c r="B202" s="3" t="s">
        <v>360</v>
      </c>
      <c r="C202" s="5"/>
      <c r="D202" s="5"/>
      <c r="E202" s="5"/>
      <c r="F202" s="6">
        <v>45155</v>
      </c>
      <c r="G202" s="9">
        <v>1</v>
      </c>
      <c r="H202" s="22" t="s">
        <v>309</v>
      </c>
    </row>
    <row r="203" spans="1:8" x14ac:dyDescent="0.2">
      <c r="A203" s="1"/>
      <c r="B203" s="1" t="s">
        <v>362</v>
      </c>
      <c r="C203" s="4"/>
      <c r="D203" s="4"/>
      <c r="E203" s="4"/>
      <c r="F203" s="7">
        <v>45155</v>
      </c>
      <c r="G203" s="8">
        <v>6</v>
      </c>
      <c r="H203" s="23" t="s">
        <v>309</v>
      </c>
    </row>
    <row r="204" spans="1:8" x14ac:dyDescent="0.2">
      <c r="A204" s="3"/>
      <c r="B204" s="3" t="s">
        <v>361</v>
      </c>
      <c r="C204" s="5"/>
      <c r="D204" s="5"/>
      <c r="E204" s="5"/>
      <c r="F204" s="6">
        <v>45155</v>
      </c>
      <c r="G204" s="9">
        <v>2</v>
      </c>
      <c r="H204" s="22" t="s">
        <v>309</v>
      </c>
    </row>
    <row r="205" spans="1:8" x14ac:dyDescent="0.2">
      <c r="A205" s="1"/>
      <c r="B205" s="1" t="s">
        <v>363</v>
      </c>
      <c r="C205" s="4"/>
      <c r="D205" s="4"/>
      <c r="E205" s="4"/>
      <c r="F205" s="7">
        <v>45155</v>
      </c>
      <c r="G205" s="8">
        <v>3</v>
      </c>
      <c r="H205" s="23" t="s">
        <v>309</v>
      </c>
    </row>
    <row r="206" spans="1:8" x14ac:dyDescent="0.2">
      <c r="A206" s="3"/>
      <c r="B206" s="3" t="s">
        <v>364</v>
      </c>
      <c r="C206" s="5"/>
      <c r="D206" s="5"/>
      <c r="E206" s="5"/>
      <c r="F206" s="6">
        <v>45155</v>
      </c>
      <c r="G206" s="9">
        <v>1</v>
      </c>
      <c r="H206" s="22" t="s">
        <v>309</v>
      </c>
    </row>
    <row r="207" spans="1:8" x14ac:dyDescent="0.2">
      <c r="A207" s="1"/>
      <c r="B207" s="1" t="s">
        <v>365</v>
      </c>
      <c r="C207" s="4"/>
      <c r="D207" s="4"/>
      <c r="E207" s="4"/>
      <c r="F207" s="7">
        <v>45155</v>
      </c>
      <c r="G207" s="8">
        <v>1</v>
      </c>
      <c r="H207" s="23" t="s">
        <v>309</v>
      </c>
    </row>
    <row r="208" spans="1:8" x14ac:dyDescent="0.2">
      <c r="A208" s="3"/>
      <c r="B208" s="3" t="s">
        <v>366</v>
      </c>
      <c r="C208" s="5"/>
      <c r="D208" s="5"/>
      <c r="E208" s="5"/>
      <c r="F208" s="6">
        <v>45155</v>
      </c>
      <c r="G208" s="9">
        <v>2</v>
      </c>
      <c r="H208" s="22" t="s">
        <v>309</v>
      </c>
    </row>
    <row r="209" spans="1:8" x14ac:dyDescent="0.2">
      <c r="A209" s="1"/>
      <c r="B209" s="1" t="s">
        <v>367</v>
      </c>
      <c r="C209" s="4"/>
      <c r="D209" s="4"/>
      <c r="E209" s="4"/>
      <c r="F209" s="7">
        <v>45155</v>
      </c>
      <c r="G209" s="8">
        <v>1</v>
      </c>
      <c r="H209" s="23" t="s">
        <v>309</v>
      </c>
    </row>
    <row r="210" spans="1:8" x14ac:dyDescent="0.2">
      <c r="A210" s="3"/>
      <c r="B210" s="3" t="s">
        <v>368</v>
      </c>
      <c r="C210" s="5"/>
      <c r="D210" s="5"/>
      <c r="E210" s="5"/>
      <c r="F210" s="6">
        <v>45155</v>
      </c>
      <c r="G210" s="9">
        <v>1</v>
      </c>
      <c r="H210" s="22" t="s">
        <v>309</v>
      </c>
    </row>
    <row r="211" spans="1:8" x14ac:dyDescent="0.2">
      <c r="A211" s="1"/>
      <c r="B211" s="1" t="s">
        <v>369</v>
      </c>
      <c r="C211" s="4"/>
      <c r="D211" s="4"/>
      <c r="E211" s="4"/>
      <c r="F211" s="7">
        <v>45155</v>
      </c>
      <c r="G211" s="8">
        <v>1</v>
      </c>
      <c r="H211" s="23" t="s">
        <v>309</v>
      </c>
    </row>
    <row r="212" spans="1:8" x14ac:dyDescent="0.2">
      <c r="A212" s="3"/>
      <c r="B212" s="3" t="s">
        <v>370</v>
      </c>
      <c r="C212" s="5"/>
      <c r="D212" s="5"/>
      <c r="E212" s="5"/>
      <c r="F212" s="6">
        <v>45155</v>
      </c>
      <c r="G212" s="9">
        <v>19</v>
      </c>
      <c r="H212" s="22" t="s">
        <v>309</v>
      </c>
    </row>
    <row r="213" spans="1:8" x14ac:dyDescent="0.2">
      <c r="A213" s="1"/>
      <c r="B213" s="1" t="s">
        <v>373</v>
      </c>
      <c r="C213" s="4"/>
      <c r="D213" s="4"/>
      <c r="E213" s="4"/>
      <c r="F213" s="7">
        <v>45155</v>
      </c>
      <c r="G213" s="8">
        <v>4</v>
      </c>
      <c r="H213" s="23" t="s">
        <v>309</v>
      </c>
    </row>
    <row r="214" spans="1:8" x14ac:dyDescent="0.2">
      <c r="A214" s="3"/>
      <c r="B214" s="3" t="s">
        <v>374</v>
      </c>
      <c r="C214" s="5"/>
      <c r="D214" s="5"/>
      <c r="E214" s="5"/>
      <c r="F214" s="6">
        <v>45155</v>
      </c>
      <c r="G214" s="9">
        <v>4</v>
      </c>
      <c r="H214" s="22" t="s">
        <v>309</v>
      </c>
    </row>
    <row r="215" spans="1:8" x14ac:dyDescent="0.2">
      <c r="A215" s="1"/>
      <c r="B215" s="1" t="s">
        <v>376</v>
      </c>
      <c r="C215" s="4"/>
      <c r="D215" s="4"/>
      <c r="E215" s="4"/>
      <c r="F215" s="7">
        <v>45155</v>
      </c>
      <c r="G215" s="8">
        <v>4</v>
      </c>
      <c r="H215" s="23" t="s">
        <v>309</v>
      </c>
    </row>
    <row r="216" spans="1:8" x14ac:dyDescent="0.2">
      <c r="A216" s="3"/>
      <c r="B216" s="3" t="s">
        <v>378</v>
      </c>
      <c r="C216" s="5"/>
      <c r="D216" s="5"/>
      <c r="E216" s="5"/>
      <c r="F216" s="6"/>
      <c r="G216" s="9"/>
      <c r="H216" s="22" t="s">
        <v>271</v>
      </c>
    </row>
    <row r="217" spans="1:8" x14ac:dyDescent="0.2">
      <c r="A217" s="1"/>
      <c r="B217" s="1" t="s">
        <v>379</v>
      </c>
      <c r="C217" s="4"/>
      <c r="D217" s="4"/>
      <c r="E217" s="4"/>
      <c r="F217" s="7"/>
      <c r="G217" s="8"/>
      <c r="H217" s="23" t="s">
        <v>271</v>
      </c>
    </row>
    <row r="218" spans="1:8" x14ac:dyDescent="0.2">
      <c r="A218" s="3"/>
      <c r="B218" s="3" t="s">
        <v>380</v>
      </c>
      <c r="C218" s="5"/>
      <c r="D218" s="5"/>
      <c r="E218" s="5"/>
      <c r="F218" s="6"/>
      <c r="G218" s="9"/>
      <c r="H218" s="22" t="s">
        <v>271</v>
      </c>
    </row>
    <row r="219" spans="1:8" x14ac:dyDescent="0.2">
      <c r="A219" s="1"/>
      <c r="B219" s="1" t="s">
        <v>381</v>
      </c>
      <c r="C219" s="4"/>
      <c r="D219" s="4"/>
      <c r="E219" s="4"/>
      <c r="F219" s="7"/>
      <c r="G219" s="8"/>
      <c r="H219" s="23" t="s">
        <v>271</v>
      </c>
    </row>
    <row r="220" spans="1:8" x14ac:dyDescent="0.2">
      <c r="A220" s="3"/>
      <c r="B220" s="3" t="s">
        <v>382</v>
      </c>
      <c r="C220" s="5"/>
      <c r="D220" s="5"/>
      <c r="E220" s="5"/>
      <c r="F220" s="6"/>
      <c r="G220" s="9"/>
      <c r="H220" s="22" t="s">
        <v>271</v>
      </c>
    </row>
    <row r="221" spans="1:8" x14ac:dyDescent="0.2">
      <c r="A221" s="1"/>
      <c r="B221" s="1" t="s">
        <v>383</v>
      </c>
      <c r="C221" s="4"/>
      <c r="D221" s="4"/>
      <c r="E221" s="4"/>
      <c r="F221" s="7"/>
      <c r="G221" s="8"/>
      <c r="H221" s="23" t="s">
        <v>271</v>
      </c>
    </row>
    <row r="222" spans="1:8" x14ac:dyDescent="0.2">
      <c r="A222" s="3"/>
      <c r="B222" s="3" t="s">
        <v>384</v>
      </c>
      <c r="C222" s="5"/>
      <c r="D222" s="5"/>
      <c r="E222" s="5"/>
      <c r="F222" s="6"/>
      <c r="G222" s="9"/>
      <c r="H222" s="22" t="s">
        <v>271</v>
      </c>
    </row>
    <row r="223" spans="1:8" x14ac:dyDescent="0.2">
      <c r="A223" s="1"/>
      <c r="B223" s="1" t="s">
        <v>385</v>
      </c>
      <c r="C223" s="4"/>
      <c r="D223" s="4"/>
      <c r="E223" s="4"/>
      <c r="F223" s="7"/>
      <c r="G223" s="8"/>
      <c r="H223" s="23" t="s">
        <v>271</v>
      </c>
    </row>
    <row r="224" spans="1:8" x14ac:dyDescent="0.2">
      <c r="A224" s="3"/>
      <c r="B224" s="3" t="s">
        <v>386</v>
      </c>
      <c r="C224" s="5"/>
      <c r="D224" s="5"/>
      <c r="E224" s="5"/>
      <c r="F224" s="6"/>
      <c r="G224" s="9"/>
      <c r="H224" s="22" t="s">
        <v>271</v>
      </c>
    </row>
    <row r="225" spans="1:8" x14ac:dyDescent="0.2">
      <c r="A225" s="1"/>
      <c r="B225" s="1" t="s">
        <v>387</v>
      </c>
      <c r="C225" s="4"/>
      <c r="D225" s="4"/>
      <c r="E225" s="4"/>
      <c r="F225" s="7"/>
      <c r="G225" s="8"/>
      <c r="H225" s="23" t="s">
        <v>271</v>
      </c>
    </row>
    <row r="226" spans="1:8" x14ac:dyDescent="0.2">
      <c r="A226" s="3"/>
      <c r="B226" s="3" t="s">
        <v>388</v>
      </c>
      <c r="C226" s="5"/>
      <c r="D226" s="5"/>
      <c r="E226" s="5"/>
      <c r="F226" s="6"/>
      <c r="G226" s="9"/>
      <c r="H226" s="22" t="s">
        <v>271</v>
      </c>
    </row>
    <row r="227" spans="1:8" x14ac:dyDescent="0.2">
      <c r="A227" s="1"/>
      <c r="B227" s="1" t="s">
        <v>389</v>
      </c>
      <c r="C227" s="4"/>
      <c r="D227" s="4"/>
      <c r="E227" s="4"/>
      <c r="F227" s="7"/>
      <c r="G227" s="8"/>
      <c r="H227" s="23" t="s">
        <v>271</v>
      </c>
    </row>
    <row r="228" spans="1:8" x14ac:dyDescent="0.2">
      <c r="A228" s="3"/>
      <c r="B228" s="3" t="s">
        <v>390</v>
      </c>
      <c r="C228" s="5"/>
      <c r="D228" s="5"/>
      <c r="E228" s="5"/>
      <c r="F228" s="6"/>
      <c r="G228" s="9"/>
      <c r="H228" s="22" t="s">
        <v>271</v>
      </c>
    </row>
    <row r="229" spans="1:8" x14ac:dyDescent="0.2">
      <c r="A229" s="1"/>
      <c r="B229" s="1" t="s">
        <v>393</v>
      </c>
      <c r="C229" s="4"/>
      <c r="D229" s="4"/>
      <c r="E229" s="4"/>
      <c r="F229" s="7"/>
      <c r="G229" s="8"/>
      <c r="H229" s="23" t="s">
        <v>392</v>
      </c>
    </row>
    <row r="230" spans="1:8" x14ac:dyDescent="0.2">
      <c r="A230" s="3"/>
      <c r="B230" s="3" t="s">
        <v>394</v>
      </c>
      <c r="C230" s="5"/>
      <c r="D230" s="5"/>
      <c r="E230" s="5"/>
      <c r="F230" s="6"/>
      <c r="G230" s="9"/>
      <c r="H230" s="22" t="s">
        <v>392</v>
      </c>
    </row>
    <row r="231" spans="1:8" x14ac:dyDescent="0.2">
      <c r="A231" s="1"/>
      <c r="B231" s="1" t="s">
        <v>395</v>
      </c>
      <c r="C231" s="4"/>
      <c r="D231" s="4"/>
      <c r="E231" s="4"/>
      <c r="F231" s="7"/>
      <c r="G231" s="8"/>
      <c r="H231" s="23" t="s">
        <v>392</v>
      </c>
    </row>
    <row r="232" spans="1:8" x14ac:dyDescent="0.2">
      <c r="A232" s="3"/>
      <c r="B232" s="3" t="s">
        <v>396</v>
      </c>
      <c r="C232" s="5"/>
      <c r="D232" s="5"/>
      <c r="E232" s="5"/>
      <c r="F232" s="6"/>
      <c r="G232" s="9"/>
      <c r="H232" s="22" t="s">
        <v>392</v>
      </c>
    </row>
  </sheetData>
  <dataConsolidate link="1">
    <dataRefs count="1">
      <dataRef ref="H1:H1048576" sheet="INVENT"/>
    </dataRefs>
  </dataConsolidate>
  <printOptions horizontalCentered="1"/>
  <pageMargins left="0.23622047244094491" right="0.23622047244094491" top="0.74803149606299213" bottom="0.74803149606299213" header="0.31496062992125984" footer="0.31496062992125984"/>
  <pageSetup paperSize="9" scale="76" orientation="landscape" r:id="rId1"/>
  <headerFooter>
    <oddHeader>&amp;L&amp;A</oddHeader>
    <oddFooter>&amp;R&amp;P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32"/>
  <sheetViews>
    <sheetView topLeftCell="B1" zoomScaleNormal="100" zoomScaleSheetLayoutView="100" workbookViewId="0">
      <pane xSplit="9" ySplit="1" topLeftCell="K221" activePane="bottomRight" state="frozenSplit"/>
      <selection activeCell="B1" sqref="B1"/>
      <selection pane="topRight" activeCell="F1" sqref="F1"/>
      <selection pane="bottomLeft" activeCell="B11" sqref="B11"/>
      <selection pane="bottomRight" activeCell="B224" sqref="B224"/>
    </sheetView>
  </sheetViews>
  <sheetFormatPr defaultRowHeight="12.75" x14ac:dyDescent="0.2"/>
  <cols>
    <col min="1" max="1" width="13.28515625" style="2" hidden="1" customWidth="1"/>
    <col min="2" max="2" width="90.140625" style="2" customWidth="1"/>
    <col min="3" max="3" width="24.140625" style="2" hidden="1" customWidth="1"/>
    <col min="4" max="4" width="8.7109375" style="2" hidden="1" customWidth="1"/>
    <col min="5" max="5" width="10.85546875" style="2" hidden="1" customWidth="1"/>
    <col min="6" max="6" width="12.28515625" style="10" customWidth="1"/>
    <col min="7" max="7" width="15.5703125" style="11" customWidth="1"/>
    <col min="8" max="8" width="22.28515625" style="11" customWidth="1"/>
    <col min="9" max="9" width="15.5703125" style="21" customWidth="1"/>
    <col min="10" max="10" width="9.5703125" style="10" customWidth="1"/>
    <col min="11" max="11" width="20.85546875" style="2" customWidth="1"/>
    <col min="12" max="16384" width="9.140625" style="2"/>
  </cols>
  <sheetData>
    <row r="1" spans="1:10" ht="38.25" x14ac:dyDescent="0.2">
      <c r="A1" s="16" t="s">
        <v>141</v>
      </c>
      <c r="B1" s="16" t="s">
        <v>0</v>
      </c>
      <c r="C1" s="16" t="s">
        <v>175</v>
      </c>
      <c r="D1" s="16" t="s">
        <v>142</v>
      </c>
      <c r="E1" s="16" t="s">
        <v>143</v>
      </c>
      <c r="F1" s="17" t="s">
        <v>375</v>
      </c>
      <c r="G1" s="18" t="s">
        <v>145</v>
      </c>
      <c r="H1" s="18" t="s">
        <v>259</v>
      </c>
      <c r="I1" s="18" t="s">
        <v>306</v>
      </c>
      <c r="J1" s="16" t="s">
        <v>174</v>
      </c>
    </row>
    <row r="2" spans="1:10" x14ac:dyDescent="0.2">
      <c r="A2" s="3" t="s">
        <v>76</v>
      </c>
      <c r="B2" s="3" t="s">
        <v>210</v>
      </c>
      <c r="C2" s="5"/>
      <c r="D2" s="5"/>
      <c r="E2" s="5"/>
      <c r="F2" s="12"/>
      <c r="G2" s="13"/>
      <c r="H2" s="13"/>
      <c r="I2" s="19">
        <f>INVENT!G2+G2</f>
        <v>0</v>
      </c>
      <c r="J2" s="5">
        <f>INVENT!H2</f>
        <v>0</v>
      </c>
    </row>
    <row r="3" spans="1:10" x14ac:dyDescent="0.2">
      <c r="A3" s="1" t="s">
        <v>77</v>
      </c>
      <c r="B3" s="1" t="s">
        <v>211</v>
      </c>
      <c r="C3" s="4"/>
      <c r="D3" s="4"/>
      <c r="E3" s="4"/>
      <c r="F3" s="14"/>
      <c r="G3" s="15"/>
      <c r="H3" s="15"/>
      <c r="I3" s="20">
        <f>INVENT!G3+G3</f>
        <v>0</v>
      </c>
      <c r="J3" s="5">
        <f>INVENT!H3</f>
        <v>0</v>
      </c>
    </row>
    <row r="4" spans="1:10" x14ac:dyDescent="0.2">
      <c r="A4" s="3" t="s">
        <v>78</v>
      </c>
      <c r="B4" s="3" t="s">
        <v>79</v>
      </c>
      <c r="C4" s="5"/>
      <c r="D4" s="5"/>
      <c r="E4" s="5"/>
      <c r="F4" s="12"/>
      <c r="G4" s="13"/>
      <c r="H4" s="13"/>
      <c r="I4" s="19">
        <f>INVENT!G4+G4</f>
        <v>0</v>
      </c>
      <c r="J4" s="5">
        <f>INVENT!H4</f>
        <v>0</v>
      </c>
    </row>
    <row r="5" spans="1:10" x14ac:dyDescent="0.2">
      <c r="A5" s="1" t="s">
        <v>1</v>
      </c>
      <c r="B5" s="1" t="s">
        <v>2</v>
      </c>
      <c r="C5" s="4"/>
      <c r="D5" s="4"/>
      <c r="E5" s="4"/>
      <c r="F5" s="14"/>
      <c r="G5" s="15"/>
      <c r="H5" s="15"/>
      <c r="I5" s="20">
        <f>INVENT!G5+G5</f>
        <v>0</v>
      </c>
      <c r="J5" s="5">
        <f>INVENT!H5</f>
        <v>0</v>
      </c>
    </row>
    <row r="6" spans="1:10" x14ac:dyDescent="0.2">
      <c r="A6" s="3" t="s">
        <v>146</v>
      </c>
      <c r="B6" s="3" t="s">
        <v>147</v>
      </c>
      <c r="C6" s="5"/>
      <c r="D6" s="5"/>
      <c r="E6" s="5"/>
      <c r="F6" s="12"/>
      <c r="G6" s="13"/>
      <c r="H6" s="13"/>
      <c r="I6" s="19">
        <f>INVENT!G6+G6</f>
        <v>0</v>
      </c>
      <c r="J6" s="5">
        <f>INVENT!H6</f>
        <v>0</v>
      </c>
    </row>
    <row r="7" spans="1:10" x14ac:dyDescent="0.2">
      <c r="A7" s="1" t="s">
        <v>80</v>
      </c>
      <c r="B7" s="1" t="s">
        <v>81</v>
      </c>
      <c r="C7" s="4"/>
      <c r="D7" s="4"/>
      <c r="E7" s="4"/>
      <c r="F7" s="14"/>
      <c r="G7" s="15"/>
      <c r="H7" s="15"/>
      <c r="I7" s="20">
        <f>INVENT!G7+G7</f>
        <v>0</v>
      </c>
      <c r="J7" s="5">
        <f>INVENT!H7</f>
        <v>0</v>
      </c>
    </row>
    <row r="8" spans="1:10" x14ac:dyDescent="0.2">
      <c r="A8" s="3" t="s">
        <v>82</v>
      </c>
      <c r="B8" s="3" t="s">
        <v>83</v>
      </c>
      <c r="C8" s="5"/>
      <c r="D8" s="5"/>
      <c r="E8" s="5"/>
      <c r="F8" s="12"/>
      <c r="G8" s="13"/>
      <c r="H8" s="13"/>
      <c r="I8" s="19">
        <f>INVENT!G8+G8</f>
        <v>0</v>
      </c>
      <c r="J8" s="5">
        <f>INVENT!H8</f>
        <v>0</v>
      </c>
    </row>
    <row r="9" spans="1:10" x14ac:dyDescent="0.2">
      <c r="A9" s="1" t="s">
        <v>85</v>
      </c>
      <c r="B9" s="1" t="s">
        <v>257</v>
      </c>
      <c r="C9" s="4"/>
      <c r="D9" s="4"/>
      <c r="E9" s="4"/>
      <c r="F9" s="14"/>
      <c r="G9" s="15"/>
      <c r="H9" s="15"/>
      <c r="I9" s="20">
        <f>INVENT!G9+G9</f>
        <v>0</v>
      </c>
      <c r="J9" s="5">
        <f>INVENT!H9</f>
        <v>0</v>
      </c>
    </row>
    <row r="10" spans="1:10" x14ac:dyDescent="0.2">
      <c r="A10" s="3" t="s">
        <v>84</v>
      </c>
      <c r="B10" s="3" t="s">
        <v>258</v>
      </c>
      <c r="C10" s="5"/>
      <c r="D10" s="5"/>
      <c r="E10" s="5"/>
      <c r="F10" s="12"/>
      <c r="G10" s="13"/>
      <c r="H10" s="13"/>
      <c r="I10" s="19">
        <f>INVENT!G10+G10</f>
        <v>0</v>
      </c>
      <c r="J10" s="5">
        <f>INVENT!H10</f>
        <v>0</v>
      </c>
    </row>
    <row r="11" spans="1:10" x14ac:dyDescent="0.2">
      <c r="A11" s="1" t="s">
        <v>3</v>
      </c>
      <c r="B11" s="1" t="s">
        <v>212</v>
      </c>
      <c r="C11" s="4"/>
      <c r="D11" s="4"/>
      <c r="E11" s="4"/>
      <c r="F11" s="14"/>
      <c r="G11" s="15"/>
      <c r="H11" s="15"/>
      <c r="I11" s="20">
        <f>INVENT!G11+G11</f>
        <v>0</v>
      </c>
      <c r="J11" s="5">
        <f>INVENT!H11</f>
        <v>0</v>
      </c>
    </row>
    <row r="12" spans="1:10" x14ac:dyDescent="0.2">
      <c r="A12" s="3" t="s">
        <v>86</v>
      </c>
      <c r="B12" s="3" t="s">
        <v>213</v>
      </c>
      <c r="C12" s="5"/>
      <c r="D12" s="5"/>
      <c r="E12" s="5"/>
      <c r="F12" s="12"/>
      <c r="G12" s="13"/>
      <c r="H12" s="13"/>
      <c r="I12" s="19">
        <f>INVENT!G12+G12</f>
        <v>0</v>
      </c>
      <c r="J12" s="5">
        <f>INVENT!H12</f>
        <v>0</v>
      </c>
    </row>
    <row r="13" spans="1:10" x14ac:dyDescent="0.2">
      <c r="A13" s="1" t="s">
        <v>4</v>
      </c>
      <c r="B13" s="1" t="s">
        <v>251</v>
      </c>
      <c r="C13" s="4"/>
      <c r="D13" s="4"/>
      <c r="E13" s="4"/>
      <c r="F13" s="14"/>
      <c r="G13" s="15"/>
      <c r="H13" s="15"/>
      <c r="I13" s="20">
        <f>INVENT!G13+G13</f>
        <v>0</v>
      </c>
      <c r="J13" s="5">
        <f>INVENT!H13</f>
        <v>0</v>
      </c>
    </row>
    <row r="14" spans="1:10" x14ac:dyDescent="0.2">
      <c r="A14" s="3" t="s">
        <v>5</v>
      </c>
      <c r="B14" s="3" t="s">
        <v>252</v>
      </c>
      <c r="C14" s="5"/>
      <c r="D14" s="5"/>
      <c r="E14" s="5"/>
      <c r="F14" s="12"/>
      <c r="G14" s="13"/>
      <c r="H14" s="13"/>
      <c r="I14" s="19">
        <f>INVENT!G14+G14</f>
        <v>0</v>
      </c>
      <c r="J14" s="5">
        <f>INVENT!H14</f>
        <v>0</v>
      </c>
    </row>
    <row r="15" spans="1:10" x14ac:dyDescent="0.2">
      <c r="A15" s="1" t="s">
        <v>6</v>
      </c>
      <c r="B15" s="1" t="s">
        <v>214</v>
      </c>
      <c r="C15" s="4"/>
      <c r="D15" s="4"/>
      <c r="E15" s="4"/>
      <c r="F15" s="14"/>
      <c r="G15" s="15"/>
      <c r="H15" s="15"/>
      <c r="I15" s="20">
        <f>INVENT!G15+G15</f>
        <v>0</v>
      </c>
      <c r="J15" s="5">
        <f>INVENT!H15</f>
        <v>0</v>
      </c>
    </row>
    <row r="16" spans="1:10" x14ac:dyDescent="0.2">
      <c r="A16" s="3" t="s">
        <v>7</v>
      </c>
      <c r="B16" s="3" t="s">
        <v>215</v>
      </c>
      <c r="C16" s="5"/>
      <c r="D16" s="5"/>
      <c r="E16" s="5"/>
      <c r="F16" s="12"/>
      <c r="G16" s="13"/>
      <c r="H16" s="13"/>
      <c r="I16" s="19">
        <f>INVENT!G16+G16</f>
        <v>0</v>
      </c>
      <c r="J16" s="5">
        <f>INVENT!H16</f>
        <v>0</v>
      </c>
    </row>
    <row r="17" spans="1:10" x14ac:dyDescent="0.2">
      <c r="A17" s="1" t="s">
        <v>8</v>
      </c>
      <c r="B17" s="1" t="s">
        <v>216</v>
      </c>
      <c r="C17" s="4"/>
      <c r="D17" s="4"/>
      <c r="E17" s="4"/>
      <c r="F17" s="14"/>
      <c r="G17" s="15"/>
      <c r="H17" s="15"/>
      <c r="I17" s="20">
        <f>INVENT!G17+G17</f>
        <v>0</v>
      </c>
      <c r="J17" s="5">
        <f>INVENT!H17</f>
        <v>0</v>
      </c>
    </row>
    <row r="18" spans="1:10" x14ac:dyDescent="0.2">
      <c r="A18" s="3" t="s">
        <v>87</v>
      </c>
      <c r="B18" s="3" t="s">
        <v>217</v>
      </c>
      <c r="C18" s="5"/>
      <c r="D18" s="5"/>
      <c r="E18" s="5"/>
      <c r="F18" s="12"/>
      <c r="G18" s="13"/>
      <c r="H18" s="13"/>
      <c r="I18" s="19">
        <f>INVENT!G18+G18</f>
        <v>0</v>
      </c>
      <c r="J18" s="5">
        <f>INVENT!H18</f>
        <v>0</v>
      </c>
    </row>
    <row r="19" spans="1:10" x14ac:dyDescent="0.2">
      <c r="A19" s="1" t="s">
        <v>148</v>
      </c>
      <c r="B19" s="1" t="s">
        <v>149</v>
      </c>
      <c r="C19" s="4"/>
      <c r="D19" s="4"/>
      <c r="E19" s="4"/>
      <c r="F19" s="14"/>
      <c r="G19" s="15"/>
      <c r="H19" s="15"/>
      <c r="I19" s="20">
        <f>INVENT!G19+G19</f>
        <v>0</v>
      </c>
      <c r="J19" s="5">
        <f>INVENT!H19</f>
        <v>0</v>
      </c>
    </row>
    <row r="20" spans="1:10" x14ac:dyDescent="0.2">
      <c r="A20" s="3"/>
      <c r="B20" s="3" t="s">
        <v>282</v>
      </c>
      <c r="C20" s="5"/>
      <c r="D20" s="5"/>
      <c r="E20" s="5"/>
      <c r="F20" s="12"/>
      <c r="G20" s="13"/>
      <c r="H20" s="13"/>
      <c r="I20" s="19">
        <f>INVENT!G20+G20</f>
        <v>1300</v>
      </c>
      <c r="J20" s="5" t="str">
        <f>INVENT!H20</f>
        <v>MT</v>
      </c>
    </row>
    <row r="21" spans="1:10" x14ac:dyDescent="0.2">
      <c r="A21" s="1"/>
      <c r="B21" s="1" t="s">
        <v>283</v>
      </c>
      <c r="C21" s="4"/>
      <c r="D21" s="4"/>
      <c r="E21" s="4"/>
      <c r="F21" s="14"/>
      <c r="G21" s="15"/>
      <c r="H21" s="15"/>
      <c r="I21" s="20">
        <f>INVENT!G21+G21</f>
        <v>500</v>
      </c>
      <c r="J21" s="5" t="str">
        <f>INVENT!H21</f>
        <v>MT</v>
      </c>
    </row>
    <row r="22" spans="1:10" x14ac:dyDescent="0.2">
      <c r="A22" s="3"/>
      <c r="B22" s="3" t="s">
        <v>284</v>
      </c>
      <c r="C22" s="5"/>
      <c r="D22" s="5"/>
      <c r="E22" s="5"/>
      <c r="F22" s="12"/>
      <c r="G22" s="13"/>
      <c r="H22" s="13"/>
      <c r="I22" s="19">
        <f>INVENT!G22+G22</f>
        <v>100</v>
      </c>
      <c r="J22" s="5" t="str">
        <f>INVENT!H22</f>
        <v>MT</v>
      </c>
    </row>
    <row r="23" spans="1:10" x14ac:dyDescent="0.2">
      <c r="A23" s="1"/>
      <c r="B23" s="1" t="s">
        <v>285</v>
      </c>
      <c r="C23" s="4"/>
      <c r="D23" s="4"/>
      <c r="E23" s="4"/>
      <c r="F23" s="14"/>
      <c r="G23" s="15"/>
      <c r="H23" s="15"/>
      <c r="I23" s="20">
        <f>INVENT!G23+G23</f>
        <v>300</v>
      </c>
      <c r="J23" s="5" t="str">
        <f>INVENT!H23</f>
        <v>MT</v>
      </c>
    </row>
    <row r="24" spans="1:10" x14ac:dyDescent="0.2">
      <c r="A24" s="3"/>
      <c r="B24" s="3" t="s">
        <v>286</v>
      </c>
      <c r="C24" s="5"/>
      <c r="D24" s="5"/>
      <c r="E24" s="5"/>
      <c r="F24" s="12"/>
      <c r="G24" s="13"/>
      <c r="H24" s="13"/>
      <c r="I24" s="19">
        <f>INVENT!G24+G24</f>
        <v>300</v>
      </c>
      <c r="J24" s="5" t="str">
        <f>INVENT!H24</f>
        <v>MT</v>
      </c>
    </row>
    <row r="25" spans="1:10" x14ac:dyDescent="0.2">
      <c r="A25" s="1" t="s">
        <v>15</v>
      </c>
      <c r="B25" s="1" t="s">
        <v>287</v>
      </c>
      <c r="C25" s="4"/>
      <c r="D25" s="4"/>
      <c r="E25" s="4"/>
      <c r="F25" s="14">
        <v>45141</v>
      </c>
      <c r="G25" s="15">
        <v>400</v>
      </c>
      <c r="H25" s="15" t="s">
        <v>281</v>
      </c>
      <c r="I25" s="20">
        <f>INVENT!G25+G25</f>
        <v>6400</v>
      </c>
      <c r="J25" s="5" t="str">
        <f>INVENT!H25</f>
        <v>MT</v>
      </c>
    </row>
    <row r="26" spans="1:10" x14ac:dyDescent="0.2">
      <c r="A26" s="3"/>
      <c r="B26" s="3" t="s">
        <v>288</v>
      </c>
      <c r="C26" s="5"/>
      <c r="D26" s="5"/>
      <c r="E26" s="5"/>
      <c r="F26" s="12">
        <v>45160</v>
      </c>
      <c r="G26" s="13">
        <v>100</v>
      </c>
      <c r="H26" s="13" t="s">
        <v>281</v>
      </c>
      <c r="I26" s="19">
        <f>INVENT!G26+G26</f>
        <v>900</v>
      </c>
      <c r="J26" s="5" t="str">
        <f>INVENT!H26</f>
        <v>MT</v>
      </c>
    </row>
    <row r="27" spans="1:10" x14ac:dyDescent="0.2">
      <c r="A27" s="1" t="s">
        <v>16</v>
      </c>
      <c r="B27" s="1" t="s">
        <v>289</v>
      </c>
      <c r="C27" s="4"/>
      <c r="D27" s="4"/>
      <c r="E27" s="4"/>
      <c r="F27" s="14">
        <v>45141</v>
      </c>
      <c r="G27" s="15">
        <f>800+100</f>
        <v>900</v>
      </c>
      <c r="H27" s="15" t="s">
        <v>281</v>
      </c>
      <c r="I27" s="20">
        <f>INVENT!G27+G27</f>
        <v>3200</v>
      </c>
      <c r="J27" s="5" t="str">
        <f>INVENT!H27</f>
        <v>MT</v>
      </c>
    </row>
    <row r="28" spans="1:10" x14ac:dyDescent="0.2">
      <c r="A28" s="3"/>
      <c r="B28" s="3" t="s">
        <v>290</v>
      </c>
      <c r="C28" s="5"/>
      <c r="D28" s="5"/>
      <c r="E28" s="5"/>
      <c r="F28" s="12"/>
      <c r="G28" s="13"/>
      <c r="H28" s="13"/>
      <c r="I28" s="19">
        <f>INVENT!G28+G28</f>
        <v>200</v>
      </c>
      <c r="J28" s="5" t="str">
        <f>INVENT!H28</f>
        <v>MT</v>
      </c>
    </row>
    <row r="29" spans="1:10" x14ac:dyDescent="0.2">
      <c r="A29" s="1"/>
      <c r="B29" s="1" t="s">
        <v>291</v>
      </c>
      <c r="C29" s="4"/>
      <c r="D29" s="4"/>
      <c r="E29" s="4"/>
      <c r="F29" s="14"/>
      <c r="G29" s="15"/>
      <c r="H29" s="15"/>
      <c r="I29" s="20">
        <f>INVENT!G29+G29</f>
        <v>600</v>
      </c>
      <c r="J29" s="5" t="str">
        <f>INVENT!H29</f>
        <v>MT</v>
      </c>
    </row>
    <row r="30" spans="1:10" x14ac:dyDescent="0.2">
      <c r="A30" s="3"/>
      <c r="B30" s="3" t="s">
        <v>292</v>
      </c>
      <c r="C30" s="5"/>
      <c r="D30" s="5"/>
      <c r="E30" s="5"/>
      <c r="F30" s="12"/>
      <c r="G30" s="13"/>
      <c r="H30" s="13"/>
      <c r="I30" s="19">
        <f>INVENT!G30+G30</f>
        <v>200</v>
      </c>
      <c r="J30" s="5" t="str">
        <f>INVENT!H30</f>
        <v>MT</v>
      </c>
    </row>
    <row r="31" spans="1:10" x14ac:dyDescent="0.2">
      <c r="A31" s="1" t="s">
        <v>89</v>
      </c>
      <c r="B31" s="1" t="s">
        <v>293</v>
      </c>
      <c r="C31" s="4"/>
      <c r="D31" s="4"/>
      <c r="E31" s="4"/>
      <c r="F31" s="14">
        <v>45160</v>
      </c>
      <c r="G31" s="15">
        <v>200</v>
      </c>
      <c r="H31" s="15" t="s">
        <v>281</v>
      </c>
      <c r="I31" s="20">
        <f>INVENT!G31+G31</f>
        <v>8000</v>
      </c>
      <c r="J31" s="5" t="str">
        <f>INVENT!H31</f>
        <v>MT</v>
      </c>
    </row>
    <row r="32" spans="1:10" x14ac:dyDescent="0.2">
      <c r="A32" s="3" t="s">
        <v>88</v>
      </c>
      <c r="B32" s="3" t="s">
        <v>294</v>
      </c>
      <c r="C32" s="5"/>
      <c r="D32" s="5"/>
      <c r="E32" s="5"/>
      <c r="F32" s="12">
        <v>45141</v>
      </c>
      <c r="G32" s="13">
        <v>600</v>
      </c>
      <c r="H32" s="13" t="s">
        <v>281</v>
      </c>
      <c r="I32" s="19">
        <f>INVENT!G32+G32</f>
        <v>5200</v>
      </c>
      <c r="J32" s="5" t="str">
        <f>INVENT!H32</f>
        <v>MT</v>
      </c>
    </row>
    <row r="33" spans="1:10" x14ac:dyDescent="0.2">
      <c r="A33" s="1"/>
      <c r="B33" s="1" t="s">
        <v>295</v>
      </c>
      <c r="C33" s="4"/>
      <c r="D33" s="4"/>
      <c r="E33" s="4"/>
      <c r="F33" s="14">
        <v>45154</v>
      </c>
      <c r="G33" s="15">
        <v>500</v>
      </c>
      <c r="H33" s="15" t="s">
        <v>377</v>
      </c>
      <c r="I33" s="20">
        <f>INVENT!G33+G33</f>
        <v>700</v>
      </c>
      <c r="J33" s="5" t="str">
        <f>INVENT!H33</f>
        <v>MT</v>
      </c>
    </row>
    <row r="34" spans="1:10" x14ac:dyDescent="0.2">
      <c r="A34" s="3"/>
      <c r="B34" s="3" t="s">
        <v>296</v>
      </c>
      <c r="C34" s="5"/>
      <c r="D34" s="5"/>
      <c r="E34" s="5"/>
      <c r="F34" s="12"/>
      <c r="G34" s="13"/>
      <c r="H34" s="13"/>
      <c r="I34" s="19">
        <f>INVENT!G34+G34</f>
        <v>150</v>
      </c>
      <c r="J34" s="5" t="str">
        <f>INVENT!H34</f>
        <v>MT</v>
      </c>
    </row>
    <row r="35" spans="1:10" x14ac:dyDescent="0.2">
      <c r="A35" s="1" t="s">
        <v>192</v>
      </c>
      <c r="B35" s="1" t="s">
        <v>267</v>
      </c>
      <c r="C35" s="4"/>
      <c r="D35" s="4"/>
      <c r="E35" s="4"/>
      <c r="F35" s="14"/>
      <c r="G35" s="15"/>
      <c r="H35" s="15"/>
      <c r="I35" s="20">
        <f>INVENT!G35+G35</f>
        <v>395</v>
      </c>
      <c r="J35" s="5" t="str">
        <f>INVENT!H35</f>
        <v>MT</v>
      </c>
    </row>
    <row r="36" spans="1:10" x14ac:dyDescent="0.2">
      <c r="A36" s="3" t="s">
        <v>193</v>
      </c>
      <c r="B36" s="3" t="s">
        <v>268</v>
      </c>
      <c r="C36" s="5"/>
      <c r="D36" s="5"/>
      <c r="E36" s="5"/>
      <c r="F36" s="12">
        <v>45154</v>
      </c>
      <c r="G36" s="13">
        <v>200</v>
      </c>
      <c r="H36" s="13" t="s">
        <v>377</v>
      </c>
      <c r="I36" s="19">
        <f>INVENT!G36+G36</f>
        <v>415</v>
      </c>
      <c r="J36" s="5" t="str">
        <f>INVENT!H36</f>
        <v>MT</v>
      </c>
    </row>
    <row r="37" spans="1:10" x14ac:dyDescent="0.2">
      <c r="A37" s="1" t="s">
        <v>194</v>
      </c>
      <c r="B37" s="1" t="s">
        <v>269</v>
      </c>
      <c r="C37" s="4"/>
      <c r="D37" s="4"/>
      <c r="E37" s="4"/>
      <c r="F37" s="14">
        <v>45154</v>
      </c>
      <c r="G37" s="15">
        <v>100</v>
      </c>
      <c r="H37" s="15" t="s">
        <v>377</v>
      </c>
      <c r="I37" s="20">
        <f>INVENT!G37+G37</f>
        <v>475</v>
      </c>
      <c r="J37" s="5" t="str">
        <f>INVENT!H37</f>
        <v>MT</v>
      </c>
    </row>
    <row r="38" spans="1:10" x14ac:dyDescent="0.2">
      <c r="A38" s="3" t="s">
        <v>188</v>
      </c>
      <c r="B38" s="3" t="s">
        <v>262</v>
      </c>
      <c r="C38" s="5"/>
      <c r="D38" s="5"/>
      <c r="E38" s="5"/>
      <c r="F38" s="12"/>
      <c r="G38" s="13"/>
      <c r="H38" s="13"/>
      <c r="I38" s="19">
        <f>INVENT!G38+G38</f>
        <v>0</v>
      </c>
      <c r="J38" s="5" t="str">
        <f>INVENT!H38</f>
        <v>MT</v>
      </c>
    </row>
    <row r="39" spans="1:10" x14ac:dyDescent="0.2">
      <c r="A39" s="1" t="s">
        <v>189</v>
      </c>
      <c r="B39" s="1" t="s">
        <v>263</v>
      </c>
      <c r="C39" s="4"/>
      <c r="D39" s="4"/>
      <c r="E39" s="4"/>
      <c r="F39" s="14"/>
      <c r="G39" s="15"/>
      <c r="H39" s="15"/>
      <c r="I39" s="20">
        <f>INVENT!G39+G39</f>
        <v>0</v>
      </c>
      <c r="J39" s="5" t="str">
        <f>INVENT!H39</f>
        <v>MT</v>
      </c>
    </row>
    <row r="40" spans="1:10" x14ac:dyDescent="0.2">
      <c r="A40" s="3" t="s">
        <v>190</v>
      </c>
      <c r="B40" s="3" t="s">
        <v>264</v>
      </c>
      <c r="C40" s="5"/>
      <c r="D40" s="5"/>
      <c r="E40" s="5"/>
      <c r="F40" s="12"/>
      <c r="G40" s="13"/>
      <c r="H40" s="13"/>
      <c r="I40" s="19">
        <f>INVENT!G40+G40</f>
        <v>0</v>
      </c>
      <c r="J40" s="5" t="str">
        <f>INVENT!H40</f>
        <v>MT</v>
      </c>
    </row>
    <row r="41" spans="1:10" x14ac:dyDescent="0.2">
      <c r="A41" s="1" t="s">
        <v>191</v>
      </c>
      <c r="B41" s="1" t="s">
        <v>265</v>
      </c>
      <c r="C41" s="4"/>
      <c r="D41" s="4"/>
      <c r="E41" s="4"/>
      <c r="F41" s="14"/>
      <c r="G41" s="15"/>
      <c r="H41" s="15"/>
      <c r="I41" s="20">
        <f>INVENT!G41+G41</f>
        <v>0</v>
      </c>
      <c r="J41" s="5" t="str">
        <f>INVENT!H41</f>
        <v>MT</v>
      </c>
    </row>
    <row r="42" spans="1:10" x14ac:dyDescent="0.2">
      <c r="A42" s="3" t="s">
        <v>90</v>
      </c>
      <c r="B42" s="3" t="s">
        <v>297</v>
      </c>
      <c r="C42" s="5"/>
      <c r="D42" s="5"/>
      <c r="E42" s="5"/>
      <c r="F42" s="12">
        <v>45141</v>
      </c>
      <c r="G42" s="13">
        <v>400</v>
      </c>
      <c r="H42" s="13" t="s">
        <v>281</v>
      </c>
      <c r="I42" s="19">
        <f>INVENT!G42+G42</f>
        <v>6510</v>
      </c>
      <c r="J42" s="5" t="str">
        <f>INVENT!H42</f>
        <v>MT</v>
      </c>
    </row>
    <row r="43" spans="1:10" x14ac:dyDescent="0.2">
      <c r="A43" s="1" t="s">
        <v>91</v>
      </c>
      <c r="B43" s="1" t="s">
        <v>298</v>
      </c>
      <c r="C43" s="4"/>
      <c r="D43" s="4"/>
      <c r="E43" s="4"/>
      <c r="F43" s="14">
        <v>45141</v>
      </c>
      <c r="G43" s="15">
        <v>700</v>
      </c>
      <c r="H43" s="15" t="s">
        <v>281</v>
      </c>
      <c r="I43" s="20">
        <f>INVENT!G43+G43</f>
        <v>5320</v>
      </c>
      <c r="J43" s="5" t="str">
        <f>INVENT!H43</f>
        <v>MT</v>
      </c>
    </row>
    <row r="44" spans="1:10" x14ac:dyDescent="0.2">
      <c r="A44" s="3" t="s">
        <v>93</v>
      </c>
      <c r="B44" s="3" t="s">
        <v>299</v>
      </c>
      <c r="C44" s="5"/>
      <c r="D44" s="5"/>
      <c r="E44" s="5"/>
      <c r="F44" s="12"/>
      <c r="G44" s="13"/>
      <c r="H44" s="13"/>
      <c r="I44" s="19">
        <f>INVENT!G44+G44</f>
        <v>500</v>
      </c>
      <c r="J44" s="5" t="str">
        <f>INVENT!H44</f>
        <v>MT</v>
      </c>
    </row>
    <row r="45" spans="1:10" x14ac:dyDescent="0.2">
      <c r="A45" s="1" t="s">
        <v>94</v>
      </c>
      <c r="B45" s="1" t="s">
        <v>300</v>
      </c>
      <c r="C45" s="4"/>
      <c r="D45" s="4"/>
      <c r="E45" s="4"/>
      <c r="F45" s="14">
        <v>45160</v>
      </c>
      <c r="G45" s="15">
        <v>300</v>
      </c>
      <c r="H45" s="15" t="s">
        <v>281</v>
      </c>
      <c r="I45" s="20">
        <f>INVENT!G45+G45</f>
        <v>4660</v>
      </c>
      <c r="J45" s="5" t="str">
        <f>INVENT!H45</f>
        <v>MT</v>
      </c>
    </row>
    <row r="46" spans="1:10" x14ac:dyDescent="0.2">
      <c r="A46" s="3"/>
      <c r="B46" s="3" t="s">
        <v>301</v>
      </c>
      <c r="C46" s="5"/>
      <c r="D46" s="5"/>
      <c r="E46" s="5"/>
      <c r="F46" s="12">
        <v>45154</v>
      </c>
      <c r="G46" s="13">
        <v>200</v>
      </c>
      <c r="H46" s="13" t="s">
        <v>377</v>
      </c>
      <c r="I46" s="19">
        <f>INVENT!G46+G46</f>
        <v>700</v>
      </c>
      <c r="J46" s="5" t="str">
        <f>INVENT!H46</f>
        <v>MT</v>
      </c>
    </row>
    <row r="47" spans="1:10" x14ac:dyDescent="0.2">
      <c r="A47" s="1" t="s">
        <v>10</v>
      </c>
      <c r="B47" s="1" t="s">
        <v>302</v>
      </c>
      <c r="C47" s="4"/>
      <c r="D47" s="4"/>
      <c r="E47" s="4"/>
      <c r="F47" s="14"/>
      <c r="G47" s="15"/>
      <c r="H47" s="15"/>
      <c r="I47" s="20">
        <f>INVENT!G47+G47</f>
        <v>900</v>
      </c>
      <c r="J47" s="5" t="str">
        <f>INVENT!H47</f>
        <v>MT</v>
      </c>
    </row>
    <row r="48" spans="1:10" x14ac:dyDescent="0.2">
      <c r="A48" s="3" t="s">
        <v>14</v>
      </c>
      <c r="B48" s="3" t="s">
        <v>270</v>
      </c>
      <c r="C48" s="5"/>
      <c r="D48" s="5"/>
      <c r="E48" s="5"/>
      <c r="F48" s="12"/>
      <c r="G48" s="13"/>
      <c r="H48" s="13"/>
      <c r="I48" s="19">
        <f>INVENT!G48+G48</f>
        <v>0</v>
      </c>
      <c r="J48" s="5" t="str">
        <f>INVENT!H48</f>
        <v>MT</v>
      </c>
    </row>
    <row r="49" spans="1:10" x14ac:dyDescent="0.2">
      <c r="A49" s="1" t="s">
        <v>11</v>
      </c>
      <c r="B49" s="1" t="s">
        <v>303</v>
      </c>
      <c r="C49" s="4"/>
      <c r="D49" s="4"/>
      <c r="E49" s="4"/>
      <c r="F49" s="14"/>
      <c r="G49" s="15"/>
      <c r="H49" s="15"/>
      <c r="I49" s="20">
        <f>INVENT!G49+G49</f>
        <v>1100</v>
      </c>
      <c r="J49" s="5" t="str">
        <f>INVENT!H49</f>
        <v>MT</v>
      </c>
    </row>
    <row r="50" spans="1:10" x14ac:dyDescent="0.2">
      <c r="A50" s="3" t="s">
        <v>12</v>
      </c>
      <c r="B50" s="3" t="s">
        <v>304</v>
      </c>
      <c r="C50" s="5"/>
      <c r="D50" s="5"/>
      <c r="E50" s="5"/>
      <c r="F50" s="12"/>
      <c r="G50" s="13"/>
      <c r="H50" s="13"/>
      <c r="I50" s="19">
        <f>INVENT!G50+G50</f>
        <v>500</v>
      </c>
      <c r="J50" s="5" t="str">
        <f>INVENT!H50</f>
        <v>MT</v>
      </c>
    </row>
    <row r="51" spans="1:10" x14ac:dyDescent="0.2">
      <c r="A51" s="1" t="s">
        <v>13</v>
      </c>
      <c r="B51" s="1" t="s">
        <v>305</v>
      </c>
      <c r="C51" s="4"/>
      <c r="D51" s="4"/>
      <c r="E51" s="4"/>
      <c r="F51" s="14">
        <v>45141</v>
      </c>
      <c r="G51" s="15">
        <f>200+100</f>
        <v>300</v>
      </c>
      <c r="H51" s="15" t="s">
        <v>281</v>
      </c>
      <c r="I51" s="20">
        <f>INVENT!G51+G51</f>
        <v>1100</v>
      </c>
      <c r="J51" s="5" t="str">
        <f>INVENT!H51</f>
        <v>MT</v>
      </c>
    </row>
    <row r="52" spans="1:10" x14ac:dyDescent="0.2">
      <c r="A52" s="3" t="s">
        <v>9</v>
      </c>
      <c r="B52" s="3" t="s">
        <v>266</v>
      </c>
      <c r="C52" s="5"/>
      <c r="D52" s="5"/>
      <c r="E52" s="5"/>
      <c r="F52" s="12"/>
      <c r="G52" s="13"/>
      <c r="H52" s="13"/>
      <c r="I52" s="19">
        <f>INVENT!G52+G52</f>
        <v>0</v>
      </c>
      <c r="J52" s="5">
        <f>INVENT!H52</f>
        <v>0</v>
      </c>
    </row>
    <row r="53" spans="1:10" x14ac:dyDescent="0.2">
      <c r="A53" s="1" t="s">
        <v>196</v>
      </c>
      <c r="B53" s="1" t="s">
        <v>272</v>
      </c>
      <c r="C53" s="4"/>
      <c r="D53" s="4"/>
      <c r="E53" s="4"/>
      <c r="F53" s="14"/>
      <c r="G53" s="15"/>
      <c r="H53" s="15"/>
      <c r="I53" s="20">
        <f>INVENT!G53+G53</f>
        <v>0</v>
      </c>
      <c r="J53" s="5">
        <f>INVENT!H53</f>
        <v>0</v>
      </c>
    </row>
    <row r="54" spans="1:10" x14ac:dyDescent="0.2">
      <c r="A54" s="3" t="s">
        <v>150</v>
      </c>
      <c r="B54" s="3" t="s">
        <v>218</v>
      </c>
      <c r="C54" s="5"/>
      <c r="D54" s="5"/>
      <c r="E54" s="5"/>
      <c r="F54" s="12"/>
      <c r="G54" s="13"/>
      <c r="H54" s="13"/>
      <c r="I54" s="19">
        <f>INVENT!G54+G54</f>
        <v>0</v>
      </c>
      <c r="J54" s="5">
        <f>INVENT!H54</f>
        <v>0</v>
      </c>
    </row>
    <row r="55" spans="1:10" x14ac:dyDescent="0.2">
      <c r="A55" s="1" t="s">
        <v>197</v>
      </c>
      <c r="B55" s="1" t="s">
        <v>221</v>
      </c>
      <c r="C55" s="4"/>
      <c r="D55" s="4"/>
      <c r="E55" s="4"/>
      <c r="F55" s="14"/>
      <c r="G55" s="15"/>
      <c r="H55" s="15"/>
      <c r="I55" s="20">
        <f>INVENT!G55+G55</f>
        <v>0</v>
      </c>
      <c r="J55" s="5">
        <f>INVENT!H55</f>
        <v>0</v>
      </c>
    </row>
    <row r="56" spans="1:10" x14ac:dyDescent="0.2">
      <c r="A56" s="3" t="s">
        <v>17</v>
      </c>
      <c r="B56" s="3" t="s">
        <v>219</v>
      </c>
      <c r="C56" s="5"/>
      <c r="D56" s="5"/>
      <c r="E56" s="5"/>
      <c r="F56" s="12"/>
      <c r="G56" s="13"/>
      <c r="H56" s="13"/>
      <c r="I56" s="19">
        <f>INVENT!G56+G56</f>
        <v>0</v>
      </c>
      <c r="J56" s="5">
        <f>INVENT!H56</f>
        <v>0</v>
      </c>
    </row>
    <row r="57" spans="1:10" x14ac:dyDescent="0.2">
      <c r="A57" s="1" t="s">
        <v>198</v>
      </c>
      <c r="B57" s="1" t="s">
        <v>220</v>
      </c>
      <c r="C57" s="4"/>
      <c r="D57" s="4"/>
      <c r="E57" s="4"/>
      <c r="F57" s="14"/>
      <c r="G57" s="15"/>
      <c r="H57" s="15"/>
      <c r="I57" s="20">
        <f>INVENT!G57+G57</f>
        <v>0</v>
      </c>
      <c r="J57" s="5">
        <f>INVENT!H57</f>
        <v>0</v>
      </c>
    </row>
    <row r="58" spans="1:10" x14ac:dyDescent="0.2">
      <c r="A58" s="3" t="s">
        <v>151</v>
      </c>
      <c r="B58" s="3" t="s">
        <v>222</v>
      </c>
      <c r="C58" s="5"/>
      <c r="D58" s="5"/>
      <c r="E58" s="5"/>
      <c r="F58" s="12"/>
      <c r="G58" s="13"/>
      <c r="H58" s="13"/>
      <c r="I58" s="19">
        <f>INVENT!G58+G58</f>
        <v>0</v>
      </c>
      <c r="J58" s="5">
        <f>INVENT!H58</f>
        <v>0</v>
      </c>
    </row>
    <row r="59" spans="1:10" x14ac:dyDescent="0.2">
      <c r="A59" s="1" t="s">
        <v>92</v>
      </c>
      <c r="B59" s="1" t="s">
        <v>223</v>
      </c>
      <c r="C59" s="4"/>
      <c r="D59" s="4"/>
      <c r="E59" s="4"/>
      <c r="F59" s="14"/>
      <c r="G59" s="15"/>
      <c r="H59" s="15"/>
      <c r="I59" s="20">
        <f>INVENT!G59+G59</f>
        <v>0</v>
      </c>
      <c r="J59" s="5">
        <f>INVENT!H59</f>
        <v>0</v>
      </c>
    </row>
    <row r="60" spans="1:10" x14ac:dyDescent="0.2">
      <c r="A60" s="3" t="s">
        <v>199</v>
      </c>
      <c r="B60" s="3" t="s">
        <v>224</v>
      </c>
      <c r="C60" s="5"/>
      <c r="D60" s="5"/>
      <c r="E60" s="5"/>
      <c r="F60" s="12"/>
      <c r="G60" s="13"/>
      <c r="H60" s="13"/>
      <c r="I60" s="19">
        <f>INVENT!G60+G60</f>
        <v>0</v>
      </c>
      <c r="J60" s="5">
        <f>INVENT!H60</f>
        <v>0</v>
      </c>
    </row>
    <row r="61" spans="1:10" x14ac:dyDescent="0.2">
      <c r="A61" s="1" t="s">
        <v>195</v>
      </c>
      <c r="B61" s="1" t="s">
        <v>225</v>
      </c>
      <c r="C61" s="4"/>
      <c r="D61" s="4"/>
      <c r="E61" s="4"/>
      <c r="F61" s="14"/>
      <c r="G61" s="15"/>
      <c r="H61" s="15"/>
      <c r="I61" s="20">
        <f>INVENT!G61+G61</f>
        <v>0</v>
      </c>
      <c r="J61" s="5">
        <f>INVENT!H61</f>
        <v>0</v>
      </c>
    </row>
    <row r="62" spans="1:10" x14ac:dyDescent="0.2">
      <c r="A62" s="3" t="s">
        <v>202</v>
      </c>
      <c r="B62" s="3" t="s">
        <v>226</v>
      </c>
      <c r="C62" s="5"/>
      <c r="D62" s="5"/>
      <c r="E62" s="5"/>
      <c r="F62" s="12"/>
      <c r="G62" s="13"/>
      <c r="H62" s="13"/>
      <c r="I62" s="19">
        <f>INVENT!G62+G62</f>
        <v>0</v>
      </c>
      <c r="J62" s="5">
        <f>INVENT!H62</f>
        <v>0</v>
      </c>
    </row>
    <row r="63" spans="1:10" x14ac:dyDescent="0.2">
      <c r="A63" s="1" t="s">
        <v>200</v>
      </c>
      <c r="B63" s="1" t="s">
        <v>227</v>
      </c>
      <c r="C63" s="4"/>
      <c r="D63" s="4"/>
      <c r="E63" s="4"/>
      <c r="F63" s="14"/>
      <c r="G63" s="15"/>
      <c r="H63" s="15"/>
      <c r="I63" s="20">
        <f>INVENT!G63+G63</f>
        <v>0</v>
      </c>
      <c r="J63" s="5">
        <f>INVENT!H63</f>
        <v>0</v>
      </c>
    </row>
    <row r="64" spans="1:10" x14ac:dyDescent="0.2">
      <c r="A64" s="3" t="s">
        <v>201</v>
      </c>
      <c r="B64" s="3" t="s">
        <v>228</v>
      </c>
      <c r="C64" s="5"/>
      <c r="D64" s="5"/>
      <c r="E64" s="5"/>
      <c r="F64" s="12"/>
      <c r="G64" s="13"/>
      <c r="H64" s="13"/>
      <c r="I64" s="19">
        <f>INVENT!G64+G64</f>
        <v>23</v>
      </c>
      <c r="J64" s="5" t="str">
        <f>INVENT!H64</f>
        <v>UN</v>
      </c>
    </row>
    <row r="65" spans="1:10" x14ac:dyDescent="0.2">
      <c r="A65" s="1" t="s">
        <v>18</v>
      </c>
      <c r="B65" s="1" t="s">
        <v>229</v>
      </c>
      <c r="C65" s="4"/>
      <c r="D65" s="4"/>
      <c r="E65" s="4"/>
      <c r="F65" s="14">
        <v>45168</v>
      </c>
      <c r="G65" s="15">
        <v>2</v>
      </c>
      <c r="H65" s="15" t="s">
        <v>391</v>
      </c>
      <c r="I65" s="20">
        <f>INVENT!G65+G65</f>
        <v>5</v>
      </c>
      <c r="J65" s="5" t="str">
        <f>INVENT!H65</f>
        <v>UN</v>
      </c>
    </row>
    <row r="66" spans="1:10" x14ac:dyDescent="0.2">
      <c r="A66" s="3" t="s">
        <v>95</v>
      </c>
      <c r="B66" s="3" t="s">
        <v>260</v>
      </c>
      <c r="C66" s="5"/>
      <c r="D66" s="5"/>
      <c r="E66" s="5"/>
      <c r="F66" s="12"/>
      <c r="G66" s="13"/>
      <c r="H66" s="13"/>
      <c r="I66" s="19">
        <f>INVENT!G66+G66</f>
        <v>2</v>
      </c>
      <c r="J66" s="5" t="str">
        <f>INVENT!H66</f>
        <v>UN</v>
      </c>
    </row>
    <row r="67" spans="1:10" x14ac:dyDescent="0.2">
      <c r="A67" s="1"/>
      <c r="B67" s="1" t="s">
        <v>261</v>
      </c>
      <c r="C67" s="4"/>
      <c r="D67" s="4"/>
      <c r="E67" s="4"/>
      <c r="F67" s="14"/>
      <c r="G67" s="15"/>
      <c r="H67" s="15"/>
      <c r="I67" s="20">
        <f>INVENT!G67+G67</f>
        <v>7</v>
      </c>
      <c r="J67" s="5" t="str">
        <f>INVENT!H67</f>
        <v>UN</v>
      </c>
    </row>
    <row r="68" spans="1:10" x14ac:dyDescent="0.2">
      <c r="A68" s="3" t="s">
        <v>152</v>
      </c>
      <c r="B68" s="3" t="s">
        <v>230</v>
      </c>
      <c r="C68" s="5"/>
      <c r="D68" s="5"/>
      <c r="E68" s="5"/>
      <c r="F68" s="12"/>
      <c r="G68" s="13"/>
      <c r="H68" s="13"/>
      <c r="I68" s="19">
        <f>INVENT!G68+G68</f>
        <v>0</v>
      </c>
      <c r="J68" s="5">
        <f>INVENT!H68</f>
        <v>0</v>
      </c>
    </row>
    <row r="69" spans="1:10" x14ac:dyDescent="0.2">
      <c r="A69" s="1" t="s">
        <v>19</v>
      </c>
      <c r="B69" s="1" t="s">
        <v>231</v>
      </c>
      <c r="C69" s="4"/>
      <c r="D69" s="4"/>
      <c r="E69" s="4"/>
      <c r="F69" s="14"/>
      <c r="G69" s="15"/>
      <c r="H69" s="15"/>
      <c r="I69" s="20">
        <f>INVENT!G69+G69</f>
        <v>0</v>
      </c>
      <c r="J69" s="5">
        <f>INVENT!H69</f>
        <v>0</v>
      </c>
    </row>
    <row r="70" spans="1:10" x14ac:dyDescent="0.2">
      <c r="A70" s="3" t="s">
        <v>20</v>
      </c>
      <c r="B70" s="3" t="s">
        <v>232</v>
      </c>
      <c r="C70" s="5"/>
      <c r="D70" s="5"/>
      <c r="E70" s="5"/>
      <c r="F70" s="12"/>
      <c r="G70" s="13"/>
      <c r="H70" s="13"/>
      <c r="I70" s="19">
        <f>INVENT!G70+G70</f>
        <v>0</v>
      </c>
      <c r="J70" s="5">
        <f>INVENT!H70</f>
        <v>0</v>
      </c>
    </row>
    <row r="71" spans="1:10" x14ac:dyDescent="0.2">
      <c r="A71" s="1" t="s">
        <v>203</v>
      </c>
      <c r="B71" s="1" t="s">
        <v>233</v>
      </c>
      <c r="C71" s="4"/>
      <c r="D71" s="4"/>
      <c r="E71" s="4"/>
      <c r="F71" s="14"/>
      <c r="G71" s="15"/>
      <c r="H71" s="15"/>
      <c r="I71" s="20">
        <f>INVENT!G71+G71</f>
        <v>0</v>
      </c>
      <c r="J71" s="5">
        <f>INVENT!H71</f>
        <v>0</v>
      </c>
    </row>
    <row r="72" spans="1:10" x14ac:dyDescent="0.2">
      <c r="A72" s="3" t="s">
        <v>96</v>
      </c>
      <c r="B72" s="3" t="s">
        <v>97</v>
      </c>
      <c r="C72" s="5"/>
      <c r="D72" s="5"/>
      <c r="E72" s="5"/>
      <c r="F72" s="12"/>
      <c r="G72" s="13"/>
      <c r="H72" s="13"/>
      <c r="I72" s="19">
        <f>INVENT!G72+G72</f>
        <v>0</v>
      </c>
      <c r="J72" s="5">
        <f>INVENT!H72</f>
        <v>0</v>
      </c>
    </row>
    <row r="73" spans="1:10" x14ac:dyDescent="0.2">
      <c r="A73" s="1" t="s">
        <v>277</v>
      </c>
      <c r="B73" s="1" t="s">
        <v>278</v>
      </c>
      <c r="C73" s="4"/>
      <c r="D73" s="4"/>
      <c r="E73" s="4"/>
      <c r="F73" s="14"/>
      <c r="G73" s="15"/>
      <c r="H73" s="15"/>
      <c r="I73" s="20">
        <f>INVENT!G73+G73</f>
        <v>0</v>
      </c>
      <c r="J73" s="5">
        <f>INVENT!H73</f>
        <v>0</v>
      </c>
    </row>
    <row r="74" spans="1:10" x14ac:dyDescent="0.2">
      <c r="A74" s="3" t="s">
        <v>98</v>
      </c>
      <c r="B74" s="3" t="s">
        <v>99</v>
      </c>
      <c r="C74" s="5"/>
      <c r="D74" s="5"/>
      <c r="E74" s="5"/>
      <c r="F74" s="12"/>
      <c r="G74" s="13"/>
      <c r="H74" s="13"/>
      <c r="I74" s="19">
        <f>INVENT!G74+G74</f>
        <v>0</v>
      </c>
      <c r="J74" s="5">
        <f>INVENT!H74</f>
        <v>0</v>
      </c>
    </row>
    <row r="75" spans="1:10" x14ac:dyDescent="0.2">
      <c r="A75" s="1" t="s">
        <v>100</v>
      </c>
      <c r="B75" s="1" t="s">
        <v>234</v>
      </c>
      <c r="C75" s="4"/>
      <c r="D75" s="4"/>
      <c r="E75" s="4"/>
      <c r="F75" s="14"/>
      <c r="G75" s="15"/>
      <c r="H75" s="15"/>
      <c r="I75" s="20">
        <f>INVENT!G75+G75</f>
        <v>0</v>
      </c>
      <c r="J75" s="5">
        <f>INVENT!H75</f>
        <v>0</v>
      </c>
    </row>
    <row r="76" spans="1:10" x14ac:dyDescent="0.2">
      <c r="A76" s="3" t="s">
        <v>21</v>
      </c>
      <c r="B76" s="3" t="s">
        <v>235</v>
      </c>
      <c r="C76" s="5"/>
      <c r="D76" s="5"/>
      <c r="E76" s="5"/>
      <c r="F76" s="12"/>
      <c r="G76" s="13"/>
      <c r="H76" s="13"/>
      <c r="I76" s="19">
        <f>INVENT!G76+G76</f>
        <v>0</v>
      </c>
      <c r="J76" s="5">
        <f>INVENT!H76</f>
        <v>0</v>
      </c>
    </row>
    <row r="77" spans="1:10" x14ac:dyDescent="0.2">
      <c r="A77" s="1" t="s">
        <v>153</v>
      </c>
      <c r="B77" s="1" t="s">
        <v>154</v>
      </c>
      <c r="C77" s="4"/>
      <c r="D77" s="4"/>
      <c r="E77" s="4"/>
      <c r="F77" s="14"/>
      <c r="G77" s="15"/>
      <c r="H77" s="15"/>
      <c r="I77" s="20">
        <f>INVENT!G77+G77</f>
        <v>0</v>
      </c>
      <c r="J77" s="5">
        <f>INVENT!H77</f>
        <v>0</v>
      </c>
    </row>
    <row r="78" spans="1:10" x14ac:dyDescent="0.2">
      <c r="A78" s="3" t="s">
        <v>155</v>
      </c>
      <c r="B78" s="3" t="s">
        <v>156</v>
      </c>
      <c r="C78" s="5"/>
      <c r="D78" s="5"/>
      <c r="E78" s="5"/>
      <c r="F78" s="12"/>
      <c r="G78" s="13"/>
      <c r="H78" s="13"/>
      <c r="I78" s="19">
        <f>INVENT!G78+G78</f>
        <v>0</v>
      </c>
      <c r="J78" s="5">
        <f>INVENT!H78</f>
        <v>0</v>
      </c>
    </row>
    <row r="79" spans="1:10" x14ac:dyDescent="0.2">
      <c r="A79" s="1" t="s">
        <v>157</v>
      </c>
      <c r="B79" s="1" t="s">
        <v>158</v>
      </c>
      <c r="C79" s="4"/>
      <c r="D79" s="4"/>
      <c r="E79" s="4"/>
      <c r="F79" s="14"/>
      <c r="G79" s="15"/>
      <c r="H79" s="15"/>
      <c r="I79" s="20">
        <f>INVENT!G79+G79</f>
        <v>0</v>
      </c>
      <c r="J79" s="5">
        <f>INVENT!H79</f>
        <v>0</v>
      </c>
    </row>
    <row r="80" spans="1:10" x14ac:dyDescent="0.2">
      <c r="A80" s="3" t="s">
        <v>101</v>
      </c>
      <c r="B80" s="3" t="s">
        <v>236</v>
      </c>
      <c r="C80" s="5"/>
      <c r="D80" s="5"/>
      <c r="E80" s="5"/>
      <c r="F80" s="12"/>
      <c r="G80" s="13"/>
      <c r="H80" s="13"/>
      <c r="I80" s="19">
        <f>INVENT!G80+G80</f>
        <v>0</v>
      </c>
      <c r="J80" s="5">
        <f>INVENT!H80</f>
        <v>0</v>
      </c>
    </row>
    <row r="81" spans="1:10" x14ac:dyDescent="0.2">
      <c r="A81" s="1" t="s">
        <v>102</v>
      </c>
      <c r="B81" s="1" t="s">
        <v>237</v>
      </c>
      <c r="C81" s="4"/>
      <c r="D81" s="4"/>
      <c r="E81" s="4"/>
      <c r="F81" s="14"/>
      <c r="G81" s="15"/>
      <c r="H81" s="15"/>
      <c r="I81" s="20">
        <f>INVENT!G81+G81</f>
        <v>0</v>
      </c>
      <c r="J81" s="5">
        <f>INVENT!H81</f>
        <v>0</v>
      </c>
    </row>
    <row r="82" spans="1:10" x14ac:dyDescent="0.2">
      <c r="A82" s="3" t="s">
        <v>103</v>
      </c>
      <c r="B82" s="3" t="s">
        <v>238</v>
      </c>
      <c r="C82" s="5"/>
      <c r="D82" s="5"/>
      <c r="E82" s="5"/>
      <c r="F82" s="12"/>
      <c r="G82" s="13"/>
      <c r="H82" s="13"/>
      <c r="I82" s="19">
        <f>INVENT!G82+G82</f>
        <v>0</v>
      </c>
      <c r="J82" s="5">
        <f>INVENT!H82</f>
        <v>0</v>
      </c>
    </row>
    <row r="83" spans="1:10" x14ac:dyDescent="0.2">
      <c r="A83" s="1" t="s">
        <v>22</v>
      </c>
      <c r="B83" s="1" t="s">
        <v>23</v>
      </c>
      <c r="C83" s="4"/>
      <c r="D83" s="4"/>
      <c r="E83" s="4"/>
      <c r="F83" s="14"/>
      <c r="G83" s="15"/>
      <c r="H83" s="15"/>
      <c r="I83" s="20">
        <f>INVENT!G83+G83</f>
        <v>0</v>
      </c>
      <c r="J83" s="5">
        <f>INVENT!H83</f>
        <v>0</v>
      </c>
    </row>
    <row r="84" spans="1:10" x14ac:dyDescent="0.2">
      <c r="A84" s="3" t="s">
        <v>24</v>
      </c>
      <c r="B84" s="3" t="s">
        <v>239</v>
      </c>
      <c r="C84" s="5"/>
      <c r="D84" s="5"/>
      <c r="E84" s="5"/>
      <c r="F84" s="12"/>
      <c r="G84" s="13"/>
      <c r="H84" s="13"/>
      <c r="I84" s="19">
        <f>INVENT!G84+G84</f>
        <v>2</v>
      </c>
      <c r="J84" s="5" t="str">
        <f>INVENT!H84</f>
        <v>UN</v>
      </c>
    </row>
    <row r="85" spans="1:10" x14ac:dyDescent="0.2">
      <c r="A85" s="1" t="s">
        <v>25</v>
      </c>
      <c r="B85" s="1" t="s">
        <v>240</v>
      </c>
      <c r="C85" s="4"/>
      <c r="D85" s="4"/>
      <c r="E85" s="4"/>
      <c r="F85" s="14"/>
      <c r="G85" s="15"/>
      <c r="H85" s="15"/>
      <c r="I85" s="20">
        <f>INVENT!G85+G85</f>
        <v>0</v>
      </c>
      <c r="J85" s="5">
        <f>INVENT!H85</f>
        <v>0</v>
      </c>
    </row>
    <row r="86" spans="1:10" x14ac:dyDescent="0.2">
      <c r="A86" s="3" t="s">
        <v>26</v>
      </c>
      <c r="B86" s="3" t="s">
        <v>241</v>
      </c>
      <c r="C86" s="5"/>
      <c r="D86" s="5"/>
      <c r="E86" s="5"/>
      <c r="F86" s="12"/>
      <c r="G86" s="13"/>
      <c r="H86" s="13"/>
      <c r="I86" s="19">
        <f>INVENT!G86+G86</f>
        <v>0</v>
      </c>
      <c r="J86" s="5">
        <f>INVENT!H86</f>
        <v>0</v>
      </c>
    </row>
    <row r="87" spans="1:10" x14ac:dyDescent="0.2">
      <c r="A87" s="1" t="s">
        <v>104</v>
      </c>
      <c r="B87" s="1" t="s">
        <v>242</v>
      </c>
      <c r="C87" s="4"/>
      <c r="D87" s="4"/>
      <c r="E87" s="4"/>
      <c r="F87" s="14"/>
      <c r="G87" s="15"/>
      <c r="H87" s="15"/>
      <c r="I87" s="20">
        <f>INVENT!G87+G87</f>
        <v>0</v>
      </c>
      <c r="J87" s="5">
        <f>INVENT!H87</f>
        <v>0</v>
      </c>
    </row>
    <row r="88" spans="1:10" x14ac:dyDescent="0.2">
      <c r="A88" s="3" t="s">
        <v>27</v>
      </c>
      <c r="B88" s="3" t="s">
        <v>28</v>
      </c>
      <c r="C88" s="5"/>
      <c r="D88" s="5"/>
      <c r="E88" s="5"/>
      <c r="F88" s="12"/>
      <c r="G88" s="13"/>
      <c r="H88" s="13"/>
      <c r="I88" s="19">
        <f>INVENT!G88+G88</f>
        <v>4</v>
      </c>
      <c r="J88" s="5" t="str">
        <f>INVENT!H88</f>
        <v>UN</v>
      </c>
    </row>
    <row r="89" spans="1:10" x14ac:dyDescent="0.2">
      <c r="A89" s="1" t="s">
        <v>105</v>
      </c>
      <c r="B89" s="1" t="s">
        <v>106</v>
      </c>
      <c r="C89" s="4"/>
      <c r="D89" s="4"/>
      <c r="E89" s="4"/>
      <c r="F89" s="14"/>
      <c r="G89" s="15"/>
      <c r="H89" s="15"/>
      <c r="I89" s="20">
        <f>INVENT!G89+G89</f>
        <v>17</v>
      </c>
      <c r="J89" s="5" t="str">
        <f>INVENT!H89</f>
        <v>UN</v>
      </c>
    </row>
    <row r="90" spans="1:10" x14ac:dyDescent="0.2">
      <c r="A90" s="3" t="s">
        <v>29</v>
      </c>
      <c r="B90" s="3" t="s">
        <v>30</v>
      </c>
      <c r="C90" s="5"/>
      <c r="D90" s="5"/>
      <c r="E90" s="5"/>
      <c r="F90" s="12"/>
      <c r="G90" s="13"/>
      <c r="H90" s="13"/>
      <c r="I90" s="19">
        <f>INVENT!G90+G90</f>
        <v>0</v>
      </c>
      <c r="J90" s="5">
        <f>INVENT!H90</f>
        <v>0</v>
      </c>
    </row>
    <row r="91" spans="1:10" x14ac:dyDescent="0.2">
      <c r="A91" s="1" t="s">
        <v>107</v>
      </c>
      <c r="B91" s="1" t="s">
        <v>108</v>
      </c>
      <c r="C91" s="4"/>
      <c r="D91" s="4"/>
      <c r="E91" s="4"/>
      <c r="F91" s="14"/>
      <c r="G91" s="15"/>
      <c r="H91" s="15"/>
      <c r="I91" s="20">
        <f>INVENT!G91+G91</f>
        <v>0</v>
      </c>
      <c r="J91" s="5">
        <f>INVENT!H91</f>
        <v>0</v>
      </c>
    </row>
    <row r="92" spans="1:10" x14ac:dyDescent="0.2">
      <c r="A92" s="3" t="s">
        <v>109</v>
      </c>
      <c r="B92" s="3" t="s">
        <v>110</v>
      </c>
      <c r="C92" s="5"/>
      <c r="D92" s="5"/>
      <c r="E92" s="5"/>
      <c r="F92" s="12"/>
      <c r="G92" s="13"/>
      <c r="H92" s="13"/>
      <c r="I92" s="19">
        <f>INVENT!G92+G92</f>
        <v>0</v>
      </c>
      <c r="J92" s="5">
        <f>INVENT!H92</f>
        <v>0</v>
      </c>
    </row>
    <row r="93" spans="1:10" x14ac:dyDescent="0.2">
      <c r="A93" s="1" t="s">
        <v>111</v>
      </c>
      <c r="B93" s="1" t="s">
        <v>243</v>
      </c>
      <c r="C93" s="4"/>
      <c r="D93" s="4"/>
      <c r="E93" s="4"/>
      <c r="F93" s="14"/>
      <c r="G93" s="15"/>
      <c r="H93" s="15"/>
      <c r="I93" s="20">
        <f>INVENT!G93+G93</f>
        <v>0</v>
      </c>
      <c r="J93" s="5">
        <f>INVENT!H93</f>
        <v>0</v>
      </c>
    </row>
    <row r="94" spans="1:10" x14ac:dyDescent="0.2">
      <c r="A94" s="3" t="s">
        <v>31</v>
      </c>
      <c r="B94" s="3" t="s">
        <v>244</v>
      </c>
      <c r="C94" s="5"/>
      <c r="D94" s="5"/>
      <c r="E94" s="5"/>
      <c r="F94" s="12"/>
      <c r="G94" s="13"/>
      <c r="H94" s="13"/>
      <c r="I94" s="19">
        <f>INVENT!G94+G94</f>
        <v>0</v>
      </c>
      <c r="J94" s="5">
        <f>INVENT!H94</f>
        <v>0</v>
      </c>
    </row>
    <row r="95" spans="1:10" x14ac:dyDescent="0.2">
      <c r="A95" s="1" t="s">
        <v>159</v>
      </c>
      <c r="B95" s="1" t="s">
        <v>160</v>
      </c>
      <c r="C95" s="4"/>
      <c r="D95" s="4"/>
      <c r="E95" s="4"/>
      <c r="F95" s="14"/>
      <c r="G95" s="15"/>
      <c r="H95" s="15"/>
      <c r="I95" s="20">
        <f>INVENT!G95+G95</f>
        <v>0</v>
      </c>
      <c r="J95" s="5">
        <f>INVENT!H95</f>
        <v>0</v>
      </c>
    </row>
    <row r="96" spans="1:10" ht="25.5" x14ac:dyDescent="0.2">
      <c r="A96" s="3" t="s">
        <v>161</v>
      </c>
      <c r="B96" s="3" t="s">
        <v>162</v>
      </c>
      <c r="C96" s="5"/>
      <c r="D96" s="5"/>
      <c r="E96" s="5"/>
      <c r="F96" s="12"/>
      <c r="G96" s="13"/>
      <c r="H96" s="13"/>
      <c r="I96" s="19">
        <f>INVENT!G96+G96</f>
        <v>0</v>
      </c>
      <c r="J96" s="5">
        <f>INVENT!H96</f>
        <v>0</v>
      </c>
    </row>
    <row r="97" spans="1:10" x14ac:dyDescent="0.2">
      <c r="A97" s="1" t="s">
        <v>112</v>
      </c>
      <c r="B97" s="1" t="s">
        <v>245</v>
      </c>
      <c r="C97" s="4"/>
      <c r="D97" s="4"/>
      <c r="E97" s="4"/>
      <c r="F97" s="14"/>
      <c r="G97" s="15"/>
      <c r="H97" s="15"/>
      <c r="I97" s="20">
        <f>INVENT!G97+G97</f>
        <v>0</v>
      </c>
      <c r="J97" s="5">
        <f>INVENT!H97</f>
        <v>0</v>
      </c>
    </row>
    <row r="98" spans="1:10" x14ac:dyDescent="0.2">
      <c r="A98" s="3" t="s">
        <v>32</v>
      </c>
      <c r="B98" s="3" t="s">
        <v>33</v>
      </c>
      <c r="C98" s="5"/>
      <c r="D98" s="5"/>
      <c r="E98" s="5"/>
      <c r="F98" s="12"/>
      <c r="G98" s="13"/>
      <c r="H98" s="13"/>
      <c r="I98" s="19">
        <f>INVENT!G98+G98</f>
        <v>0</v>
      </c>
      <c r="J98" s="5">
        <f>INVENT!H98</f>
        <v>0</v>
      </c>
    </row>
    <row r="99" spans="1:10" x14ac:dyDescent="0.2">
      <c r="A99" s="1" t="s">
        <v>113</v>
      </c>
      <c r="B99" s="1" t="s">
        <v>279</v>
      </c>
      <c r="C99" s="4"/>
      <c r="D99" s="4"/>
      <c r="E99" s="4"/>
      <c r="F99" s="14"/>
      <c r="G99" s="15"/>
      <c r="H99" s="15"/>
      <c r="I99" s="20">
        <f>INVENT!G99+G99</f>
        <v>0</v>
      </c>
      <c r="J99" s="5">
        <f>INVENT!H99</f>
        <v>0</v>
      </c>
    </row>
    <row r="100" spans="1:10" x14ac:dyDescent="0.2">
      <c r="A100" s="3" t="s">
        <v>34</v>
      </c>
      <c r="B100" s="3" t="s">
        <v>35</v>
      </c>
      <c r="C100" s="5"/>
      <c r="D100" s="5"/>
      <c r="E100" s="5"/>
      <c r="F100" s="12">
        <v>45145</v>
      </c>
      <c r="G100" s="13">
        <v>5</v>
      </c>
      <c r="H100" s="13" t="s">
        <v>339</v>
      </c>
      <c r="I100" s="19">
        <f>INVENT!G100+G100</f>
        <v>14</v>
      </c>
      <c r="J100" s="5" t="str">
        <f>INVENT!H100</f>
        <v>UN</v>
      </c>
    </row>
    <row r="101" spans="1:10" x14ac:dyDescent="0.2">
      <c r="A101" s="1" t="s">
        <v>163</v>
      </c>
      <c r="B101" s="1" t="s">
        <v>164</v>
      </c>
      <c r="C101" s="4"/>
      <c r="D101" s="4"/>
      <c r="E101" s="4"/>
      <c r="F101" s="14">
        <v>45145</v>
      </c>
      <c r="G101" s="15">
        <v>5</v>
      </c>
      <c r="H101" s="15" t="s">
        <v>339</v>
      </c>
      <c r="I101" s="20">
        <f>INVENT!G101+G101</f>
        <v>27</v>
      </c>
      <c r="J101" s="5" t="str">
        <f>INVENT!H101</f>
        <v>UN</v>
      </c>
    </row>
    <row r="102" spans="1:10" x14ac:dyDescent="0.2">
      <c r="A102" s="3" t="s">
        <v>36</v>
      </c>
      <c r="B102" s="3" t="s">
        <v>37</v>
      </c>
      <c r="C102" s="5"/>
      <c r="D102" s="5"/>
      <c r="E102" s="5"/>
      <c r="F102" s="12"/>
      <c r="G102" s="13"/>
      <c r="H102" s="13"/>
      <c r="I102" s="19">
        <f>INVENT!G102+G102</f>
        <v>4</v>
      </c>
      <c r="J102" s="5" t="str">
        <f>INVENT!H102</f>
        <v>UN</v>
      </c>
    </row>
    <row r="103" spans="1:10" x14ac:dyDescent="0.2">
      <c r="A103" s="1" t="s">
        <v>114</v>
      </c>
      <c r="B103" s="1" t="s">
        <v>246</v>
      </c>
      <c r="C103" s="4"/>
      <c r="D103" s="4"/>
      <c r="E103" s="4"/>
      <c r="F103" s="14"/>
      <c r="G103" s="15"/>
      <c r="H103" s="15"/>
      <c r="I103" s="20">
        <f>INVENT!G103+G103</f>
        <v>0</v>
      </c>
      <c r="J103" s="5">
        <f>INVENT!H103</f>
        <v>0</v>
      </c>
    </row>
    <row r="104" spans="1:10" x14ac:dyDescent="0.2">
      <c r="A104" s="3" t="s">
        <v>165</v>
      </c>
      <c r="B104" s="3" t="s">
        <v>247</v>
      </c>
      <c r="C104" s="5"/>
      <c r="D104" s="5"/>
      <c r="E104" s="5"/>
      <c r="F104" s="12"/>
      <c r="G104" s="13"/>
      <c r="H104" s="13"/>
      <c r="I104" s="19">
        <f>INVENT!G104+G104</f>
        <v>0</v>
      </c>
      <c r="J104" s="5">
        <f>INVENT!H104</f>
        <v>0</v>
      </c>
    </row>
    <row r="105" spans="1:10" x14ac:dyDescent="0.2">
      <c r="A105" s="1" t="s">
        <v>115</v>
      </c>
      <c r="B105" s="1" t="s">
        <v>176</v>
      </c>
      <c r="C105" s="4"/>
      <c r="D105" s="4"/>
      <c r="E105" s="4"/>
      <c r="F105" s="14"/>
      <c r="G105" s="15"/>
      <c r="H105" s="15"/>
      <c r="I105" s="20">
        <f>INVENT!G105+G105</f>
        <v>0</v>
      </c>
      <c r="J105" s="5">
        <f>INVENT!H105</f>
        <v>0</v>
      </c>
    </row>
    <row r="106" spans="1:10" x14ac:dyDescent="0.2">
      <c r="A106" s="3" t="s">
        <v>38</v>
      </c>
      <c r="B106" s="3" t="s">
        <v>177</v>
      </c>
      <c r="C106" s="5"/>
      <c r="D106" s="5"/>
      <c r="E106" s="5"/>
      <c r="F106" s="12"/>
      <c r="G106" s="13"/>
      <c r="H106" s="13"/>
      <c r="I106" s="19">
        <f>INVENT!G106+G106</f>
        <v>0</v>
      </c>
      <c r="J106" s="5">
        <f>INVENT!H106</f>
        <v>0</v>
      </c>
    </row>
    <row r="107" spans="1:10" x14ac:dyDescent="0.2">
      <c r="A107" s="1" t="s">
        <v>39</v>
      </c>
      <c r="B107" s="1" t="s">
        <v>178</v>
      </c>
      <c r="C107" s="4"/>
      <c r="D107" s="4"/>
      <c r="E107" s="4"/>
      <c r="F107" s="14"/>
      <c r="G107" s="15"/>
      <c r="H107" s="15"/>
      <c r="I107" s="20">
        <f>INVENT!G107+G107</f>
        <v>0</v>
      </c>
      <c r="J107" s="5">
        <f>INVENT!H107</f>
        <v>0</v>
      </c>
    </row>
    <row r="108" spans="1:10" x14ac:dyDescent="0.2">
      <c r="A108" s="3" t="s">
        <v>40</v>
      </c>
      <c r="B108" s="3" t="s">
        <v>179</v>
      </c>
      <c r="C108" s="5"/>
      <c r="D108" s="5"/>
      <c r="E108" s="5"/>
      <c r="F108" s="12"/>
      <c r="G108" s="13"/>
      <c r="H108" s="13"/>
      <c r="I108" s="19">
        <f>INVENT!G108+G108</f>
        <v>0</v>
      </c>
      <c r="J108" s="5">
        <f>INVENT!H108</f>
        <v>0</v>
      </c>
    </row>
    <row r="109" spans="1:10" x14ac:dyDescent="0.2">
      <c r="A109" s="1" t="s">
        <v>41</v>
      </c>
      <c r="B109" s="1" t="s">
        <v>180</v>
      </c>
      <c r="C109" s="4"/>
      <c r="D109" s="4"/>
      <c r="E109" s="4"/>
      <c r="F109" s="14"/>
      <c r="G109" s="15"/>
      <c r="H109" s="15"/>
      <c r="I109" s="20">
        <f>INVENT!G109+G109</f>
        <v>0</v>
      </c>
      <c r="J109" s="5">
        <f>INVENT!H109</f>
        <v>0</v>
      </c>
    </row>
    <row r="110" spans="1:10" x14ac:dyDescent="0.2">
      <c r="A110" s="3" t="s">
        <v>42</v>
      </c>
      <c r="B110" s="3" t="s">
        <v>181</v>
      </c>
      <c r="C110" s="5"/>
      <c r="D110" s="5"/>
      <c r="E110" s="5"/>
      <c r="F110" s="12"/>
      <c r="G110" s="13"/>
      <c r="H110" s="13"/>
      <c r="I110" s="19">
        <f>INVENT!G110+G110</f>
        <v>0</v>
      </c>
      <c r="J110" s="5">
        <f>INVENT!H110</f>
        <v>0</v>
      </c>
    </row>
    <row r="111" spans="1:10" x14ac:dyDescent="0.2">
      <c r="A111" s="1" t="s">
        <v>43</v>
      </c>
      <c r="B111" s="1" t="s">
        <v>182</v>
      </c>
      <c r="C111" s="4"/>
      <c r="D111" s="4"/>
      <c r="E111" s="4"/>
      <c r="F111" s="14"/>
      <c r="G111" s="15"/>
      <c r="H111" s="15"/>
      <c r="I111" s="20">
        <f>INVENT!G111+G111</f>
        <v>0</v>
      </c>
      <c r="J111" s="5">
        <f>INVENT!H111</f>
        <v>0</v>
      </c>
    </row>
    <row r="112" spans="1:10" x14ac:dyDescent="0.2">
      <c r="A112" s="3" t="s">
        <v>44</v>
      </c>
      <c r="B112" s="3" t="s">
        <v>183</v>
      </c>
      <c r="C112" s="5"/>
      <c r="D112" s="5"/>
      <c r="E112" s="5"/>
      <c r="F112" s="12"/>
      <c r="G112" s="13"/>
      <c r="H112" s="13"/>
      <c r="I112" s="19">
        <f>INVENT!G112+G112</f>
        <v>0</v>
      </c>
      <c r="J112" s="5">
        <f>INVENT!H112</f>
        <v>0</v>
      </c>
    </row>
    <row r="113" spans="1:10" x14ac:dyDescent="0.2">
      <c r="A113" s="1" t="s">
        <v>45</v>
      </c>
      <c r="B113" s="1" t="s">
        <v>184</v>
      </c>
      <c r="C113" s="4"/>
      <c r="D113" s="4"/>
      <c r="E113" s="4"/>
      <c r="F113" s="14"/>
      <c r="G113" s="15"/>
      <c r="H113" s="15"/>
      <c r="I113" s="20">
        <f>INVENT!G113+G113</f>
        <v>0</v>
      </c>
      <c r="J113" s="5">
        <f>INVENT!H113</f>
        <v>0</v>
      </c>
    </row>
    <row r="114" spans="1:10" x14ac:dyDescent="0.2">
      <c r="A114" s="3" t="s">
        <v>46</v>
      </c>
      <c r="B114" s="3" t="s">
        <v>185</v>
      </c>
      <c r="C114" s="5"/>
      <c r="D114" s="5"/>
      <c r="E114" s="5"/>
      <c r="F114" s="12"/>
      <c r="G114" s="13"/>
      <c r="H114" s="13"/>
      <c r="I114" s="19">
        <f>INVENT!G114+G114</f>
        <v>0</v>
      </c>
      <c r="J114" s="5">
        <f>INVENT!H114</f>
        <v>0</v>
      </c>
    </row>
    <row r="115" spans="1:10" x14ac:dyDescent="0.2">
      <c r="A115" s="1" t="s">
        <v>47</v>
      </c>
      <c r="B115" s="1" t="s">
        <v>186</v>
      </c>
      <c r="C115" s="4"/>
      <c r="D115" s="4"/>
      <c r="E115" s="4"/>
      <c r="F115" s="14"/>
      <c r="G115" s="15"/>
      <c r="H115" s="15"/>
      <c r="I115" s="20">
        <f>INVENT!G115+G115</f>
        <v>0</v>
      </c>
      <c r="J115" s="5">
        <f>INVENT!H115</f>
        <v>0</v>
      </c>
    </row>
    <row r="116" spans="1:10" x14ac:dyDescent="0.2">
      <c r="A116" s="3" t="s">
        <v>116</v>
      </c>
      <c r="B116" s="3" t="s">
        <v>187</v>
      </c>
      <c r="C116" s="5"/>
      <c r="D116" s="5"/>
      <c r="E116" s="5"/>
      <c r="F116" s="12"/>
      <c r="G116" s="13"/>
      <c r="H116" s="13"/>
      <c r="I116" s="19">
        <f>INVENT!G116+G116</f>
        <v>0</v>
      </c>
      <c r="J116" s="5">
        <f>INVENT!H116</f>
        <v>0</v>
      </c>
    </row>
    <row r="117" spans="1:10" x14ac:dyDescent="0.2">
      <c r="A117" s="1" t="s">
        <v>117</v>
      </c>
      <c r="B117" s="1" t="s">
        <v>118</v>
      </c>
      <c r="C117" s="4"/>
      <c r="D117" s="4"/>
      <c r="E117" s="4"/>
      <c r="F117" s="14"/>
      <c r="G117" s="15"/>
      <c r="H117" s="15"/>
      <c r="I117" s="20">
        <f>INVENT!G117+G117</f>
        <v>0</v>
      </c>
      <c r="J117" s="5">
        <f>INVENT!H117</f>
        <v>0</v>
      </c>
    </row>
    <row r="118" spans="1:10" x14ac:dyDescent="0.2">
      <c r="A118" s="3" t="s">
        <v>166</v>
      </c>
      <c r="B118" s="3" t="s">
        <v>167</v>
      </c>
      <c r="C118" s="5"/>
      <c r="D118" s="5"/>
      <c r="E118" s="5"/>
      <c r="F118" s="12"/>
      <c r="G118" s="13"/>
      <c r="H118" s="13"/>
      <c r="I118" s="19">
        <f>INVENT!G118+G118</f>
        <v>0</v>
      </c>
      <c r="J118" s="5">
        <f>INVENT!H118</f>
        <v>0</v>
      </c>
    </row>
    <row r="119" spans="1:10" x14ac:dyDescent="0.2">
      <c r="A119" s="1" t="s">
        <v>119</v>
      </c>
      <c r="B119" s="1" t="s">
        <v>120</v>
      </c>
      <c r="C119" s="4"/>
      <c r="D119" s="4"/>
      <c r="E119" s="4"/>
      <c r="F119" s="14"/>
      <c r="G119" s="15"/>
      <c r="H119" s="15"/>
      <c r="I119" s="20">
        <f>INVENT!G119+G119</f>
        <v>0</v>
      </c>
      <c r="J119" s="5">
        <f>INVENT!H119</f>
        <v>0</v>
      </c>
    </row>
    <row r="120" spans="1:10" x14ac:dyDescent="0.2">
      <c r="A120" s="3" t="s">
        <v>121</v>
      </c>
      <c r="B120" s="3" t="s">
        <v>122</v>
      </c>
      <c r="C120" s="5"/>
      <c r="D120" s="5"/>
      <c r="E120" s="5"/>
      <c r="F120" s="12"/>
      <c r="G120" s="13"/>
      <c r="H120" s="13"/>
      <c r="I120" s="19">
        <f>INVENT!G120+G120</f>
        <v>0</v>
      </c>
      <c r="J120" s="5">
        <f>INVENT!H120</f>
        <v>0</v>
      </c>
    </row>
    <row r="121" spans="1:10" x14ac:dyDescent="0.2">
      <c r="A121" s="1" t="s">
        <v>48</v>
      </c>
      <c r="B121" s="1" t="s">
        <v>49</v>
      </c>
      <c r="C121" s="4"/>
      <c r="D121" s="4"/>
      <c r="E121" s="4"/>
      <c r="F121" s="14"/>
      <c r="G121" s="15"/>
      <c r="H121" s="15"/>
      <c r="I121" s="20">
        <f>INVENT!G121+G121</f>
        <v>0</v>
      </c>
      <c r="J121" s="5">
        <f>INVENT!H121</f>
        <v>0</v>
      </c>
    </row>
    <row r="122" spans="1:10" x14ac:dyDescent="0.2">
      <c r="A122" s="3" t="s">
        <v>50</v>
      </c>
      <c r="B122" s="3" t="s">
        <v>51</v>
      </c>
      <c r="C122" s="5"/>
      <c r="D122" s="5"/>
      <c r="E122" s="5"/>
      <c r="F122" s="12"/>
      <c r="G122" s="13"/>
      <c r="H122" s="13"/>
      <c r="I122" s="19">
        <f>INVENT!G122+G122</f>
        <v>0</v>
      </c>
      <c r="J122" s="5">
        <f>INVENT!H122</f>
        <v>0</v>
      </c>
    </row>
    <row r="123" spans="1:10" x14ac:dyDescent="0.2">
      <c r="A123" s="1" t="s">
        <v>52</v>
      </c>
      <c r="B123" s="1" t="s">
        <v>53</v>
      </c>
      <c r="C123" s="4"/>
      <c r="D123" s="4"/>
      <c r="E123" s="4"/>
      <c r="F123" s="14"/>
      <c r="G123" s="15"/>
      <c r="H123" s="15"/>
      <c r="I123" s="20">
        <f>INVENT!G123+G123</f>
        <v>0</v>
      </c>
      <c r="J123" s="5">
        <f>INVENT!H123</f>
        <v>0</v>
      </c>
    </row>
    <row r="124" spans="1:10" x14ac:dyDescent="0.2">
      <c r="A124" s="3" t="s">
        <v>54</v>
      </c>
      <c r="B124" s="3" t="s">
        <v>55</v>
      </c>
      <c r="C124" s="5"/>
      <c r="D124" s="5"/>
      <c r="E124" s="5"/>
      <c r="F124" s="12"/>
      <c r="G124" s="13"/>
      <c r="H124" s="13"/>
      <c r="I124" s="19">
        <f>INVENT!G124+G124</f>
        <v>0</v>
      </c>
      <c r="J124" s="5">
        <f>INVENT!H124</f>
        <v>0</v>
      </c>
    </row>
    <row r="125" spans="1:10" x14ac:dyDescent="0.2">
      <c r="A125" s="1" t="s">
        <v>123</v>
      </c>
      <c r="B125" s="1" t="s">
        <v>248</v>
      </c>
      <c r="C125" s="4"/>
      <c r="D125" s="4"/>
      <c r="E125" s="4"/>
      <c r="F125" s="14"/>
      <c r="G125" s="15"/>
      <c r="H125" s="15"/>
      <c r="I125" s="20">
        <f>INVENT!G125+G125</f>
        <v>0</v>
      </c>
      <c r="J125" s="5">
        <f>INVENT!H125</f>
        <v>0</v>
      </c>
    </row>
    <row r="126" spans="1:10" x14ac:dyDescent="0.2">
      <c r="A126" s="3" t="s">
        <v>124</v>
      </c>
      <c r="B126" s="3" t="s">
        <v>125</v>
      </c>
      <c r="C126" s="5"/>
      <c r="D126" s="5"/>
      <c r="E126" s="5"/>
      <c r="F126" s="12"/>
      <c r="G126" s="13"/>
      <c r="H126" s="13"/>
      <c r="I126" s="19">
        <f>INVENT!G126+G126</f>
        <v>0</v>
      </c>
      <c r="J126" s="5">
        <f>INVENT!H126</f>
        <v>0</v>
      </c>
    </row>
    <row r="127" spans="1:10" x14ac:dyDescent="0.2">
      <c r="A127" s="1" t="s">
        <v>126</v>
      </c>
      <c r="B127" s="1" t="s">
        <v>249</v>
      </c>
      <c r="C127" s="4"/>
      <c r="D127" s="4"/>
      <c r="E127" s="4"/>
      <c r="F127" s="14"/>
      <c r="G127" s="15"/>
      <c r="H127" s="15"/>
      <c r="I127" s="20">
        <f>INVENT!G127+G127</f>
        <v>0</v>
      </c>
      <c r="J127" s="5">
        <f>INVENT!H127</f>
        <v>0</v>
      </c>
    </row>
    <row r="128" spans="1:10" x14ac:dyDescent="0.2">
      <c r="A128" s="3" t="s">
        <v>56</v>
      </c>
      <c r="B128" s="3" t="s">
        <v>280</v>
      </c>
      <c r="C128" s="5"/>
      <c r="D128" s="5"/>
      <c r="E128" s="5"/>
      <c r="F128" s="12"/>
      <c r="G128" s="13"/>
      <c r="H128" s="13"/>
      <c r="I128" s="19">
        <f>INVENT!G128+G128</f>
        <v>0</v>
      </c>
      <c r="J128" s="5">
        <f>INVENT!H128</f>
        <v>0</v>
      </c>
    </row>
    <row r="129" spans="1:10" x14ac:dyDescent="0.2">
      <c r="A129" s="1" t="s">
        <v>127</v>
      </c>
      <c r="B129" s="1" t="s">
        <v>128</v>
      </c>
      <c r="C129" s="4"/>
      <c r="D129" s="4"/>
      <c r="E129" s="4"/>
      <c r="F129" s="14"/>
      <c r="G129" s="15"/>
      <c r="H129" s="15"/>
      <c r="I129" s="20">
        <f>INVENT!G129+G129</f>
        <v>45</v>
      </c>
      <c r="J129" s="5" t="str">
        <f>INVENT!H129</f>
        <v>UN</v>
      </c>
    </row>
    <row r="130" spans="1:10" x14ac:dyDescent="0.2">
      <c r="A130" s="3" t="s">
        <v>168</v>
      </c>
      <c r="B130" s="3" t="s">
        <v>169</v>
      </c>
      <c r="C130" s="5"/>
      <c r="D130" s="5"/>
      <c r="E130" s="5"/>
      <c r="F130" s="12"/>
      <c r="G130" s="13"/>
      <c r="H130" s="13"/>
      <c r="I130" s="19">
        <f>INVENT!G130+G130</f>
        <v>0</v>
      </c>
      <c r="J130" s="5">
        <f>INVENT!H130</f>
        <v>0</v>
      </c>
    </row>
    <row r="131" spans="1:10" x14ac:dyDescent="0.2">
      <c r="A131" s="1" t="s">
        <v>170</v>
      </c>
      <c r="B131" s="1" t="s">
        <v>171</v>
      </c>
      <c r="C131" s="4"/>
      <c r="D131" s="4"/>
      <c r="E131" s="4"/>
      <c r="F131" s="14"/>
      <c r="G131" s="15"/>
      <c r="H131" s="15"/>
      <c r="I131" s="20">
        <f>INVENT!G131+G131</f>
        <v>0</v>
      </c>
      <c r="J131" s="5">
        <f>INVENT!H131</f>
        <v>0</v>
      </c>
    </row>
    <row r="132" spans="1:10" x14ac:dyDescent="0.2">
      <c r="A132" s="3" t="s">
        <v>57</v>
      </c>
      <c r="B132" s="3" t="s">
        <v>58</v>
      </c>
      <c r="C132" s="5"/>
      <c r="D132" s="5"/>
      <c r="E132" s="5"/>
      <c r="F132" s="12"/>
      <c r="G132" s="13"/>
      <c r="H132" s="13"/>
      <c r="I132" s="19">
        <f>INVENT!G132+G132</f>
        <v>0</v>
      </c>
      <c r="J132" s="5">
        <f>INVENT!H132</f>
        <v>0</v>
      </c>
    </row>
    <row r="133" spans="1:10" x14ac:dyDescent="0.2">
      <c r="A133" s="1" t="s">
        <v>59</v>
      </c>
      <c r="B133" s="1" t="s">
        <v>204</v>
      </c>
      <c r="C133" s="4"/>
      <c r="D133" s="4"/>
      <c r="E133" s="4"/>
      <c r="F133" s="14"/>
      <c r="G133" s="15"/>
      <c r="H133" s="15"/>
      <c r="I133" s="20">
        <f>INVENT!G133+G133</f>
        <v>0</v>
      </c>
      <c r="J133" s="5">
        <f>INVENT!H133</f>
        <v>0</v>
      </c>
    </row>
    <row r="134" spans="1:10" x14ac:dyDescent="0.2">
      <c r="A134" s="3" t="s">
        <v>60</v>
      </c>
      <c r="B134" s="3" t="s">
        <v>205</v>
      </c>
      <c r="C134" s="5"/>
      <c r="D134" s="5"/>
      <c r="E134" s="5"/>
      <c r="F134" s="12"/>
      <c r="G134" s="13"/>
      <c r="H134" s="13"/>
      <c r="I134" s="19">
        <f>INVENT!G134+G134</f>
        <v>0</v>
      </c>
      <c r="J134" s="5">
        <f>INVENT!H134</f>
        <v>0</v>
      </c>
    </row>
    <row r="135" spans="1:10" x14ac:dyDescent="0.2">
      <c r="A135" s="1" t="s">
        <v>61</v>
      </c>
      <c r="B135" s="1" t="s">
        <v>206</v>
      </c>
      <c r="C135" s="4"/>
      <c r="D135" s="4"/>
      <c r="E135" s="4"/>
      <c r="F135" s="14"/>
      <c r="G135" s="15"/>
      <c r="H135" s="15"/>
      <c r="I135" s="20">
        <f>INVENT!G135+G135</f>
        <v>0</v>
      </c>
      <c r="J135" s="5">
        <f>INVENT!H135</f>
        <v>0</v>
      </c>
    </row>
    <row r="136" spans="1:10" x14ac:dyDescent="0.2">
      <c r="A136" s="3" t="s">
        <v>62</v>
      </c>
      <c r="B136" s="3" t="s">
        <v>63</v>
      </c>
      <c r="C136" s="5"/>
      <c r="D136" s="5"/>
      <c r="E136" s="5"/>
      <c r="F136" s="12"/>
      <c r="G136" s="13"/>
      <c r="H136" s="13"/>
      <c r="I136" s="19">
        <f>INVENT!G136+G136</f>
        <v>0</v>
      </c>
      <c r="J136" s="5">
        <f>INVENT!H136</f>
        <v>0</v>
      </c>
    </row>
    <row r="137" spans="1:10" x14ac:dyDescent="0.2">
      <c r="A137" s="1" t="s">
        <v>64</v>
      </c>
      <c r="B137" s="1" t="s">
        <v>65</v>
      </c>
      <c r="C137" s="4"/>
      <c r="D137" s="4"/>
      <c r="E137" s="4"/>
      <c r="F137" s="14"/>
      <c r="G137" s="15"/>
      <c r="H137" s="15"/>
      <c r="I137" s="20">
        <f>INVENT!G137+G137</f>
        <v>0</v>
      </c>
      <c r="J137" s="5">
        <f>INVENT!H137</f>
        <v>0</v>
      </c>
    </row>
    <row r="138" spans="1:10" x14ac:dyDescent="0.2">
      <c r="A138" s="3" t="s">
        <v>129</v>
      </c>
      <c r="B138" s="3" t="s">
        <v>276</v>
      </c>
      <c r="C138" s="5"/>
      <c r="D138" s="5"/>
      <c r="E138" s="5"/>
      <c r="F138" s="12"/>
      <c r="G138" s="13"/>
      <c r="H138" s="13"/>
      <c r="I138" s="19">
        <f>INVENT!G138+G138</f>
        <v>15</v>
      </c>
      <c r="J138" s="5" t="str">
        <f>INVENT!H138</f>
        <v>UN</v>
      </c>
    </row>
    <row r="139" spans="1:10" x14ac:dyDescent="0.2">
      <c r="A139" s="1" t="s">
        <v>66</v>
      </c>
      <c r="B139" s="1" t="s">
        <v>207</v>
      </c>
      <c r="C139" s="4"/>
      <c r="D139" s="4"/>
      <c r="E139" s="4"/>
      <c r="F139" s="14"/>
      <c r="G139" s="15"/>
      <c r="H139" s="15"/>
      <c r="I139" s="20">
        <f>INVENT!G139+G139</f>
        <v>0</v>
      </c>
      <c r="J139" s="5">
        <f>INVENT!H139</f>
        <v>0</v>
      </c>
    </row>
    <row r="140" spans="1:10" x14ac:dyDescent="0.2">
      <c r="A140" s="3" t="s">
        <v>68</v>
      </c>
      <c r="B140" s="3" t="s">
        <v>253</v>
      </c>
      <c r="C140" s="5"/>
      <c r="D140" s="5"/>
      <c r="E140" s="5"/>
      <c r="F140" s="12"/>
      <c r="G140" s="13"/>
      <c r="H140" s="13"/>
      <c r="I140" s="19">
        <f>INVENT!G140+G140</f>
        <v>0</v>
      </c>
      <c r="J140" s="5">
        <f>INVENT!H140</f>
        <v>0</v>
      </c>
    </row>
    <row r="141" spans="1:10" x14ac:dyDescent="0.2">
      <c r="A141" s="1" t="s">
        <v>130</v>
      </c>
      <c r="B141" s="1" t="s">
        <v>250</v>
      </c>
      <c r="C141" s="4"/>
      <c r="D141" s="4"/>
      <c r="E141" s="4"/>
      <c r="F141" s="14"/>
      <c r="G141" s="15"/>
      <c r="H141" s="15"/>
      <c r="I141" s="20">
        <f>INVENT!G141+G141</f>
        <v>0</v>
      </c>
      <c r="J141" s="5">
        <f>INVENT!H141</f>
        <v>0</v>
      </c>
    </row>
    <row r="142" spans="1:10" x14ac:dyDescent="0.2">
      <c r="A142" s="3" t="s">
        <v>67</v>
      </c>
      <c r="B142" s="3" t="s">
        <v>254</v>
      </c>
      <c r="C142" s="5"/>
      <c r="D142" s="5"/>
      <c r="E142" s="5"/>
      <c r="F142" s="12"/>
      <c r="G142" s="13"/>
      <c r="H142" s="13"/>
      <c r="I142" s="19">
        <f>INVENT!G142+G142</f>
        <v>0</v>
      </c>
      <c r="J142" s="5">
        <f>INVENT!H142</f>
        <v>0</v>
      </c>
    </row>
    <row r="143" spans="1:10" x14ac:dyDescent="0.2">
      <c r="A143" s="1" t="s">
        <v>70</v>
      </c>
      <c r="B143" s="1" t="s">
        <v>255</v>
      </c>
      <c r="C143" s="4"/>
      <c r="D143" s="4"/>
      <c r="E143" s="4"/>
      <c r="F143" s="14"/>
      <c r="G143" s="15"/>
      <c r="H143" s="15"/>
      <c r="I143" s="20">
        <f>INVENT!G143+G143</f>
        <v>0</v>
      </c>
      <c r="J143" s="5">
        <f>INVENT!H143</f>
        <v>0</v>
      </c>
    </row>
    <row r="144" spans="1:10" x14ac:dyDescent="0.2">
      <c r="A144" s="3" t="s">
        <v>131</v>
      </c>
      <c r="B144" s="3" t="s">
        <v>208</v>
      </c>
      <c r="C144" s="5"/>
      <c r="D144" s="5"/>
      <c r="E144" s="5"/>
      <c r="F144" s="12"/>
      <c r="G144" s="13"/>
      <c r="H144" s="13"/>
      <c r="I144" s="19">
        <f>INVENT!G144+G144</f>
        <v>0</v>
      </c>
      <c r="J144" s="5">
        <f>INVENT!H144</f>
        <v>0</v>
      </c>
    </row>
    <row r="145" spans="1:10" x14ac:dyDescent="0.2">
      <c r="A145" s="1" t="s">
        <v>69</v>
      </c>
      <c r="B145" s="1" t="s">
        <v>256</v>
      </c>
      <c r="C145" s="4"/>
      <c r="D145" s="4"/>
      <c r="E145" s="4"/>
      <c r="F145" s="14"/>
      <c r="G145" s="15"/>
      <c r="H145" s="15"/>
      <c r="I145" s="20">
        <f>INVENT!G145+G145</f>
        <v>0</v>
      </c>
      <c r="J145" s="5">
        <f>INVENT!H145</f>
        <v>0</v>
      </c>
    </row>
    <row r="146" spans="1:10" x14ac:dyDescent="0.2">
      <c r="A146" s="3" t="s">
        <v>71</v>
      </c>
      <c r="B146" s="3" t="s">
        <v>209</v>
      </c>
      <c r="C146" s="5"/>
      <c r="D146" s="5"/>
      <c r="E146" s="5"/>
      <c r="F146" s="12"/>
      <c r="G146" s="13"/>
      <c r="H146" s="13"/>
      <c r="I146" s="19">
        <f>INVENT!G146+G146</f>
        <v>0</v>
      </c>
      <c r="J146" s="5">
        <f>INVENT!H146</f>
        <v>0</v>
      </c>
    </row>
    <row r="147" spans="1:10" x14ac:dyDescent="0.2">
      <c r="A147" s="1" t="s">
        <v>132</v>
      </c>
      <c r="B147" s="1" t="s">
        <v>133</v>
      </c>
      <c r="C147" s="4"/>
      <c r="D147" s="4"/>
      <c r="E147" s="4"/>
      <c r="F147" s="14"/>
      <c r="G147" s="15"/>
      <c r="H147" s="15"/>
      <c r="I147" s="20">
        <f>INVENT!G147+G147</f>
        <v>0</v>
      </c>
      <c r="J147" s="5">
        <f>INVENT!H147</f>
        <v>0</v>
      </c>
    </row>
    <row r="148" spans="1:10" x14ac:dyDescent="0.2">
      <c r="A148" s="3" t="s">
        <v>172</v>
      </c>
      <c r="B148" s="3" t="s">
        <v>173</v>
      </c>
      <c r="C148" s="5"/>
      <c r="D148" s="5"/>
      <c r="E148" s="5"/>
      <c r="F148" s="12"/>
      <c r="G148" s="13"/>
      <c r="H148" s="13"/>
      <c r="I148" s="19">
        <f>INVENT!G148+G148</f>
        <v>0</v>
      </c>
      <c r="J148" s="5">
        <f>INVENT!H148</f>
        <v>0</v>
      </c>
    </row>
    <row r="149" spans="1:10" x14ac:dyDescent="0.2">
      <c r="A149" s="1" t="s">
        <v>134</v>
      </c>
      <c r="B149" s="1" t="s">
        <v>135</v>
      </c>
      <c r="C149" s="4"/>
      <c r="D149" s="4"/>
      <c r="E149" s="4"/>
      <c r="F149" s="14"/>
      <c r="G149" s="15"/>
      <c r="H149" s="15"/>
      <c r="I149" s="20">
        <f>INVENT!G149+G149</f>
        <v>0</v>
      </c>
      <c r="J149" s="5">
        <f>INVENT!H149</f>
        <v>0</v>
      </c>
    </row>
    <row r="150" spans="1:10" x14ac:dyDescent="0.2">
      <c r="A150" s="3" t="s">
        <v>136</v>
      </c>
      <c r="B150" s="3" t="s">
        <v>137</v>
      </c>
      <c r="C150" s="5"/>
      <c r="D150" s="5"/>
      <c r="E150" s="5"/>
      <c r="F150" s="12"/>
      <c r="G150" s="13"/>
      <c r="H150" s="13"/>
      <c r="I150" s="19">
        <f>INVENT!G150+G150</f>
        <v>47</v>
      </c>
      <c r="J150" s="5" t="str">
        <f>INVENT!H150</f>
        <v>UN</v>
      </c>
    </row>
    <row r="151" spans="1:10" x14ac:dyDescent="0.2">
      <c r="A151" s="1" t="s">
        <v>72</v>
      </c>
      <c r="B151" s="1" t="s">
        <v>73</v>
      </c>
      <c r="C151" s="4"/>
      <c r="D151" s="4"/>
      <c r="E151" s="4"/>
      <c r="F151" s="14"/>
      <c r="G151" s="15"/>
      <c r="H151" s="15"/>
      <c r="I151" s="20">
        <f>INVENT!G151+G151</f>
        <v>0</v>
      </c>
      <c r="J151" s="5">
        <f>INVENT!H151</f>
        <v>0</v>
      </c>
    </row>
    <row r="152" spans="1:10" x14ac:dyDescent="0.2">
      <c r="A152" s="3" t="s">
        <v>138</v>
      </c>
      <c r="B152" s="3" t="s">
        <v>139</v>
      </c>
      <c r="C152" s="5"/>
      <c r="D152" s="5"/>
      <c r="E152" s="5"/>
      <c r="F152" s="12"/>
      <c r="G152" s="13"/>
      <c r="H152" s="13"/>
      <c r="I152" s="19">
        <f>INVENT!G152+G152</f>
        <v>0</v>
      </c>
      <c r="J152" s="5">
        <f>INVENT!H152</f>
        <v>0</v>
      </c>
    </row>
    <row r="153" spans="1:10" x14ac:dyDescent="0.2">
      <c r="A153" s="1" t="s">
        <v>74</v>
      </c>
      <c r="B153" s="1" t="s">
        <v>75</v>
      </c>
      <c r="C153" s="4"/>
      <c r="D153" s="4"/>
      <c r="E153" s="4"/>
      <c r="F153" s="14"/>
      <c r="G153" s="15"/>
      <c r="H153" s="15"/>
      <c r="I153" s="20">
        <f>INVENT!G153+G153</f>
        <v>0</v>
      </c>
      <c r="J153" s="5">
        <f>INVENT!H153</f>
        <v>0</v>
      </c>
    </row>
    <row r="154" spans="1:10" x14ac:dyDescent="0.2">
      <c r="A154" s="3" t="s">
        <v>140</v>
      </c>
      <c r="B154" s="3" t="s">
        <v>275</v>
      </c>
      <c r="C154" s="5"/>
      <c r="D154" s="5"/>
      <c r="E154" s="5"/>
      <c r="F154" s="12"/>
      <c r="G154" s="13"/>
      <c r="H154" s="13"/>
      <c r="I154" s="19">
        <f>INVENT!G154+G154</f>
        <v>0</v>
      </c>
      <c r="J154" s="5">
        <f>INVENT!H154</f>
        <v>0</v>
      </c>
    </row>
    <row r="155" spans="1:10" x14ac:dyDescent="0.2">
      <c r="A155" s="1" t="s">
        <v>273</v>
      </c>
      <c r="B155" s="1" t="s">
        <v>274</v>
      </c>
      <c r="C155" s="4"/>
      <c r="D155" s="4"/>
      <c r="E155" s="4"/>
      <c r="F155" s="14"/>
      <c r="G155" s="15"/>
      <c r="H155" s="15"/>
      <c r="I155" s="20">
        <f>INVENT!G155+G155</f>
        <v>0</v>
      </c>
      <c r="J155" s="5">
        <f>INVENT!H155</f>
        <v>0</v>
      </c>
    </row>
    <row r="156" spans="1:10" x14ac:dyDescent="0.2">
      <c r="B156" s="3" t="s">
        <v>307</v>
      </c>
      <c r="C156" s="5"/>
      <c r="D156" s="5"/>
      <c r="E156" s="5"/>
      <c r="F156" s="12"/>
      <c r="G156" s="13"/>
      <c r="H156" s="13"/>
      <c r="I156" s="19">
        <f>INVENT!G156+G156</f>
        <v>106</v>
      </c>
      <c r="J156" s="5" t="str">
        <f>INVENT!H156</f>
        <v>MT</v>
      </c>
    </row>
    <row r="157" spans="1:10" x14ac:dyDescent="0.2">
      <c r="B157" s="1" t="s">
        <v>310</v>
      </c>
      <c r="C157" s="4"/>
      <c r="D157" s="4"/>
      <c r="E157" s="4"/>
      <c r="F157" s="14">
        <v>45147</v>
      </c>
      <c r="G157" s="15">
        <v>-15</v>
      </c>
      <c r="H157" s="15" t="s">
        <v>311</v>
      </c>
      <c r="I157" s="20">
        <f>INVENT!G157+G157</f>
        <v>7</v>
      </c>
      <c r="J157" s="5" t="str">
        <f>INVENT!H157</f>
        <v>UN</v>
      </c>
    </row>
    <row r="158" spans="1:10" x14ac:dyDescent="0.2">
      <c r="B158" s="3" t="s">
        <v>312</v>
      </c>
      <c r="C158" s="5"/>
      <c r="D158" s="5"/>
      <c r="E158" s="5"/>
      <c r="F158" s="12">
        <v>45148</v>
      </c>
      <c r="G158" s="13">
        <v>400</v>
      </c>
      <c r="H158" s="13" t="s">
        <v>313</v>
      </c>
      <c r="I158" s="19">
        <f>INVENT!G158+G158</f>
        <v>400</v>
      </c>
      <c r="J158" s="5" t="str">
        <f>INVENT!H158</f>
        <v>MT</v>
      </c>
    </row>
    <row r="159" spans="1:10" x14ac:dyDescent="0.2">
      <c r="B159" s="1" t="s">
        <v>317</v>
      </c>
      <c r="C159" s="4"/>
      <c r="D159" s="4"/>
      <c r="E159" s="4"/>
      <c r="F159" s="14">
        <v>45168</v>
      </c>
      <c r="G159" s="15">
        <v>2</v>
      </c>
      <c r="H159" s="15" t="s">
        <v>391</v>
      </c>
      <c r="I159" s="20">
        <f>INVENT!G159+G159</f>
        <v>4</v>
      </c>
      <c r="J159" s="5" t="str">
        <f>INVENT!H159</f>
        <v>UN</v>
      </c>
    </row>
    <row r="160" spans="1:10" x14ac:dyDescent="0.2">
      <c r="B160" s="3" t="s">
        <v>316</v>
      </c>
      <c r="C160" s="5"/>
      <c r="D160" s="5"/>
      <c r="E160" s="5"/>
      <c r="F160" s="12">
        <v>45149</v>
      </c>
      <c r="G160" s="13">
        <v>-1</v>
      </c>
      <c r="H160" s="13" t="s">
        <v>311</v>
      </c>
      <c r="I160" s="19">
        <f>INVENT!G160+G160</f>
        <v>0</v>
      </c>
      <c r="J160" s="5" t="str">
        <f>INVENT!H160</f>
        <v>UN</v>
      </c>
    </row>
    <row r="161" spans="2:10" x14ac:dyDescent="0.2">
      <c r="B161" s="1" t="s">
        <v>318</v>
      </c>
      <c r="C161" s="4"/>
      <c r="D161" s="4"/>
      <c r="E161" s="4"/>
      <c r="F161" s="14"/>
      <c r="G161" s="15"/>
      <c r="H161" s="15"/>
      <c r="I161" s="20">
        <f>INVENT!G161+G161</f>
        <v>2</v>
      </c>
      <c r="J161" s="5" t="str">
        <f>INVENT!H161</f>
        <v>UN</v>
      </c>
    </row>
    <row r="162" spans="2:10" x14ac:dyDescent="0.2">
      <c r="B162" s="3" t="s">
        <v>319</v>
      </c>
      <c r="C162" s="5"/>
      <c r="D162" s="5"/>
      <c r="E162" s="5"/>
      <c r="F162" s="12"/>
      <c r="G162" s="13"/>
      <c r="H162" s="13"/>
      <c r="I162" s="19">
        <f>INVENT!G162+G162</f>
        <v>1</v>
      </c>
      <c r="J162" s="5" t="str">
        <f>INVENT!H162</f>
        <v>UN</v>
      </c>
    </row>
    <row r="163" spans="2:10" x14ac:dyDescent="0.2">
      <c r="B163" s="1" t="s">
        <v>320</v>
      </c>
      <c r="C163" s="4"/>
      <c r="D163" s="4"/>
      <c r="E163" s="4"/>
      <c r="F163" s="14"/>
      <c r="G163" s="15"/>
      <c r="H163" s="15"/>
      <c r="I163" s="20">
        <f>INVENT!G163+G163</f>
        <v>53</v>
      </c>
      <c r="J163" s="5" t="str">
        <f>INVENT!H163</f>
        <v>UN</v>
      </c>
    </row>
    <row r="164" spans="2:10" x14ac:dyDescent="0.2">
      <c r="B164" s="3" t="s">
        <v>321</v>
      </c>
      <c r="C164" s="5"/>
      <c r="D164" s="5"/>
      <c r="E164" s="5"/>
      <c r="F164" s="12">
        <v>45145</v>
      </c>
      <c r="G164" s="13">
        <v>12</v>
      </c>
      <c r="H164" s="13" t="s">
        <v>339</v>
      </c>
      <c r="I164" s="19">
        <f>INVENT!G164+G164</f>
        <v>13</v>
      </c>
      <c r="J164" s="5" t="str">
        <f>INVENT!H164</f>
        <v>UN</v>
      </c>
    </row>
    <row r="165" spans="2:10" x14ac:dyDescent="0.2">
      <c r="B165" s="1" t="s">
        <v>322</v>
      </c>
      <c r="C165" s="4"/>
      <c r="D165" s="4"/>
      <c r="E165" s="4"/>
      <c r="F165" s="14">
        <v>45145</v>
      </c>
      <c r="G165" s="15">
        <v>10</v>
      </c>
      <c r="H165" s="15" t="s">
        <v>339</v>
      </c>
      <c r="I165" s="20">
        <f>INVENT!G165+G165</f>
        <v>11</v>
      </c>
      <c r="J165" s="5" t="str">
        <f>INVENT!H165</f>
        <v>UN</v>
      </c>
    </row>
    <row r="166" spans="2:10" x14ac:dyDescent="0.2">
      <c r="B166" s="3" t="s">
        <v>323</v>
      </c>
      <c r="C166" s="5"/>
      <c r="D166" s="5"/>
      <c r="E166" s="5"/>
      <c r="F166" s="12"/>
      <c r="G166" s="13"/>
      <c r="H166" s="13"/>
      <c r="I166" s="19">
        <f>INVENT!G166+G166</f>
        <v>4</v>
      </c>
      <c r="J166" s="5" t="str">
        <f>INVENT!H166</f>
        <v>UN</v>
      </c>
    </row>
    <row r="167" spans="2:10" x14ac:dyDescent="0.2">
      <c r="B167" s="1" t="s">
        <v>324</v>
      </c>
      <c r="C167" s="4"/>
      <c r="D167" s="4"/>
      <c r="E167" s="4"/>
      <c r="F167" s="14"/>
      <c r="G167" s="15"/>
      <c r="H167" s="15"/>
      <c r="I167" s="20">
        <f>INVENT!G167+G167</f>
        <v>14</v>
      </c>
      <c r="J167" s="5" t="str">
        <f>INVENT!H167</f>
        <v>UN</v>
      </c>
    </row>
    <row r="168" spans="2:10" x14ac:dyDescent="0.2">
      <c r="B168" s="3" t="s">
        <v>325</v>
      </c>
      <c r="C168" s="5"/>
      <c r="D168" s="5"/>
      <c r="E168" s="5"/>
      <c r="F168" s="12"/>
      <c r="G168" s="13"/>
      <c r="H168" s="13"/>
      <c r="I168" s="19">
        <f>INVENT!G168+G168</f>
        <v>1</v>
      </c>
      <c r="J168" s="5" t="str">
        <f>INVENT!H168</f>
        <v>UN</v>
      </c>
    </row>
    <row r="169" spans="2:10" x14ac:dyDescent="0.2">
      <c r="B169" s="1" t="s">
        <v>326</v>
      </c>
      <c r="C169" s="4"/>
      <c r="D169" s="4"/>
      <c r="E169" s="4"/>
      <c r="F169" s="14"/>
      <c r="G169" s="15"/>
      <c r="H169" s="15"/>
      <c r="I169" s="20">
        <f>INVENT!G169+G169</f>
        <v>1</v>
      </c>
      <c r="J169" s="5" t="str">
        <f>INVENT!H169</f>
        <v>UN</v>
      </c>
    </row>
    <row r="170" spans="2:10" x14ac:dyDescent="0.2">
      <c r="B170" s="3" t="s">
        <v>327</v>
      </c>
      <c r="C170" s="5"/>
      <c r="D170" s="5"/>
      <c r="E170" s="5"/>
      <c r="F170" s="12">
        <v>45145</v>
      </c>
      <c r="G170" s="13">
        <v>5</v>
      </c>
      <c r="H170" s="13" t="s">
        <v>339</v>
      </c>
      <c r="I170" s="19">
        <f>INVENT!G170+G170</f>
        <v>8</v>
      </c>
      <c r="J170" s="5" t="str">
        <f>INVENT!H170</f>
        <v>UN</v>
      </c>
    </row>
    <row r="171" spans="2:10" x14ac:dyDescent="0.2">
      <c r="B171" s="1" t="s">
        <v>328</v>
      </c>
      <c r="C171" s="4"/>
      <c r="D171" s="4"/>
      <c r="E171" s="4"/>
      <c r="F171" s="14">
        <v>45145</v>
      </c>
      <c r="G171" s="15">
        <v>5</v>
      </c>
      <c r="H171" s="15" t="s">
        <v>339</v>
      </c>
      <c r="I171" s="20">
        <f>INVENT!G171+G171</f>
        <v>8</v>
      </c>
      <c r="J171" s="5" t="str">
        <f>INVENT!H171</f>
        <v>UN</v>
      </c>
    </row>
    <row r="172" spans="2:10" x14ac:dyDescent="0.2">
      <c r="B172" s="3" t="s">
        <v>329</v>
      </c>
      <c r="C172" s="5"/>
      <c r="D172" s="5"/>
      <c r="E172" s="5"/>
      <c r="F172" s="12">
        <v>45145</v>
      </c>
      <c r="G172" s="13">
        <v>6</v>
      </c>
      <c r="H172" s="13" t="s">
        <v>339</v>
      </c>
      <c r="I172" s="19">
        <f>INVENT!G172+G172</f>
        <v>8</v>
      </c>
      <c r="J172" s="5" t="str">
        <f>INVENT!H172</f>
        <v>UN</v>
      </c>
    </row>
    <row r="173" spans="2:10" x14ac:dyDescent="0.2">
      <c r="B173" s="1" t="s">
        <v>330</v>
      </c>
      <c r="C173" s="4"/>
      <c r="D173" s="4"/>
      <c r="E173" s="4"/>
      <c r="F173" s="14"/>
      <c r="G173" s="15"/>
      <c r="H173" s="15"/>
      <c r="I173" s="20">
        <f>INVENT!G173+G173</f>
        <v>1</v>
      </c>
      <c r="J173" s="5" t="str">
        <f>INVENT!H173</f>
        <v>UN</v>
      </c>
    </row>
    <row r="174" spans="2:10" x14ac:dyDescent="0.2">
      <c r="B174" s="3" t="s">
        <v>331</v>
      </c>
      <c r="C174" s="5"/>
      <c r="D174" s="5"/>
      <c r="E174" s="5"/>
      <c r="F174" s="12"/>
      <c r="G174" s="13"/>
      <c r="H174" s="13"/>
      <c r="I174" s="19">
        <f>INVENT!G174+G174</f>
        <v>6</v>
      </c>
      <c r="J174" s="5" t="str">
        <f>INVENT!H174</f>
        <v>UN</v>
      </c>
    </row>
    <row r="175" spans="2:10" x14ac:dyDescent="0.2">
      <c r="B175" s="1" t="s">
        <v>332</v>
      </c>
      <c r="C175" s="4"/>
      <c r="D175" s="4"/>
      <c r="E175" s="4"/>
      <c r="F175" s="14">
        <v>45145</v>
      </c>
      <c r="G175" s="15">
        <v>3</v>
      </c>
      <c r="H175" s="15" t="s">
        <v>339</v>
      </c>
      <c r="I175" s="20">
        <f>INVENT!G175+G175</f>
        <v>7</v>
      </c>
      <c r="J175" s="5" t="str">
        <f>INVENT!H175</f>
        <v>UN</v>
      </c>
    </row>
    <row r="176" spans="2:10" x14ac:dyDescent="0.2">
      <c r="B176" s="3" t="s">
        <v>333</v>
      </c>
      <c r="C176" s="5"/>
      <c r="D176" s="5"/>
      <c r="E176" s="5"/>
      <c r="F176" s="12"/>
      <c r="G176" s="13"/>
      <c r="H176" s="13"/>
      <c r="I176" s="19">
        <f>INVENT!G176+G176</f>
        <v>15</v>
      </c>
      <c r="J176" s="5" t="str">
        <f>INVENT!H176</f>
        <v>UN</v>
      </c>
    </row>
    <row r="177" spans="2:10" x14ac:dyDescent="0.2">
      <c r="B177" s="1" t="s">
        <v>334</v>
      </c>
      <c r="C177" s="4"/>
      <c r="D177" s="4"/>
      <c r="E177" s="4"/>
      <c r="F177" s="14"/>
      <c r="G177" s="15"/>
      <c r="H177" s="15"/>
      <c r="I177" s="20">
        <f>INVENT!G177+G177</f>
        <v>20</v>
      </c>
      <c r="J177" s="5" t="str">
        <f>INVENT!H177</f>
        <v>UN</v>
      </c>
    </row>
    <row r="178" spans="2:10" x14ac:dyDescent="0.2">
      <c r="B178" s="3" t="s">
        <v>335</v>
      </c>
      <c r="C178" s="5"/>
      <c r="D178" s="5"/>
      <c r="E178" s="5"/>
      <c r="F178" s="12"/>
      <c r="G178" s="13"/>
      <c r="H178" s="13"/>
      <c r="I178" s="19">
        <f>INVENT!G178+G178</f>
        <v>68</v>
      </c>
      <c r="J178" s="5" t="str">
        <f>INVENT!H178</f>
        <v>UN</v>
      </c>
    </row>
    <row r="179" spans="2:10" x14ac:dyDescent="0.2">
      <c r="B179" s="1" t="s">
        <v>336</v>
      </c>
      <c r="C179" s="4"/>
      <c r="D179" s="4"/>
      <c r="E179" s="4"/>
      <c r="F179" s="14"/>
      <c r="G179" s="15"/>
      <c r="H179" s="15"/>
      <c r="I179" s="20">
        <f>INVENT!G179+G179</f>
        <v>7</v>
      </c>
      <c r="J179" s="5" t="str">
        <f>INVENT!H179</f>
        <v>UN</v>
      </c>
    </row>
    <row r="180" spans="2:10" x14ac:dyDescent="0.2">
      <c r="B180" s="3" t="s">
        <v>337</v>
      </c>
      <c r="C180" s="5"/>
      <c r="D180" s="5"/>
      <c r="E180" s="5"/>
      <c r="F180" s="12">
        <v>45145</v>
      </c>
      <c r="G180" s="13">
        <v>4</v>
      </c>
      <c r="H180" s="13" t="s">
        <v>339</v>
      </c>
      <c r="I180" s="19">
        <f>INVENT!G180+G180</f>
        <v>8</v>
      </c>
      <c r="J180" s="5" t="str">
        <f>INVENT!H180</f>
        <v>UN</v>
      </c>
    </row>
    <row r="181" spans="2:10" x14ac:dyDescent="0.2">
      <c r="B181" s="1" t="s">
        <v>338</v>
      </c>
      <c r="C181" s="4"/>
      <c r="D181" s="4"/>
      <c r="E181" s="4"/>
      <c r="F181" s="14"/>
      <c r="G181" s="15"/>
      <c r="H181" s="15"/>
      <c r="I181" s="20">
        <f>INVENT!G181+G181</f>
        <v>2</v>
      </c>
      <c r="J181" s="5" t="str">
        <f>INVENT!H181</f>
        <v>UN</v>
      </c>
    </row>
    <row r="182" spans="2:10" x14ac:dyDescent="0.2">
      <c r="B182" s="3" t="s">
        <v>340</v>
      </c>
      <c r="C182" s="5"/>
      <c r="D182" s="5"/>
      <c r="E182" s="5"/>
      <c r="F182" s="12">
        <v>45145</v>
      </c>
      <c r="G182" s="13">
        <v>6</v>
      </c>
      <c r="H182" s="13" t="s">
        <v>339</v>
      </c>
      <c r="I182" s="19">
        <f>INVENT!G182+G182</f>
        <v>6</v>
      </c>
      <c r="J182" s="5" t="str">
        <f>INVENT!H182</f>
        <v>UN</v>
      </c>
    </row>
    <row r="183" spans="2:10" x14ac:dyDescent="0.2">
      <c r="B183" s="1" t="s">
        <v>341</v>
      </c>
      <c r="C183" s="4"/>
      <c r="D183" s="4"/>
      <c r="E183" s="4"/>
      <c r="F183" s="14">
        <v>45145</v>
      </c>
      <c r="G183" s="15">
        <v>10</v>
      </c>
      <c r="H183" s="15" t="s">
        <v>339</v>
      </c>
      <c r="I183" s="20">
        <f>INVENT!G183+G183</f>
        <v>10</v>
      </c>
      <c r="J183" s="5" t="str">
        <f>INVENT!H183</f>
        <v>UN</v>
      </c>
    </row>
    <row r="184" spans="2:10" x14ac:dyDescent="0.2">
      <c r="B184" s="3" t="s">
        <v>342</v>
      </c>
      <c r="C184" s="5"/>
      <c r="D184" s="5"/>
      <c r="E184" s="5"/>
      <c r="F184" s="12"/>
      <c r="G184" s="13"/>
      <c r="H184" s="13"/>
      <c r="I184" s="19">
        <f>INVENT!G184+G184</f>
        <v>1</v>
      </c>
      <c r="J184" s="5" t="str">
        <f>INVENT!H184</f>
        <v>UN</v>
      </c>
    </row>
    <row r="185" spans="2:10" x14ac:dyDescent="0.2">
      <c r="B185" s="1" t="s">
        <v>343</v>
      </c>
      <c r="C185" s="4"/>
      <c r="D185" s="4"/>
      <c r="E185" s="4"/>
      <c r="F185" s="14"/>
      <c r="G185" s="15"/>
      <c r="H185" s="15"/>
      <c r="I185" s="20">
        <f>INVENT!G185+G185</f>
        <v>7</v>
      </c>
      <c r="J185" s="5" t="str">
        <f>INVENT!H185</f>
        <v>UN</v>
      </c>
    </row>
    <row r="186" spans="2:10" x14ac:dyDescent="0.2">
      <c r="B186" s="3" t="s">
        <v>344</v>
      </c>
      <c r="C186" s="5"/>
      <c r="D186" s="5"/>
      <c r="E186" s="5"/>
      <c r="F186" s="12"/>
      <c r="G186" s="13"/>
      <c r="H186" s="13"/>
      <c r="I186" s="19">
        <f>INVENT!G186+G186</f>
        <v>2</v>
      </c>
      <c r="J186" s="5" t="str">
        <f>INVENT!H186</f>
        <v>UN</v>
      </c>
    </row>
    <row r="187" spans="2:10" x14ac:dyDescent="0.2">
      <c r="B187" s="1" t="s">
        <v>345</v>
      </c>
      <c r="C187" s="4"/>
      <c r="D187" s="4"/>
      <c r="E187" s="4"/>
      <c r="F187" s="14"/>
      <c r="G187" s="15"/>
      <c r="H187" s="15"/>
      <c r="I187" s="20">
        <f>INVENT!G187+G187</f>
        <v>28</v>
      </c>
      <c r="J187" s="5" t="str">
        <f>INVENT!H187</f>
        <v>UN</v>
      </c>
    </row>
    <row r="188" spans="2:10" x14ac:dyDescent="0.2">
      <c r="B188" s="3" t="s">
        <v>346</v>
      </c>
      <c r="C188" s="5"/>
      <c r="D188" s="5"/>
      <c r="E188" s="5"/>
      <c r="F188" s="12"/>
      <c r="G188" s="13"/>
      <c r="H188" s="13"/>
      <c r="I188" s="19">
        <f>INVENT!G188+G188</f>
        <v>6</v>
      </c>
      <c r="J188" s="5" t="str">
        <f>INVENT!H188</f>
        <v>UN</v>
      </c>
    </row>
    <row r="189" spans="2:10" x14ac:dyDescent="0.2">
      <c r="B189" s="1" t="s">
        <v>347</v>
      </c>
      <c r="C189" s="4"/>
      <c r="D189" s="4"/>
      <c r="E189" s="4"/>
      <c r="F189" s="14"/>
      <c r="G189" s="15"/>
      <c r="H189" s="15"/>
      <c r="I189" s="20">
        <f>INVENT!G189+G189</f>
        <v>9</v>
      </c>
      <c r="J189" s="5" t="str">
        <f>INVENT!H189</f>
        <v>UN</v>
      </c>
    </row>
    <row r="190" spans="2:10" x14ac:dyDescent="0.2">
      <c r="B190" s="3" t="s">
        <v>348</v>
      </c>
      <c r="C190" s="5"/>
      <c r="D190" s="5"/>
      <c r="E190" s="5"/>
      <c r="F190" s="12"/>
      <c r="G190" s="13"/>
      <c r="H190" s="13"/>
      <c r="I190" s="19">
        <f>INVENT!G190+G190</f>
        <v>10</v>
      </c>
      <c r="J190" s="5" t="str">
        <f>INVENT!H190</f>
        <v>UN</v>
      </c>
    </row>
    <row r="191" spans="2:10" x14ac:dyDescent="0.2">
      <c r="B191" s="1" t="s">
        <v>349</v>
      </c>
      <c r="C191" s="4"/>
      <c r="D191" s="4"/>
      <c r="E191" s="4"/>
      <c r="F191" s="14"/>
      <c r="G191" s="15"/>
      <c r="H191" s="15"/>
      <c r="I191" s="20">
        <f>INVENT!G191+G191</f>
        <v>2</v>
      </c>
      <c r="J191" s="5" t="str">
        <f>INVENT!H191</f>
        <v>UN</v>
      </c>
    </row>
    <row r="192" spans="2:10" x14ac:dyDescent="0.2">
      <c r="B192" s="3" t="s">
        <v>357</v>
      </c>
      <c r="C192" s="5"/>
      <c r="D192" s="5"/>
      <c r="E192" s="5"/>
      <c r="F192" s="12"/>
      <c r="G192" s="13"/>
      <c r="H192" s="13"/>
      <c r="I192" s="19">
        <f>INVENT!G192+G192</f>
        <v>2</v>
      </c>
      <c r="J192" s="5" t="str">
        <f>INVENT!H192</f>
        <v>UN</v>
      </c>
    </row>
    <row r="193" spans="2:10" x14ac:dyDescent="0.2">
      <c r="B193" s="1" t="s">
        <v>358</v>
      </c>
      <c r="C193" s="4"/>
      <c r="D193" s="4"/>
      <c r="E193" s="4"/>
      <c r="F193" s="14"/>
      <c r="G193" s="15"/>
      <c r="H193" s="15"/>
      <c r="I193" s="20">
        <f>INVENT!G193+G193</f>
        <v>1</v>
      </c>
      <c r="J193" s="5" t="str">
        <f>INVENT!H193</f>
        <v>UN</v>
      </c>
    </row>
    <row r="194" spans="2:10" x14ac:dyDescent="0.2">
      <c r="B194" s="3" t="s">
        <v>350</v>
      </c>
      <c r="C194" s="5"/>
      <c r="D194" s="5"/>
      <c r="E194" s="5"/>
      <c r="F194" s="12"/>
      <c r="G194" s="13"/>
      <c r="H194" s="13"/>
      <c r="I194" s="19">
        <f>INVENT!G194+G194</f>
        <v>1</v>
      </c>
      <c r="J194" s="5" t="str">
        <f>INVENT!H194</f>
        <v>UN</v>
      </c>
    </row>
    <row r="195" spans="2:10" x14ac:dyDescent="0.2">
      <c r="B195" s="1" t="s">
        <v>351</v>
      </c>
      <c r="C195" s="4"/>
      <c r="D195" s="4"/>
      <c r="E195" s="4"/>
      <c r="F195" s="14"/>
      <c r="G195" s="15"/>
      <c r="H195" s="15"/>
      <c r="I195" s="20">
        <f>INVENT!G195+G195</f>
        <v>16</v>
      </c>
      <c r="J195" s="5" t="str">
        <f>INVENT!H195</f>
        <v>UN</v>
      </c>
    </row>
    <row r="196" spans="2:10" x14ac:dyDescent="0.2">
      <c r="B196" s="3" t="s">
        <v>352</v>
      </c>
      <c r="C196" s="5"/>
      <c r="D196" s="5"/>
      <c r="E196" s="5"/>
      <c r="F196" s="12"/>
      <c r="G196" s="13"/>
      <c r="H196" s="13"/>
      <c r="I196" s="19">
        <f>INVENT!G196+G196</f>
        <v>9</v>
      </c>
      <c r="J196" s="5" t="str">
        <f>INVENT!H196</f>
        <v>UN</v>
      </c>
    </row>
    <row r="197" spans="2:10" x14ac:dyDescent="0.2">
      <c r="B197" s="1" t="s">
        <v>353</v>
      </c>
      <c r="C197" s="4"/>
      <c r="D197" s="4"/>
      <c r="E197" s="4"/>
      <c r="F197" s="14"/>
      <c r="G197" s="15"/>
      <c r="H197" s="15"/>
      <c r="I197" s="20">
        <f>INVENT!G197+G197</f>
        <v>3</v>
      </c>
      <c r="J197" s="5" t="str">
        <f>INVENT!H197</f>
        <v>UN</v>
      </c>
    </row>
    <row r="198" spans="2:10" x14ac:dyDescent="0.2">
      <c r="B198" s="3" t="s">
        <v>354</v>
      </c>
      <c r="C198" s="5"/>
      <c r="D198" s="5"/>
      <c r="E198" s="5"/>
      <c r="F198" s="12"/>
      <c r="G198" s="13"/>
      <c r="H198" s="13"/>
      <c r="I198" s="19">
        <f>INVENT!G198+G198</f>
        <v>1</v>
      </c>
      <c r="J198" s="5" t="str">
        <f>INVENT!H198</f>
        <v>UN</v>
      </c>
    </row>
    <row r="199" spans="2:10" x14ac:dyDescent="0.2">
      <c r="B199" s="1" t="s">
        <v>355</v>
      </c>
      <c r="C199" s="4"/>
      <c r="D199" s="4"/>
      <c r="E199" s="4"/>
      <c r="F199" s="14"/>
      <c r="G199" s="15"/>
      <c r="H199" s="15"/>
      <c r="I199" s="20">
        <f>INVENT!G199+G199</f>
        <v>9</v>
      </c>
      <c r="J199" s="5" t="str">
        <f>INVENT!H199</f>
        <v>UN</v>
      </c>
    </row>
    <row r="200" spans="2:10" x14ac:dyDescent="0.2">
      <c r="B200" s="3" t="s">
        <v>356</v>
      </c>
      <c r="C200" s="5"/>
      <c r="D200" s="5"/>
      <c r="E200" s="5"/>
      <c r="F200" s="12"/>
      <c r="G200" s="13"/>
      <c r="H200" s="13"/>
      <c r="I200" s="19">
        <f>INVENT!G200+G200</f>
        <v>15</v>
      </c>
      <c r="J200" s="5" t="str">
        <f>INVENT!H200</f>
        <v>UN</v>
      </c>
    </row>
    <row r="201" spans="2:10" x14ac:dyDescent="0.2">
      <c r="B201" s="1" t="s">
        <v>359</v>
      </c>
      <c r="C201" s="4"/>
      <c r="D201" s="4"/>
      <c r="E201" s="4"/>
      <c r="F201" s="14"/>
      <c r="G201" s="15"/>
      <c r="H201" s="15"/>
      <c r="I201" s="20">
        <f>INVENT!G201+G201</f>
        <v>4</v>
      </c>
      <c r="J201" s="5" t="str">
        <f>INVENT!H201</f>
        <v>UN</v>
      </c>
    </row>
    <row r="202" spans="2:10" x14ac:dyDescent="0.2">
      <c r="B202" s="3" t="s">
        <v>360</v>
      </c>
      <c r="C202" s="5"/>
      <c r="D202" s="5"/>
      <c r="E202" s="5"/>
      <c r="F202" s="12"/>
      <c r="G202" s="13"/>
      <c r="H202" s="13"/>
      <c r="I202" s="19">
        <f>INVENT!G202+G202</f>
        <v>1</v>
      </c>
      <c r="J202" s="5" t="str">
        <f>INVENT!H202</f>
        <v>UN</v>
      </c>
    </row>
    <row r="203" spans="2:10" x14ac:dyDescent="0.2">
      <c r="B203" s="1" t="s">
        <v>362</v>
      </c>
      <c r="C203" s="4"/>
      <c r="D203" s="4"/>
      <c r="E203" s="4"/>
      <c r="F203" s="14"/>
      <c r="G203" s="15"/>
      <c r="H203" s="15"/>
      <c r="I203" s="20">
        <f>INVENT!G203+G203</f>
        <v>6</v>
      </c>
      <c r="J203" s="5" t="str">
        <f>INVENT!H203</f>
        <v>UN</v>
      </c>
    </row>
    <row r="204" spans="2:10" x14ac:dyDescent="0.2">
      <c r="B204" s="3" t="s">
        <v>361</v>
      </c>
      <c r="C204" s="5"/>
      <c r="D204" s="5"/>
      <c r="E204" s="5"/>
      <c r="F204" s="12"/>
      <c r="G204" s="13"/>
      <c r="H204" s="13"/>
      <c r="I204" s="19">
        <f>INVENT!G204+G204</f>
        <v>2</v>
      </c>
      <c r="J204" s="5" t="str">
        <f>INVENT!H204</f>
        <v>UN</v>
      </c>
    </row>
    <row r="205" spans="2:10" x14ac:dyDescent="0.2">
      <c r="B205" s="1" t="s">
        <v>363</v>
      </c>
      <c r="C205" s="4"/>
      <c r="D205" s="4"/>
      <c r="E205" s="4"/>
      <c r="F205" s="14"/>
      <c r="G205" s="15"/>
      <c r="H205" s="15"/>
      <c r="I205" s="20">
        <f>INVENT!G205+G205</f>
        <v>3</v>
      </c>
      <c r="J205" s="5" t="str">
        <f>INVENT!H205</f>
        <v>UN</v>
      </c>
    </row>
    <row r="206" spans="2:10" x14ac:dyDescent="0.2">
      <c r="B206" s="3" t="s">
        <v>364</v>
      </c>
      <c r="C206" s="5"/>
      <c r="D206" s="5"/>
      <c r="E206" s="5"/>
      <c r="F206" s="12"/>
      <c r="G206" s="13"/>
      <c r="H206" s="13"/>
      <c r="I206" s="19">
        <f>INVENT!G206+G206</f>
        <v>1</v>
      </c>
      <c r="J206" s="5" t="str">
        <f>INVENT!H206</f>
        <v>UN</v>
      </c>
    </row>
    <row r="207" spans="2:10" x14ac:dyDescent="0.2">
      <c r="B207" s="1" t="s">
        <v>365</v>
      </c>
      <c r="C207" s="4"/>
      <c r="D207" s="4"/>
      <c r="E207" s="4"/>
      <c r="F207" s="14"/>
      <c r="G207" s="15"/>
      <c r="H207" s="15"/>
      <c r="I207" s="20">
        <f>INVENT!G207+G207</f>
        <v>1</v>
      </c>
      <c r="J207" s="5" t="str">
        <f>INVENT!H207</f>
        <v>UN</v>
      </c>
    </row>
    <row r="208" spans="2:10" x14ac:dyDescent="0.2">
      <c r="B208" s="3" t="s">
        <v>366</v>
      </c>
      <c r="C208" s="5"/>
      <c r="D208" s="5"/>
      <c r="E208" s="5"/>
      <c r="F208" s="12"/>
      <c r="G208" s="13"/>
      <c r="H208" s="13"/>
      <c r="I208" s="19">
        <f>INVENT!G208+G208</f>
        <v>2</v>
      </c>
      <c r="J208" s="5" t="str">
        <f>INVENT!H208</f>
        <v>UN</v>
      </c>
    </row>
    <row r="209" spans="2:10" x14ac:dyDescent="0.2">
      <c r="B209" s="1" t="s">
        <v>367</v>
      </c>
      <c r="C209" s="4"/>
      <c r="D209" s="4"/>
      <c r="E209" s="4"/>
      <c r="F209" s="14"/>
      <c r="G209" s="15"/>
      <c r="H209" s="15"/>
      <c r="I209" s="20">
        <f>INVENT!G209+G209</f>
        <v>1</v>
      </c>
      <c r="J209" s="5" t="str">
        <f>INVENT!H209</f>
        <v>UN</v>
      </c>
    </row>
    <row r="210" spans="2:10" x14ac:dyDescent="0.2">
      <c r="B210" s="3" t="s">
        <v>368</v>
      </c>
      <c r="C210" s="5"/>
      <c r="D210" s="5"/>
      <c r="E210" s="5"/>
      <c r="F210" s="12"/>
      <c r="G210" s="13"/>
      <c r="H210" s="13"/>
      <c r="I210" s="19">
        <f>INVENT!G210+G210</f>
        <v>1</v>
      </c>
      <c r="J210" s="5" t="str">
        <f>INVENT!H210</f>
        <v>UN</v>
      </c>
    </row>
    <row r="211" spans="2:10" x14ac:dyDescent="0.2">
      <c r="B211" s="1" t="s">
        <v>369</v>
      </c>
      <c r="C211" s="4"/>
      <c r="D211" s="4"/>
      <c r="E211" s="4"/>
      <c r="F211" s="14"/>
      <c r="G211" s="15"/>
      <c r="H211" s="15"/>
      <c r="I211" s="20">
        <f>INVENT!G211+G211</f>
        <v>1</v>
      </c>
      <c r="J211" s="5" t="str">
        <f>INVENT!H211</f>
        <v>UN</v>
      </c>
    </row>
    <row r="212" spans="2:10" x14ac:dyDescent="0.2">
      <c r="B212" s="3" t="s">
        <v>370</v>
      </c>
      <c r="C212" s="5"/>
      <c r="D212" s="5"/>
      <c r="E212" s="5"/>
      <c r="F212" s="12"/>
      <c r="G212" s="13"/>
      <c r="H212" s="13"/>
      <c r="I212" s="19">
        <f>INVENT!G212+G212</f>
        <v>19</v>
      </c>
      <c r="J212" s="5" t="str">
        <f>INVENT!H212</f>
        <v>UN</v>
      </c>
    </row>
    <row r="213" spans="2:10" x14ac:dyDescent="0.2">
      <c r="B213" s="1" t="s">
        <v>373</v>
      </c>
      <c r="C213" s="4"/>
      <c r="D213" s="4"/>
      <c r="E213" s="4"/>
      <c r="F213" s="14"/>
      <c r="G213" s="15"/>
      <c r="H213" s="15"/>
      <c r="I213" s="20">
        <f>INVENT!G213+G213</f>
        <v>4</v>
      </c>
      <c r="J213" s="5" t="str">
        <f>INVENT!H213</f>
        <v>UN</v>
      </c>
    </row>
    <row r="214" spans="2:10" x14ac:dyDescent="0.2">
      <c r="B214" s="3" t="s">
        <v>374</v>
      </c>
      <c r="C214" s="5"/>
      <c r="D214" s="5"/>
      <c r="E214" s="5"/>
      <c r="F214" s="12"/>
      <c r="G214" s="13"/>
      <c r="H214" s="13"/>
      <c r="I214" s="19">
        <f>INVENT!G214+G214</f>
        <v>4</v>
      </c>
      <c r="J214" s="5" t="str">
        <f>INVENT!H214</f>
        <v>UN</v>
      </c>
    </row>
    <row r="215" spans="2:10" x14ac:dyDescent="0.2">
      <c r="B215" s="1" t="s">
        <v>376</v>
      </c>
      <c r="C215" s="4"/>
      <c r="D215" s="4"/>
      <c r="E215" s="4"/>
      <c r="F215" s="14"/>
      <c r="G215" s="15"/>
      <c r="H215" s="15"/>
      <c r="I215" s="20">
        <f>INVENT!G215+G215</f>
        <v>4</v>
      </c>
      <c r="J215" s="5" t="str">
        <f>INVENT!H215</f>
        <v>UN</v>
      </c>
    </row>
    <row r="216" spans="2:10" x14ac:dyDescent="0.2">
      <c r="B216" s="3" t="s">
        <v>378</v>
      </c>
      <c r="C216" s="5"/>
      <c r="D216" s="5"/>
      <c r="E216" s="5"/>
      <c r="F216" s="12">
        <v>45154</v>
      </c>
      <c r="G216" s="13">
        <v>500</v>
      </c>
      <c r="H216" s="13" t="s">
        <v>377</v>
      </c>
      <c r="I216" s="19">
        <f>INVENT!G216+G216</f>
        <v>500</v>
      </c>
      <c r="J216" s="5" t="str">
        <f>INVENT!H216</f>
        <v>MT</v>
      </c>
    </row>
    <row r="217" spans="2:10" x14ac:dyDescent="0.2">
      <c r="B217" s="1" t="s">
        <v>379</v>
      </c>
      <c r="C217" s="4"/>
      <c r="D217" s="4"/>
      <c r="E217" s="4"/>
      <c r="F217" s="14">
        <v>45154</v>
      </c>
      <c r="G217" s="15">
        <v>500</v>
      </c>
      <c r="H217" s="15" t="s">
        <v>377</v>
      </c>
      <c r="I217" s="20">
        <f>INVENT!G217+G217</f>
        <v>500</v>
      </c>
      <c r="J217" s="5" t="str">
        <f>INVENT!H217</f>
        <v>MT</v>
      </c>
    </row>
    <row r="218" spans="2:10" x14ac:dyDescent="0.2">
      <c r="B218" s="3" t="s">
        <v>380</v>
      </c>
      <c r="C218" s="5"/>
      <c r="D218" s="5"/>
      <c r="E218" s="5"/>
      <c r="F218" s="12">
        <v>45154</v>
      </c>
      <c r="G218" s="13">
        <v>500</v>
      </c>
      <c r="H218" s="13" t="s">
        <v>377</v>
      </c>
      <c r="I218" s="19">
        <f>INVENT!G218+G218</f>
        <v>500</v>
      </c>
      <c r="J218" s="5" t="str">
        <f>INVENT!H218</f>
        <v>MT</v>
      </c>
    </row>
    <row r="219" spans="2:10" x14ac:dyDescent="0.2">
      <c r="B219" s="1" t="s">
        <v>381</v>
      </c>
      <c r="C219" s="4"/>
      <c r="D219" s="4"/>
      <c r="E219" s="4"/>
      <c r="F219" s="14">
        <v>45154</v>
      </c>
      <c r="G219" s="15">
        <v>200</v>
      </c>
      <c r="H219" s="15" t="s">
        <v>377</v>
      </c>
      <c r="I219" s="20">
        <f>INVENT!G219+G219</f>
        <v>200</v>
      </c>
      <c r="J219" s="5" t="str">
        <f>INVENT!H219</f>
        <v>MT</v>
      </c>
    </row>
    <row r="220" spans="2:10" x14ac:dyDescent="0.2">
      <c r="B220" s="3" t="s">
        <v>382</v>
      </c>
      <c r="C220" s="5"/>
      <c r="D220" s="5"/>
      <c r="E220" s="5"/>
      <c r="F220" s="12">
        <v>45154</v>
      </c>
      <c r="G220" s="13">
        <v>600</v>
      </c>
      <c r="H220" s="13" t="s">
        <v>377</v>
      </c>
      <c r="I220" s="19">
        <f>INVENT!G220+G220</f>
        <v>600</v>
      </c>
      <c r="J220" s="5" t="str">
        <f>INVENT!H220</f>
        <v>MT</v>
      </c>
    </row>
    <row r="221" spans="2:10" x14ac:dyDescent="0.2">
      <c r="B221" s="1" t="s">
        <v>383</v>
      </c>
      <c r="C221" s="4"/>
      <c r="D221" s="4"/>
      <c r="E221" s="4"/>
      <c r="F221" s="14">
        <v>45154</v>
      </c>
      <c r="G221" s="15">
        <v>200</v>
      </c>
      <c r="H221" s="15" t="s">
        <v>377</v>
      </c>
      <c r="I221" s="20">
        <f>INVENT!G221+G221</f>
        <v>200</v>
      </c>
      <c r="J221" s="5" t="str">
        <f>INVENT!H221</f>
        <v>MT</v>
      </c>
    </row>
    <row r="222" spans="2:10" x14ac:dyDescent="0.2">
      <c r="B222" s="3" t="s">
        <v>384</v>
      </c>
      <c r="C222" s="5"/>
      <c r="D222" s="5"/>
      <c r="E222" s="5"/>
      <c r="F222" s="12">
        <v>45154</v>
      </c>
      <c r="G222" s="13">
        <v>200</v>
      </c>
      <c r="H222" s="13" t="s">
        <v>377</v>
      </c>
      <c r="I222" s="19">
        <f>INVENT!G222+G222</f>
        <v>200</v>
      </c>
      <c r="J222" s="5" t="str">
        <f>INVENT!H222</f>
        <v>MT</v>
      </c>
    </row>
    <row r="223" spans="2:10" x14ac:dyDescent="0.2">
      <c r="B223" s="1" t="s">
        <v>385</v>
      </c>
      <c r="C223" s="4"/>
      <c r="D223" s="4"/>
      <c r="E223" s="4"/>
      <c r="F223" s="14">
        <v>45154</v>
      </c>
      <c r="G223" s="15">
        <v>200</v>
      </c>
      <c r="H223" s="15" t="s">
        <v>377</v>
      </c>
      <c r="I223" s="20">
        <f>INVENT!G223+G223</f>
        <v>200</v>
      </c>
      <c r="J223" s="5" t="str">
        <f>INVENT!H223</f>
        <v>MT</v>
      </c>
    </row>
    <row r="224" spans="2:10" x14ac:dyDescent="0.2">
      <c r="B224" s="3" t="s">
        <v>386</v>
      </c>
      <c r="C224" s="5"/>
      <c r="D224" s="5"/>
      <c r="E224" s="5"/>
      <c r="F224" s="12">
        <v>45154</v>
      </c>
      <c r="G224" s="13">
        <v>200</v>
      </c>
      <c r="H224" s="13" t="s">
        <v>377</v>
      </c>
      <c r="I224" s="19">
        <f>INVENT!G224+G224</f>
        <v>200</v>
      </c>
      <c r="J224" s="5" t="str">
        <f>INVENT!H224</f>
        <v>MT</v>
      </c>
    </row>
    <row r="225" spans="2:10" x14ac:dyDescent="0.2">
      <c r="B225" s="1" t="s">
        <v>387</v>
      </c>
      <c r="C225" s="4"/>
      <c r="D225" s="4"/>
      <c r="E225" s="4"/>
      <c r="F225" s="14">
        <v>45154</v>
      </c>
      <c r="G225" s="15">
        <v>100</v>
      </c>
      <c r="H225" s="15" t="s">
        <v>377</v>
      </c>
      <c r="I225" s="20">
        <f>INVENT!G225+G225</f>
        <v>100</v>
      </c>
      <c r="J225" s="5" t="str">
        <f>INVENT!H225</f>
        <v>MT</v>
      </c>
    </row>
    <row r="226" spans="2:10" x14ac:dyDescent="0.2">
      <c r="B226" s="3" t="s">
        <v>388</v>
      </c>
      <c r="C226" s="5"/>
      <c r="D226" s="5"/>
      <c r="E226" s="5"/>
      <c r="F226" s="12">
        <v>45154</v>
      </c>
      <c r="G226" s="13">
        <v>100</v>
      </c>
      <c r="H226" s="13" t="s">
        <v>377</v>
      </c>
      <c r="I226" s="19">
        <f>INVENT!G226+G226</f>
        <v>100</v>
      </c>
      <c r="J226" s="5" t="str">
        <f>INVENT!H226</f>
        <v>MT</v>
      </c>
    </row>
    <row r="227" spans="2:10" x14ac:dyDescent="0.2">
      <c r="B227" s="1" t="s">
        <v>389</v>
      </c>
      <c r="C227" s="4"/>
      <c r="D227" s="4"/>
      <c r="E227" s="4"/>
      <c r="F227" s="14">
        <v>45154</v>
      </c>
      <c r="G227" s="15">
        <v>200</v>
      </c>
      <c r="H227" s="15" t="s">
        <v>377</v>
      </c>
      <c r="I227" s="20">
        <f>INVENT!G227+G227</f>
        <v>200</v>
      </c>
      <c r="J227" s="5" t="str">
        <f>INVENT!H227</f>
        <v>MT</v>
      </c>
    </row>
    <row r="228" spans="2:10" x14ac:dyDescent="0.2">
      <c r="B228" s="3" t="s">
        <v>390</v>
      </c>
      <c r="C228" s="5"/>
      <c r="D228" s="5"/>
      <c r="E228" s="5"/>
      <c r="F228" s="12">
        <v>45154</v>
      </c>
      <c r="G228" s="13">
        <v>100</v>
      </c>
      <c r="H228" s="13" t="s">
        <v>377</v>
      </c>
      <c r="I228" s="19">
        <f>INVENT!G228+G228</f>
        <v>100</v>
      </c>
      <c r="J228" s="5" t="str">
        <f>INVENT!H228</f>
        <v>MT</v>
      </c>
    </row>
    <row r="229" spans="2:10" x14ac:dyDescent="0.2">
      <c r="B229" s="1" t="s">
        <v>393</v>
      </c>
      <c r="C229" s="4"/>
      <c r="D229" s="4"/>
      <c r="E229" s="4"/>
      <c r="F229" s="14">
        <v>45168</v>
      </c>
      <c r="G229" s="15">
        <v>1</v>
      </c>
      <c r="H229" s="15" t="s">
        <v>391</v>
      </c>
      <c r="I229" s="20">
        <f>INVENT!G229+G229</f>
        <v>1</v>
      </c>
      <c r="J229" s="5" t="str">
        <f>INVENT!H229</f>
        <v>PC</v>
      </c>
    </row>
    <row r="230" spans="2:10" x14ac:dyDescent="0.2">
      <c r="B230" s="3" t="s">
        <v>394</v>
      </c>
      <c r="C230" s="5"/>
      <c r="D230" s="5"/>
      <c r="E230" s="5"/>
      <c r="F230" s="12">
        <v>45168</v>
      </c>
      <c r="G230" s="13">
        <v>2</v>
      </c>
      <c r="H230" s="13" t="s">
        <v>391</v>
      </c>
      <c r="I230" s="19">
        <f>INVENT!G230+G230</f>
        <v>2</v>
      </c>
      <c r="J230" s="5" t="str">
        <f>INVENT!H230</f>
        <v>PC</v>
      </c>
    </row>
    <row r="231" spans="2:10" x14ac:dyDescent="0.2">
      <c r="B231" s="1" t="s">
        <v>395</v>
      </c>
      <c r="C231" s="4"/>
      <c r="D231" s="4"/>
      <c r="E231" s="4"/>
      <c r="F231" s="14">
        <v>45168</v>
      </c>
      <c r="G231" s="15">
        <v>1</v>
      </c>
      <c r="H231" s="15" t="s">
        <v>391</v>
      </c>
      <c r="I231" s="20">
        <f>INVENT!G231+G231</f>
        <v>1</v>
      </c>
      <c r="J231" s="5" t="str">
        <f>INVENT!H231</f>
        <v>PC</v>
      </c>
    </row>
    <row r="232" spans="2:10" x14ac:dyDescent="0.2">
      <c r="B232" s="3" t="s">
        <v>396</v>
      </c>
      <c r="C232" s="5"/>
      <c r="D232" s="5"/>
      <c r="E232" s="5"/>
      <c r="F232" s="12">
        <v>45168</v>
      </c>
      <c r="G232" s="13">
        <v>1</v>
      </c>
      <c r="H232" s="13" t="s">
        <v>391</v>
      </c>
      <c r="I232" s="19">
        <f>INVENT!G232+G232</f>
        <v>1</v>
      </c>
      <c r="J232" s="5" t="str">
        <f>INVENT!H232</f>
        <v>PC</v>
      </c>
    </row>
  </sheetData>
  <autoFilter ref="A1:J228" xr:uid="{00000000-0009-0000-0000-000001000000}"/>
  <dataConsolidate link="1">
    <dataRefs count="1">
      <dataRef ref="H1:H1048576" sheet="INVENT"/>
    </dataRefs>
  </dataConsolidate>
  <printOptions horizontalCentered="1"/>
  <pageMargins left="0.23622047244094491" right="0.23622047244094491" top="0.74803149606299213" bottom="0.74803149606299213" header="0.31496062992125984" footer="0.31496062992125984"/>
  <pageSetup paperSize="9" scale="76" orientation="landscape" r:id="rId1"/>
  <headerFooter>
    <oddHeader>&amp;L&amp;A</oddHeader>
    <oddFooter>&amp;R&amp;P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32"/>
  <sheetViews>
    <sheetView zoomScaleNormal="100" zoomScaleSheetLayoutView="100" workbookViewId="0">
      <pane xSplit="10" ySplit="1" topLeftCell="K215" activePane="bottomRight" state="frozenSplit"/>
      <selection activeCell="B1" sqref="B1"/>
      <selection pane="topRight" activeCell="F1" sqref="F1"/>
      <selection pane="bottomLeft" activeCell="B11" sqref="B11"/>
      <selection pane="bottomRight" activeCell="B230" sqref="B230"/>
    </sheetView>
  </sheetViews>
  <sheetFormatPr defaultRowHeight="12.75" x14ac:dyDescent="0.2"/>
  <cols>
    <col min="1" max="1" width="13.28515625" style="2" customWidth="1"/>
    <col min="2" max="2" width="90.140625" style="2" customWidth="1"/>
    <col min="3" max="3" width="24.140625" style="2" hidden="1" customWidth="1"/>
    <col min="4" max="4" width="8.7109375" style="2" hidden="1" customWidth="1"/>
    <col min="5" max="5" width="10.85546875" style="2" hidden="1" customWidth="1"/>
    <col min="6" max="6" width="12.28515625" style="10" hidden="1" customWidth="1"/>
    <col min="7" max="7" width="15.5703125" style="11" hidden="1" customWidth="1"/>
    <col min="8" max="8" width="22.28515625" style="11" hidden="1" customWidth="1"/>
    <col min="9" max="9" width="15.5703125" style="21" customWidth="1"/>
    <col min="10" max="10" width="9.5703125" style="10" customWidth="1"/>
    <col min="11" max="11" width="20.85546875" style="2" customWidth="1"/>
    <col min="12" max="16384" width="9.140625" style="2"/>
  </cols>
  <sheetData>
    <row r="1" spans="1:10" ht="38.25" x14ac:dyDescent="0.2">
      <c r="A1" s="16" t="s">
        <v>141</v>
      </c>
      <c r="B1" s="16" t="s">
        <v>0</v>
      </c>
      <c r="C1" s="16" t="s">
        <v>175</v>
      </c>
      <c r="D1" s="16" t="s">
        <v>142</v>
      </c>
      <c r="E1" s="16" t="s">
        <v>143</v>
      </c>
      <c r="F1" s="17" t="s">
        <v>144</v>
      </c>
      <c r="G1" s="18" t="s">
        <v>145</v>
      </c>
      <c r="H1" s="18" t="s">
        <v>259</v>
      </c>
      <c r="I1" s="18" t="s">
        <v>306</v>
      </c>
      <c r="J1" s="16" t="s">
        <v>174</v>
      </c>
    </row>
    <row r="2" spans="1:10" x14ac:dyDescent="0.2">
      <c r="A2" s="3" t="s">
        <v>76</v>
      </c>
      <c r="B2" s="3" t="s">
        <v>210</v>
      </c>
      <c r="C2" s="5"/>
      <c r="D2" s="5"/>
      <c r="E2" s="5"/>
      <c r="F2" s="12"/>
      <c r="G2" s="13"/>
      <c r="H2" s="13"/>
      <c r="I2" s="19">
        <f>MOV_ENT!I2</f>
        <v>0</v>
      </c>
      <c r="J2" s="5">
        <f>MOV_ENT!J2</f>
        <v>0</v>
      </c>
    </row>
    <row r="3" spans="1:10" x14ac:dyDescent="0.2">
      <c r="A3" s="1" t="s">
        <v>77</v>
      </c>
      <c r="B3" s="1" t="s">
        <v>211</v>
      </c>
      <c r="C3" s="4"/>
      <c r="D3" s="4"/>
      <c r="E3" s="4"/>
      <c r="F3" s="14"/>
      <c r="G3" s="15"/>
      <c r="H3" s="15"/>
      <c r="I3" s="20">
        <f>MOV_ENT!I3</f>
        <v>0</v>
      </c>
      <c r="J3" s="5">
        <f>MOV_ENT!J3</f>
        <v>0</v>
      </c>
    </row>
    <row r="4" spans="1:10" x14ac:dyDescent="0.2">
      <c r="A4" s="3" t="s">
        <v>78</v>
      </c>
      <c r="B4" s="3" t="s">
        <v>79</v>
      </c>
      <c r="C4" s="5"/>
      <c r="D4" s="5"/>
      <c r="E4" s="5"/>
      <c r="F4" s="12"/>
      <c r="G4" s="13"/>
      <c r="H4" s="13"/>
      <c r="I4" s="19">
        <f>MOV_ENT!I4</f>
        <v>0</v>
      </c>
      <c r="J4" s="5">
        <f>MOV_ENT!J4</f>
        <v>0</v>
      </c>
    </row>
    <row r="5" spans="1:10" x14ac:dyDescent="0.2">
      <c r="A5" s="1" t="s">
        <v>1</v>
      </c>
      <c r="B5" s="1" t="s">
        <v>2</v>
      </c>
      <c r="C5" s="4"/>
      <c r="D5" s="4"/>
      <c r="E5" s="4"/>
      <c r="F5" s="14"/>
      <c r="G5" s="15"/>
      <c r="H5" s="15"/>
      <c r="I5" s="20">
        <f>MOV_ENT!I5</f>
        <v>0</v>
      </c>
      <c r="J5" s="5">
        <f>MOV_ENT!J5</f>
        <v>0</v>
      </c>
    </row>
    <row r="6" spans="1:10" x14ac:dyDescent="0.2">
      <c r="A6" s="3" t="s">
        <v>146</v>
      </c>
      <c r="B6" s="3" t="s">
        <v>147</v>
      </c>
      <c r="C6" s="5"/>
      <c r="D6" s="5"/>
      <c r="E6" s="5"/>
      <c r="F6" s="12"/>
      <c r="G6" s="13"/>
      <c r="H6" s="13"/>
      <c r="I6" s="19">
        <f>MOV_ENT!I6</f>
        <v>0</v>
      </c>
      <c r="J6" s="5">
        <f>MOV_ENT!J6</f>
        <v>0</v>
      </c>
    </row>
    <row r="7" spans="1:10" x14ac:dyDescent="0.2">
      <c r="A7" s="1" t="s">
        <v>80</v>
      </c>
      <c r="B7" s="1" t="s">
        <v>81</v>
      </c>
      <c r="C7" s="4"/>
      <c r="D7" s="4"/>
      <c r="E7" s="4"/>
      <c r="F7" s="14"/>
      <c r="G7" s="15"/>
      <c r="H7" s="15"/>
      <c r="I7" s="20">
        <f>MOV_ENT!I7</f>
        <v>0</v>
      </c>
      <c r="J7" s="5">
        <f>MOV_ENT!J7</f>
        <v>0</v>
      </c>
    </row>
    <row r="8" spans="1:10" x14ac:dyDescent="0.2">
      <c r="A8" s="3" t="s">
        <v>82</v>
      </c>
      <c r="B8" s="3" t="s">
        <v>83</v>
      </c>
      <c r="C8" s="5"/>
      <c r="D8" s="5"/>
      <c r="E8" s="5"/>
      <c r="F8" s="12"/>
      <c r="G8" s="13"/>
      <c r="H8" s="13"/>
      <c r="I8" s="19">
        <f>MOV_ENT!I8</f>
        <v>0</v>
      </c>
      <c r="J8" s="5">
        <f>MOV_ENT!J8</f>
        <v>0</v>
      </c>
    </row>
    <row r="9" spans="1:10" x14ac:dyDescent="0.2">
      <c r="A9" s="1" t="s">
        <v>85</v>
      </c>
      <c r="B9" s="1" t="s">
        <v>257</v>
      </c>
      <c r="C9" s="4"/>
      <c r="D9" s="4"/>
      <c r="E9" s="4"/>
      <c r="F9" s="14"/>
      <c r="G9" s="15"/>
      <c r="H9" s="15"/>
      <c r="I9" s="20">
        <f>MOV_ENT!I9</f>
        <v>0</v>
      </c>
      <c r="J9" s="5">
        <f>MOV_ENT!J9</f>
        <v>0</v>
      </c>
    </row>
    <row r="10" spans="1:10" x14ac:dyDescent="0.2">
      <c r="A10" s="3" t="s">
        <v>84</v>
      </c>
      <c r="B10" s="3" t="s">
        <v>258</v>
      </c>
      <c r="C10" s="5"/>
      <c r="D10" s="5"/>
      <c r="E10" s="5"/>
      <c r="F10" s="12"/>
      <c r="G10" s="13"/>
      <c r="H10" s="13"/>
      <c r="I10" s="19">
        <f>MOV_ENT!I10</f>
        <v>0</v>
      </c>
      <c r="J10" s="5">
        <f>MOV_ENT!J10</f>
        <v>0</v>
      </c>
    </row>
    <row r="11" spans="1:10" x14ac:dyDescent="0.2">
      <c r="A11" s="1" t="s">
        <v>3</v>
      </c>
      <c r="B11" s="1" t="s">
        <v>212</v>
      </c>
      <c r="C11" s="4"/>
      <c r="D11" s="4"/>
      <c r="E11" s="4"/>
      <c r="F11" s="14"/>
      <c r="G11" s="15"/>
      <c r="H11" s="15"/>
      <c r="I11" s="20">
        <f>MOV_ENT!I11</f>
        <v>0</v>
      </c>
      <c r="J11" s="5">
        <f>MOV_ENT!J11</f>
        <v>0</v>
      </c>
    </row>
    <row r="12" spans="1:10" x14ac:dyDescent="0.2">
      <c r="A12" s="3" t="s">
        <v>86</v>
      </c>
      <c r="B12" s="3" t="s">
        <v>213</v>
      </c>
      <c r="C12" s="5"/>
      <c r="D12" s="5"/>
      <c r="E12" s="5"/>
      <c r="F12" s="12"/>
      <c r="G12" s="13"/>
      <c r="H12" s="13"/>
      <c r="I12" s="19">
        <f>MOV_ENT!I12</f>
        <v>0</v>
      </c>
      <c r="J12" s="5">
        <f>MOV_ENT!J12</f>
        <v>0</v>
      </c>
    </row>
    <row r="13" spans="1:10" x14ac:dyDescent="0.2">
      <c r="A13" s="1" t="s">
        <v>4</v>
      </c>
      <c r="B13" s="1" t="s">
        <v>251</v>
      </c>
      <c r="C13" s="4"/>
      <c r="D13" s="4"/>
      <c r="E13" s="4"/>
      <c r="F13" s="14"/>
      <c r="G13" s="15"/>
      <c r="H13" s="15"/>
      <c r="I13" s="20">
        <f>MOV_ENT!I13</f>
        <v>0</v>
      </c>
      <c r="J13" s="5">
        <f>MOV_ENT!J13</f>
        <v>0</v>
      </c>
    </row>
    <row r="14" spans="1:10" x14ac:dyDescent="0.2">
      <c r="A14" s="3" t="s">
        <v>5</v>
      </c>
      <c r="B14" s="3" t="s">
        <v>252</v>
      </c>
      <c r="C14" s="5"/>
      <c r="D14" s="5"/>
      <c r="E14" s="5"/>
      <c r="F14" s="12"/>
      <c r="G14" s="13"/>
      <c r="H14" s="13"/>
      <c r="I14" s="19">
        <f>MOV_ENT!I14</f>
        <v>0</v>
      </c>
      <c r="J14" s="5">
        <f>MOV_ENT!J14</f>
        <v>0</v>
      </c>
    </row>
    <row r="15" spans="1:10" x14ac:dyDescent="0.2">
      <c r="A15" s="1" t="s">
        <v>6</v>
      </c>
      <c r="B15" s="1" t="s">
        <v>214</v>
      </c>
      <c r="C15" s="4"/>
      <c r="D15" s="4"/>
      <c r="E15" s="4"/>
      <c r="F15" s="14"/>
      <c r="G15" s="15"/>
      <c r="H15" s="15"/>
      <c r="I15" s="20">
        <f>MOV_ENT!I15</f>
        <v>0</v>
      </c>
      <c r="J15" s="5">
        <f>MOV_ENT!J15</f>
        <v>0</v>
      </c>
    </row>
    <row r="16" spans="1:10" x14ac:dyDescent="0.2">
      <c r="A16" s="3" t="s">
        <v>7</v>
      </c>
      <c r="B16" s="3" t="s">
        <v>215</v>
      </c>
      <c r="C16" s="5"/>
      <c r="D16" s="5"/>
      <c r="E16" s="5"/>
      <c r="F16" s="12"/>
      <c r="G16" s="13"/>
      <c r="H16" s="13"/>
      <c r="I16" s="19">
        <f>MOV_ENT!I16</f>
        <v>0</v>
      </c>
      <c r="J16" s="5">
        <f>MOV_ENT!J16</f>
        <v>0</v>
      </c>
    </row>
    <row r="17" spans="1:10" x14ac:dyDescent="0.2">
      <c r="A17" s="1" t="s">
        <v>8</v>
      </c>
      <c r="B17" s="1" t="s">
        <v>216</v>
      </c>
      <c r="C17" s="4"/>
      <c r="D17" s="4"/>
      <c r="E17" s="4"/>
      <c r="F17" s="14"/>
      <c r="G17" s="15"/>
      <c r="H17" s="15"/>
      <c r="I17" s="20">
        <f>MOV_ENT!I17</f>
        <v>0</v>
      </c>
      <c r="J17" s="5">
        <f>MOV_ENT!J17</f>
        <v>0</v>
      </c>
    </row>
    <row r="18" spans="1:10" x14ac:dyDescent="0.2">
      <c r="A18" s="3" t="s">
        <v>87</v>
      </c>
      <c r="B18" s="3" t="s">
        <v>217</v>
      </c>
      <c r="C18" s="5"/>
      <c r="D18" s="5"/>
      <c r="E18" s="5"/>
      <c r="F18" s="12"/>
      <c r="G18" s="13"/>
      <c r="H18" s="13"/>
      <c r="I18" s="19">
        <f>MOV_ENT!I18</f>
        <v>0</v>
      </c>
      <c r="J18" s="5">
        <f>MOV_ENT!J18</f>
        <v>0</v>
      </c>
    </row>
    <row r="19" spans="1:10" x14ac:dyDescent="0.2">
      <c r="A19" s="1" t="s">
        <v>148</v>
      </c>
      <c r="B19" s="1" t="s">
        <v>149</v>
      </c>
      <c r="C19" s="4"/>
      <c r="D19" s="4"/>
      <c r="E19" s="4"/>
      <c r="F19" s="14"/>
      <c r="G19" s="15"/>
      <c r="H19" s="15"/>
      <c r="I19" s="20">
        <f>MOV_ENT!I19</f>
        <v>0</v>
      </c>
      <c r="J19" s="5">
        <f>MOV_ENT!J19</f>
        <v>0</v>
      </c>
    </row>
    <row r="20" spans="1:10" x14ac:dyDescent="0.2">
      <c r="A20" s="3"/>
      <c r="B20" s="3" t="s">
        <v>282</v>
      </c>
      <c r="C20" s="5"/>
      <c r="D20" s="5"/>
      <c r="E20" s="5"/>
      <c r="F20" s="12"/>
      <c r="G20" s="13"/>
      <c r="H20" s="13"/>
      <c r="I20" s="19">
        <f>MOV_ENT!I20</f>
        <v>1300</v>
      </c>
      <c r="J20" s="5" t="str">
        <f>MOV_ENT!J20</f>
        <v>MT</v>
      </c>
    </row>
    <row r="21" spans="1:10" x14ac:dyDescent="0.2">
      <c r="A21" s="1"/>
      <c r="B21" s="1" t="s">
        <v>283</v>
      </c>
      <c r="C21" s="4"/>
      <c r="D21" s="4"/>
      <c r="E21" s="4"/>
      <c r="F21" s="14"/>
      <c r="G21" s="15"/>
      <c r="H21" s="15"/>
      <c r="I21" s="20">
        <f>MOV_ENT!I21</f>
        <v>500</v>
      </c>
      <c r="J21" s="5" t="str">
        <f>MOV_ENT!J21</f>
        <v>MT</v>
      </c>
    </row>
    <row r="22" spans="1:10" x14ac:dyDescent="0.2">
      <c r="A22" s="3"/>
      <c r="B22" s="3" t="s">
        <v>284</v>
      </c>
      <c r="C22" s="5"/>
      <c r="D22" s="5"/>
      <c r="E22" s="5"/>
      <c r="F22" s="12"/>
      <c r="G22" s="13"/>
      <c r="H22" s="13"/>
      <c r="I22" s="19">
        <f>MOV_ENT!I22</f>
        <v>100</v>
      </c>
      <c r="J22" s="5" t="str">
        <f>MOV_ENT!J22</f>
        <v>MT</v>
      </c>
    </row>
    <row r="23" spans="1:10" x14ac:dyDescent="0.2">
      <c r="A23" s="1"/>
      <c r="B23" s="1" t="s">
        <v>285</v>
      </c>
      <c r="C23" s="4"/>
      <c r="D23" s="4"/>
      <c r="E23" s="4"/>
      <c r="F23" s="14"/>
      <c r="G23" s="15"/>
      <c r="H23" s="15"/>
      <c r="I23" s="20">
        <f>MOV_ENT!I23</f>
        <v>300</v>
      </c>
      <c r="J23" s="5" t="str">
        <f>MOV_ENT!J23</f>
        <v>MT</v>
      </c>
    </row>
    <row r="24" spans="1:10" x14ac:dyDescent="0.2">
      <c r="A24" s="3"/>
      <c r="B24" s="3" t="s">
        <v>286</v>
      </c>
      <c r="C24" s="5"/>
      <c r="D24" s="5"/>
      <c r="E24" s="5"/>
      <c r="F24" s="12"/>
      <c r="G24" s="13"/>
      <c r="H24" s="13"/>
      <c r="I24" s="19">
        <f>MOV_ENT!I24</f>
        <v>300</v>
      </c>
      <c r="J24" s="5" t="str">
        <f>MOV_ENT!J24</f>
        <v>MT</v>
      </c>
    </row>
    <row r="25" spans="1:10" x14ac:dyDescent="0.2">
      <c r="A25" s="1" t="s">
        <v>15</v>
      </c>
      <c r="B25" s="1" t="s">
        <v>287</v>
      </c>
      <c r="C25" s="4"/>
      <c r="D25" s="4"/>
      <c r="E25" s="4"/>
      <c r="F25" s="14">
        <v>45141</v>
      </c>
      <c r="G25" s="15">
        <v>400</v>
      </c>
      <c r="H25" s="15" t="s">
        <v>281</v>
      </c>
      <c r="I25" s="20">
        <f>MOV_ENT!I25</f>
        <v>6400</v>
      </c>
      <c r="J25" s="5" t="str">
        <f>MOV_ENT!J25</f>
        <v>MT</v>
      </c>
    </row>
    <row r="26" spans="1:10" x14ac:dyDescent="0.2">
      <c r="A26" s="3"/>
      <c r="B26" s="3" t="s">
        <v>288</v>
      </c>
      <c r="C26" s="5"/>
      <c r="D26" s="5"/>
      <c r="E26" s="5"/>
      <c r="F26" s="12"/>
      <c r="G26" s="13"/>
      <c r="H26" s="13"/>
      <c r="I26" s="19">
        <f>MOV_ENT!I26</f>
        <v>900</v>
      </c>
      <c r="J26" s="5" t="str">
        <f>MOV_ENT!J26</f>
        <v>MT</v>
      </c>
    </row>
    <row r="27" spans="1:10" x14ac:dyDescent="0.2">
      <c r="A27" s="1" t="s">
        <v>16</v>
      </c>
      <c r="B27" s="1" t="s">
        <v>289</v>
      </c>
      <c r="C27" s="4"/>
      <c r="D27" s="4"/>
      <c r="E27" s="4"/>
      <c r="F27" s="14">
        <v>45141</v>
      </c>
      <c r="G27" s="15">
        <v>800</v>
      </c>
      <c r="H27" s="15" t="s">
        <v>281</v>
      </c>
      <c r="I27" s="20">
        <f>MOV_ENT!I27</f>
        <v>3200</v>
      </c>
      <c r="J27" s="5" t="str">
        <f>MOV_ENT!J27</f>
        <v>MT</v>
      </c>
    </row>
    <row r="28" spans="1:10" x14ac:dyDescent="0.2">
      <c r="A28" s="3"/>
      <c r="B28" s="3" t="s">
        <v>290</v>
      </c>
      <c r="C28" s="5"/>
      <c r="D28" s="5"/>
      <c r="E28" s="5"/>
      <c r="F28" s="12"/>
      <c r="G28" s="13"/>
      <c r="H28" s="13"/>
      <c r="I28" s="19">
        <f>MOV_ENT!I28</f>
        <v>200</v>
      </c>
      <c r="J28" s="5" t="str">
        <f>MOV_ENT!J28</f>
        <v>MT</v>
      </c>
    </row>
    <row r="29" spans="1:10" x14ac:dyDescent="0.2">
      <c r="A29" s="1"/>
      <c r="B29" s="1" t="s">
        <v>291</v>
      </c>
      <c r="C29" s="4"/>
      <c r="D29" s="4"/>
      <c r="E29" s="4"/>
      <c r="F29" s="14"/>
      <c r="G29" s="15"/>
      <c r="H29" s="15"/>
      <c r="I29" s="20">
        <f>MOV_ENT!I29</f>
        <v>600</v>
      </c>
      <c r="J29" s="5" t="str">
        <f>MOV_ENT!J29</f>
        <v>MT</v>
      </c>
    </row>
    <row r="30" spans="1:10" x14ac:dyDescent="0.2">
      <c r="A30" s="3"/>
      <c r="B30" s="3" t="s">
        <v>292</v>
      </c>
      <c r="C30" s="5"/>
      <c r="D30" s="5"/>
      <c r="E30" s="5"/>
      <c r="F30" s="12"/>
      <c r="G30" s="13"/>
      <c r="H30" s="13"/>
      <c r="I30" s="19">
        <f>MOV_ENT!I30</f>
        <v>200</v>
      </c>
      <c r="J30" s="5" t="str">
        <f>MOV_ENT!J30</f>
        <v>MT</v>
      </c>
    </row>
    <row r="31" spans="1:10" x14ac:dyDescent="0.2">
      <c r="A31" s="1" t="s">
        <v>89</v>
      </c>
      <c r="B31" s="1" t="s">
        <v>293</v>
      </c>
      <c r="C31" s="4"/>
      <c r="D31" s="4"/>
      <c r="E31" s="4"/>
      <c r="F31" s="14"/>
      <c r="G31" s="15"/>
      <c r="H31" s="15"/>
      <c r="I31" s="20">
        <f>MOV_ENT!I31</f>
        <v>8000</v>
      </c>
      <c r="J31" s="5" t="str">
        <f>MOV_ENT!J31</f>
        <v>MT</v>
      </c>
    </row>
    <row r="32" spans="1:10" x14ac:dyDescent="0.2">
      <c r="A32" s="3" t="s">
        <v>88</v>
      </c>
      <c r="B32" s="3" t="s">
        <v>294</v>
      </c>
      <c r="C32" s="5"/>
      <c r="D32" s="5"/>
      <c r="E32" s="5"/>
      <c r="F32" s="12">
        <v>45141</v>
      </c>
      <c r="G32" s="13">
        <v>600</v>
      </c>
      <c r="H32" s="13" t="s">
        <v>281</v>
      </c>
      <c r="I32" s="19">
        <f>MOV_ENT!I32</f>
        <v>5200</v>
      </c>
      <c r="J32" s="5" t="str">
        <f>MOV_ENT!J32</f>
        <v>MT</v>
      </c>
    </row>
    <row r="33" spans="1:10" x14ac:dyDescent="0.2">
      <c r="A33" s="1"/>
      <c r="B33" s="1" t="s">
        <v>295</v>
      </c>
      <c r="C33" s="4"/>
      <c r="D33" s="4"/>
      <c r="E33" s="4"/>
      <c r="F33" s="14"/>
      <c r="G33" s="15"/>
      <c r="H33" s="15"/>
      <c r="I33" s="20">
        <f>MOV_ENT!I33</f>
        <v>700</v>
      </c>
      <c r="J33" s="5" t="str">
        <f>MOV_ENT!J33</f>
        <v>MT</v>
      </c>
    </row>
    <row r="34" spans="1:10" x14ac:dyDescent="0.2">
      <c r="A34" s="3"/>
      <c r="B34" s="3" t="s">
        <v>296</v>
      </c>
      <c r="C34" s="5"/>
      <c r="D34" s="5"/>
      <c r="E34" s="5"/>
      <c r="F34" s="12"/>
      <c r="G34" s="13"/>
      <c r="H34" s="13"/>
      <c r="I34" s="19">
        <f>MOV_ENT!I34</f>
        <v>150</v>
      </c>
      <c r="J34" s="5" t="str">
        <f>MOV_ENT!J34</f>
        <v>MT</v>
      </c>
    </row>
    <row r="35" spans="1:10" x14ac:dyDescent="0.2">
      <c r="A35" s="1" t="s">
        <v>192</v>
      </c>
      <c r="B35" s="1" t="s">
        <v>267</v>
      </c>
      <c r="C35" s="4"/>
      <c r="D35" s="4"/>
      <c r="E35" s="4"/>
      <c r="F35" s="14"/>
      <c r="G35" s="15"/>
      <c r="H35" s="15"/>
      <c r="I35" s="20">
        <f>MOV_ENT!I35</f>
        <v>395</v>
      </c>
      <c r="J35" s="5" t="str">
        <f>MOV_ENT!J35</f>
        <v>MT</v>
      </c>
    </row>
    <row r="36" spans="1:10" x14ac:dyDescent="0.2">
      <c r="A36" s="3" t="s">
        <v>193</v>
      </c>
      <c r="B36" s="3" t="s">
        <v>268</v>
      </c>
      <c r="C36" s="5"/>
      <c r="D36" s="5"/>
      <c r="E36" s="5"/>
      <c r="F36" s="12"/>
      <c r="G36" s="13"/>
      <c r="H36" s="13"/>
      <c r="I36" s="19">
        <f>MOV_ENT!I36</f>
        <v>415</v>
      </c>
      <c r="J36" s="5" t="str">
        <f>MOV_ENT!J36</f>
        <v>MT</v>
      </c>
    </row>
    <row r="37" spans="1:10" x14ac:dyDescent="0.2">
      <c r="A37" s="1" t="s">
        <v>194</v>
      </c>
      <c r="B37" s="1" t="s">
        <v>269</v>
      </c>
      <c r="C37" s="4"/>
      <c r="D37" s="4"/>
      <c r="E37" s="4"/>
      <c r="F37" s="14"/>
      <c r="G37" s="15"/>
      <c r="H37" s="15"/>
      <c r="I37" s="20">
        <f>MOV_ENT!I37</f>
        <v>475</v>
      </c>
      <c r="J37" s="5" t="str">
        <f>MOV_ENT!J37</f>
        <v>MT</v>
      </c>
    </row>
    <row r="38" spans="1:10" x14ac:dyDescent="0.2">
      <c r="A38" s="3" t="s">
        <v>188</v>
      </c>
      <c r="B38" s="3" t="s">
        <v>262</v>
      </c>
      <c r="C38" s="5"/>
      <c r="D38" s="5"/>
      <c r="E38" s="5"/>
      <c r="F38" s="12"/>
      <c r="G38" s="13"/>
      <c r="H38" s="13"/>
      <c r="I38" s="19">
        <f>MOV_ENT!I38</f>
        <v>0</v>
      </c>
      <c r="J38" s="5" t="str">
        <f>MOV_ENT!J38</f>
        <v>MT</v>
      </c>
    </row>
    <row r="39" spans="1:10" x14ac:dyDescent="0.2">
      <c r="A39" s="1" t="s">
        <v>189</v>
      </c>
      <c r="B39" s="1" t="s">
        <v>263</v>
      </c>
      <c r="C39" s="4"/>
      <c r="D39" s="4"/>
      <c r="E39" s="4"/>
      <c r="F39" s="14"/>
      <c r="G39" s="15"/>
      <c r="H39" s="15"/>
      <c r="I39" s="20">
        <f>MOV_ENT!I39</f>
        <v>0</v>
      </c>
      <c r="J39" s="5" t="str">
        <f>MOV_ENT!J39</f>
        <v>MT</v>
      </c>
    </row>
    <row r="40" spans="1:10" x14ac:dyDescent="0.2">
      <c r="A40" s="3" t="s">
        <v>190</v>
      </c>
      <c r="B40" s="3" t="s">
        <v>264</v>
      </c>
      <c r="C40" s="5"/>
      <c r="D40" s="5"/>
      <c r="E40" s="5"/>
      <c r="F40" s="12"/>
      <c r="G40" s="13"/>
      <c r="H40" s="13"/>
      <c r="I40" s="19">
        <f>MOV_ENT!I40</f>
        <v>0</v>
      </c>
      <c r="J40" s="5" t="str">
        <f>MOV_ENT!J40</f>
        <v>MT</v>
      </c>
    </row>
    <row r="41" spans="1:10" x14ac:dyDescent="0.2">
      <c r="A41" s="1" t="s">
        <v>191</v>
      </c>
      <c r="B41" s="1" t="s">
        <v>265</v>
      </c>
      <c r="C41" s="4"/>
      <c r="D41" s="4"/>
      <c r="E41" s="4"/>
      <c r="F41" s="14"/>
      <c r="G41" s="15"/>
      <c r="H41" s="15"/>
      <c r="I41" s="20">
        <f>MOV_ENT!I41</f>
        <v>0</v>
      </c>
      <c r="J41" s="5" t="str">
        <f>MOV_ENT!J41</f>
        <v>MT</v>
      </c>
    </row>
    <row r="42" spans="1:10" x14ac:dyDescent="0.2">
      <c r="A42" s="3" t="s">
        <v>90</v>
      </c>
      <c r="B42" s="3" t="s">
        <v>297</v>
      </c>
      <c r="C42" s="5"/>
      <c r="D42" s="5"/>
      <c r="E42" s="5"/>
      <c r="F42" s="12">
        <v>45141</v>
      </c>
      <c r="G42" s="13">
        <v>400</v>
      </c>
      <c r="H42" s="13" t="s">
        <v>281</v>
      </c>
      <c r="I42" s="19">
        <f>MOV_ENT!I42</f>
        <v>6510</v>
      </c>
      <c r="J42" s="5" t="str">
        <f>MOV_ENT!J42</f>
        <v>MT</v>
      </c>
    </row>
    <row r="43" spans="1:10" x14ac:dyDescent="0.2">
      <c r="A43" s="1" t="s">
        <v>91</v>
      </c>
      <c r="B43" s="1" t="s">
        <v>298</v>
      </c>
      <c r="C43" s="4"/>
      <c r="D43" s="4"/>
      <c r="E43" s="4"/>
      <c r="F43" s="14">
        <v>45141</v>
      </c>
      <c r="G43" s="15">
        <v>700</v>
      </c>
      <c r="H43" s="15" t="s">
        <v>281</v>
      </c>
      <c r="I43" s="20">
        <f>MOV_ENT!I43</f>
        <v>5320</v>
      </c>
      <c r="J43" s="5" t="str">
        <f>MOV_ENT!J43</f>
        <v>MT</v>
      </c>
    </row>
    <row r="44" spans="1:10" x14ac:dyDescent="0.2">
      <c r="A44" s="3" t="s">
        <v>93</v>
      </c>
      <c r="B44" s="3" t="s">
        <v>299</v>
      </c>
      <c r="C44" s="5"/>
      <c r="D44" s="5"/>
      <c r="E44" s="5"/>
      <c r="F44" s="12"/>
      <c r="G44" s="13"/>
      <c r="H44" s="13"/>
      <c r="I44" s="19">
        <f>MOV_ENT!I44</f>
        <v>500</v>
      </c>
      <c r="J44" s="5" t="str">
        <f>MOV_ENT!J44</f>
        <v>MT</v>
      </c>
    </row>
    <row r="45" spans="1:10" x14ac:dyDescent="0.2">
      <c r="A45" s="1" t="s">
        <v>94</v>
      </c>
      <c r="B45" s="1" t="s">
        <v>300</v>
      </c>
      <c r="C45" s="4"/>
      <c r="D45" s="4"/>
      <c r="E45" s="4"/>
      <c r="F45" s="14"/>
      <c r="G45" s="15"/>
      <c r="H45" s="15"/>
      <c r="I45" s="20">
        <f>MOV_ENT!I45</f>
        <v>4660</v>
      </c>
      <c r="J45" s="5" t="str">
        <f>MOV_ENT!J45</f>
        <v>MT</v>
      </c>
    </row>
    <row r="46" spans="1:10" x14ac:dyDescent="0.2">
      <c r="A46" s="3"/>
      <c r="B46" s="3" t="s">
        <v>301</v>
      </c>
      <c r="C46" s="5"/>
      <c r="D46" s="5"/>
      <c r="E46" s="5"/>
      <c r="F46" s="12"/>
      <c r="G46" s="13"/>
      <c r="H46" s="13"/>
      <c r="I46" s="19">
        <f>MOV_ENT!I46</f>
        <v>700</v>
      </c>
      <c r="J46" s="5" t="str">
        <f>MOV_ENT!J46</f>
        <v>MT</v>
      </c>
    </row>
    <row r="47" spans="1:10" x14ac:dyDescent="0.2">
      <c r="A47" s="1" t="s">
        <v>10</v>
      </c>
      <c r="B47" s="1" t="s">
        <v>302</v>
      </c>
      <c r="C47" s="4"/>
      <c r="D47" s="4"/>
      <c r="E47" s="4"/>
      <c r="F47" s="14"/>
      <c r="G47" s="15"/>
      <c r="H47" s="15"/>
      <c r="I47" s="20">
        <f>MOV_ENT!I47</f>
        <v>900</v>
      </c>
      <c r="J47" s="5" t="str">
        <f>MOV_ENT!J47</f>
        <v>MT</v>
      </c>
    </row>
    <row r="48" spans="1:10" x14ac:dyDescent="0.2">
      <c r="A48" s="3" t="s">
        <v>14</v>
      </c>
      <c r="B48" s="3" t="s">
        <v>270</v>
      </c>
      <c r="C48" s="5"/>
      <c r="D48" s="5"/>
      <c r="E48" s="5"/>
      <c r="F48" s="12"/>
      <c r="G48" s="13"/>
      <c r="H48" s="13"/>
      <c r="I48" s="19">
        <f>MOV_ENT!I48</f>
        <v>0</v>
      </c>
      <c r="J48" s="5" t="str">
        <f>MOV_ENT!J48</f>
        <v>MT</v>
      </c>
    </row>
    <row r="49" spans="1:10" x14ac:dyDescent="0.2">
      <c r="A49" s="1" t="s">
        <v>11</v>
      </c>
      <c r="B49" s="1" t="s">
        <v>303</v>
      </c>
      <c r="C49" s="4"/>
      <c r="D49" s="4"/>
      <c r="E49" s="4"/>
      <c r="F49" s="14"/>
      <c r="G49" s="15"/>
      <c r="H49" s="15"/>
      <c r="I49" s="20">
        <f>MOV_ENT!I49</f>
        <v>1100</v>
      </c>
      <c r="J49" s="5" t="str">
        <f>MOV_ENT!J49</f>
        <v>MT</v>
      </c>
    </row>
    <row r="50" spans="1:10" x14ac:dyDescent="0.2">
      <c r="A50" s="3" t="s">
        <v>12</v>
      </c>
      <c r="B50" s="3" t="s">
        <v>304</v>
      </c>
      <c r="C50" s="5"/>
      <c r="D50" s="5"/>
      <c r="E50" s="5"/>
      <c r="F50" s="12"/>
      <c r="G50" s="13"/>
      <c r="H50" s="13"/>
      <c r="I50" s="19">
        <f>MOV_ENT!I50</f>
        <v>500</v>
      </c>
      <c r="J50" s="5" t="str">
        <f>MOV_ENT!J50</f>
        <v>MT</v>
      </c>
    </row>
    <row r="51" spans="1:10" x14ac:dyDescent="0.2">
      <c r="A51" s="1" t="s">
        <v>13</v>
      </c>
      <c r="B51" s="1" t="s">
        <v>305</v>
      </c>
      <c r="C51" s="4"/>
      <c r="D51" s="4"/>
      <c r="E51" s="4"/>
      <c r="F51" s="14">
        <v>45141</v>
      </c>
      <c r="G51" s="15">
        <v>200</v>
      </c>
      <c r="H51" s="15" t="s">
        <v>281</v>
      </c>
      <c r="I51" s="20">
        <f>MOV_ENT!I51</f>
        <v>1100</v>
      </c>
      <c r="J51" s="5" t="str">
        <f>MOV_ENT!J51</f>
        <v>MT</v>
      </c>
    </row>
    <row r="52" spans="1:10" x14ac:dyDescent="0.2">
      <c r="A52" s="3" t="s">
        <v>9</v>
      </c>
      <c r="B52" s="3" t="s">
        <v>266</v>
      </c>
      <c r="C52" s="5"/>
      <c r="D52" s="5"/>
      <c r="E52" s="5"/>
      <c r="F52" s="12"/>
      <c r="G52" s="13"/>
      <c r="H52" s="13"/>
      <c r="I52" s="19">
        <f>MOV_ENT!I52</f>
        <v>0</v>
      </c>
      <c r="J52" s="5">
        <f>MOV_ENT!J52</f>
        <v>0</v>
      </c>
    </row>
    <row r="53" spans="1:10" x14ac:dyDescent="0.2">
      <c r="A53" s="1" t="s">
        <v>196</v>
      </c>
      <c r="B53" s="1" t="s">
        <v>272</v>
      </c>
      <c r="C53" s="4"/>
      <c r="D53" s="4"/>
      <c r="E53" s="4"/>
      <c r="F53" s="14"/>
      <c r="G53" s="15"/>
      <c r="H53" s="15"/>
      <c r="I53" s="20">
        <f>MOV_ENT!I53</f>
        <v>0</v>
      </c>
      <c r="J53" s="5">
        <f>MOV_ENT!J53</f>
        <v>0</v>
      </c>
    </row>
    <row r="54" spans="1:10" x14ac:dyDescent="0.2">
      <c r="A54" s="3" t="s">
        <v>150</v>
      </c>
      <c r="B54" s="3" t="s">
        <v>218</v>
      </c>
      <c r="C54" s="5"/>
      <c r="D54" s="5"/>
      <c r="E54" s="5"/>
      <c r="F54" s="12"/>
      <c r="G54" s="13"/>
      <c r="H54" s="13"/>
      <c r="I54" s="19">
        <f>MOV_ENT!I54</f>
        <v>0</v>
      </c>
      <c r="J54" s="5">
        <f>MOV_ENT!J54</f>
        <v>0</v>
      </c>
    </row>
    <row r="55" spans="1:10" x14ac:dyDescent="0.2">
      <c r="A55" s="1" t="s">
        <v>197</v>
      </c>
      <c r="B55" s="1" t="s">
        <v>221</v>
      </c>
      <c r="C55" s="4"/>
      <c r="D55" s="4"/>
      <c r="E55" s="4"/>
      <c r="F55" s="14"/>
      <c r="G55" s="15"/>
      <c r="H55" s="15"/>
      <c r="I55" s="20">
        <f>MOV_ENT!I55</f>
        <v>0</v>
      </c>
      <c r="J55" s="5">
        <f>MOV_ENT!J55</f>
        <v>0</v>
      </c>
    </row>
    <row r="56" spans="1:10" x14ac:dyDescent="0.2">
      <c r="A56" s="3" t="s">
        <v>17</v>
      </c>
      <c r="B56" s="3" t="s">
        <v>219</v>
      </c>
      <c r="C56" s="5"/>
      <c r="D56" s="5"/>
      <c r="E56" s="5"/>
      <c r="F56" s="12"/>
      <c r="G56" s="13"/>
      <c r="H56" s="13"/>
      <c r="I56" s="19">
        <f>MOV_ENT!I56</f>
        <v>0</v>
      </c>
      <c r="J56" s="5">
        <f>MOV_ENT!J56</f>
        <v>0</v>
      </c>
    </row>
    <row r="57" spans="1:10" x14ac:dyDescent="0.2">
      <c r="A57" s="1" t="s">
        <v>198</v>
      </c>
      <c r="B57" s="1" t="s">
        <v>220</v>
      </c>
      <c r="C57" s="4"/>
      <c r="D57" s="4"/>
      <c r="E57" s="4"/>
      <c r="F57" s="14"/>
      <c r="G57" s="15"/>
      <c r="H57" s="15"/>
      <c r="I57" s="20">
        <f>MOV_ENT!I57</f>
        <v>0</v>
      </c>
      <c r="J57" s="5">
        <f>MOV_ENT!J57</f>
        <v>0</v>
      </c>
    </row>
    <row r="58" spans="1:10" x14ac:dyDescent="0.2">
      <c r="A58" s="3" t="s">
        <v>151</v>
      </c>
      <c r="B58" s="3" t="s">
        <v>222</v>
      </c>
      <c r="C58" s="5"/>
      <c r="D58" s="5"/>
      <c r="E58" s="5"/>
      <c r="F58" s="12"/>
      <c r="G58" s="13"/>
      <c r="H58" s="13"/>
      <c r="I58" s="19">
        <f>MOV_ENT!I58</f>
        <v>0</v>
      </c>
      <c r="J58" s="5">
        <f>MOV_ENT!J58</f>
        <v>0</v>
      </c>
    </row>
    <row r="59" spans="1:10" x14ac:dyDescent="0.2">
      <c r="A59" s="1" t="s">
        <v>92</v>
      </c>
      <c r="B59" s="1" t="s">
        <v>223</v>
      </c>
      <c r="C59" s="4"/>
      <c r="D59" s="4"/>
      <c r="E59" s="4"/>
      <c r="F59" s="14"/>
      <c r="G59" s="15"/>
      <c r="H59" s="15"/>
      <c r="I59" s="20">
        <f>MOV_ENT!I59</f>
        <v>0</v>
      </c>
      <c r="J59" s="5">
        <f>MOV_ENT!J59</f>
        <v>0</v>
      </c>
    </row>
    <row r="60" spans="1:10" x14ac:dyDescent="0.2">
      <c r="A60" s="3" t="s">
        <v>199</v>
      </c>
      <c r="B60" s="3" t="s">
        <v>224</v>
      </c>
      <c r="C60" s="5"/>
      <c r="D60" s="5"/>
      <c r="E60" s="5"/>
      <c r="F60" s="12"/>
      <c r="G60" s="13"/>
      <c r="H60" s="13"/>
      <c r="I60" s="19">
        <f>MOV_ENT!I60</f>
        <v>0</v>
      </c>
      <c r="J60" s="5">
        <f>MOV_ENT!J60</f>
        <v>0</v>
      </c>
    </row>
    <row r="61" spans="1:10" x14ac:dyDescent="0.2">
      <c r="A61" s="1" t="s">
        <v>195</v>
      </c>
      <c r="B61" s="1" t="s">
        <v>225</v>
      </c>
      <c r="C61" s="4"/>
      <c r="D61" s="4"/>
      <c r="E61" s="4"/>
      <c r="F61" s="14"/>
      <c r="G61" s="15"/>
      <c r="H61" s="15"/>
      <c r="I61" s="20">
        <f>MOV_ENT!I61</f>
        <v>0</v>
      </c>
      <c r="J61" s="5">
        <f>MOV_ENT!J61</f>
        <v>0</v>
      </c>
    </row>
    <row r="62" spans="1:10" x14ac:dyDescent="0.2">
      <c r="A62" s="3" t="s">
        <v>202</v>
      </c>
      <c r="B62" s="3" t="s">
        <v>226</v>
      </c>
      <c r="C62" s="5"/>
      <c r="D62" s="5"/>
      <c r="E62" s="5"/>
      <c r="F62" s="12"/>
      <c r="G62" s="13"/>
      <c r="H62" s="13"/>
      <c r="I62" s="19">
        <f>MOV_ENT!I62</f>
        <v>0</v>
      </c>
      <c r="J62" s="5">
        <f>MOV_ENT!J62</f>
        <v>0</v>
      </c>
    </row>
    <row r="63" spans="1:10" x14ac:dyDescent="0.2">
      <c r="A63" s="1" t="s">
        <v>200</v>
      </c>
      <c r="B63" s="1" t="s">
        <v>227</v>
      </c>
      <c r="C63" s="4"/>
      <c r="D63" s="4"/>
      <c r="E63" s="4"/>
      <c r="F63" s="14"/>
      <c r="G63" s="15"/>
      <c r="H63" s="15"/>
      <c r="I63" s="20">
        <f>MOV_ENT!I63</f>
        <v>0</v>
      </c>
      <c r="J63" s="5">
        <f>MOV_ENT!J63</f>
        <v>0</v>
      </c>
    </row>
    <row r="64" spans="1:10" x14ac:dyDescent="0.2">
      <c r="A64" s="3" t="s">
        <v>201</v>
      </c>
      <c r="B64" s="3" t="s">
        <v>228</v>
      </c>
      <c r="C64" s="5"/>
      <c r="D64" s="5"/>
      <c r="E64" s="5"/>
      <c r="F64" s="12"/>
      <c r="G64" s="13"/>
      <c r="H64" s="13"/>
      <c r="I64" s="19">
        <f>MOV_ENT!I64</f>
        <v>23</v>
      </c>
      <c r="J64" s="5" t="str">
        <f>MOV_ENT!J64</f>
        <v>UN</v>
      </c>
    </row>
    <row r="65" spans="1:10" x14ac:dyDescent="0.2">
      <c r="A65" s="1" t="s">
        <v>18</v>
      </c>
      <c r="B65" s="1" t="s">
        <v>229</v>
      </c>
      <c r="C65" s="4"/>
      <c r="D65" s="4"/>
      <c r="E65" s="4"/>
      <c r="F65" s="14"/>
      <c r="G65" s="15"/>
      <c r="H65" s="15"/>
      <c r="I65" s="20">
        <f>MOV_ENT!I65</f>
        <v>5</v>
      </c>
      <c r="J65" s="5" t="str">
        <f>MOV_ENT!J65</f>
        <v>UN</v>
      </c>
    </row>
    <row r="66" spans="1:10" x14ac:dyDescent="0.2">
      <c r="A66" s="3" t="s">
        <v>95</v>
      </c>
      <c r="B66" s="3" t="s">
        <v>260</v>
      </c>
      <c r="C66" s="5"/>
      <c r="D66" s="5"/>
      <c r="E66" s="5"/>
      <c r="F66" s="12"/>
      <c r="G66" s="13"/>
      <c r="H66" s="13"/>
      <c r="I66" s="19">
        <f>MOV_ENT!I66</f>
        <v>2</v>
      </c>
      <c r="J66" s="5" t="str">
        <f>MOV_ENT!J66</f>
        <v>UN</v>
      </c>
    </row>
    <row r="67" spans="1:10" x14ac:dyDescent="0.2">
      <c r="A67" s="1"/>
      <c r="B67" s="1" t="s">
        <v>261</v>
      </c>
      <c r="C67" s="4"/>
      <c r="D67" s="4"/>
      <c r="E67" s="4"/>
      <c r="F67" s="14"/>
      <c r="G67" s="15"/>
      <c r="H67" s="15"/>
      <c r="I67" s="20">
        <f>MOV_ENT!I67</f>
        <v>7</v>
      </c>
      <c r="J67" s="5" t="str">
        <f>MOV_ENT!J67</f>
        <v>UN</v>
      </c>
    </row>
    <row r="68" spans="1:10" x14ac:dyDescent="0.2">
      <c r="A68" s="3" t="s">
        <v>152</v>
      </c>
      <c r="B68" s="3" t="s">
        <v>230</v>
      </c>
      <c r="C68" s="5"/>
      <c r="D68" s="5"/>
      <c r="E68" s="5"/>
      <c r="F68" s="12"/>
      <c r="G68" s="13"/>
      <c r="H68" s="13"/>
      <c r="I68" s="19">
        <f>MOV_ENT!I68</f>
        <v>0</v>
      </c>
      <c r="J68" s="5">
        <f>MOV_ENT!J68</f>
        <v>0</v>
      </c>
    </row>
    <row r="69" spans="1:10" x14ac:dyDescent="0.2">
      <c r="A69" s="1" t="s">
        <v>19</v>
      </c>
      <c r="B69" s="1" t="s">
        <v>231</v>
      </c>
      <c r="C69" s="4"/>
      <c r="D69" s="4"/>
      <c r="E69" s="4"/>
      <c r="F69" s="14"/>
      <c r="G69" s="15"/>
      <c r="H69" s="15"/>
      <c r="I69" s="20">
        <f>MOV_ENT!I69</f>
        <v>0</v>
      </c>
      <c r="J69" s="5">
        <f>MOV_ENT!J69</f>
        <v>0</v>
      </c>
    </row>
    <row r="70" spans="1:10" x14ac:dyDescent="0.2">
      <c r="A70" s="3" t="s">
        <v>20</v>
      </c>
      <c r="B70" s="3" t="s">
        <v>232</v>
      </c>
      <c r="C70" s="5"/>
      <c r="D70" s="5"/>
      <c r="E70" s="5"/>
      <c r="F70" s="12"/>
      <c r="G70" s="13"/>
      <c r="H70" s="13"/>
      <c r="I70" s="19">
        <f>MOV_ENT!I70</f>
        <v>0</v>
      </c>
      <c r="J70" s="5">
        <f>MOV_ENT!J70</f>
        <v>0</v>
      </c>
    </row>
    <row r="71" spans="1:10" x14ac:dyDescent="0.2">
      <c r="A71" s="1" t="s">
        <v>203</v>
      </c>
      <c r="B71" s="1" t="s">
        <v>233</v>
      </c>
      <c r="C71" s="4"/>
      <c r="D71" s="4"/>
      <c r="E71" s="4"/>
      <c r="F71" s="14"/>
      <c r="G71" s="15"/>
      <c r="H71" s="15"/>
      <c r="I71" s="20">
        <f>MOV_ENT!I71</f>
        <v>0</v>
      </c>
      <c r="J71" s="5">
        <f>MOV_ENT!J71</f>
        <v>0</v>
      </c>
    </row>
    <row r="72" spans="1:10" x14ac:dyDescent="0.2">
      <c r="A72" s="3" t="s">
        <v>96</v>
      </c>
      <c r="B72" s="3" t="s">
        <v>97</v>
      </c>
      <c r="C72" s="5"/>
      <c r="D72" s="5"/>
      <c r="E72" s="5"/>
      <c r="F72" s="12"/>
      <c r="G72" s="13"/>
      <c r="H72" s="13"/>
      <c r="I72" s="19">
        <f>MOV_ENT!I72</f>
        <v>0</v>
      </c>
      <c r="J72" s="5">
        <f>MOV_ENT!J72</f>
        <v>0</v>
      </c>
    </row>
    <row r="73" spans="1:10" x14ac:dyDescent="0.2">
      <c r="A73" s="1" t="s">
        <v>277</v>
      </c>
      <c r="B73" s="1" t="s">
        <v>278</v>
      </c>
      <c r="C73" s="4"/>
      <c r="D73" s="4"/>
      <c r="E73" s="4"/>
      <c r="F73" s="14"/>
      <c r="G73" s="15"/>
      <c r="H73" s="15"/>
      <c r="I73" s="20">
        <f>MOV_ENT!I73</f>
        <v>0</v>
      </c>
      <c r="J73" s="5">
        <f>MOV_ENT!J73</f>
        <v>0</v>
      </c>
    </row>
    <row r="74" spans="1:10" x14ac:dyDescent="0.2">
      <c r="A74" s="3" t="s">
        <v>98</v>
      </c>
      <c r="B74" s="3" t="s">
        <v>99</v>
      </c>
      <c r="C74" s="5"/>
      <c r="D74" s="5"/>
      <c r="E74" s="5"/>
      <c r="F74" s="12"/>
      <c r="G74" s="13"/>
      <c r="H74" s="13"/>
      <c r="I74" s="19">
        <f>MOV_ENT!I74</f>
        <v>0</v>
      </c>
      <c r="J74" s="5">
        <f>MOV_ENT!J74</f>
        <v>0</v>
      </c>
    </row>
    <row r="75" spans="1:10" x14ac:dyDescent="0.2">
      <c r="A75" s="1" t="s">
        <v>100</v>
      </c>
      <c r="B75" s="1" t="s">
        <v>234</v>
      </c>
      <c r="C75" s="4"/>
      <c r="D75" s="4"/>
      <c r="E75" s="4"/>
      <c r="F75" s="14"/>
      <c r="G75" s="15"/>
      <c r="H75" s="15"/>
      <c r="I75" s="20">
        <f>MOV_ENT!I75</f>
        <v>0</v>
      </c>
      <c r="J75" s="5">
        <f>MOV_ENT!J75</f>
        <v>0</v>
      </c>
    </row>
    <row r="76" spans="1:10" x14ac:dyDescent="0.2">
      <c r="A76" s="3" t="s">
        <v>21</v>
      </c>
      <c r="B76" s="3" t="s">
        <v>235</v>
      </c>
      <c r="C76" s="5"/>
      <c r="D76" s="5"/>
      <c r="E76" s="5"/>
      <c r="F76" s="12"/>
      <c r="G76" s="13"/>
      <c r="H76" s="13"/>
      <c r="I76" s="19">
        <f>MOV_ENT!I76</f>
        <v>0</v>
      </c>
      <c r="J76" s="5">
        <f>MOV_ENT!J76</f>
        <v>0</v>
      </c>
    </row>
    <row r="77" spans="1:10" x14ac:dyDescent="0.2">
      <c r="A77" s="1" t="s">
        <v>153</v>
      </c>
      <c r="B77" s="1" t="s">
        <v>154</v>
      </c>
      <c r="C77" s="4"/>
      <c r="D77" s="4"/>
      <c r="E77" s="4"/>
      <c r="F77" s="14"/>
      <c r="G77" s="15"/>
      <c r="H77" s="15"/>
      <c r="I77" s="20">
        <f>MOV_ENT!I77</f>
        <v>0</v>
      </c>
      <c r="J77" s="5">
        <f>MOV_ENT!J77</f>
        <v>0</v>
      </c>
    </row>
    <row r="78" spans="1:10" x14ac:dyDescent="0.2">
      <c r="A78" s="3" t="s">
        <v>155</v>
      </c>
      <c r="B78" s="3" t="s">
        <v>156</v>
      </c>
      <c r="C78" s="5"/>
      <c r="D78" s="5"/>
      <c r="E78" s="5"/>
      <c r="F78" s="12"/>
      <c r="G78" s="13"/>
      <c r="H78" s="13"/>
      <c r="I78" s="19">
        <f>MOV_ENT!I78</f>
        <v>0</v>
      </c>
      <c r="J78" s="5">
        <f>MOV_ENT!J78</f>
        <v>0</v>
      </c>
    </row>
    <row r="79" spans="1:10" x14ac:dyDescent="0.2">
      <c r="A79" s="1" t="s">
        <v>157</v>
      </c>
      <c r="B79" s="1" t="s">
        <v>158</v>
      </c>
      <c r="C79" s="4"/>
      <c r="D79" s="4"/>
      <c r="E79" s="4"/>
      <c r="F79" s="14"/>
      <c r="G79" s="15"/>
      <c r="H79" s="15"/>
      <c r="I79" s="20">
        <f>MOV_ENT!I79</f>
        <v>0</v>
      </c>
      <c r="J79" s="5">
        <f>MOV_ENT!J79</f>
        <v>0</v>
      </c>
    </row>
    <row r="80" spans="1:10" x14ac:dyDescent="0.2">
      <c r="A80" s="3" t="s">
        <v>101</v>
      </c>
      <c r="B80" s="3" t="s">
        <v>236</v>
      </c>
      <c r="C80" s="5"/>
      <c r="D80" s="5"/>
      <c r="E80" s="5"/>
      <c r="F80" s="12"/>
      <c r="G80" s="13"/>
      <c r="H80" s="13"/>
      <c r="I80" s="19">
        <f>MOV_ENT!I80</f>
        <v>0</v>
      </c>
      <c r="J80" s="5">
        <f>MOV_ENT!J80</f>
        <v>0</v>
      </c>
    </row>
    <row r="81" spans="1:10" x14ac:dyDescent="0.2">
      <c r="A81" s="1" t="s">
        <v>102</v>
      </c>
      <c r="B81" s="1" t="s">
        <v>237</v>
      </c>
      <c r="C81" s="4"/>
      <c r="D81" s="4"/>
      <c r="E81" s="4"/>
      <c r="F81" s="14"/>
      <c r="G81" s="15"/>
      <c r="H81" s="15"/>
      <c r="I81" s="20">
        <f>MOV_ENT!I81</f>
        <v>0</v>
      </c>
      <c r="J81" s="5">
        <f>MOV_ENT!J81</f>
        <v>0</v>
      </c>
    </row>
    <row r="82" spans="1:10" x14ac:dyDescent="0.2">
      <c r="A82" s="3" t="s">
        <v>103</v>
      </c>
      <c r="B82" s="3" t="s">
        <v>238</v>
      </c>
      <c r="C82" s="5"/>
      <c r="D82" s="5"/>
      <c r="E82" s="5"/>
      <c r="F82" s="12"/>
      <c r="G82" s="13"/>
      <c r="H82" s="13"/>
      <c r="I82" s="19">
        <f>MOV_ENT!I82</f>
        <v>0</v>
      </c>
      <c r="J82" s="5">
        <f>MOV_ENT!J82</f>
        <v>0</v>
      </c>
    </row>
    <row r="83" spans="1:10" x14ac:dyDescent="0.2">
      <c r="A83" s="1" t="s">
        <v>22</v>
      </c>
      <c r="B83" s="1" t="s">
        <v>23</v>
      </c>
      <c r="C83" s="4"/>
      <c r="D83" s="4"/>
      <c r="E83" s="4"/>
      <c r="F83" s="14"/>
      <c r="G83" s="15"/>
      <c r="H83" s="15"/>
      <c r="I83" s="20">
        <f>MOV_ENT!I83</f>
        <v>0</v>
      </c>
      <c r="J83" s="5">
        <f>MOV_ENT!J83</f>
        <v>0</v>
      </c>
    </row>
    <row r="84" spans="1:10" x14ac:dyDescent="0.2">
      <c r="A84" s="3" t="s">
        <v>24</v>
      </c>
      <c r="B84" s="3" t="s">
        <v>239</v>
      </c>
      <c r="C84" s="5"/>
      <c r="D84" s="5"/>
      <c r="E84" s="5"/>
      <c r="F84" s="12"/>
      <c r="G84" s="13"/>
      <c r="H84" s="13"/>
      <c r="I84" s="19">
        <f>MOV_ENT!I84</f>
        <v>2</v>
      </c>
      <c r="J84" s="5" t="str">
        <f>MOV_ENT!J84</f>
        <v>UN</v>
      </c>
    </row>
    <row r="85" spans="1:10" x14ac:dyDescent="0.2">
      <c r="A85" s="1" t="s">
        <v>25</v>
      </c>
      <c r="B85" s="1" t="s">
        <v>240</v>
      </c>
      <c r="C85" s="4"/>
      <c r="D85" s="4"/>
      <c r="E85" s="4"/>
      <c r="F85" s="14"/>
      <c r="G85" s="15"/>
      <c r="H85" s="15"/>
      <c r="I85" s="20">
        <f>MOV_ENT!I85</f>
        <v>0</v>
      </c>
      <c r="J85" s="5">
        <f>MOV_ENT!J85</f>
        <v>0</v>
      </c>
    </row>
    <row r="86" spans="1:10" x14ac:dyDescent="0.2">
      <c r="A86" s="3" t="s">
        <v>26</v>
      </c>
      <c r="B86" s="3" t="s">
        <v>241</v>
      </c>
      <c r="C86" s="5"/>
      <c r="D86" s="5"/>
      <c r="E86" s="5"/>
      <c r="F86" s="12"/>
      <c r="G86" s="13"/>
      <c r="H86" s="13"/>
      <c r="I86" s="19">
        <f>MOV_ENT!I86</f>
        <v>0</v>
      </c>
      <c r="J86" s="5">
        <f>MOV_ENT!J86</f>
        <v>0</v>
      </c>
    </row>
    <row r="87" spans="1:10" x14ac:dyDescent="0.2">
      <c r="A87" s="1" t="s">
        <v>104</v>
      </c>
      <c r="B87" s="1" t="s">
        <v>242</v>
      </c>
      <c r="C87" s="4"/>
      <c r="D87" s="4"/>
      <c r="E87" s="4"/>
      <c r="F87" s="14"/>
      <c r="G87" s="15"/>
      <c r="H87" s="15"/>
      <c r="I87" s="20">
        <f>MOV_ENT!I87</f>
        <v>0</v>
      </c>
      <c r="J87" s="5">
        <f>MOV_ENT!J87</f>
        <v>0</v>
      </c>
    </row>
    <row r="88" spans="1:10" x14ac:dyDescent="0.2">
      <c r="A88" s="3" t="s">
        <v>27</v>
      </c>
      <c r="B88" s="3" t="s">
        <v>28</v>
      </c>
      <c r="C88" s="5"/>
      <c r="D88" s="5"/>
      <c r="E88" s="5"/>
      <c r="F88" s="12"/>
      <c r="G88" s="13"/>
      <c r="H88" s="13"/>
      <c r="I88" s="19">
        <f>MOV_ENT!I88</f>
        <v>4</v>
      </c>
      <c r="J88" s="5" t="str">
        <f>MOV_ENT!J88</f>
        <v>UN</v>
      </c>
    </row>
    <row r="89" spans="1:10" x14ac:dyDescent="0.2">
      <c r="A89" s="1" t="s">
        <v>105</v>
      </c>
      <c r="B89" s="1" t="s">
        <v>106</v>
      </c>
      <c r="C89" s="4"/>
      <c r="D89" s="4"/>
      <c r="E89" s="4"/>
      <c r="F89" s="14"/>
      <c r="G89" s="15"/>
      <c r="H89" s="15"/>
      <c r="I89" s="20">
        <f>MOV_ENT!I89</f>
        <v>17</v>
      </c>
      <c r="J89" s="5" t="str">
        <f>MOV_ENT!J89</f>
        <v>UN</v>
      </c>
    </row>
    <row r="90" spans="1:10" x14ac:dyDescent="0.2">
      <c r="A90" s="3" t="s">
        <v>29</v>
      </c>
      <c r="B90" s="3" t="s">
        <v>30</v>
      </c>
      <c r="C90" s="5"/>
      <c r="D90" s="5"/>
      <c r="E90" s="5"/>
      <c r="F90" s="12"/>
      <c r="G90" s="13"/>
      <c r="H90" s="13"/>
      <c r="I90" s="19">
        <f>MOV_ENT!I90</f>
        <v>0</v>
      </c>
      <c r="J90" s="5">
        <f>MOV_ENT!J90</f>
        <v>0</v>
      </c>
    </row>
    <row r="91" spans="1:10" x14ac:dyDescent="0.2">
      <c r="A91" s="1" t="s">
        <v>107</v>
      </c>
      <c r="B91" s="1" t="s">
        <v>108</v>
      </c>
      <c r="C91" s="4"/>
      <c r="D91" s="4"/>
      <c r="E91" s="4"/>
      <c r="F91" s="14"/>
      <c r="G91" s="15"/>
      <c r="H91" s="15"/>
      <c r="I91" s="20">
        <f>MOV_ENT!I91</f>
        <v>0</v>
      </c>
      <c r="J91" s="5">
        <f>MOV_ENT!J91</f>
        <v>0</v>
      </c>
    </row>
    <row r="92" spans="1:10" x14ac:dyDescent="0.2">
      <c r="A92" s="3" t="s">
        <v>109</v>
      </c>
      <c r="B92" s="3" t="s">
        <v>110</v>
      </c>
      <c r="C92" s="5"/>
      <c r="D92" s="5"/>
      <c r="E92" s="5"/>
      <c r="F92" s="12"/>
      <c r="G92" s="13"/>
      <c r="H92" s="13"/>
      <c r="I92" s="19">
        <f>MOV_ENT!I92</f>
        <v>0</v>
      </c>
      <c r="J92" s="5">
        <f>MOV_ENT!J92</f>
        <v>0</v>
      </c>
    </row>
    <row r="93" spans="1:10" x14ac:dyDescent="0.2">
      <c r="A93" s="1" t="s">
        <v>111</v>
      </c>
      <c r="B93" s="1" t="s">
        <v>243</v>
      </c>
      <c r="C93" s="4"/>
      <c r="D93" s="4"/>
      <c r="E93" s="4"/>
      <c r="F93" s="14"/>
      <c r="G93" s="15"/>
      <c r="H93" s="15"/>
      <c r="I93" s="20">
        <f>MOV_ENT!I93</f>
        <v>0</v>
      </c>
      <c r="J93" s="5">
        <f>MOV_ENT!J93</f>
        <v>0</v>
      </c>
    </row>
    <row r="94" spans="1:10" x14ac:dyDescent="0.2">
      <c r="A94" s="3" t="s">
        <v>31</v>
      </c>
      <c r="B94" s="3" t="s">
        <v>244</v>
      </c>
      <c r="C94" s="5"/>
      <c r="D94" s="5"/>
      <c r="E94" s="5"/>
      <c r="F94" s="12"/>
      <c r="G94" s="13"/>
      <c r="H94" s="13"/>
      <c r="I94" s="19">
        <f>MOV_ENT!I94</f>
        <v>0</v>
      </c>
      <c r="J94" s="5">
        <f>MOV_ENT!J94</f>
        <v>0</v>
      </c>
    </row>
    <row r="95" spans="1:10" x14ac:dyDescent="0.2">
      <c r="A95" s="1" t="s">
        <v>159</v>
      </c>
      <c r="B95" s="1" t="s">
        <v>160</v>
      </c>
      <c r="C95" s="4"/>
      <c r="D95" s="4"/>
      <c r="E95" s="4"/>
      <c r="F95" s="14"/>
      <c r="G95" s="15"/>
      <c r="H95" s="15"/>
      <c r="I95" s="20">
        <f>MOV_ENT!I95</f>
        <v>0</v>
      </c>
      <c r="J95" s="5">
        <f>MOV_ENT!J95</f>
        <v>0</v>
      </c>
    </row>
    <row r="96" spans="1:10" ht="25.5" x14ac:dyDescent="0.2">
      <c r="A96" s="3" t="s">
        <v>161</v>
      </c>
      <c r="B96" s="3" t="s">
        <v>162</v>
      </c>
      <c r="C96" s="5"/>
      <c r="D96" s="5"/>
      <c r="E96" s="5"/>
      <c r="F96" s="12"/>
      <c r="G96" s="13"/>
      <c r="H96" s="13"/>
      <c r="I96" s="19">
        <f>MOV_ENT!I96</f>
        <v>0</v>
      </c>
      <c r="J96" s="5">
        <f>MOV_ENT!J96</f>
        <v>0</v>
      </c>
    </row>
    <row r="97" spans="1:10" x14ac:dyDescent="0.2">
      <c r="A97" s="1" t="s">
        <v>112</v>
      </c>
      <c r="B97" s="1" t="s">
        <v>245</v>
      </c>
      <c r="C97" s="4"/>
      <c r="D97" s="4"/>
      <c r="E97" s="4"/>
      <c r="F97" s="14"/>
      <c r="G97" s="15"/>
      <c r="H97" s="15"/>
      <c r="I97" s="20">
        <f>MOV_ENT!I97</f>
        <v>0</v>
      </c>
      <c r="J97" s="5">
        <f>MOV_ENT!J97</f>
        <v>0</v>
      </c>
    </row>
    <row r="98" spans="1:10" x14ac:dyDescent="0.2">
      <c r="A98" s="3" t="s">
        <v>32</v>
      </c>
      <c r="B98" s="3" t="s">
        <v>33</v>
      </c>
      <c r="C98" s="5"/>
      <c r="D98" s="5"/>
      <c r="E98" s="5"/>
      <c r="F98" s="12"/>
      <c r="G98" s="13"/>
      <c r="H98" s="13"/>
      <c r="I98" s="19">
        <f>MOV_ENT!I98</f>
        <v>0</v>
      </c>
      <c r="J98" s="5">
        <f>MOV_ENT!J98</f>
        <v>0</v>
      </c>
    </row>
    <row r="99" spans="1:10" x14ac:dyDescent="0.2">
      <c r="A99" s="1" t="s">
        <v>113</v>
      </c>
      <c r="B99" s="1" t="s">
        <v>279</v>
      </c>
      <c r="C99" s="4"/>
      <c r="D99" s="4"/>
      <c r="E99" s="4"/>
      <c r="F99" s="14"/>
      <c r="G99" s="15"/>
      <c r="H99" s="15"/>
      <c r="I99" s="20">
        <f>MOV_ENT!I99</f>
        <v>0</v>
      </c>
      <c r="J99" s="5">
        <f>MOV_ENT!J99</f>
        <v>0</v>
      </c>
    </row>
    <row r="100" spans="1:10" x14ac:dyDescent="0.2">
      <c r="A100" s="3" t="s">
        <v>34</v>
      </c>
      <c r="B100" s="3" t="s">
        <v>35</v>
      </c>
      <c r="C100" s="5"/>
      <c r="D100" s="5"/>
      <c r="E100" s="5"/>
      <c r="F100" s="12"/>
      <c r="G100" s="13"/>
      <c r="H100" s="13"/>
      <c r="I100" s="19">
        <f>MOV_ENT!I100</f>
        <v>14</v>
      </c>
      <c r="J100" s="5" t="str">
        <f>MOV_ENT!J100</f>
        <v>UN</v>
      </c>
    </row>
    <row r="101" spans="1:10" x14ac:dyDescent="0.2">
      <c r="A101" s="1" t="s">
        <v>163</v>
      </c>
      <c r="B101" s="1" t="s">
        <v>164</v>
      </c>
      <c r="C101" s="4"/>
      <c r="D101" s="4"/>
      <c r="E101" s="4"/>
      <c r="F101" s="14"/>
      <c r="G101" s="15"/>
      <c r="H101" s="15"/>
      <c r="I101" s="20">
        <f>MOV_ENT!I101</f>
        <v>27</v>
      </c>
      <c r="J101" s="5" t="str">
        <f>MOV_ENT!J101</f>
        <v>UN</v>
      </c>
    </row>
    <row r="102" spans="1:10" x14ac:dyDescent="0.2">
      <c r="A102" s="3" t="s">
        <v>36</v>
      </c>
      <c r="B102" s="3" t="s">
        <v>37</v>
      </c>
      <c r="C102" s="5"/>
      <c r="D102" s="5"/>
      <c r="E102" s="5"/>
      <c r="F102" s="12"/>
      <c r="G102" s="13"/>
      <c r="H102" s="13"/>
      <c r="I102" s="19">
        <f>MOV_ENT!I102</f>
        <v>4</v>
      </c>
      <c r="J102" s="5" t="str">
        <f>MOV_ENT!J102</f>
        <v>UN</v>
      </c>
    </row>
    <row r="103" spans="1:10" x14ac:dyDescent="0.2">
      <c r="A103" s="1" t="s">
        <v>114</v>
      </c>
      <c r="B103" s="1" t="s">
        <v>246</v>
      </c>
      <c r="C103" s="4"/>
      <c r="D103" s="4"/>
      <c r="E103" s="4"/>
      <c r="F103" s="14"/>
      <c r="G103" s="15"/>
      <c r="H103" s="15"/>
      <c r="I103" s="20">
        <f>MOV_ENT!I103</f>
        <v>0</v>
      </c>
      <c r="J103" s="5">
        <f>MOV_ENT!J103</f>
        <v>0</v>
      </c>
    </row>
    <row r="104" spans="1:10" x14ac:dyDescent="0.2">
      <c r="A104" s="3" t="s">
        <v>165</v>
      </c>
      <c r="B104" s="3" t="s">
        <v>247</v>
      </c>
      <c r="C104" s="5"/>
      <c r="D104" s="5"/>
      <c r="E104" s="5"/>
      <c r="F104" s="12"/>
      <c r="G104" s="13"/>
      <c r="H104" s="13"/>
      <c r="I104" s="19">
        <f>MOV_ENT!I104</f>
        <v>0</v>
      </c>
      <c r="J104" s="5">
        <f>MOV_ENT!J104</f>
        <v>0</v>
      </c>
    </row>
    <row r="105" spans="1:10" x14ac:dyDescent="0.2">
      <c r="A105" s="1" t="s">
        <v>115</v>
      </c>
      <c r="B105" s="1" t="s">
        <v>176</v>
      </c>
      <c r="C105" s="4"/>
      <c r="D105" s="4"/>
      <c r="E105" s="4"/>
      <c r="F105" s="14"/>
      <c r="G105" s="15"/>
      <c r="H105" s="15"/>
      <c r="I105" s="20">
        <f>MOV_ENT!I105</f>
        <v>0</v>
      </c>
      <c r="J105" s="5">
        <f>MOV_ENT!J105</f>
        <v>0</v>
      </c>
    </row>
    <row r="106" spans="1:10" x14ac:dyDescent="0.2">
      <c r="A106" s="3" t="s">
        <v>38</v>
      </c>
      <c r="B106" s="3" t="s">
        <v>177</v>
      </c>
      <c r="C106" s="5"/>
      <c r="D106" s="5"/>
      <c r="E106" s="5"/>
      <c r="F106" s="12"/>
      <c r="G106" s="13"/>
      <c r="H106" s="13"/>
      <c r="I106" s="19">
        <f>MOV_ENT!I106</f>
        <v>0</v>
      </c>
      <c r="J106" s="5">
        <f>MOV_ENT!J106</f>
        <v>0</v>
      </c>
    </row>
    <row r="107" spans="1:10" x14ac:dyDescent="0.2">
      <c r="A107" s="1" t="s">
        <v>39</v>
      </c>
      <c r="B107" s="1" t="s">
        <v>178</v>
      </c>
      <c r="C107" s="4"/>
      <c r="D107" s="4"/>
      <c r="E107" s="4"/>
      <c r="F107" s="14"/>
      <c r="G107" s="15"/>
      <c r="H107" s="15"/>
      <c r="I107" s="20">
        <f>MOV_ENT!I107</f>
        <v>0</v>
      </c>
      <c r="J107" s="5">
        <f>MOV_ENT!J107</f>
        <v>0</v>
      </c>
    </row>
    <row r="108" spans="1:10" x14ac:dyDescent="0.2">
      <c r="A108" s="3" t="s">
        <v>40</v>
      </c>
      <c r="B108" s="3" t="s">
        <v>179</v>
      </c>
      <c r="C108" s="5"/>
      <c r="D108" s="5"/>
      <c r="E108" s="5"/>
      <c r="F108" s="12"/>
      <c r="G108" s="13"/>
      <c r="H108" s="13"/>
      <c r="I108" s="19">
        <f>MOV_ENT!I108</f>
        <v>0</v>
      </c>
      <c r="J108" s="5">
        <f>MOV_ENT!J108</f>
        <v>0</v>
      </c>
    </row>
    <row r="109" spans="1:10" x14ac:dyDescent="0.2">
      <c r="A109" s="1" t="s">
        <v>41</v>
      </c>
      <c r="B109" s="1" t="s">
        <v>180</v>
      </c>
      <c r="C109" s="4"/>
      <c r="D109" s="4"/>
      <c r="E109" s="4"/>
      <c r="F109" s="14"/>
      <c r="G109" s="15"/>
      <c r="H109" s="15"/>
      <c r="I109" s="20">
        <f>MOV_ENT!I109</f>
        <v>0</v>
      </c>
      <c r="J109" s="5">
        <f>MOV_ENT!J109</f>
        <v>0</v>
      </c>
    </row>
    <row r="110" spans="1:10" x14ac:dyDescent="0.2">
      <c r="A110" s="3" t="s">
        <v>42</v>
      </c>
      <c r="B110" s="3" t="s">
        <v>181</v>
      </c>
      <c r="C110" s="5"/>
      <c r="D110" s="5"/>
      <c r="E110" s="5"/>
      <c r="F110" s="12"/>
      <c r="G110" s="13"/>
      <c r="H110" s="13"/>
      <c r="I110" s="19">
        <f>MOV_ENT!I110</f>
        <v>0</v>
      </c>
      <c r="J110" s="5">
        <f>MOV_ENT!J110</f>
        <v>0</v>
      </c>
    </row>
    <row r="111" spans="1:10" x14ac:dyDescent="0.2">
      <c r="A111" s="1" t="s">
        <v>43</v>
      </c>
      <c r="B111" s="1" t="s">
        <v>182</v>
      </c>
      <c r="C111" s="4"/>
      <c r="D111" s="4"/>
      <c r="E111" s="4"/>
      <c r="F111" s="14"/>
      <c r="G111" s="15"/>
      <c r="H111" s="15"/>
      <c r="I111" s="20">
        <f>MOV_ENT!I111</f>
        <v>0</v>
      </c>
      <c r="J111" s="5">
        <f>MOV_ENT!J111</f>
        <v>0</v>
      </c>
    </row>
    <row r="112" spans="1:10" x14ac:dyDescent="0.2">
      <c r="A112" s="3" t="s">
        <v>44</v>
      </c>
      <c r="B112" s="3" t="s">
        <v>183</v>
      </c>
      <c r="C112" s="5"/>
      <c r="D112" s="5"/>
      <c r="E112" s="5"/>
      <c r="F112" s="12"/>
      <c r="G112" s="13"/>
      <c r="H112" s="13"/>
      <c r="I112" s="19">
        <f>MOV_ENT!I112</f>
        <v>0</v>
      </c>
      <c r="J112" s="5">
        <f>MOV_ENT!J112</f>
        <v>0</v>
      </c>
    </row>
    <row r="113" spans="1:10" x14ac:dyDescent="0.2">
      <c r="A113" s="1" t="s">
        <v>45</v>
      </c>
      <c r="B113" s="1" t="s">
        <v>184</v>
      </c>
      <c r="C113" s="4"/>
      <c r="D113" s="4"/>
      <c r="E113" s="4"/>
      <c r="F113" s="14"/>
      <c r="G113" s="15"/>
      <c r="H113" s="15"/>
      <c r="I113" s="20">
        <f>MOV_ENT!I113</f>
        <v>0</v>
      </c>
      <c r="J113" s="5">
        <f>MOV_ENT!J113</f>
        <v>0</v>
      </c>
    </row>
    <row r="114" spans="1:10" x14ac:dyDescent="0.2">
      <c r="A114" s="3" t="s">
        <v>46</v>
      </c>
      <c r="B114" s="3" t="s">
        <v>185</v>
      </c>
      <c r="C114" s="5"/>
      <c r="D114" s="5"/>
      <c r="E114" s="5"/>
      <c r="F114" s="12"/>
      <c r="G114" s="13"/>
      <c r="H114" s="13"/>
      <c r="I114" s="19">
        <f>MOV_ENT!I114</f>
        <v>0</v>
      </c>
      <c r="J114" s="5">
        <f>MOV_ENT!J114</f>
        <v>0</v>
      </c>
    </row>
    <row r="115" spans="1:10" x14ac:dyDescent="0.2">
      <c r="A115" s="1" t="s">
        <v>47</v>
      </c>
      <c r="B115" s="1" t="s">
        <v>186</v>
      </c>
      <c r="C115" s="4"/>
      <c r="D115" s="4"/>
      <c r="E115" s="4"/>
      <c r="F115" s="14"/>
      <c r="G115" s="15"/>
      <c r="H115" s="15"/>
      <c r="I115" s="20">
        <f>MOV_ENT!I115</f>
        <v>0</v>
      </c>
      <c r="J115" s="5">
        <f>MOV_ENT!J115</f>
        <v>0</v>
      </c>
    </row>
    <row r="116" spans="1:10" x14ac:dyDescent="0.2">
      <c r="A116" s="3" t="s">
        <v>116</v>
      </c>
      <c r="B116" s="3" t="s">
        <v>187</v>
      </c>
      <c r="C116" s="5"/>
      <c r="D116" s="5"/>
      <c r="E116" s="5"/>
      <c r="F116" s="12"/>
      <c r="G116" s="13"/>
      <c r="H116" s="13"/>
      <c r="I116" s="19">
        <f>MOV_ENT!I116</f>
        <v>0</v>
      </c>
      <c r="J116" s="5">
        <f>MOV_ENT!J116</f>
        <v>0</v>
      </c>
    </row>
    <row r="117" spans="1:10" x14ac:dyDescent="0.2">
      <c r="A117" s="1" t="s">
        <v>117</v>
      </c>
      <c r="B117" s="1" t="s">
        <v>118</v>
      </c>
      <c r="C117" s="4"/>
      <c r="D117" s="4"/>
      <c r="E117" s="4"/>
      <c r="F117" s="14"/>
      <c r="G117" s="15"/>
      <c r="H117" s="15"/>
      <c r="I117" s="20">
        <f>MOV_ENT!I117</f>
        <v>0</v>
      </c>
      <c r="J117" s="5">
        <f>MOV_ENT!J117</f>
        <v>0</v>
      </c>
    </row>
    <row r="118" spans="1:10" x14ac:dyDescent="0.2">
      <c r="A118" s="3" t="s">
        <v>166</v>
      </c>
      <c r="B118" s="3" t="s">
        <v>167</v>
      </c>
      <c r="C118" s="5"/>
      <c r="D118" s="5"/>
      <c r="E118" s="5"/>
      <c r="F118" s="12"/>
      <c r="G118" s="13"/>
      <c r="H118" s="13"/>
      <c r="I118" s="19">
        <f>MOV_ENT!I118</f>
        <v>0</v>
      </c>
      <c r="J118" s="5">
        <f>MOV_ENT!J118</f>
        <v>0</v>
      </c>
    </row>
    <row r="119" spans="1:10" x14ac:dyDescent="0.2">
      <c r="A119" s="1" t="s">
        <v>119</v>
      </c>
      <c r="B119" s="1" t="s">
        <v>120</v>
      </c>
      <c r="C119" s="4"/>
      <c r="D119" s="4"/>
      <c r="E119" s="4"/>
      <c r="F119" s="14"/>
      <c r="G119" s="15"/>
      <c r="H119" s="15"/>
      <c r="I119" s="20">
        <f>MOV_ENT!I119</f>
        <v>0</v>
      </c>
      <c r="J119" s="5">
        <f>MOV_ENT!J119</f>
        <v>0</v>
      </c>
    </row>
    <row r="120" spans="1:10" x14ac:dyDescent="0.2">
      <c r="A120" s="3" t="s">
        <v>121</v>
      </c>
      <c r="B120" s="3" t="s">
        <v>122</v>
      </c>
      <c r="C120" s="5"/>
      <c r="D120" s="5"/>
      <c r="E120" s="5"/>
      <c r="F120" s="12"/>
      <c r="G120" s="13"/>
      <c r="H120" s="13"/>
      <c r="I120" s="19">
        <f>MOV_ENT!I120</f>
        <v>0</v>
      </c>
      <c r="J120" s="5">
        <f>MOV_ENT!J120</f>
        <v>0</v>
      </c>
    </row>
    <row r="121" spans="1:10" x14ac:dyDescent="0.2">
      <c r="A121" s="1" t="s">
        <v>48</v>
      </c>
      <c r="B121" s="1" t="s">
        <v>49</v>
      </c>
      <c r="C121" s="4"/>
      <c r="D121" s="4"/>
      <c r="E121" s="4"/>
      <c r="F121" s="14"/>
      <c r="G121" s="15"/>
      <c r="H121" s="15"/>
      <c r="I121" s="20">
        <f>MOV_ENT!I121</f>
        <v>0</v>
      </c>
      <c r="J121" s="5">
        <f>MOV_ENT!J121</f>
        <v>0</v>
      </c>
    </row>
    <row r="122" spans="1:10" x14ac:dyDescent="0.2">
      <c r="A122" s="3" t="s">
        <v>50</v>
      </c>
      <c r="B122" s="3" t="s">
        <v>51</v>
      </c>
      <c r="C122" s="5"/>
      <c r="D122" s="5"/>
      <c r="E122" s="5"/>
      <c r="F122" s="12"/>
      <c r="G122" s="13"/>
      <c r="H122" s="13"/>
      <c r="I122" s="19">
        <f>MOV_ENT!I122</f>
        <v>0</v>
      </c>
      <c r="J122" s="5">
        <f>MOV_ENT!J122</f>
        <v>0</v>
      </c>
    </row>
    <row r="123" spans="1:10" x14ac:dyDescent="0.2">
      <c r="A123" s="1" t="s">
        <v>52</v>
      </c>
      <c r="B123" s="1" t="s">
        <v>53</v>
      </c>
      <c r="C123" s="4"/>
      <c r="D123" s="4"/>
      <c r="E123" s="4"/>
      <c r="F123" s="14"/>
      <c r="G123" s="15"/>
      <c r="H123" s="15"/>
      <c r="I123" s="20">
        <f>MOV_ENT!I123</f>
        <v>0</v>
      </c>
      <c r="J123" s="5">
        <f>MOV_ENT!J123</f>
        <v>0</v>
      </c>
    </row>
    <row r="124" spans="1:10" x14ac:dyDescent="0.2">
      <c r="A124" s="3" t="s">
        <v>54</v>
      </c>
      <c r="B124" s="3" t="s">
        <v>55</v>
      </c>
      <c r="C124" s="5"/>
      <c r="D124" s="5"/>
      <c r="E124" s="5"/>
      <c r="F124" s="12"/>
      <c r="G124" s="13"/>
      <c r="H124" s="13"/>
      <c r="I124" s="19">
        <f>MOV_ENT!I124</f>
        <v>0</v>
      </c>
      <c r="J124" s="5">
        <f>MOV_ENT!J124</f>
        <v>0</v>
      </c>
    </row>
    <row r="125" spans="1:10" x14ac:dyDescent="0.2">
      <c r="A125" s="1" t="s">
        <v>123</v>
      </c>
      <c r="B125" s="1" t="s">
        <v>248</v>
      </c>
      <c r="C125" s="4"/>
      <c r="D125" s="4"/>
      <c r="E125" s="4"/>
      <c r="F125" s="14"/>
      <c r="G125" s="15"/>
      <c r="H125" s="15"/>
      <c r="I125" s="20">
        <f>MOV_ENT!I125</f>
        <v>0</v>
      </c>
      <c r="J125" s="5">
        <f>MOV_ENT!J125</f>
        <v>0</v>
      </c>
    </row>
    <row r="126" spans="1:10" x14ac:dyDescent="0.2">
      <c r="A126" s="3" t="s">
        <v>124</v>
      </c>
      <c r="B126" s="3" t="s">
        <v>125</v>
      </c>
      <c r="C126" s="5"/>
      <c r="D126" s="5"/>
      <c r="E126" s="5"/>
      <c r="F126" s="12"/>
      <c r="G126" s="13"/>
      <c r="H126" s="13"/>
      <c r="I126" s="19">
        <f>MOV_ENT!I126</f>
        <v>0</v>
      </c>
      <c r="J126" s="5">
        <f>MOV_ENT!J126</f>
        <v>0</v>
      </c>
    </row>
    <row r="127" spans="1:10" x14ac:dyDescent="0.2">
      <c r="A127" s="1" t="s">
        <v>126</v>
      </c>
      <c r="B127" s="1" t="s">
        <v>249</v>
      </c>
      <c r="C127" s="4"/>
      <c r="D127" s="4"/>
      <c r="E127" s="4"/>
      <c r="F127" s="14"/>
      <c r="G127" s="15"/>
      <c r="H127" s="15"/>
      <c r="I127" s="20">
        <f>MOV_ENT!I127</f>
        <v>0</v>
      </c>
      <c r="J127" s="5">
        <f>MOV_ENT!J127</f>
        <v>0</v>
      </c>
    </row>
    <row r="128" spans="1:10" x14ac:dyDescent="0.2">
      <c r="A128" s="3" t="s">
        <v>56</v>
      </c>
      <c r="B128" s="3" t="s">
        <v>280</v>
      </c>
      <c r="C128" s="5"/>
      <c r="D128" s="5"/>
      <c r="E128" s="5"/>
      <c r="F128" s="12"/>
      <c r="G128" s="13"/>
      <c r="H128" s="13"/>
      <c r="I128" s="19">
        <f>MOV_ENT!I128</f>
        <v>0</v>
      </c>
      <c r="J128" s="5">
        <f>MOV_ENT!J128</f>
        <v>0</v>
      </c>
    </row>
    <row r="129" spans="1:10" x14ac:dyDescent="0.2">
      <c r="A129" s="1" t="s">
        <v>127</v>
      </c>
      <c r="B129" s="1" t="s">
        <v>128</v>
      </c>
      <c r="C129" s="4"/>
      <c r="D129" s="4"/>
      <c r="E129" s="4"/>
      <c r="F129" s="14"/>
      <c r="G129" s="15"/>
      <c r="H129" s="15"/>
      <c r="I129" s="20">
        <f>MOV_ENT!I129</f>
        <v>45</v>
      </c>
      <c r="J129" s="5" t="str">
        <f>MOV_ENT!J129</f>
        <v>UN</v>
      </c>
    </row>
    <row r="130" spans="1:10" x14ac:dyDescent="0.2">
      <c r="A130" s="3" t="s">
        <v>168</v>
      </c>
      <c r="B130" s="3" t="s">
        <v>169</v>
      </c>
      <c r="C130" s="5"/>
      <c r="D130" s="5"/>
      <c r="E130" s="5"/>
      <c r="F130" s="12"/>
      <c r="G130" s="13"/>
      <c r="H130" s="13"/>
      <c r="I130" s="19">
        <f>MOV_ENT!I130</f>
        <v>0</v>
      </c>
      <c r="J130" s="5">
        <f>MOV_ENT!J130</f>
        <v>0</v>
      </c>
    </row>
    <row r="131" spans="1:10" x14ac:dyDescent="0.2">
      <c r="A131" s="1" t="s">
        <v>170</v>
      </c>
      <c r="B131" s="1" t="s">
        <v>171</v>
      </c>
      <c r="C131" s="4"/>
      <c r="D131" s="4"/>
      <c r="E131" s="4"/>
      <c r="F131" s="14"/>
      <c r="G131" s="15"/>
      <c r="H131" s="15"/>
      <c r="I131" s="20">
        <f>MOV_ENT!I131</f>
        <v>0</v>
      </c>
      <c r="J131" s="5">
        <f>MOV_ENT!J131</f>
        <v>0</v>
      </c>
    </row>
    <row r="132" spans="1:10" x14ac:dyDescent="0.2">
      <c r="A132" s="3" t="s">
        <v>57</v>
      </c>
      <c r="B132" s="3" t="s">
        <v>58</v>
      </c>
      <c r="C132" s="5"/>
      <c r="D132" s="5"/>
      <c r="E132" s="5"/>
      <c r="F132" s="12"/>
      <c r="G132" s="13"/>
      <c r="H132" s="13"/>
      <c r="I132" s="19">
        <f>MOV_ENT!I132</f>
        <v>0</v>
      </c>
      <c r="J132" s="5">
        <f>MOV_ENT!J132</f>
        <v>0</v>
      </c>
    </row>
    <row r="133" spans="1:10" x14ac:dyDescent="0.2">
      <c r="A133" s="1" t="s">
        <v>59</v>
      </c>
      <c r="B133" s="1" t="s">
        <v>204</v>
      </c>
      <c r="C133" s="4"/>
      <c r="D133" s="4"/>
      <c r="E133" s="4"/>
      <c r="F133" s="14"/>
      <c r="G133" s="15"/>
      <c r="H133" s="15"/>
      <c r="I133" s="20">
        <f>MOV_ENT!I133</f>
        <v>0</v>
      </c>
      <c r="J133" s="5">
        <f>MOV_ENT!J133</f>
        <v>0</v>
      </c>
    </row>
    <row r="134" spans="1:10" x14ac:dyDescent="0.2">
      <c r="A134" s="3" t="s">
        <v>60</v>
      </c>
      <c r="B134" s="3" t="s">
        <v>205</v>
      </c>
      <c r="C134" s="5"/>
      <c r="D134" s="5"/>
      <c r="E134" s="5"/>
      <c r="F134" s="12"/>
      <c r="G134" s="13"/>
      <c r="H134" s="13"/>
      <c r="I134" s="19">
        <f>MOV_ENT!I134</f>
        <v>0</v>
      </c>
      <c r="J134" s="5">
        <f>MOV_ENT!J134</f>
        <v>0</v>
      </c>
    </row>
    <row r="135" spans="1:10" x14ac:dyDescent="0.2">
      <c r="A135" s="1" t="s">
        <v>61</v>
      </c>
      <c r="B135" s="1" t="s">
        <v>206</v>
      </c>
      <c r="C135" s="4"/>
      <c r="D135" s="4"/>
      <c r="E135" s="4"/>
      <c r="F135" s="14"/>
      <c r="G135" s="15"/>
      <c r="H135" s="15"/>
      <c r="I135" s="20">
        <f>MOV_ENT!I135</f>
        <v>0</v>
      </c>
      <c r="J135" s="5">
        <f>MOV_ENT!J135</f>
        <v>0</v>
      </c>
    </row>
    <row r="136" spans="1:10" x14ac:dyDescent="0.2">
      <c r="A136" s="3" t="s">
        <v>62</v>
      </c>
      <c r="B136" s="3" t="s">
        <v>63</v>
      </c>
      <c r="C136" s="5"/>
      <c r="D136" s="5"/>
      <c r="E136" s="5"/>
      <c r="F136" s="12"/>
      <c r="G136" s="13"/>
      <c r="H136" s="13"/>
      <c r="I136" s="19">
        <f>MOV_ENT!I136</f>
        <v>0</v>
      </c>
      <c r="J136" s="5">
        <f>MOV_ENT!J136</f>
        <v>0</v>
      </c>
    </row>
    <row r="137" spans="1:10" x14ac:dyDescent="0.2">
      <c r="A137" s="1" t="s">
        <v>64</v>
      </c>
      <c r="B137" s="1" t="s">
        <v>65</v>
      </c>
      <c r="C137" s="4"/>
      <c r="D137" s="4"/>
      <c r="E137" s="4"/>
      <c r="F137" s="14"/>
      <c r="G137" s="15"/>
      <c r="H137" s="15"/>
      <c r="I137" s="20">
        <f>MOV_ENT!I137</f>
        <v>0</v>
      </c>
      <c r="J137" s="5">
        <f>MOV_ENT!J137</f>
        <v>0</v>
      </c>
    </row>
    <row r="138" spans="1:10" x14ac:dyDescent="0.2">
      <c r="A138" s="3" t="s">
        <v>129</v>
      </c>
      <c r="B138" s="3" t="s">
        <v>276</v>
      </c>
      <c r="C138" s="5"/>
      <c r="D138" s="5"/>
      <c r="E138" s="5"/>
      <c r="F138" s="12"/>
      <c r="G138" s="13"/>
      <c r="H138" s="13"/>
      <c r="I138" s="19">
        <f>MOV_ENT!I138</f>
        <v>15</v>
      </c>
      <c r="J138" s="5" t="str">
        <f>MOV_ENT!J138</f>
        <v>UN</v>
      </c>
    </row>
    <row r="139" spans="1:10" x14ac:dyDescent="0.2">
      <c r="A139" s="1" t="s">
        <v>66</v>
      </c>
      <c r="B139" s="1" t="s">
        <v>207</v>
      </c>
      <c r="C139" s="4"/>
      <c r="D139" s="4"/>
      <c r="E139" s="4"/>
      <c r="F139" s="14"/>
      <c r="G139" s="15"/>
      <c r="H139" s="15"/>
      <c r="I139" s="20">
        <f>MOV_ENT!I139</f>
        <v>0</v>
      </c>
      <c r="J139" s="5">
        <f>MOV_ENT!J139</f>
        <v>0</v>
      </c>
    </row>
    <row r="140" spans="1:10" x14ac:dyDescent="0.2">
      <c r="A140" s="3" t="s">
        <v>68</v>
      </c>
      <c r="B140" s="3" t="s">
        <v>253</v>
      </c>
      <c r="C140" s="5"/>
      <c r="D140" s="5"/>
      <c r="E140" s="5"/>
      <c r="F140" s="12"/>
      <c r="G140" s="13"/>
      <c r="H140" s="13"/>
      <c r="I140" s="19">
        <f>MOV_ENT!I140</f>
        <v>0</v>
      </c>
      <c r="J140" s="5">
        <f>MOV_ENT!J140</f>
        <v>0</v>
      </c>
    </row>
    <row r="141" spans="1:10" x14ac:dyDescent="0.2">
      <c r="A141" s="1" t="s">
        <v>130</v>
      </c>
      <c r="B141" s="1" t="s">
        <v>250</v>
      </c>
      <c r="C141" s="4"/>
      <c r="D141" s="4"/>
      <c r="E141" s="4"/>
      <c r="F141" s="14"/>
      <c r="G141" s="15"/>
      <c r="H141" s="15"/>
      <c r="I141" s="20">
        <f>MOV_ENT!I141</f>
        <v>0</v>
      </c>
      <c r="J141" s="5">
        <f>MOV_ENT!J141</f>
        <v>0</v>
      </c>
    </row>
    <row r="142" spans="1:10" x14ac:dyDescent="0.2">
      <c r="A142" s="3" t="s">
        <v>67</v>
      </c>
      <c r="B142" s="3" t="s">
        <v>254</v>
      </c>
      <c r="C142" s="5"/>
      <c r="D142" s="5"/>
      <c r="E142" s="5"/>
      <c r="F142" s="12"/>
      <c r="G142" s="13"/>
      <c r="H142" s="13"/>
      <c r="I142" s="19">
        <f>MOV_ENT!I142</f>
        <v>0</v>
      </c>
      <c r="J142" s="5">
        <f>MOV_ENT!J142</f>
        <v>0</v>
      </c>
    </row>
    <row r="143" spans="1:10" x14ac:dyDescent="0.2">
      <c r="A143" s="1" t="s">
        <v>70</v>
      </c>
      <c r="B143" s="1" t="s">
        <v>255</v>
      </c>
      <c r="C143" s="4"/>
      <c r="D143" s="4"/>
      <c r="E143" s="4"/>
      <c r="F143" s="14"/>
      <c r="G143" s="15"/>
      <c r="H143" s="15"/>
      <c r="I143" s="20">
        <f>MOV_ENT!I143</f>
        <v>0</v>
      </c>
      <c r="J143" s="5">
        <f>MOV_ENT!J143</f>
        <v>0</v>
      </c>
    </row>
    <row r="144" spans="1:10" x14ac:dyDescent="0.2">
      <c r="A144" s="3" t="s">
        <v>131</v>
      </c>
      <c r="B144" s="3" t="s">
        <v>208</v>
      </c>
      <c r="C144" s="5"/>
      <c r="D144" s="5"/>
      <c r="E144" s="5"/>
      <c r="F144" s="12"/>
      <c r="G144" s="13"/>
      <c r="H144" s="13"/>
      <c r="I144" s="19">
        <f>MOV_ENT!I144</f>
        <v>0</v>
      </c>
      <c r="J144" s="5">
        <f>MOV_ENT!J144</f>
        <v>0</v>
      </c>
    </row>
    <row r="145" spans="1:10" x14ac:dyDescent="0.2">
      <c r="A145" s="1" t="s">
        <v>69</v>
      </c>
      <c r="B145" s="1" t="s">
        <v>256</v>
      </c>
      <c r="C145" s="4"/>
      <c r="D145" s="4"/>
      <c r="E145" s="4"/>
      <c r="F145" s="14"/>
      <c r="G145" s="15"/>
      <c r="H145" s="15"/>
      <c r="I145" s="20">
        <f>MOV_ENT!I145</f>
        <v>0</v>
      </c>
      <c r="J145" s="5">
        <f>MOV_ENT!J145</f>
        <v>0</v>
      </c>
    </row>
    <row r="146" spans="1:10" x14ac:dyDescent="0.2">
      <c r="A146" s="3" t="s">
        <v>71</v>
      </c>
      <c r="B146" s="3" t="s">
        <v>209</v>
      </c>
      <c r="C146" s="5"/>
      <c r="D146" s="5"/>
      <c r="E146" s="5"/>
      <c r="F146" s="12"/>
      <c r="G146" s="13"/>
      <c r="H146" s="13"/>
      <c r="I146" s="19">
        <f>MOV_ENT!I146</f>
        <v>0</v>
      </c>
      <c r="J146" s="5">
        <f>MOV_ENT!J146</f>
        <v>0</v>
      </c>
    </row>
    <row r="147" spans="1:10" x14ac:dyDescent="0.2">
      <c r="A147" s="1" t="s">
        <v>132</v>
      </c>
      <c r="B147" s="1" t="s">
        <v>133</v>
      </c>
      <c r="C147" s="4"/>
      <c r="D147" s="4"/>
      <c r="E147" s="4"/>
      <c r="F147" s="14"/>
      <c r="G147" s="15"/>
      <c r="H147" s="15"/>
      <c r="I147" s="20">
        <f>MOV_ENT!I147</f>
        <v>0</v>
      </c>
      <c r="J147" s="5">
        <f>MOV_ENT!J147</f>
        <v>0</v>
      </c>
    </row>
    <row r="148" spans="1:10" x14ac:dyDescent="0.2">
      <c r="A148" s="3" t="s">
        <v>172</v>
      </c>
      <c r="B148" s="3" t="s">
        <v>173</v>
      </c>
      <c r="C148" s="5"/>
      <c r="D148" s="5"/>
      <c r="E148" s="5"/>
      <c r="F148" s="12"/>
      <c r="G148" s="13"/>
      <c r="H148" s="13"/>
      <c r="I148" s="19">
        <f>MOV_ENT!I148</f>
        <v>0</v>
      </c>
      <c r="J148" s="5">
        <f>MOV_ENT!J148</f>
        <v>0</v>
      </c>
    </row>
    <row r="149" spans="1:10" x14ac:dyDescent="0.2">
      <c r="A149" s="1" t="s">
        <v>134</v>
      </c>
      <c r="B149" s="1" t="s">
        <v>135</v>
      </c>
      <c r="C149" s="4"/>
      <c r="D149" s="4"/>
      <c r="E149" s="4"/>
      <c r="F149" s="14"/>
      <c r="G149" s="15"/>
      <c r="H149" s="15"/>
      <c r="I149" s="20">
        <f>MOV_ENT!I149</f>
        <v>0</v>
      </c>
      <c r="J149" s="5">
        <f>MOV_ENT!J149</f>
        <v>0</v>
      </c>
    </row>
    <row r="150" spans="1:10" x14ac:dyDescent="0.2">
      <c r="A150" s="3" t="s">
        <v>136</v>
      </c>
      <c r="B150" s="3" t="s">
        <v>137</v>
      </c>
      <c r="C150" s="5"/>
      <c r="D150" s="5"/>
      <c r="E150" s="5"/>
      <c r="F150" s="12"/>
      <c r="G150" s="13"/>
      <c r="H150" s="13"/>
      <c r="I150" s="19">
        <f>MOV_ENT!I150</f>
        <v>47</v>
      </c>
      <c r="J150" s="5" t="str">
        <f>MOV_ENT!J150</f>
        <v>UN</v>
      </c>
    </row>
    <row r="151" spans="1:10" x14ac:dyDescent="0.2">
      <c r="A151" s="1" t="s">
        <v>72</v>
      </c>
      <c r="B151" s="1" t="s">
        <v>73</v>
      </c>
      <c r="C151" s="4"/>
      <c r="D151" s="4"/>
      <c r="E151" s="4"/>
      <c r="F151" s="14"/>
      <c r="G151" s="15"/>
      <c r="H151" s="15"/>
      <c r="I151" s="20">
        <f>MOV_ENT!I151</f>
        <v>0</v>
      </c>
      <c r="J151" s="5">
        <f>MOV_ENT!J151</f>
        <v>0</v>
      </c>
    </row>
    <row r="152" spans="1:10" x14ac:dyDescent="0.2">
      <c r="A152" s="3" t="s">
        <v>138</v>
      </c>
      <c r="B152" s="3" t="s">
        <v>139</v>
      </c>
      <c r="C152" s="5"/>
      <c r="D152" s="5"/>
      <c r="E152" s="5"/>
      <c r="F152" s="12"/>
      <c r="G152" s="13"/>
      <c r="H152" s="13"/>
      <c r="I152" s="19">
        <f>MOV_ENT!I152</f>
        <v>0</v>
      </c>
      <c r="J152" s="5">
        <f>MOV_ENT!J152</f>
        <v>0</v>
      </c>
    </row>
    <row r="153" spans="1:10" x14ac:dyDescent="0.2">
      <c r="A153" s="1" t="s">
        <v>74</v>
      </c>
      <c r="B153" s="1" t="s">
        <v>75</v>
      </c>
      <c r="C153" s="4"/>
      <c r="D153" s="4"/>
      <c r="E153" s="4"/>
      <c r="F153" s="14"/>
      <c r="G153" s="15"/>
      <c r="H153" s="15"/>
      <c r="I153" s="20">
        <f>MOV_ENT!I153</f>
        <v>0</v>
      </c>
      <c r="J153" s="5">
        <f>MOV_ENT!J153</f>
        <v>0</v>
      </c>
    </row>
    <row r="154" spans="1:10" x14ac:dyDescent="0.2">
      <c r="A154" s="3" t="s">
        <v>140</v>
      </c>
      <c r="B154" s="3" t="s">
        <v>275</v>
      </c>
      <c r="C154" s="5"/>
      <c r="D154" s="5"/>
      <c r="E154" s="5"/>
      <c r="F154" s="12"/>
      <c r="G154" s="13"/>
      <c r="H154" s="13"/>
      <c r="I154" s="19">
        <f>MOV_ENT!I154</f>
        <v>0</v>
      </c>
      <c r="J154" s="5">
        <f>MOV_ENT!J154</f>
        <v>0</v>
      </c>
    </row>
    <row r="155" spans="1:10" x14ac:dyDescent="0.2">
      <c r="A155" s="1" t="s">
        <v>273</v>
      </c>
      <c r="B155" s="1" t="s">
        <v>274</v>
      </c>
      <c r="C155" s="4"/>
      <c r="D155" s="4"/>
      <c r="E155" s="4"/>
      <c r="F155" s="14"/>
      <c r="G155" s="15"/>
      <c r="H155" s="15"/>
      <c r="I155" s="20">
        <f>MOV_ENT!I155</f>
        <v>0</v>
      </c>
      <c r="J155" s="5">
        <f>MOV_ENT!J155</f>
        <v>0</v>
      </c>
    </row>
    <row r="156" spans="1:10" x14ac:dyDescent="0.2">
      <c r="A156" s="3"/>
      <c r="B156" s="3" t="s">
        <v>307</v>
      </c>
      <c r="C156" s="5"/>
      <c r="D156" s="5"/>
      <c r="E156" s="5"/>
      <c r="F156" s="12"/>
      <c r="G156" s="13"/>
      <c r="H156" s="13"/>
      <c r="I156" s="19">
        <f>MOV_ENT!I156</f>
        <v>106</v>
      </c>
      <c r="J156" s="5" t="str">
        <f>MOV_ENT!J156</f>
        <v>MT</v>
      </c>
    </row>
    <row r="157" spans="1:10" x14ac:dyDescent="0.2">
      <c r="A157" s="1"/>
      <c r="B157" s="1" t="s">
        <v>310</v>
      </c>
      <c r="C157" s="4"/>
      <c r="D157" s="4"/>
      <c r="E157" s="4"/>
      <c r="F157" s="14"/>
      <c r="G157" s="15"/>
      <c r="H157" s="15"/>
      <c r="I157" s="20">
        <f>MOV_ENT!I157</f>
        <v>7</v>
      </c>
      <c r="J157" s="5" t="str">
        <f>MOV_ENT!J157</f>
        <v>UN</v>
      </c>
    </row>
    <row r="158" spans="1:10" x14ac:dyDescent="0.2">
      <c r="A158" s="3"/>
      <c r="B158" s="3" t="s">
        <v>312</v>
      </c>
      <c r="C158" s="5"/>
      <c r="D158" s="5"/>
      <c r="E158" s="5"/>
      <c r="F158" s="12"/>
      <c r="G158" s="13"/>
      <c r="H158" s="13"/>
      <c r="I158" s="19">
        <f>MOV_ENT!I158</f>
        <v>400</v>
      </c>
      <c r="J158" s="5" t="str">
        <f>MOV_ENT!J158</f>
        <v>MT</v>
      </c>
    </row>
    <row r="159" spans="1:10" x14ac:dyDescent="0.2">
      <c r="A159" s="1"/>
      <c r="B159" s="1" t="s">
        <v>317</v>
      </c>
      <c r="C159" s="4"/>
      <c r="D159" s="4"/>
      <c r="E159" s="4"/>
      <c r="F159" s="14"/>
      <c r="G159" s="15"/>
      <c r="H159" s="15"/>
      <c r="I159" s="20">
        <f>MOV_ENT!I159</f>
        <v>4</v>
      </c>
      <c r="J159" s="5" t="str">
        <f>MOV_ENT!J159</f>
        <v>UN</v>
      </c>
    </row>
    <row r="160" spans="1:10" x14ac:dyDescent="0.2">
      <c r="A160" s="3"/>
      <c r="B160" s="3" t="s">
        <v>316</v>
      </c>
      <c r="C160" s="5"/>
      <c r="D160" s="5"/>
      <c r="E160" s="5"/>
      <c r="F160" s="12"/>
      <c r="G160" s="13"/>
      <c r="H160" s="13"/>
      <c r="I160" s="19">
        <f>MOV_ENT!I160</f>
        <v>0</v>
      </c>
      <c r="J160" s="5" t="str">
        <f>MOV_ENT!J160</f>
        <v>UN</v>
      </c>
    </row>
    <row r="161" spans="1:10" x14ac:dyDescent="0.2">
      <c r="A161" s="1"/>
      <c r="B161" s="1" t="s">
        <v>318</v>
      </c>
      <c r="C161" s="4"/>
      <c r="D161" s="4"/>
      <c r="E161" s="4"/>
      <c r="F161" s="14"/>
      <c r="G161" s="15"/>
      <c r="H161" s="15"/>
      <c r="I161" s="20">
        <f>MOV_ENT!I161</f>
        <v>2</v>
      </c>
      <c r="J161" s="5" t="str">
        <f>MOV_ENT!J161</f>
        <v>UN</v>
      </c>
    </row>
    <row r="162" spans="1:10" x14ac:dyDescent="0.2">
      <c r="A162" s="3"/>
      <c r="B162" s="3" t="s">
        <v>319</v>
      </c>
      <c r="C162" s="5"/>
      <c r="D162" s="5"/>
      <c r="E162" s="5"/>
      <c r="F162" s="12"/>
      <c r="G162" s="13"/>
      <c r="H162" s="13"/>
      <c r="I162" s="19">
        <f>MOV_ENT!I162</f>
        <v>1</v>
      </c>
      <c r="J162" s="5" t="str">
        <f>MOV_ENT!J162</f>
        <v>UN</v>
      </c>
    </row>
    <row r="163" spans="1:10" x14ac:dyDescent="0.2">
      <c r="A163" s="1"/>
      <c r="B163" s="1" t="s">
        <v>320</v>
      </c>
      <c r="C163" s="4"/>
      <c r="D163" s="4"/>
      <c r="E163" s="4"/>
      <c r="F163" s="14"/>
      <c r="G163" s="15"/>
      <c r="H163" s="15"/>
      <c r="I163" s="20">
        <f>MOV_ENT!I163</f>
        <v>53</v>
      </c>
      <c r="J163" s="5" t="str">
        <f>MOV_ENT!J163</f>
        <v>UN</v>
      </c>
    </row>
    <row r="164" spans="1:10" x14ac:dyDescent="0.2">
      <c r="A164" s="3"/>
      <c r="B164" s="3" t="s">
        <v>321</v>
      </c>
      <c r="C164" s="5"/>
      <c r="D164" s="5"/>
      <c r="E164" s="5"/>
      <c r="F164" s="12"/>
      <c r="G164" s="13"/>
      <c r="H164" s="13"/>
      <c r="I164" s="19">
        <f>MOV_ENT!I164</f>
        <v>13</v>
      </c>
      <c r="J164" s="5" t="str">
        <f>MOV_ENT!J164</f>
        <v>UN</v>
      </c>
    </row>
    <row r="165" spans="1:10" x14ac:dyDescent="0.2">
      <c r="A165" s="1"/>
      <c r="B165" s="1" t="s">
        <v>322</v>
      </c>
      <c r="C165" s="4"/>
      <c r="D165" s="4"/>
      <c r="E165" s="4"/>
      <c r="F165" s="14"/>
      <c r="G165" s="15"/>
      <c r="H165" s="15"/>
      <c r="I165" s="20">
        <f>MOV_ENT!I165</f>
        <v>11</v>
      </c>
      <c r="J165" s="5" t="str">
        <f>MOV_ENT!J165</f>
        <v>UN</v>
      </c>
    </row>
    <row r="166" spans="1:10" x14ac:dyDescent="0.2">
      <c r="A166" s="3"/>
      <c r="B166" s="3" t="s">
        <v>323</v>
      </c>
      <c r="C166" s="5"/>
      <c r="D166" s="5"/>
      <c r="E166" s="5"/>
      <c r="F166" s="12"/>
      <c r="G166" s="13"/>
      <c r="H166" s="13"/>
      <c r="I166" s="19">
        <f>MOV_ENT!I166</f>
        <v>4</v>
      </c>
      <c r="J166" s="5" t="str">
        <f>MOV_ENT!J166</f>
        <v>UN</v>
      </c>
    </row>
    <row r="167" spans="1:10" x14ac:dyDescent="0.2">
      <c r="A167" s="1"/>
      <c r="B167" s="1" t="s">
        <v>324</v>
      </c>
      <c r="C167" s="4"/>
      <c r="D167" s="4"/>
      <c r="E167" s="4"/>
      <c r="F167" s="14"/>
      <c r="G167" s="15"/>
      <c r="H167" s="15"/>
      <c r="I167" s="20">
        <f>MOV_ENT!I167</f>
        <v>14</v>
      </c>
      <c r="J167" s="5" t="str">
        <f>MOV_ENT!J167</f>
        <v>UN</v>
      </c>
    </row>
    <row r="168" spans="1:10" x14ac:dyDescent="0.2">
      <c r="A168" s="3"/>
      <c r="B168" s="3" t="s">
        <v>325</v>
      </c>
      <c r="C168" s="5"/>
      <c r="D168" s="5"/>
      <c r="E168" s="5"/>
      <c r="F168" s="12"/>
      <c r="G168" s="13"/>
      <c r="H168" s="13"/>
      <c r="I168" s="19">
        <f>MOV_ENT!I168</f>
        <v>1</v>
      </c>
      <c r="J168" s="5" t="str">
        <f>MOV_ENT!J168</f>
        <v>UN</v>
      </c>
    </row>
    <row r="169" spans="1:10" x14ac:dyDescent="0.2">
      <c r="A169" s="1"/>
      <c r="B169" s="1" t="s">
        <v>326</v>
      </c>
      <c r="C169" s="4"/>
      <c r="D169" s="4"/>
      <c r="E169" s="4"/>
      <c r="F169" s="14"/>
      <c r="G169" s="15"/>
      <c r="H169" s="15"/>
      <c r="I169" s="20">
        <f>MOV_ENT!I169</f>
        <v>1</v>
      </c>
      <c r="J169" s="5" t="str">
        <f>MOV_ENT!J169</f>
        <v>UN</v>
      </c>
    </row>
    <row r="170" spans="1:10" x14ac:dyDescent="0.2">
      <c r="A170" s="3"/>
      <c r="B170" s="3" t="s">
        <v>327</v>
      </c>
      <c r="C170" s="5"/>
      <c r="D170" s="5"/>
      <c r="E170" s="5"/>
      <c r="F170" s="12"/>
      <c r="G170" s="13"/>
      <c r="H170" s="13"/>
      <c r="I170" s="19">
        <f>MOV_ENT!I170</f>
        <v>8</v>
      </c>
      <c r="J170" s="5" t="str">
        <f>MOV_ENT!J170</f>
        <v>UN</v>
      </c>
    </row>
    <row r="171" spans="1:10" x14ac:dyDescent="0.2">
      <c r="A171" s="1"/>
      <c r="B171" s="1" t="s">
        <v>328</v>
      </c>
      <c r="C171" s="4"/>
      <c r="D171" s="4"/>
      <c r="E171" s="4"/>
      <c r="F171" s="14"/>
      <c r="G171" s="15"/>
      <c r="H171" s="15"/>
      <c r="I171" s="20">
        <f>MOV_ENT!I171</f>
        <v>8</v>
      </c>
      <c r="J171" s="5" t="str">
        <f>MOV_ENT!J171</f>
        <v>UN</v>
      </c>
    </row>
    <row r="172" spans="1:10" x14ac:dyDescent="0.2">
      <c r="A172" s="3"/>
      <c r="B172" s="3" t="s">
        <v>329</v>
      </c>
      <c r="C172" s="5"/>
      <c r="D172" s="5"/>
      <c r="E172" s="5"/>
      <c r="F172" s="12"/>
      <c r="G172" s="13"/>
      <c r="H172" s="13"/>
      <c r="I172" s="19">
        <f>MOV_ENT!I172</f>
        <v>8</v>
      </c>
      <c r="J172" s="5" t="str">
        <f>MOV_ENT!J172</f>
        <v>UN</v>
      </c>
    </row>
    <row r="173" spans="1:10" x14ac:dyDescent="0.2">
      <c r="A173" s="1"/>
      <c r="B173" s="1" t="s">
        <v>330</v>
      </c>
      <c r="C173" s="4"/>
      <c r="D173" s="4"/>
      <c r="E173" s="4"/>
      <c r="F173" s="14"/>
      <c r="G173" s="15"/>
      <c r="H173" s="15"/>
      <c r="I173" s="20">
        <f>MOV_ENT!I173</f>
        <v>1</v>
      </c>
      <c r="J173" s="5" t="str">
        <f>MOV_ENT!J173</f>
        <v>UN</v>
      </c>
    </row>
    <row r="174" spans="1:10" x14ac:dyDescent="0.2">
      <c r="A174" s="3"/>
      <c r="B174" s="3" t="s">
        <v>331</v>
      </c>
      <c r="C174" s="5"/>
      <c r="D174" s="5"/>
      <c r="E174" s="5"/>
      <c r="F174" s="12"/>
      <c r="G174" s="13"/>
      <c r="H174" s="13"/>
      <c r="I174" s="19">
        <f>MOV_ENT!I174</f>
        <v>6</v>
      </c>
      <c r="J174" s="5" t="str">
        <f>MOV_ENT!J174</f>
        <v>UN</v>
      </c>
    </row>
    <row r="175" spans="1:10" x14ac:dyDescent="0.2">
      <c r="A175" s="1"/>
      <c r="B175" s="1" t="s">
        <v>332</v>
      </c>
      <c r="C175" s="4"/>
      <c r="D175" s="4"/>
      <c r="E175" s="4"/>
      <c r="F175" s="14"/>
      <c r="G175" s="15"/>
      <c r="H175" s="15"/>
      <c r="I175" s="20">
        <f>MOV_ENT!I175</f>
        <v>7</v>
      </c>
      <c r="J175" s="5" t="str">
        <f>MOV_ENT!J175</f>
        <v>UN</v>
      </c>
    </row>
    <row r="176" spans="1:10" x14ac:dyDescent="0.2">
      <c r="A176" s="3"/>
      <c r="B176" s="3" t="s">
        <v>333</v>
      </c>
      <c r="C176" s="5"/>
      <c r="D176" s="5"/>
      <c r="E176" s="5"/>
      <c r="F176" s="12"/>
      <c r="G176" s="13"/>
      <c r="H176" s="13"/>
      <c r="I176" s="19">
        <f>MOV_ENT!I176</f>
        <v>15</v>
      </c>
      <c r="J176" s="5" t="str">
        <f>MOV_ENT!J176</f>
        <v>UN</v>
      </c>
    </row>
    <row r="177" spans="1:10" x14ac:dyDescent="0.2">
      <c r="A177" s="1"/>
      <c r="B177" s="1" t="s">
        <v>334</v>
      </c>
      <c r="C177" s="4"/>
      <c r="D177" s="4"/>
      <c r="E177" s="4"/>
      <c r="F177" s="14"/>
      <c r="G177" s="15"/>
      <c r="H177" s="15"/>
      <c r="I177" s="20">
        <f>MOV_ENT!I177</f>
        <v>20</v>
      </c>
      <c r="J177" s="5" t="str">
        <f>MOV_ENT!J177</f>
        <v>UN</v>
      </c>
    </row>
    <row r="178" spans="1:10" x14ac:dyDescent="0.2">
      <c r="A178" s="3"/>
      <c r="B178" s="3" t="s">
        <v>335</v>
      </c>
      <c r="C178" s="5"/>
      <c r="D178" s="5"/>
      <c r="E178" s="5"/>
      <c r="F178" s="12"/>
      <c r="G178" s="13"/>
      <c r="H178" s="13"/>
      <c r="I178" s="19">
        <f>MOV_ENT!I178</f>
        <v>68</v>
      </c>
      <c r="J178" s="5" t="str">
        <f>MOV_ENT!J178</f>
        <v>UN</v>
      </c>
    </row>
    <row r="179" spans="1:10" x14ac:dyDescent="0.2">
      <c r="A179" s="1"/>
      <c r="B179" s="1" t="s">
        <v>336</v>
      </c>
      <c r="C179" s="4"/>
      <c r="D179" s="4"/>
      <c r="E179" s="4"/>
      <c r="F179" s="14"/>
      <c r="G179" s="15"/>
      <c r="H179" s="15"/>
      <c r="I179" s="20">
        <f>MOV_ENT!I179</f>
        <v>7</v>
      </c>
      <c r="J179" s="5" t="str">
        <f>MOV_ENT!J179</f>
        <v>UN</v>
      </c>
    </row>
    <row r="180" spans="1:10" x14ac:dyDescent="0.2">
      <c r="A180" s="3"/>
      <c r="B180" s="3" t="s">
        <v>337</v>
      </c>
      <c r="C180" s="5"/>
      <c r="D180" s="5"/>
      <c r="E180" s="5"/>
      <c r="F180" s="12"/>
      <c r="G180" s="13"/>
      <c r="H180" s="13"/>
      <c r="I180" s="19">
        <f>MOV_ENT!I180</f>
        <v>8</v>
      </c>
      <c r="J180" s="5" t="str">
        <f>MOV_ENT!J180</f>
        <v>UN</v>
      </c>
    </row>
    <row r="181" spans="1:10" x14ac:dyDescent="0.2">
      <c r="A181" s="1"/>
      <c r="B181" s="1" t="s">
        <v>338</v>
      </c>
      <c r="C181" s="4"/>
      <c r="D181" s="4"/>
      <c r="E181" s="4"/>
      <c r="F181" s="14"/>
      <c r="G181" s="15"/>
      <c r="H181" s="15"/>
      <c r="I181" s="20">
        <f>MOV_ENT!I181</f>
        <v>2</v>
      </c>
      <c r="J181" s="5" t="str">
        <f>MOV_ENT!J181</f>
        <v>UN</v>
      </c>
    </row>
    <row r="182" spans="1:10" x14ac:dyDescent="0.2">
      <c r="A182" s="3"/>
      <c r="B182" s="3" t="s">
        <v>340</v>
      </c>
      <c r="C182" s="5"/>
      <c r="D182" s="5"/>
      <c r="E182" s="5"/>
      <c r="F182" s="12"/>
      <c r="G182" s="13"/>
      <c r="H182" s="13"/>
      <c r="I182" s="19">
        <f>MOV_ENT!I182</f>
        <v>6</v>
      </c>
      <c r="J182" s="5" t="str">
        <f>MOV_ENT!J182</f>
        <v>UN</v>
      </c>
    </row>
    <row r="183" spans="1:10" x14ac:dyDescent="0.2">
      <c r="A183" s="1"/>
      <c r="B183" s="1" t="s">
        <v>341</v>
      </c>
      <c r="C183" s="4"/>
      <c r="D183" s="4"/>
      <c r="E183" s="4"/>
      <c r="F183" s="14"/>
      <c r="G183" s="15"/>
      <c r="H183" s="15"/>
      <c r="I183" s="20">
        <f>MOV_ENT!I183</f>
        <v>10</v>
      </c>
      <c r="J183" s="5" t="str">
        <f>MOV_ENT!J183</f>
        <v>UN</v>
      </c>
    </row>
    <row r="184" spans="1:10" x14ac:dyDescent="0.2">
      <c r="A184" s="3"/>
      <c r="B184" s="3" t="s">
        <v>342</v>
      </c>
      <c r="C184" s="5"/>
      <c r="D184" s="5"/>
      <c r="E184" s="5"/>
      <c r="F184" s="12"/>
      <c r="G184" s="13"/>
      <c r="H184" s="13"/>
      <c r="I184" s="19">
        <f>MOV_ENT!I184</f>
        <v>1</v>
      </c>
      <c r="J184" s="5" t="str">
        <f>MOV_ENT!J184</f>
        <v>UN</v>
      </c>
    </row>
    <row r="185" spans="1:10" x14ac:dyDescent="0.2">
      <c r="A185" s="1"/>
      <c r="B185" s="1" t="s">
        <v>343</v>
      </c>
      <c r="C185" s="4"/>
      <c r="D185" s="4"/>
      <c r="E185" s="4"/>
      <c r="F185" s="14"/>
      <c r="G185" s="15"/>
      <c r="H185" s="15"/>
      <c r="I185" s="20">
        <f>MOV_ENT!I185</f>
        <v>7</v>
      </c>
      <c r="J185" s="5" t="str">
        <f>MOV_ENT!J185</f>
        <v>UN</v>
      </c>
    </row>
    <row r="186" spans="1:10" x14ac:dyDescent="0.2">
      <c r="A186" s="3"/>
      <c r="B186" s="3" t="s">
        <v>344</v>
      </c>
      <c r="C186" s="5"/>
      <c r="D186" s="5"/>
      <c r="E186" s="5"/>
      <c r="F186" s="12"/>
      <c r="G186" s="13"/>
      <c r="H186" s="13"/>
      <c r="I186" s="19">
        <f>MOV_ENT!I186</f>
        <v>2</v>
      </c>
      <c r="J186" s="5" t="str">
        <f>MOV_ENT!J186</f>
        <v>UN</v>
      </c>
    </row>
    <row r="187" spans="1:10" x14ac:dyDescent="0.2">
      <c r="A187" s="1"/>
      <c r="B187" s="1" t="s">
        <v>345</v>
      </c>
      <c r="C187" s="4"/>
      <c r="D187" s="4"/>
      <c r="E187" s="4"/>
      <c r="F187" s="14"/>
      <c r="G187" s="15"/>
      <c r="H187" s="15"/>
      <c r="I187" s="20">
        <f>MOV_ENT!I187</f>
        <v>28</v>
      </c>
      <c r="J187" s="5" t="str">
        <f>MOV_ENT!J187</f>
        <v>UN</v>
      </c>
    </row>
    <row r="188" spans="1:10" x14ac:dyDescent="0.2">
      <c r="A188" s="3"/>
      <c r="B188" s="3" t="s">
        <v>346</v>
      </c>
      <c r="C188" s="5"/>
      <c r="D188" s="5"/>
      <c r="E188" s="5"/>
      <c r="F188" s="12"/>
      <c r="G188" s="13"/>
      <c r="H188" s="13"/>
      <c r="I188" s="19">
        <f>MOV_ENT!I188</f>
        <v>6</v>
      </c>
      <c r="J188" s="5" t="str">
        <f>MOV_ENT!J188</f>
        <v>UN</v>
      </c>
    </row>
    <row r="189" spans="1:10" x14ac:dyDescent="0.2">
      <c r="A189" s="1"/>
      <c r="B189" s="1" t="s">
        <v>347</v>
      </c>
      <c r="C189" s="4"/>
      <c r="D189" s="4"/>
      <c r="E189" s="4"/>
      <c r="F189" s="14"/>
      <c r="G189" s="15"/>
      <c r="H189" s="15"/>
      <c r="I189" s="20">
        <f>MOV_ENT!I189</f>
        <v>9</v>
      </c>
      <c r="J189" s="5" t="str">
        <f>MOV_ENT!J189</f>
        <v>UN</v>
      </c>
    </row>
    <row r="190" spans="1:10" x14ac:dyDescent="0.2">
      <c r="A190" s="3"/>
      <c r="B190" s="3" t="s">
        <v>348</v>
      </c>
      <c r="C190" s="5"/>
      <c r="D190" s="5"/>
      <c r="E190" s="5"/>
      <c r="F190" s="12"/>
      <c r="G190" s="13"/>
      <c r="H190" s="13"/>
      <c r="I190" s="19">
        <f>MOV_ENT!I190</f>
        <v>10</v>
      </c>
      <c r="J190" s="5" t="str">
        <f>MOV_ENT!J190</f>
        <v>UN</v>
      </c>
    </row>
    <row r="191" spans="1:10" x14ac:dyDescent="0.2">
      <c r="A191" s="1"/>
      <c r="B191" s="1" t="s">
        <v>349</v>
      </c>
      <c r="C191" s="4"/>
      <c r="D191" s="4"/>
      <c r="E191" s="4"/>
      <c r="F191" s="14"/>
      <c r="G191" s="15"/>
      <c r="H191" s="15"/>
      <c r="I191" s="20">
        <f>MOV_ENT!I191</f>
        <v>2</v>
      </c>
      <c r="J191" s="5" t="str">
        <f>MOV_ENT!J191</f>
        <v>UN</v>
      </c>
    </row>
    <row r="192" spans="1:10" x14ac:dyDescent="0.2">
      <c r="A192" s="3"/>
      <c r="B192" s="3" t="s">
        <v>357</v>
      </c>
      <c r="C192" s="5"/>
      <c r="D192" s="5"/>
      <c r="E192" s="5"/>
      <c r="F192" s="12"/>
      <c r="G192" s="13"/>
      <c r="H192" s="13"/>
      <c r="I192" s="19">
        <f>MOV_ENT!I192</f>
        <v>2</v>
      </c>
      <c r="J192" s="5" t="str">
        <f>MOV_ENT!J192</f>
        <v>UN</v>
      </c>
    </row>
    <row r="193" spans="1:10" x14ac:dyDescent="0.2">
      <c r="A193" s="1"/>
      <c r="B193" s="1" t="s">
        <v>358</v>
      </c>
      <c r="C193" s="4"/>
      <c r="D193" s="4"/>
      <c r="E193" s="4"/>
      <c r="F193" s="14"/>
      <c r="G193" s="15"/>
      <c r="H193" s="15"/>
      <c r="I193" s="20">
        <f>MOV_ENT!I193</f>
        <v>1</v>
      </c>
      <c r="J193" s="5" t="str">
        <f>MOV_ENT!J193</f>
        <v>UN</v>
      </c>
    </row>
    <row r="194" spans="1:10" x14ac:dyDescent="0.2">
      <c r="A194" s="3"/>
      <c r="B194" s="3" t="s">
        <v>350</v>
      </c>
      <c r="C194" s="5"/>
      <c r="D194" s="5"/>
      <c r="E194" s="5"/>
      <c r="F194" s="12"/>
      <c r="G194" s="13"/>
      <c r="H194" s="13"/>
      <c r="I194" s="19">
        <f>MOV_ENT!I194</f>
        <v>1</v>
      </c>
      <c r="J194" s="5" t="str">
        <f>MOV_ENT!J194</f>
        <v>UN</v>
      </c>
    </row>
    <row r="195" spans="1:10" x14ac:dyDescent="0.2">
      <c r="A195" s="1"/>
      <c r="B195" s="1" t="s">
        <v>351</v>
      </c>
      <c r="C195" s="4"/>
      <c r="D195" s="4"/>
      <c r="E195" s="4"/>
      <c r="F195" s="14"/>
      <c r="G195" s="15"/>
      <c r="H195" s="15"/>
      <c r="I195" s="20">
        <f>MOV_ENT!I195</f>
        <v>16</v>
      </c>
      <c r="J195" s="5" t="str">
        <f>MOV_ENT!J195</f>
        <v>UN</v>
      </c>
    </row>
    <row r="196" spans="1:10" x14ac:dyDescent="0.2">
      <c r="A196" s="3"/>
      <c r="B196" s="3" t="s">
        <v>352</v>
      </c>
      <c r="C196" s="5"/>
      <c r="D196" s="5"/>
      <c r="E196" s="5"/>
      <c r="F196" s="12"/>
      <c r="G196" s="13"/>
      <c r="H196" s="13"/>
      <c r="I196" s="19">
        <f>MOV_ENT!I196</f>
        <v>9</v>
      </c>
      <c r="J196" s="5" t="str">
        <f>MOV_ENT!J196</f>
        <v>UN</v>
      </c>
    </row>
    <row r="197" spans="1:10" x14ac:dyDescent="0.2">
      <c r="A197" s="1"/>
      <c r="B197" s="1" t="s">
        <v>353</v>
      </c>
      <c r="C197" s="4"/>
      <c r="D197" s="4"/>
      <c r="E197" s="4"/>
      <c r="F197" s="14"/>
      <c r="G197" s="15"/>
      <c r="H197" s="15"/>
      <c r="I197" s="20">
        <f>MOV_ENT!I197</f>
        <v>3</v>
      </c>
      <c r="J197" s="5" t="str">
        <f>MOV_ENT!J197</f>
        <v>UN</v>
      </c>
    </row>
    <row r="198" spans="1:10" x14ac:dyDescent="0.2">
      <c r="A198" s="3"/>
      <c r="B198" s="3" t="s">
        <v>354</v>
      </c>
      <c r="C198" s="5"/>
      <c r="D198" s="5"/>
      <c r="E198" s="5"/>
      <c r="F198" s="12"/>
      <c r="G198" s="13"/>
      <c r="H198" s="13"/>
      <c r="I198" s="19">
        <f>MOV_ENT!I198</f>
        <v>1</v>
      </c>
      <c r="J198" s="5" t="str">
        <f>MOV_ENT!J198</f>
        <v>UN</v>
      </c>
    </row>
    <row r="199" spans="1:10" x14ac:dyDescent="0.2">
      <c r="A199" s="1"/>
      <c r="B199" s="1" t="s">
        <v>355</v>
      </c>
      <c r="C199" s="4"/>
      <c r="D199" s="4"/>
      <c r="E199" s="4"/>
      <c r="F199" s="14"/>
      <c r="G199" s="15"/>
      <c r="H199" s="15"/>
      <c r="I199" s="20">
        <f>MOV_ENT!I199</f>
        <v>9</v>
      </c>
      <c r="J199" s="5" t="str">
        <f>MOV_ENT!J199</f>
        <v>UN</v>
      </c>
    </row>
    <row r="200" spans="1:10" x14ac:dyDescent="0.2">
      <c r="A200" s="3"/>
      <c r="B200" s="3" t="s">
        <v>356</v>
      </c>
      <c r="C200" s="5"/>
      <c r="D200" s="5"/>
      <c r="E200" s="5"/>
      <c r="F200" s="12"/>
      <c r="G200" s="13"/>
      <c r="H200" s="13"/>
      <c r="I200" s="19">
        <f>MOV_ENT!I200</f>
        <v>15</v>
      </c>
      <c r="J200" s="5" t="str">
        <f>MOV_ENT!J200</f>
        <v>UN</v>
      </c>
    </row>
    <row r="201" spans="1:10" x14ac:dyDescent="0.2">
      <c r="A201" s="1"/>
      <c r="B201" s="1" t="s">
        <v>359</v>
      </c>
      <c r="C201" s="4"/>
      <c r="D201" s="4"/>
      <c r="E201" s="4"/>
      <c r="F201" s="14"/>
      <c r="G201" s="15"/>
      <c r="H201" s="15"/>
      <c r="I201" s="20">
        <f>MOV_ENT!I201</f>
        <v>4</v>
      </c>
      <c r="J201" s="5" t="str">
        <f>MOV_ENT!J201</f>
        <v>UN</v>
      </c>
    </row>
    <row r="202" spans="1:10" x14ac:dyDescent="0.2">
      <c r="A202" s="3"/>
      <c r="B202" s="3" t="s">
        <v>360</v>
      </c>
      <c r="C202" s="5"/>
      <c r="D202" s="5"/>
      <c r="E202" s="5"/>
      <c r="F202" s="12"/>
      <c r="G202" s="13"/>
      <c r="H202" s="13"/>
      <c r="I202" s="19">
        <f>MOV_ENT!I202</f>
        <v>1</v>
      </c>
      <c r="J202" s="5" t="str">
        <f>MOV_ENT!J202</f>
        <v>UN</v>
      </c>
    </row>
    <row r="203" spans="1:10" x14ac:dyDescent="0.2">
      <c r="A203" s="1"/>
      <c r="B203" s="1" t="s">
        <v>362</v>
      </c>
      <c r="C203" s="4"/>
      <c r="D203" s="4"/>
      <c r="E203" s="4"/>
      <c r="F203" s="14"/>
      <c r="G203" s="15"/>
      <c r="H203" s="15"/>
      <c r="I203" s="20">
        <f>MOV_ENT!I203</f>
        <v>6</v>
      </c>
      <c r="J203" s="5" t="str">
        <f>MOV_ENT!J203</f>
        <v>UN</v>
      </c>
    </row>
    <row r="204" spans="1:10" x14ac:dyDescent="0.2">
      <c r="A204" s="3"/>
      <c r="B204" s="3" t="s">
        <v>361</v>
      </c>
      <c r="C204" s="5"/>
      <c r="D204" s="5"/>
      <c r="E204" s="5"/>
      <c r="F204" s="12"/>
      <c r="G204" s="13"/>
      <c r="H204" s="13"/>
      <c r="I204" s="19">
        <f>MOV_ENT!I204</f>
        <v>2</v>
      </c>
      <c r="J204" s="5" t="str">
        <f>MOV_ENT!J204</f>
        <v>UN</v>
      </c>
    </row>
    <row r="205" spans="1:10" x14ac:dyDescent="0.2">
      <c r="A205" s="1"/>
      <c r="B205" s="1" t="s">
        <v>363</v>
      </c>
      <c r="C205" s="4"/>
      <c r="D205" s="4"/>
      <c r="E205" s="4"/>
      <c r="F205" s="14"/>
      <c r="G205" s="15"/>
      <c r="H205" s="15"/>
      <c r="I205" s="20">
        <f>MOV_ENT!I205</f>
        <v>3</v>
      </c>
      <c r="J205" s="5" t="str">
        <f>MOV_ENT!J205</f>
        <v>UN</v>
      </c>
    </row>
    <row r="206" spans="1:10" x14ac:dyDescent="0.2">
      <c r="A206" s="3"/>
      <c r="B206" s="3" t="s">
        <v>364</v>
      </c>
      <c r="C206" s="5"/>
      <c r="D206" s="5"/>
      <c r="E206" s="5"/>
      <c r="F206" s="12"/>
      <c r="G206" s="13"/>
      <c r="H206" s="13"/>
      <c r="I206" s="19">
        <f>MOV_ENT!I206</f>
        <v>1</v>
      </c>
      <c r="J206" s="5" t="str">
        <f>MOV_ENT!J206</f>
        <v>UN</v>
      </c>
    </row>
    <row r="207" spans="1:10" x14ac:dyDescent="0.2">
      <c r="A207" s="1"/>
      <c r="B207" s="1" t="s">
        <v>365</v>
      </c>
      <c r="C207" s="4"/>
      <c r="D207" s="4"/>
      <c r="E207" s="4"/>
      <c r="F207" s="14"/>
      <c r="G207" s="15"/>
      <c r="H207" s="15"/>
      <c r="I207" s="20">
        <f>MOV_ENT!I207</f>
        <v>1</v>
      </c>
      <c r="J207" s="5" t="str">
        <f>MOV_ENT!J207</f>
        <v>UN</v>
      </c>
    </row>
    <row r="208" spans="1:10" x14ac:dyDescent="0.2">
      <c r="A208" s="3"/>
      <c r="B208" s="3" t="s">
        <v>366</v>
      </c>
      <c r="C208" s="5"/>
      <c r="D208" s="5"/>
      <c r="E208" s="5"/>
      <c r="F208" s="12"/>
      <c r="G208" s="13"/>
      <c r="H208" s="13"/>
      <c r="I208" s="19">
        <f>MOV_ENT!I208</f>
        <v>2</v>
      </c>
      <c r="J208" s="5" t="str">
        <f>MOV_ENT!J208</f>
        <v>UN</v>
      </c>
    </row>
    <row r="209" spans="1:10" x14ac:dyDescent="0.2">
      <c r="A209" s="1"/>
      <c r="B209" s="1" t="s">
        <v>367</v>
      </c>
      <c r="C209" s="4"/>
      <c r="D209" s="4"/>
      <c r="E209" s="4"/>
      <c r="F209" s="14"/>
      <c r="G209" s="15"/>
      <c r="H209" s="15"/>
      <c r="I209" s="20">
        <f>MOV_ENT!I209</f>
        <v>1</v>
      </c>
      <c r="J209" s="5" t="str">
        <f>MOV_ENT!J209</f>
        <v>UN</v>
      </c>
    </row>
    <row r="210" spans="1:10" x14ac:dyDescent="0.2">
      <c r="A210" s="3"/>
      <c r="B210" s="3" t="s">
        <v>368</v>
      </c>
      <c r="C210" s="5"/>
      <c r="D210" s="5"/>
      <c r="E210" s="5"/>
      <c r="F210" s="12"/>
      <c r="G210" s="13"/>
      <c r="H210" s="13"/>
      <c r="I210" s="19">
        <f>MOV_ENT!I210</f>
        <v>1</v>
      </c>
      <c r="J210" s="5" t="str">
        <f>MOV_ENT!J210</f>
        <v>UN</v>
      </c>
    </row>
    <row r="211" spans="1:10" x14ac:dyDescent="0.2">
      <c r="A211" s="1"/>
      <c r="B211" s="1" t="s">
        <v>369</v>
      </c>
      <c r="C211" s="4"/>
      <c r="D211" s="4"/>
      <c r="E211" s="4"/>
      <c r="F211" s="14"/>
      <c r="G211" s="15"/>
      <c r="H211" s="15"/>
      <c r="I211" s="20">
        <f>MOV_ENT!I211</f>
        <v>1</v>
      </c>
      <c r="J211" s="5" t="str">
        <f>MOV_ENT!J211</f>
        <v>UN</v>
      </c>
    </row>
    <row r="212" spans="1:10" x14ac:dyDescent="0.2">
      <c r="A212" s="3"/>
      <c r="B212" s="3" t="s">
        <v>370</v>
      </c>
      <c r="C212" s="5"/>
      <c r="D212" s="5"/>
      <c r="E212" s="5"/>
      <c r="F212" s="12"/>
      <c r="G212" s="13"/>
      <c r="H212" s="13"/>
      <c r="I212" s="19">
        <f>MOV_ENT!I212</f>
        <v>19</v>
      </c>
      <c r="J212" s="5" t="str">
        <f>MOV_ENT!J212</f>
        <v>UN</v>
      </c>
    </row>
    <row r="213" spans="1:10" x14ac:dyDescent="0.2">
      <c r="A213" s="1"/>
      <c r="B213" s="1" t="s">
        <v>373</v>
      </c>
      <c r="C213" s="4"/>
      <c r="D213" s="4"/>
      <c r="E213" s="4"/>
      <c r="F213" s="14"/>
      <c r="G213" s="15"/>
      <c r="H213" s="15"/>
      <c r="I213" s="20">
        <f>MOV_ENT!I213</f>
        <v>4</v>
      </c>
      <c r="J213" s="5" t="str">
        <f>MOV_ENT!J213</f>
        <v>UN</v>
      </c>
    </row>
    <row r="214" spans="1:10" x14ac:dyDescent="0.2">
      <c r="A214" s="3"/>
      <c r="B214" s="3" t="s">
        <v>374</v>
      </c>
      <c r="C214" s="5"/>
      <c r="D214" s="5"/>
      <c r="E214" s="5"/>
      <c r="F214" s="12"/>
      <c r="G214" s="13"/>
      <c r="H214" s="13"/>
      <c r="I214" s="19">
        <f>MOV_ENT!I214</f>
        <v>4</v>
      </c>
      <c r="J214" s="5" t="str">
        <f>MOV_ENT!J214</f>
        <v>UN</v>
      </c>
    </row>
    <row r="215" spans="1:10" x14ac:dyDescent="0.2">
      <c r="A215" s="1"/>
      <c r="B215" s="1" t="s">
        <v>376</v>
      </c>
      <c r="C215" s="4"/>
      <c r="D215" s="4"/>
      <c r="E215" s="4"/>
      <c r="F215" s="14"/>
      <c r="G215" s="15"/>
      <c r="H215" s="15"/>
      <c r="I215" s="20">
        <f>MOV_ENT!I215</f>
        <v>4</v>
      </c>
      <c r="J215" s="5" t="str">
        <f>MOV_ENT!J215</f>
        <v>UN</v>
      </c>
    </row>
    <row r="216" spans="1:10" x14ac:dyDescent="0.2">
      <c r="A216" s="3"/>
      <c r="B216" s="3" t="s">
        <v>378</v>
      </c>
      <c r="C216" s="5"/>
      <c r="D216" s="5"/>
      <c r="E216" s="5"/>
      <c r="F216" s="12"/>
      <c r="G216" s="13"/>
      <c r="H216" s="13"/>
      <c r="I216" s="19">
        <f>MOV_ENT!I216</f>
        <v>500</v>
      </c>
      <c r="J216" s="5" t="str">
        <f>MOV_ENT!J216</f>
        <v>MT</v>
      </c>
    </row>
    <row r="217" spans="1:10" x14ac:dyDescent="0.2">
      <c r="A217" s="1"/>
      <c r="B217" s="1" t="s">
        <v>379</v>
      </c>
      <c r="C217" s="4"/>
      <c r="D217" s="4"/>
      <c r="E217" s="4"/>
      <c r="F217" s="14"/>
      <c r="G217" s="15"/>
      <c r="H217" s="15"/>
      <c r="I217" s="20">
        <f>MOV_ENT!I217</f>
        <v>500</v>
      </c>
      <c r="J217" s="5" t="str">
        <f>MOV_ENT!J217</f>
        <v>MT</v>
      </c>
    </row>
    <row r="218" spans="1:10" x14ac:dyDescent="0.2">
      <c r="A218" s="3"/>
      <c r="B218" s="3" t="s">
        <v>380</v>
      </c>
      <c r="C218" s="5"/>
      <c r="D218" s="5"/>
      <c r="E218" s="5"/>
      <c r="F218" s="12"/>
      <c r="G218" s="13"/>
      <c r="H218" s="13"/>
      <c r="I218" s="19">
        <f>MOV_ENT!I218</f>
        <v>500</v>
      </c>
      <c r="J218" s="5" t="str">
        <f>MOV_ENT!J218</f>
        <v>MT</v>
      </c>
    </row>
    <row r="219" spans="1:10" x14ac:dyDescent="0.2">
      <c r="A219" s="1"/>
      <c r="B219" s="1" t="s">
        <v>381</v>
      </c>
      <c r="C219" s="4"/>
      <c r="D219" s="4"/>
      <c r="E219" s="4"/>
      <c r="F219" s="14"/>
      <c r="G219" s="15"/>
      <c r="H219" s="15"/>
      <c r="I219" s="20">
        <f>MOV_ENT!I219</f>
        <v>200</v>
      </c>
      <c r="J219" s="5" t="str">
        <f>MOV_ENT!J219</f>
        <v>MT</v>
      </c>
    </row>
    <row r="220" spans="1:10" x14ac:dyDescent="0.2">
      <c r="A220" s="3"/>
      <c r="B220" s="3" t="s">
        <v>382</v>
      </c>
      <c r="C220" s="5"/>
      <c r="D220" s="5"/>
      <c r="E220" s="5"/>
      <c r="F220" s="12"/>
      <c r="G220" s="13"/>
      <c r="H220" s="13"/>
      <c r="I220" s="19">
        <f>MOV_ENT!I220</f>
        <v>600</v>
      </c>
      <c r="J220" s="5" t="str">
        <f>MOV_ENT!J220</f>
        <v>MT</v>
      </c>
    </row>
    <row r="221" spans="1:10" x14ac:dyDescent="0.2">
      <c r="A221" s="1"/>
      <c r="B221" s="1" t="s">
        <v>383</v>
      </c>
      <c r="C221" s="4"/>
      <c r="D221" s="4"/>
      <c r="E221" s="4"/>
      <c r="F221" s="14"/>
      <c r="G221" s="15"/>
      <c r="H221" s="15"/>
      <c r="I221" s="20">
        <f>MOV_ENT!I221</f>
        <v>200</v>
      </c>
      <c r="J221" s="5" t="str">
        <f>MOV_ENT!J221</f>
        <v>MT</v>
      </c>
    </row>
    <row r="222" spans="1:10" x14ac:dyDescent="0.2">
      <c r="A222" s="3"/>
      <c r="B222" s="3" t="s">
        <v>384</v>
      </c>
      <c r="C222" s="5"/>
      <c r="D222" s="5"/>
      <c r="E222" s="5"/>
      <c r="F222" s="12"/>
      <c r="G222" s="13"/>
      <c r="H222" s="13"/>
      <c r="I222" s="19">
        <f>MOV_ENT!I222</f>
        <v>200</v>
      </c>
      <c r="J222" s="5" t="str">
        <f>MOV_ENT!J222</f>
        <v>MT</v>
      </c>
    </row>
    <row r="223" spans="1:10" x14ac:dyDescent="0.2">
      <c r="A223" s="1"/>
      <c r="B223" s="1" t="s">
        <v>385</v>
      </c>
      <c r="C223" s="4"/>
      <c r="D223" s="4"/>
      <c r="E223" s="4"/>
      <c r="F223" s="14"/>
      <c r="G223" s="15"/>
      <c r="H223" s="15"/>
      <c r="I223" s="20">
        <f>MOV_ENT!I223</f>
        <v>200</v>
      </c>
      <c r="J223" s="5" t="str">
        <f>MOV_ENT!J223</f>
        <v>MT</v>
      </c>
    </row>
    <row r="224" spans="1:10" x14ac:dyDescent="0.2">
      <c r="A224" s="3"/>
      <c r="B224" s="3" t="s">
        <v>386</v>
      </c>
      <c r="C224" s="5"/>
      <c r="D224" s="5"/>
      <c r="E224" s="5"/>
      <c r="F224" s="12"/>
      <c r="G224" s="13"/>
      <c r="H224" s="13"/>
      <c r="I224" s="19">
        <f>MOV_ENT!I224</f>
        <v>200</v>
      </c>
      <c r="J224" s="5" t="str">
        <f>MOV_ENT!J224</f>
        <v>MT</v>
      </c>
    </row>
    <row r="225" spans="1:10" x14ac:dyDescent="0.2">
      <c r="A225" s="1"/>
      <c r="B225" s="1" t="s">
        <v>387</v>
      </c>
      <c r="C225" s="4"/>
      <c r="D225" s="4"/>
      <c r="E225" s="4"/>
      <c r="F225" s="14"/>
      <c r="G225" s="15"/>
      <c r="H225" s="15"/>
      <c r="I225" s="20">
        <f>MOV_ENT!I225</f>
        <v>100</v>
      </c>
      <c r="J225" s="5" t="str">
        <f>MOV_ENT!J225</f>
        <v>MT</v>
      </c>
    </row>
    <row r="226" spans="1:10" x14ac:dyDescent="0.2">
      <c r="A226" s="3"/>
      <c r="B226" s="3" t="s">
        <v>388</v>
      </c>
      <c r="C226" s="5"/>
      <c r="D226" s="5"/>
      <c r="E226" s="5"/>
      <c r="F226" s="12"/>
      <c r="G226" s="13"/>
      <c r="H226" s="13"/>
      <c r="I226" s="19">
        <f>MOV_ENT!I226</f>
        <v>100</v>
      </c>
      <c r="J226" s="5" t="str">
        <f>MOV_ENT!J226</f>
        <v>MT</v>
      </c>
    </row>
    <row r="227" spans="1:10" x14ac:dyDescent="0.2">
      <c r="A227" s="1"/>
      <c r="B227" s="1" t="s">
        <v>389</v>
      </c>
      <c r="C227" s="4"/>
      <c r="D227" s="4"/>
      <c r="E227" s="4"/>
      <c r="F227" s="14"/>
      <c r="G227" s="15"/>
      <c r="H227" s="15"/>
      <c r="I227" s="20">
        <f>MOV_ENT!I227</f>
        <v>200</v>
      </c>
      <c r="J227" s="5" t="str">
        <f>MOV_ENT!J227</f>
        <v>MT</v>
      </c>
    </row>
    <row r="228" spans="1:10" x14ac:dyDescent="0.2">
      <c r="A228" s="3"/>
      <c r="B228" s="3" t="s">
        <v>390</v>
      </c>
      <c r="C228" s="5"/>
      <c r="D228" s="5"/>
      <c r="E228" s="5"/>
      <c r="F228" s="12"/>
      <c r="G228" s="13"/>
      <c r="H228" s="13"/>
      <c r="I228" s="19">
        <f>MOV_ENT!I228</f>
        <v>100</v>
      </c>
      <c r="J228" s="5" t="str">
        <f>MOV_ENT!J228</f>
        <v>MT</v>
      </c>
    </row>
    <row r="229" spans="1:10" x14ac:dyDescent="0.2">
      <c r="A229" s="1"/>
      <c r="B229" s="1" t="s">
        <v>393</v>
      </c>
      <c r="C229" s="4"/>
      <c r="D229" s="4"/>
      <c r="E229" s="4"/>
      <c r="F229" s="14"/>
      <c r="G229" s="15"/>
      <c r="H229" s="15"/>
      <c r="I229" s="20">
        <f>MOV_ENT!I229</f>
        <v>1</v>
      </c>
      <c r="J229" s="5" t="str">
        <f>MOV_ENT!J229</f>
        <v>PC</v>
      </c>
    </row>
    <row r="230" spans="1:10" x14ac:dyDescent="0.2">
      <c r="A230" s="3"/>
      <c r="B230" s="3" t="s">
        <v>394</v>
      </c>
      <c r="C230" s="5"/>
      <c r="D230" s="5"/>
      <c r="E230" s="5"/>
      <c r="F230" s="12"/>
      <c r="G230" s="13"/>
      <c r="H230" s="13"/>
      <c r="I230" s="19">
        <f>MOV_ENT!I230</f>
        <v>2</v>
      </c>
      <c r="J230" s="5" t="str">
        <f>MOV_ENT!J230</f>
        <v>PC</v>
      </c>
    </row>
    <row r="231" spans="1:10" x14ac:dyDescent="0.2">
      <c r="A231" s="1"/>
      <c r="B231" s="1" t="s">
        <v>395</v>
      </c>
      <c r="C231" s="4"/>
      <c r="D231" s="4"/>
      <c r="E231" s="4"/>
      <c r="F231" s="14"/>
      <c r="G231" s="15"/>
      <c r="H231" s="15"/>
      <c r="I231" s="20">
        <f>MOV_ENT!I231</f>
        <v>1</v>
      </c>
      <c r="J231" s="5" t="str">
        <f>MOV_ENT!J231</f>
        <v>PC</v>
      </c>
    </row>
    <row r="232" spans="1:10" x14ac:dyDescent="0.2">
      <c r="A232" s="3"/>
      <c r="B232" s="3" t="s">
        <v>396</v>
      </c>
      <c r="C232" s="5"/>
      <c r="D232" s="5"/>
      <c r="E232" s="5"/>
      <c r="F232" s="12"/>
      <c r="G232" s="13"/>
      <c r="H232" s="13"/>
      <c r="I232" s="19">
        <f>MOV_ENT!I232</f>
        <v>1</v>
      </c>
      <c r="J232" s="5" t="str">
        <f>MOV_ENT!J232</f>
        <v>PC</v>
      </c>
    </row>
  </sheetData>
  <dataConsolidate link="1">
    <dataRefs count="1">
      <dataRef ref="H1:H1048576" sheet="INVENT"/>
    </dataRefs>
  </dataConsolidate>
  <printOptions horizontalCentered="1"/>
  <pageMargins left="0.23622047244094491" right="0.23622047244094491" top="0.74803149606299213" bottom="0.74803149606299213" header="0.31496062992125984" footer="0.31496062992125984"/>
  <pageSetup paperSize="9" scale="76" orientation="landscape" r:id="rId1"/>
  <headerFooter>
    <oddHeader>&amp;L&amp;A</oddHeader>
    <oddFooter>&amp;R&amp;P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3</vt:i4>
      </vt:variant>
    </vt:vector>
  </HeadingPairs>
  <TitlesOfParts>
    <vt:vector size="6" baseType="lpstr">
      <vt:lpstr>INVENT</vt:lpstr>
      <vt:lpstr>MOV_ENT</vt:lpstr>
      <vt:lpstr>SAL_FINAL</vt:lpstr>
      <vt:lpstr>INVENT!Titulos_de_impressao</vt:lpstr>
      <vt:lpstr>MOV_ENT!Titulos_de_impressao</vt:lpstr>
      <vt:lpstr>SAL_FINAL!Titulos_de_impressao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Gabriel Lopes</cp:lastModifiedBy>
  <cp:lastPrinted>2023-08-07T14:52:23Z</cp:lastPrinted>
  <dcterms:created xsi:type="dcterms:W3CDTF">2023-07-27T17:49:50Z</dcterms:created>
  <dcterms:modified xsi:type="dcterms:W3CDTF">2023-09-12T11:05:06Z</dcterms:modified>
</cp:coreProperties>
</file>