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Working File\1. ACTD\"/>
    </mc:Choice>
  </mc:AlternateContent>
  <bookViews>
    <workbookView xWindow="0" yWindow="0" windowWidth="28800" windowHeight="132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9" i="1" s="1"/>
  <c r="B18" i="1"/>
  <c r="B17" i="1"/>
  <c r="B19" i="1" s="1"/>
  <c r="C12" i="1"/>
  <c r="B12" i="1"/>
  <c r="C11" i="1"/>
  <c r="C14" i="1" s="1"/>
  <c r="B11" i="1"/>
  <c r="B14" i="1" s="1"/>
  <c r="B15" i="1" s="1"/>
  <c r="C10" i="1"/>
  <c r="B10" i="1"/>
  <c r="G5" i="1"/>
  <c r="G4" i="1"/>
  <c r="B16" i="1" l="1"/>
  <c r="C16" i="1"/>
  <c r="C15" i="1"/>
</calcChain>
</file>

<file path=xl/sharedStrings.xml><?xml version="1.0" encoding="utf-8"?>
<sst xmlns="http://schemas.openxmlformats.org/spreadsheetml/2006/main" count="26" uniqueCount="26">
  <si>
    <t>Event 8</t>
  </si>
  <si>
    <t>Event 9</t>
  </si>
  <si>
    <t xml:space="preserve">Event 10 </t>
  </si>
  <si>
    <t>Event 11</t>
  </si>
  <si>
    <t>Event 12</t>
  </si>
  <si>
    <t>Event 13</t>
  </si>
  <si>
    <t>Total Revenue</t>
  </si>
  <si>
    <t>Ave ARPDAU</t>
  </si>
  <si>
    <t>Variance</t>
  </si>
  <si>
    <t>Event 14</t>
  </si>
  <si>
    <t>Event 15</t>
  </si>
  <si>
    <t>Predicted Revenue</t>
  </si>
  <si>
    <t>Predicted ARPDAU</t>
  </si>
  <si>
    <t xml:space="preserve">Summary </t>
  </si>
  <si>
    <t>Revenue</t>
  </si>
  <si>
    <t>ARPDAU</t>
  </si>
  <si>
    <t>Average</t>
  </si>
  <si>
    <t>Standard Deviation</t>
  </si>
  <si>
    <t>Sample Size</t>
  </si>
  <si>
    <t>Confidence Coeff.</t>
  </si>
  <si>
    <t>Margin of Error</t>
  </si>
  <si>
    <t>Upper Bound</t>
  </si>
  <si>
    <t>Lower Bound</t>
  </si>
  <si>
    <t>Max</t>
  </si>
  <si>
    <t>Min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</si>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</sst>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_-[$$-409]* #,##0.00_ ;_-[$$-409]* \-#,##0.00\ ;_-[$$-409]* &quot;-&quot;??_ ;_-@_ "/>
    <numFmt numFmtId="167" formatCode="_-[$$-409]* #,##0.000_ ;_-[$$-409]* \-#,##0.000\ ;_-[$$-409]* &quot;-&quot;??_ ;_-@_ "/>
    <numFmt numFmtId="168" formatCode="_-[$$-409]* #,##0.0000_ ;_-[$$-409]* \-#,##0.00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2">
    <xf numFmtId="0" fontId="0" fillId="0" borderId="0" xfId="0"/>
    <xf numFmtId="0" fontId="1" fillId="3" borderId="7" xfId="2" applyBorder="1"/>
    <xf numFmtId="0" fontId="1" fillId="3" borderId="8" xfId="2" applyBorder="1"/>
    <xf numFmtId="0" fontId="1" fillId="3" borderId="9" xfId="2" applyBorder="1"/>
    <xf numFmtId="165" fontId="1" fillId="3" borderId="2" xfId="2" applyNumberFormat="1" applyBorder="1"/>
    <xf numFmtId="0" fontId="1" fillId="3" borderId="2" xfId="2" applyBorder="1"/>
    <xf numFmtId="0" fontId="1" fillId="3" borderId="3" xfId="2" applyBorder="1"/>
    <xf numFmtId="167" fontId="1" fillId="3" borderId="5" xfId="2" applyNumberFormat="1" applyBorder="1"/>
    <xf numFmtId="0" fontId="1" fillId="3" borderId="5" xfId="2" applyBorder="1"/>
    <xf numFmtId="0" fontId="1" fillId="3" borderId="6" xfId="2" applyBorder="1"/>
    <xf numFmtId="0" fontId="1" fillId="3" borderId="0" xfId="2" applyBorder="1"/>
    <xf numFmtId="168" fontId="1" fillId="3" borderId="5" xfId="2" applyNumberFormat="1" applyBorder="1"/>
    <xf numFmtId="0" fontId="1" fillId="3" borderId="10" xfId="2" applyBorder="1"/>
    <xf numFmtId="165" fontId="1" fillId="3" borderId="0" xfId="2" applyNumberFormat="1" applyBorder="1"/>
    <xf numFmtId="167" fontId="1" fillId="3" borderId="10" xfId="2" applyNumberFormat="1" applyBorder="1"/>
    <xf numFmtId="168" fontId="1" fillId="3" borderId="10" xfId="2" applyNumberFormat="1" applyBorder="1"/>
    <xf numFmtId="165" fontId="1" fillId="3" borderId="5" xfId="2" applyNumberFormat="1" applyBorder="1"/>
    <xf numFmtId="165" fontId="1" fillId="3" borderId="6" xfId="2" applyNumberFormat="1" applyBorder="1"/>
    <xf numFmtId="0" fontId="1" fillId="3" borderId="11" xfId="2" applyBorder="1"/>
    <xf numFmtId="0" fontId="1" fillId="3" borderId="12" xfId="2" applyBorder="1"/>
    <xf numFmtId="0" fontId="1" fillId="3" borderId="13" xfId="2" applyBorder="1"/>
    <xf numFmtId="0" fontId="1" fillId="4" borderId="12" xfId="3" applyBorder="1"/>
    <xf numFmtId="165" fontId="1" fillId="4" borderId="0" xfId="3" applyNumberFormat="1" applyBorder="1"/>
    <xf numFmtId="168" fontId="1" fillId="4" borderId="10" xfId="3" applyNumberFormat="1" applyBorder="1"/>
    <xf numFmtId="0" fontId="1" fillId="2" borderId="12" xfId="1" applyBorder="1"/>
    <xf numFmtId="165" fontId="1" fillId="2" borderId="0" xfId="1" applyNumberFormat="1" applyBorder="1"/>
    <xf numFmtId="168" fontId="1" fillId="2" borderId="10" xfId="1" applyNumberFormat="1" applyBorder="1"/>
    <xf numFmtId="0" fontId="2" fillId="3" borderId="7" xfId="2" applyFont="1" applyBorder="1"/>
    <xf numFmtId="0" fontId="2" fillId="3" borderId="8" xfId="2" applyFont="1" applyBorder="1"/>
    <xf numFmtId="0" fontId="2" fillId="3" borderId="9" xfId="2" applyFont="1" applyBorder="1"/>
    <xf numFmtId="0" fontId="2" fillId="3" borderId="1" xfId="2" applyFont="1" applyBorder="1"/>
    <xf numFmtId="0" fontId="2" fillId="3" borderId="4" xfId="2" applyFont="1" applyBorder="1"/>
  </cellXfs>
  <cellStyles count="4">
    <cellStyle name="20% - Accent3" xfId="2" builtinId="38"/>
    <cellStyle name="40% - Accent2" xfId="1" builtinId="35"/>
    <cellStyle name="40% - Accent6" xfId="3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</a:t>
            </a:r>
            <a:r>
              <a:rPr lang="en-GB" baseline="0"/>
              <a:t> ARPDAU Linear Model=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498418704728966E-2"/>
                  <c:y val="-8.46894138232720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Sheet1!$B$3:$F$3</c:f>
              <c:numCache>
                <c:formatCode>_-[$$-409]* #,##0.000_ ;_-[$$-409]* \-#,##0.000\ ;_-[$$-409]* "-"??_ ;_-@_ </c:formatCode>
                <c:ptCount val="5"/>
                <c:pt idx="0">
                  <c:v>6.0999999999999999E-2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6.9000000000000006E-2</c:v>
                </c:pt>
                <c:pt idx="4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4-4B5E-9870-C1866FC0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38176"/>
        <c:axId val="502434568"/>
      </c:scatterChart>
      <c:valAx>
        <c:axId val="5024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34568"/>
        <c:crosses val="autoZero"/>
        <c:crossBetween val="midCat"/>
      </c:valAx>
      <c:valAx>
        <c:axId val="50243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0_ ;_-[$$-409]* \-#,##0.0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Linear Model</a:t>
            </a:r>
          </a:p>
        </c:rich>
      </c:tx>
      <c:layout>
        <c:manualLayout>
          <c:xMode val="edge"/>
          <c:yMode val="edge"/>
          <c:x val="0.30929855643044618"/>
          <c:y val="6.4327485380116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824584426946635E-2"/>
                  <c:y val="-0.13418772280330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Sheet1!$B$2:$F$2</c:f>
              <c:numCache>
                <c:formatCode>_-[$$-409]* #,##0.00_ ;_-[$$-409]* \-#,##0.00\ ;_-[$$-409]* "-"??_ ;_-@_ </c:formatCode>
                <c:ptCount val="5"/>
                <c:pt idx="0">
                  <c:v>59834.19</c:v>
                </c:pt>
                <c:pt idx="1">
                  <c:v>60895.199999999997</c:v>
                </c:pt>
                <c:pt idx="2">
                  <c:v>80278</c:v>
                </c:pt>
                <c:pt idx="3">
                  <c:v>73810.62</c:v>
                </c:pt>
                <c:pt idx="4">
                  <c:v>63198.5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7-4005-BC3A-615C2DAE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52408"/>
        <c:axId val="584845720"/>
      </c:scatterChart>
      <c:valAx>
        <c:axId val="50365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45720"/>
        <c:crosses val="autoZero"/>
        <c:crossBetween val="midCat"/>
      </c:valAx>
      <c:valAx>
        <c:axId val="5848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5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171450</xdr:rowOff>
    </xdr:from>
    <xdr:to>
      <xdr:col>19</xdr:col>
      <xdr:colOff>361950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25B7F-C6C5-432C-964F-466314428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16</xdr:row>
      <xdr:rowOff>161926</xdr:rowOff>
    </xdr:from>
    <xdr:to>
      <xdr:col>19</xdr:col>
      <xdr:colOff>395288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7E91C-E657-41AA-8BAF-3A331E273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27" sqref="F27"/>
    </sheetView>
  </sheetViews>
  <sheetFormatPr defaultRowHeight="15" x14ac:dyDescent="0.25"/>
  <cols>
    <col min="1" max="1" width="15.125" bestFit="1" customWidth="1"/>
    <col min="2" max="7" width="10.875" bestFit="1" customWidth="1"/>
    <col min="8" max="8" width="8.5" customWidth="1"/>
    <col min="9" max="9" width="9.5" customWidth="1"/>
  </cols>
  <sheetData>
    <row r="1" spans="1:9" x14ac:dyDescent="0.25">
      <c r="A1" s="1"/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9</v>
      </c>
      <c r="I1" s="29" t="s">
        <v>10</v>
      </c>
    </row>
    <row r="2" spans="1:9" x14ac:dyDescent="0.25">
      <c r="A2" s="30" t="s">
        <v>6</v>
      </c>
      <c r="B2" s="4">
        <v>59834.19</v>
      </c>
      <c r="C2" s="4">
        <v>60895.199999999997</v>
      </c>
      <c r="D2" s="4">
        <v>80278</v>
      </c>
      <c r="E2" s="4">
        <v>73810.62</v>
      </c>
      <c r="F2" s="4">
        <v>63198.5</v>
      </c>
      <c r="G2" s="5"/>
      <c r="H2" s="5"/>
      <c r="I2" s="6"/>
    </row>
    <row r="3" spans="1:9" x14ac:dyDescent="0.25">
      <c r="A3" s="31" t="s">
        <v>7</v>
      </c>
      <c r="B3" s="7">
        <v>6.0999999999999999E-2</v>
      </c>
      <c r="C3" s="7">
        <v>7.0000000000000007E-2</v>
      </c>
      <c r="D3" s="7">
        <v>0.08</v>
      </c>
      <c r="E3" s="7">
        <v>6.9000000000000006E-2</v>
      </c>
      <c r="F3" s="7">
        <v>7.0999999999999994E-2</v>
      </c>
      <c r="G3" s="8"/>
      <c r="H3" s="8"/>
      <c r="I3" s="9"/>
    </row>
    <row r="4" spans="1:9" x14ac:dyDescent="0.25">
      <c r="A4" s="30" t="s">
        <v>11</v>
      </c>
      <c r="B4" s="5"/>
      <c r="C4" s="5"/>
      <c r="D4" s="5"/>
      <c r="E4" s="5"/>
      <c r="F4" s="5"/>
      <c r="G4" s="4">
        <f>1964.3*6 + 61710</f>
        <v>73495.8</v>
      </c>
      <c r="H4" s="5"/>
      <c r="I4" s="6"/>
    </row>
    <row r="5" spans="1:9" x14ac:dyDescent="0.25">
      <c r="A5" s="31" t="s">
        <v>12</v>
      </c>
      <c r="B5" s="8"/>
      <c r="C5" s="8"/>
      <c r="D5" s="8"/>
      <c r="E5" s="8"/>
      <c r="F5" s="8"/>
      <c r="G5" s="11">
        <f>0.0019*6+0.0645</f>
        <v>7.5899999999999995E-2</v>
      </c>
      <c r="H5" s="8"/>
      <c r="I5" s="9"/>
    </row>
    <row r="6" spans="1:9" x14ac:dyDescent="0.25">
      <c r="A6" s="27" t="s">
        <v>8</v>
      </c>
      <c r="B6" s="2"/>
      <c r="C6" s="2"/>
      <c r="D6" s="2"/>
      <c r="E6" s="2"/>
      <c r="F6" s="2"/>
      <c r="G6" s="2"/>
      <c r="H6" s="2"/>
      <c r="I6" s="3"/>
    </row>
    <row r="9" spans="1:9" x14ac:dyDescent="0.25">
      <c r="A9" s="27" t="s">
        <v>13</v>
      </c>
      <c r="B9" s="28" t="s">
        <v>14</v>
      </c>
      <c r="C9" s="29" t="s">
        <v>15</v>
      </c>
    </row>
    <row r="10" spans="1:9" x14ac:dyDescent="0.25">
      <c r="A10" s="18" t="s">
        <v>16</v>
      </c>
      <c r="B10" s="13">
        <f>AVERAGE(B2:F2)</f>
        <v>67603.301999999996</v>
      </c>
      <c r="C10" s="14">
        <f>AVERAGE(B3:F3)</f>
        <v>7.0200000000000012E-2</v>
      </c>
    </row>
    <row r="11" spans="1:9" x14ac:dyDescent="0.25">
      <c r="A11" s="19" t="s">
        <v>17</v>
      </c>
      <c r="B11" s="13">
        <f>STDEVA(B2:F2)</f>
        <v>8999.1496891994848</v>
      </c>
      <c r="C11" s="15">
        <f>STDEVA(B3:F3)</f>
        <v>6.7601775124622289E-3</v>
      </c>
    </row>
    <row r="12" spans="1:9" x14ac:dyDescent="0.25">
      <c r="A12" s="19" t="s">
        <v>18</v>
      </c>
      <c r="B12" s="10">
        <f>COUNT(B2:F2)</f>
        <v>5</v>
      </c>
      <c r="C12" s="12">
        <f>COUNT(B3:F3)</f>
        <v>5</v>
      </c>
    </row>
    <row r="13" spans="1:9" x14ac:dyDescent="0.25">
      <c r="A13" s="19" t="s">
        <v>19</v>
      </c>
      <c r="B13" s="10">
        <v>1.96</v>
      </c>
      <c r="C13" s="12">
        <v>1.96</v>
      </c>
    </row>
    <row r="14" spans="1:9" x14ac:dyDescent="0.25">
      <c r="A14" s="19" t="s">
        <v>20</v>
      </c>
      <c r="B14" s="13">
        <f>(B13*B11)/(B12^0.5)</f>
        <v>7888.1024943404918</v>
      </c>
      <c r="C14" s="15">
        <f>(C13*C11)/(C12^0.5)</f>
        <v>5.9255568514697422E-3</v>
      </c>
    </row>
    <row r="15" spans="1:9" x14ac:dyDescent="0.25">
      <c r="A15" s="24" t="s">
        <v>21</v>
      </c>
      <c r="B15" s="25">
        <f>B10+B14</f>
        <v>75491.404494340488</v>
      </c>
      <c r="C15" s="26">
        <f>C10+C14</f>
        <v>7.6125556851469753E-2</v>
      </c>
    </row>
    <row r="16" spans="1:9" x14ac:dyDescent="0.25">
      <c r="A16" s="21" t="s">
        <v>22</v>
      </c>
      <c r="B16" s="22">
        <f>B10-B14</f>
        <v>59715.199505659504</v>
      </c>
      <c r="C16" s="23">
        <f>C10-C14</f>
        <v>6.4274443148530272E-2</v>
      </c>
    </row>
    <row r="17" spans="1:3" x14ac:dyDescent="0.25">
      <c r="A17" s="19" t="s">
        <v>23</v>
      </c>
      <c r="B17" s="13">
        <f>MAX(B2:F2)</f>
        <v>80278</v>
      </c>
      <c r="C17" s="14">
        <f>MAX(B3:F3)</f>
        <v>0.08</v>
      </c>
    </row>
    <row r="18" spans="1:3" x14ac:dyDescent="0.25">
      <c r="A18" s="19" t="s">
        <v>24</v>
      </c>
      <c r="B18" s="13">
        <f>MIN(B2:F2)</f>
        <v>59834.19</v>
      </c>
      <c r="C18" s="14">
        <f>MIN(B3:F3)</f>
        <v>6.0999999999999999E-2</v>
      </c>
    </row>
    <row r="19" spans="1:3" x14ac:dyDescent="0.25">
      <c r="A19" s="20" t="s">
        <v>25</v>
      </c>
      <c r="B19" s="16">
        <f>B17-B18</f>
        <v>20443.809999999998</v>
      </c>
      <c r="C19" s="17">
        <f>C17-C18</f>
        <v>1.9000000000000003E-2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Oana</dc:creator>
  <cp:lastModifiedBy>Gabriel Oana</cp:lastModifiedBy>
  <dcterms:created xsi:type="dcterms:W3CDTF">2017-08-14T08:33:53Z</dcterms:created>
  <dcterms:modified xsi:type="dcterms:W3CDTF">2017-08-15T10:55:22Z</dcterms:modified>
</cp:coreProperties>
</file>