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ortiz/Documents/GRUPO NOVICOLOR /CLUB COMEX NOVICOLOR/"/>
    </mc:Choice>
  </mc:AlternateContent>
  <xr:revisionPtr revIDLastSave="0" documentId="13_ncr:1_{FB00513A-1254-B445-9E08-169CDE6B0C52}" xr6:coauthVersionLast="45" xr6:coauthVersionMax="45" xr10:uidLastSave="{00000000-0000-0000-0000-000000000000}"/>
  <bookViews>
    <workbookView xWindow="0" yWindow="0" windowWidth="28800" windowHeight="18000" activeTab="7" xr2:uid="{00000000-000D-0000-FFFF-FFFF00000000}"/>
  </bookViews>
  <sheets>
    <sheet name="ENE" sheetId="2" r:id="rId1"/>
    <sheet name="FEB" sheetId="3" r:id="rId2"/>
    <sheet name="MAR" sheetId="4" r:id="rId3"/>
    <sheet name="ABR" sheetId="5" r:id="rId4"/>
    <sheet name="MAY" sheetId="6" r:id="rId5"/>
    <sheet name="JUN" sheetId="8" r:id="rId6"/>
    <sheet name="JUL " sheetId="1" r:id="rId7"/>
    <sheet name="AGO" sheetId="9" r:id="rId8"/>
    <sheet name="SEP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0" i="5" l="1"/>
  <c r="J19" i="1"/>
  <c r="J25" i="1"/>
  <c r="J59" i="9" l="1"/>
  <c r="J55" i="9"/>
  <c r="J41" i="9"/>
  <c r="J71" i="9"/>
  <c r="J33" i="9"/>
  <c r="J42" i="5" l="1"/>
  <c r="J4" i="8"/>
  <c r="J23" i="8"/>
  <c r="J25" i="8"/>
  <c r="J42" i="8"/>
  <c r="J87" i="8"/>
  <c r="J85" i="8"/>
  <c r="J66" i="8"/>
  <c r="J63" i="8"/>
  <c r="J19" i="9"/>
  <c r="J24" i="9"/>
  <c r="J76" i="1"/>
  <c r="J4" i="1"/>
  <c r="J27" i="1"/>
  <c r="J63" i="1"/>
  <c r="J65" i="1"/>
  <c r="J60" i="8"/>
  <c r="J18" i="8"/>
  <c r="J52" i="2"/>
  <c r="J39" i="6" l="1"/>
  <c r="J21" i="6"/>
  <c r="J14" i="6"/>
  <c r="J48" i="6"/>
  <c r="J68" i="6"/>
  <c r="J72" i="6"/>
  <c r="J74" i="6"/>
  <c r="J96" i="6"/>
  <c r="J53" i="4" l="1"/>
  <c r="J64" i="4"/>
  <c r="J88" i="4"/>
  <c r="J90" i="4"/>
  <c r="J114" i="4"/>
  <c r="J93" i="3"/>
  <c r="J61" i="3"/>
  <c r="J59" i="3"/>
  <c r="J57" i="3"/>
  <c r="J43" i="3"/>
  <c r="J44" i="2"/>
  <c r="J12" i="2"/>
  <c r="J5" i="2"/>
  <c r="J42" i="4"/>
  <c r="J36" i="2"/>
  <c r="K36" i="2"/>
  <c r="K64" i="2"/>
  <c r="J115" i="5" l="1"/>
  <c r="J20" i="5" l="1"/>
  <c r="J61" i="5"/>
  <c r="J72" i="5"/>
  <c r="J92" i="5"/>
  <c r="J94" i="5"/>
  <c r="J112" i="5"/>
  <c r="K110" i="5"/>
  <c r="J13" i="4"/>
  <c r="J20" i="4"/>
  <c r="J22" i="4"/>
  <c r="J44" i="4"/>
  <c r="J18" i="3"/>
  <c r="J16" i="3"/>
  <c r="K42" i="4"/>
  <c r="J111" i="4" l="1"/>
  <c r="L36" i="2" l="1"/>
  <c r="K33" i="9"/>
  <c r="J43" i="1"/>
  <c r="J74" i="1"/>
  <c r="J83" i="8"/>
  <c r="K83" i="8"/>
  <c r="J40" i="8"/>
  <c r="K40" i="8"/>
  <c r="K94" i="6"/>
  <c r="J94" i="6"/>
  <c r="K36" i="6"/>
  <c r="J36" i="6"/>
  <c r="J110" i="5"/>
  <c r="J59" i="5"/>
  <c r="K111" i="4"/>
  <c r="K90" i="3"/>
  <c r="J90" i="3"/>
  <c r="K35" i="3"/>
  <c r="J35" i="3"/>
  <c r="J64" i="2"/>
  <c r="L64" i="2" s="1"/>
  <c r="L90" i="3" l="1"/>
  <c r="L35" i="3"/>
  <c r="L111" i="4"/>
  <c r="L42" i="4"/>
  <c r="L110" i="5"/>
  <c r="L59" i="5"/>
  <c r="K59" i="5"/>
  <c r="L94" i="6"/>
  <c r="L36" i="6"/>
  <c r="L40" i="8"/>
  <c r="L83" i="8"/>
  <c r="L33" i="9"/>
  <c r="L43" i="1"/>
  <c r="K43" i="1"/>
</calcChain>
</file>

<file path=xl/sharedStrings.xml><?xml version="1.0" encoding="utf-8"?>
<sst xmlns="http://schemas.openxmlformats.org/spreadsheetml/2006/main" count="3154" uniqueCount="358">
  <si>
    <t>Num_Cliente</t>
  </si>
  <si>
    <t>Nombre</t>
  </si>
  <si>
    <t>Redencion</t>
  </si>
  <si>
    <t>Monto</t>
  </si>
  <si>
    <t>NumSucursal</t>
  </si>
  <si>
    <t>sucursal</t>
  </si>
  <si>
    <t>cuenta</t>
  </si>
  <si>
    <t>rfc</t>
  </si>
  <si>
    <t>Fecha</t>
  </si>
  <si>
    <t>'0950848288</t>
  </si>
  <si>
    <t>sergio rivera rivera</t>
  </si>
  <si>
    <t>CashBack</t>
  </si>
  <si>
    <t>REVOLUCION</t>
  </si>
  <si>
    <t>GNO0106157Q0</t>
  </si>
  <si>
    <t>'0931738488</t>
  </si>
  <si>
    <t>DAVID ALEJANDRO MARTINEZ NUÑEZ</t>
  </si>
  <si>
    <t>FLORESTA</t>
  </si>
  <si>
    <t>'0932220888</t>
  </si>
  <si>
    <t>LUIS FELIPE PORTILLO PORTILLO</t>
  </si>
  <si>
    <t>'0932160518</t>
  </si>
  <si>
    <t>JUAN CARLOS RAMIREZ PELON</t>
  </si>
  <si>
    <t>'0921226763</t>
  </si>
  <si>
    <t>JAIME ZEPEDA ESPERZA</t>
  </si>
  <si>
    <t>GLENDALE</t>
  </si>
  <si>
    <t>'0971369468</t>
  </si>
  <si>
    <t>MIGUEL ANGEL MENDOZA MENDOZA</t>
  </si>
  <si>
    <t>'0921794883</t>
  </si>
  <si>
    <t>JOSE ANTONIO REVELES AVILA</t>
  </si>
  <si>
    <t>HACIENDA REAL</t>
  </si>
  <si>
    <t>'0932184078</t>
  </si>
  <si>
    <t>JESUS MUÑOZ MUÑOZ</t>
  </si>
  <si>
    <t>'0971399618</t>
  </si>
  <si>
    <t>JUAN CAMPOS BARRERA</t>
  </si>
  <si>
    <t>'0932193128</t>
  </si>
  <si>
    <t>FIDELMAR OSORNIO OSORNIO</t>
  </si>
  <si>
    <t>'0970207788</t>
  </si>
  <si>
    <t>ISACC SAUL TORRES CARDENAS</t>
  </si>
  <si>
    <t>'0971092838</t>
  </si>
  <si>
    <t>ERIC YOSHIMAR SANTANA ALFARO</t>
  </si>
  <si>
    <t>'0932176608</t>
  </si>
  <si>
    <t>JUAN ARMANDO VELAZQUEZ VELAZQUEZ</t>
  </si>
  <si>
    <t>'0935641328</t>
  </si>
  <si>
    <t>ADRIAN JOSIMAR GONZALEZ</t>
  </si>
  <si>
    <t>'0932181248</t>
  </si>
  <si>
    <t>MIGUEL ANGE GARCIA GARCIA</t>
  </si>
  <si>
    <t>'0971025578</t>
  </si>
  <si>
    <t>JOSE LUIS JACUINDE ROSILES</t>
  </si>
  <si>
    <t>'0965821178</t>
  </si>
  <si>
    <t>GERARDO LIRA LIRA</t>
  </si>
  <si>
    <t>EL CASTILLO</t>
  </si>
  <si>
    <t>'0916750858</t>
  </si>
  <si>
    <t>YIZRREL ALEJANDRO MARTINEZ SANCHEZ</t>
  </si>
  <si>
    <t>'0998966688</t>
  </si>
  <si>
    <t>ANA ELIZABETH MUNGUIA GONZALEZ</t>
  </si>
  <si>
    <t>EL ARCO DEL SALTO</t>
  </si>
  <si>
    <t>'0976358618</t>
  </si>
  <si>
    <t>HECTOR MARTIN HERRERA AVILES</t>
  </si>
  <si>
    <t>'0947197628</t>
  </si>
  <si>
    <t>juan carlos rios rios</t>
  </si>
  <si>
    <t>'0931743118</t>
  </si>
  <si>
    <t>ALDO HERNANDEZ ESTRELLA</t>
  </si>
  <si>
    <t>'0934009588</t>
  </si>
  <si>
    <t>ALEJANDRO ALATORRE GUILLEN</t>
  </si>
  <si>
    <t>'0936598788</t>
  </si>
  <si>
    <t>EDGAR VAZQUEZ INIGUEZ</t>
  </si>
  <si>
    <t>'0943871318</t>
  </si>
  <si>
    <t>HUGO ALEJANDRO SANDOVAL PRIETO</t>
  </si>
  <si>
    <t>'0913079668</t>
  </si>
  <si>
    <t>TOMAS BUENRROSTRO ZEPEDA</t>
  </si>
  <si>
    <t>'0932177268</t>
  </si>
  <si>
    <t>EDUARDO ARNULFO MEDINA MEDINA</t>
  </si>
  <si>
    <t>'0932159668</t>
  </si>
  <si>
    <t>JOSE LITROS LITROS</t>
  </si>
  <si>
    <t>'0988765768</t>
  </si>
  <si>
    <t>PEDRO BALTIERRA BALTIERRA</t>
  </si>
  <si>
    <t>'0944401388</t>
  </si>
  <si>
    <t>DIANA ROSALIA MIRELES MORENO</t>
  </si>
  <si>
    <t>'0932195658</t>
  </si>
  <si>
    <t>SAMUEL CHAVEZ MORENO</t>
  </si>
  <si>
    <t>'0992385958</t>
  </si>
  <si>
    <t>ELIEZER FLORES GOMEZ</t>
  </si>
  <si>
    <t>'0932171468</t>
  </si>
  <si>
    <t>GERARDO BRACAMONTES BRACAMONTES</t>
  </si>
  <si>
    <t>'0932174658</t>
  </si>
  <si>
    <t>JULIAN MAGAÑA MAGAÑA</t>
  </si>
  <si>
    <t>'0932145628</t>
  </si>
  <si>
    <t>SERGIO JAVIER MARTINEZ MARTINEZ</t>
  </si>
  <si>
    <t>'0981656248</t>
  </si>
  <si>
    <t>TEODORO VALLE SANCHEZ</t>
  </si>
  <si>
    <t>'0919401268</t>
  </si>
  <si>
    <t>ERICK RAMIREZ GONZALEZ</t>
  </si>
  <si>
    <t>'0934858993</t>
  </si>
  <si>
    <t>OSWALDO ANTONIO OCEGUEDA LOPEZ</t>
  </si>
  <si>
    <t>'0932238048</t>
  </si>
  <si>
    <t>ALFREDO GONZALEZ LOPEZ</t>
  </si>
  <si>
    <t>'0972309428</t>
  </si>
  <si>
    <t>JUAN RAMON ELVIRO ROMERO</t>
  </si>
  <si>
    <t>'0945986878</t>
  </si>
  <si>
    <t>FRIDA ESPERANZA FERNANDEZ FONSECA</t>
  </si>
  <si>
    <t>'0925164658</t>
  </si>
  <si>
    <t>BONIFACIO AGUERO ALONZO</t>
  </si>
  <si>
    <t>JUAN CARLOS MARTINEZ BERMUDEZ</t>
  </si>
  <si>
    <t>'0944390828</t>
  </si>
  <si>
    <t>JORGE RAMIREZ CASILLAS</t>
  </si>
  <si>
    <t>'0968173358</t>
  </si>
  <si>
    <t>GERARDO RINCON RINCON</t>
  </si>
  <si>
    <t>'0932142358</t>
  </si>
  <si>
    <t>FRANCISCO JAVIER PANTOJA TELLEZ</t>
  </si>
  <si>
    <t>'0944409468</t>
  </si>
  <si>
    <t>MAURICIO ROBERTO CRUZ CERDA</t>
  </si>
  <si>
    <t>'0934866443</t>
  </si>
  <si>
    <t>OMARR RAMIREZ DIAZ</t>
  </si>
  <si>
    <t>'0971401788</t>
  </si>
  <si>
    <t>MIGUEL ANGEL CORONADO LOPEZ</t>
  </si>
  <si>
    <t>'0993798588</t>
  </si>
  <si>
    <t>JUAN CARLOS VENTURA VENTURA</t>
  </si>
  <si>
    <t>'0943049018</t>
  </si>
  <si>
    <t>'0982625048</t>
  </si>
  <si>
    <t>JOSE LUIS MARTINEZ GARCIA</t>
  </si>
  <si>
    <t>'0999687138</t>
  </si>
  <si>
    <t>HUMBERTO CISNEROS SANDOVAL</t>
  </si>
  <si>
    <t>'0971928458</t>
  </si>
  <si>
    <t>REFUGIO SALAZAR COCOLAN</t>
  </si>
  <si>
    <t>'0936417108</t>
  </si>
  <si>
    <t>DAMARIZ ASENET RUVALCABA OROZCO</t>
  </si>
  <si>
    <t>'1964797362</t>
  </si>
  <si>
    <t>FORTUNATO MEDINA ANGUIANO</t>
  </si>
  <si>
    <t>'0975164118</t>
  </si>
  <si>
    <t>RAFAEL BALTIERRA BALTIERRA</t>
  </si>
  <si>
    <t>'0941088458</t>
  </si>
  <si>
    <t>DANIEL GONZALES ESPARZA</t>
  </si>
  <si>
    <t>'0944406148</t>
  </si>
  <si>
    <t>Martin Ayon Flores</t>
  </si>
  <si>
    <t>'0938298438</t>
  </si>
  <si>
    <t>LUIS ANGEL BENITEZ GARCIA</t>
  </si>
  <si>
    <t>SAN PEDRITO</t>
  </si>
  <si>
    <t>JOSE LUIS. GONZALEZ SILVA</t>
  </si>
  <si>
    <t>'0970721368</t>
  </si>
  <si>
    <t>OSCAR ZUNIGA</t>
  </si>
  <si>
    <t>'0971886928</t>
  </si>
  <si>
    <t>PABLO CAMACHO MURILLO</t>
  </si>
  <si>
    <t>'0971888688</t>
  </si>
  <si>
    <t>MARIO PLASCENCIA GONZALEZ</t>
  </si>
  <si>
    <t>'0934863473</t>
  </si>
  <si>
    <t>PATRICIO RUIZ RIVERA</t>
  </si>
  <si>
    <t>'0991459318</t>
  </si>
  <si>
    <t>FERNANDO DELGADILLO MUÑOS</t>
  </si>
  <si>
    <t>'0966628868</t>
  </si>
  <si>
    <t>LUIS HUMBERTO CAMPECHANO RODRUIGUEZ</t>
  </si>
  <si>
    <t>'0971402358</t>
  </si>
  <si>
    <t>IMANOL CERVANTES PACHECO</t>
  </si>
  <si>
    <t>'0971405338</t>
  </si>
  <si>
    <t>JUAN CARLOS MONTES MONTES</t>
  </si>
  <si>
    <t>'0931731858</t>
  </si>
  <si>
    <t>EMILIA CEJA PEREZ</t>
  </si>
  <si>
    <t>'0971398728</t>
  </si>
  <si>
    <t>ARMANDO OMAR MUNOZ BIBRIESCA</t>
  </si>
  <si>
    <t>'0975195788</t>
  </si>
  <si>
    <t>OSCAR GOMEZ GUTIERREZ</t>
  </si>
  <si>
    <t>'0998085298</t>
  </si>
  <si>
    <t>DANIEL CASILLAS MEZA</t>
  </si>
  <si>
    <t>'0968960098</t>
  </si>
  <si>
    <t>UBALDO MARTINEZ MARTINEZ</t>
  </si>
  <si>
    <t>'0946958818</t>
  </si>
  <si>
    <t>ALEJANDRO RUBIO MACIAS</t>
  </si>
  <si>
    <t>'0971421438</t>
  </si>
  <si>
    <t>ROMEL GASPAR VELAZQUEZ</t>
  </si>
  <si>
    <t>'0971420818</t>
  </si>
  <si>
    <t>DENIA CERVANTES DOMINGUEZ</t>
  </si>
  <si>
    <t>'0971419458</t>
  </si>
  <si>
    <t>MARIA GONZALEZ MONTOYA</t>
  </si>
  <si>
    <t>'0971418388</t>
  </si>
  <si>
    <t>HUGO LOPEZ VAZQUEZ</t>
  </si>
  <si>
    <t>'0971417228</t>
  </si>
  <si>
    <t>CLAUDIO SEBASTIAN ORTEGA RAMIREZ</t>
  </si>
  <si>
    <t>'0971415298</t>
  </si>
  <si>
    <t>JOSEFINA AGUIRRE HERNANDEZ</t>
  </si>
  <si>
    <t>'0971416838</t>
  </si>
  <si>
    <t>JISABEL PEREZ MARTINEZ</t>
  </si>
  <si>
    <t>'0939030168</t>
  </si>
  <si>
    <t>JUAN CARLOS COTERO ACEVES</t>
  </si>
  <si>
    <t>'0971413528</t>
  </si>
  <si>
    <t>MARICELA PANDURO MORALES</t>
  </si>
  <si>
    <t>'0971412568</t>
  </si>
  <si>
    <t>RENE OLVERA MARTINEZ</t>
  </si>
  <si>
    <t>'0971411268</t>
  </si>
  <si>
    <t>MARIO ALEJANDRO MORALES OCHOA</t>
  </si>
  <si>
    <t>'0983703778</t>
  </si>
  <si>
    <t>CARLOS MARQUEZ MARTINEZ</t>
  </si>
  <si>
    <t>'0971410268</t>
  </si>
  <si>
    <t>BERECNICE CORDOVA BAEZA</t>
  </si>
  <si>
    <t>'0937849458</t>
  </si>
  <si>
    <t>JOSE DE JESUS PINEDA BARBA</t>
  </si>
  <si>
    <t>'0915538513</t>
  </si>
  <si>
    <t>MIGUEL ANGEL VALENCIA AVALOS</t>
  </si>
  <si>
    <t>'0971409148</t>
  </si>
  <si>
    <t>JOSE PINEDA BARBA</t>
  </si>
  <si>
    <t>'0971407978</t>
  </si>
  <si>
    <t>IGNACIO LOPEZ RAMOS</t>
  </si>
  <si>
    <t>'0971406688</t>
  </si>
  <si>
    <t>MARIO MORALES OCHOA</t>
  </si>
  <si>
    <t>'0971404518</t>
  </si>
  <si>
    <t>JOSE RAUL CORTES</t>
  </si>
  <si>
    <t>'0971408878</t>
  </si>
  <si>
    <t>LUIS ARTURO ZARCO PRECIADO</t>
  </si>
  <si>
    <t>'0998296548</t>
  </si>
  <si>
    <t>ALEJANDRO EDUARDO SOLIS MARTINEZ</t>
  </si>
  <si>
    <t>'0935708368</t>
  </si>
  <si>
    <t>ERIKA YASMIN MIRANDA VAZQUEZ</t>
  </si>
  <si>
    <t>'0970790468</t>
  </si>
  <si>
    <t>IBIS GABRIEL MARISCAL MENDOZA</t>
  </si>
  <si>
    <t>'0957372378</t>
  </si>
  <si>
    <t>VICTOR JUAREZ GOMEZ</t>
  </si>
  <si>
    <t>'0971624228</t>
  </si>
  <si>
    <t>PEDRO BARBOSA RIOS</t>
  </si>
  <si>
    <t>'0971622658</t>
  </si>
  <si>
    <t>PEDRO GALLEGOS HERNANDEZ</t>
  </si>
  <si>
    <t>'0971621698</t>
  </si>
  <si>
    <t>JOSE GUTIEEREZ JIMENEZ</t>
  </si>
  <si>
    <t>'0968664468</t>
  </si>
  <si>
    <t>ISABEL PEREZ MARTINEZ</t>
  </si>
  <si>
    <t>'0971414458</t>
  </si>
  <si>
    <t>CARLOS SANCHEZ HERNANDEZ</t>
  </si>
  <si>
    <t>'0971403148</t>
  </si>
  <si>
    <t>VICTOR NAVARRO GONZALEZ</t>
  </si>
  <si>
    <t>'0971431778</t>
  </si>
  <si>
    <t>GABRIEL ROLDAN ZUÑIGA</t>
  </si>
  <si>
    <t>'0971430138</t>
  </si>
  <si>
    <t>OSCAR PELAYO LOPEZ</t>
  </si>
  <si>
    <t>'0971429878</t>
  </si>
  <si>
    <t>JOSE GUIJARRO LOPEZ</t>
  </si>
  <si>
    <t>'0971428368</t>
  </si>
  <si>
    <t>RUBEN GOMEZ DOMINGUEZ</t>
  </si>
  <si>
    <t>'0971427588</t>
  </si>
  <si>
    <t>SERGIO GONZALEZ GOMEZ</t>
  </si>
  <si>
    <t>'0971426608</t>
  </si>
  <si>
    <t>ALMA ROCHA GALVAN</t>
  </si>
  <si>
    <t>'0971425528</t>
  </si>
  <si>
    <t>JORGE RODRIGUEZ MARQUEZ</t>
  </si>
  <si>
    <t>'0971424928</t>
  </si>
  <si>
    <t>JUAN REYES CASTRO</t>
  </si>
  <si>
    <t>'0971423818</t>
  </si>
  <si>
    <t>LUCIA MARTINEZ GARCIA</t>
  </si>
  <si>
    <t>'0971422888</t>
  </si>
  <si>
    <t>TLAQUEPAQUE</t>
  </si>
  <si>
    <t>pedro hernandez osuna</t>
  </si>
  <si>
    <t>'0943047618</t>
  </si>
  <si>
    <t>ADAN HERNANDEZ GONZALEZ</t>
  </si>
  <si>
    <t>'0956262178</t>
  </si>
  <si>
    <t>ISAAC GOMEZ ACEVES</t>
  </si>
  <si>
    <t>'0944038278</t>
  </si>
  <si>
    <t>UBALDO CORREA HERNANDEZ</t>
  </si>
  <si>
    <t>'0932472768</t>
  </si>
  <si>
    <t>MIGUEL HUERTA CRUZ</t>
  </si>
  <si>
    <t>'0972387578</t>
  </si>
  <si>
    <t>JESUS MAGALLANES GUTIERREZ</t>
  </si>
  <si>
    <t>'0921229213</t>
  </si>
  <si>
    <t>LUIS GONZALEZ LIZARRAGA</t>
  </si>
  <si>
    <t>'1952355032</t>
  </si>
  <si>
    <t>ANGEL ALFONSO AGUAYO MARTINEZ</t>
  </si>
  <si>
    <t>'0921230173</t>
  </si>
  <si>
    <t>HERIBERTO OVALLE MONTES</t>
  </si>
  <si>
    <t>'0921227263</t>
  </si>
  <si>
    <t>HECTOR GUZMAN GALINDO</t>
  </si>
  <si>
    <t>'1961215752</t>
  </si>
  <si>
    <t>ALAN HERNANDEZ HERNANDEZ</t>
  </si>
  <si>
    <t>'1959737522</t>
  </si>
  <si>
    <t>SALVADOR DELGADO FERNANDEZ</t>
  </si>
  <si>
    <t>'1952313112</t>
  </si>
  <si>
    <t>MAURICIO CORTES VENEGAS</t>
  </si>
  <si>
    <t>'1957129682</t>
  </si>
  <si>
    <t>LUIS REGINALDO HIGUERA</t>
  </si>
  <si>
    <t>'1961283772</t>
  </si>
  <si>
    <t>JAVIER ORTEGA GOMEZ</t>
  </si>
  <si>
    <t>'1953591782</t>
  </si>
  <si>
    <t>VICTOR JIMENEZ ROLDAN</t>
  </si>
  <si>
    <t>'0921231663</t>
  </si>
  <si>
    <t>ISAAC JUAREZ PATIÑO</t>
  </si>
  <si>
    <t>'0921228303</t>
  </si>
  <si>
    <t>IRVING LOPEZ LOPEZ</t>
  </si>
  <si>
    <t>'0956088938</t>
  </si>
  <si>
    <t>BENJAMIN GUITIERREZ VALADEZ</t>
  </si>
  <si>
    <t>'0971259108</t>
  </si>
  <si>
    <t>ALBERTO VAZQUEZ URTADO</t>
  </si>
  <si>
    <t>'0921245773</t>
  </si>
  <si>
    <t>KEVIN HERNANDEZ PACHECO</t>
  </si>
  <si>
    <t>'0921232153</t>
  </si>
  <si>
    <t>MIGUEL VALENCIA AVALOS</t>
  </si>
  <si>
    <t>'0921234843</t>
  </si>
  <si>
    <t>PRUEBA A A</t>
  </si>
  <si>
    <t>'0931744648</t>
  </si>
  <si>
    <t>EDGAR OMAR TRUJILLO CARDONA</t>
  </si>
  <si>
    <t>'0970968638</t>
  </si>
  <si>
    <t>JOSE ARNULFO HERNANDEZ DE LA ROSA</t>
  </si>
  <si>
    <t>'0969694458</t>
  </si>
  <si>
    <t>MARCOS IGNACIO MARTINEZ RAMIREZ</t>
  </si>
  <si>
    <t>'0975580398</t>
  </si>
  <si>
    <t>ASFALTOS JALISCO jalisco jalisco</t>
  </si>
  <si>
    <t>'0947190878</t>
  </si>
  <si>
    <t>EVA FRANCISCA LOPEZ MARTINEZ</t>
  </si>
  <si>
    <t>'0922239933</t>
  </si>
  <si>
    <t>MIGUEL ANGEL ROMERO ALCALA</t>
  </si>
  <si>
    <t>'0971878758</t>
  </si>
  <si>
    <t>J JESUS FAUSTO ANZALDO</t>
  </si>
  <si>
    <t>'0945041348</t>
  </si>
  <si>
    <t>NICOLAS HERNANDEZ CERVANTES</t>
  </si>
  <si>
    <t>'0996034288</t>
  </si>
  <si>
    <t>sonia angel ramirez</t>
  </si>
  <si>
    <t>'0944364478</t>
  </si>
  <si>
    <t>EFRAIN FLORES ACEVZ</t>
  </si>
  <si>
    <t>'0988527458</t>
  </si>
  <si>
    <t>JUAN CARLOS AGUILERA SEGURA</t>
  </si>
  <si>
    <t>'0974485818</t>
  </si>
  <si>
    <t>ADRIANA SANCHEZ FLORES</t>
  </si>
  <si>
    <t>'0921706698</t>
  </si>
  <si>
    <t>BRAULIO DE LA TORRE GUTIERREZ</t>
  </si>
  <si>
    <t>'0921821123</t>
  </si>
  <si>
    <t>ENRIQUE GARIBO GARIBO</t>
  </si>
  <si>
    <t>'0932141168</t>
  </si>
  <si>
    <t>'1966132982</t>
  </si>
  <si>
    <t>GILDARDO IGNACIO NOVOA GUDINO</t>
  </si>
  <si>
    <t>'0925393768</t>
  </si>
  <si>
    <t>VALENTIN TEJADA FLORES</t>
  </si>
  <si>
    <t>'0946010548</t>
  </si>
  <si>
    <t>OSCAR MARTIN RAMOS RUVALCABA</t>
  </si>
  <si>
    <t>'0967354118</t>
  </si>
  <si>
    <t>JOSE LUIS ELIZONDO MERCADO</t>
  </si>
  <si>
    <t>JOSE EDUARDO SANCHEZ GUTIERREZ</t>
  </si>
  <si>
    <t>'0958970358</t>
  </si>
  <si>
    <t>ARTURO martinez martinez</t>
  </si>
  <si>
    <t>'0943766548</t>
  </si>
  <si>
    <t>JUAN PEDRO BASULTO DAVILA</t>
  </si>
  <si>
    <t>'0968927858</t>
  </si>
  <si>
    <t>VAZQUEZ TOMAS RICARDO RODRIGUEZ</t>
  </si>
  <si>
    <t>'0944438228</t>
  </si>
  <si>
    <t>JOSE CALDERON RODRIGUEZ</t>
  </si>
  <si>
    <t>'0913048228</t>
  </si>
  <si>
    <t>LEONARDO ANAYA SANMARTIN</t>
  </si>
  <si>
    <t>'0935969408</t>
  </si>
  <si>
    <t>TERESA SORIANO SALAZAR</t>
  </si>
  <si>
    <t>'0928268088</t>
  </si>
  <si>
    <t>ALEJANDRO MORONES RIOS</t>
  </si>
  <si>
    <t>'0933287138</t>
  </si>
  <si>
    <t>'0996185518</t>
  </si>
  <si>
    <t>ROGELIO OCAMPO VACA</t>
  </si>
  <si>
    <t>'0942839028</t>
  </si>
  <si>
    <t>GABRIEL FAUSTO VASQUEZ</t>
  </si>
  <si>
    <t>'0999617178</t>
  </si>
  <si>
    <t>MIGUEL MARTINEZ GONZALEZ</t>
  </si>
  <si>
    <t>'0976571988</t>
  </si>
  <si>
    <t>JOSUE AARON PIÑA PEREZ</t>
  </si>
  <si>
    <t>'0966170928</t>
  </si>
  <si>
    <t>JOSE AGUIRRE TOSCANO</t>
  </si>
  <si>
    <t>'0971023178</t>
  </si>
  <si>
    <t>REYNALDO VALDENEGRO GARCIA</t>
  </si>
  <si>
    <t>'0982738858</t>
  </si>
  <si>
    <t>FRANCISCO JAVIER LOMELI GUEVARA</t>
  </si>
  <si>
    <t xml:space="preserve">Las redenciones son los puntos con el que el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</si>
</sst>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0" fontId="0" fillId="33" borderId="0" xfId="0" applyFill="1"/>
    <xf numFmtId="0" fontId="18" fillId="34" borderId="10" xfId="0" applyFont="1" applyFill="1" applyBorder="1" applyAlignment="1">
      <alignment wrapText="1"/>
    </xf>
    <xf numFmtId="14" fontId="18" fillId="34" borderId="10" xfId="0" applyNumberFormat="1" applyFont="1" applyFill="1" applyBorder="1" applyAlignment="1">
      <alignment wrapText="1"/>
    </xf>
    <xf numFmtId="0" fontId="0" fillId="34" borderId="0" xfId="0" applyFill="1"/>
    <xf numFmtId="44" fontId="0" fillId="0" borderId="0" xfId="0" applyNumberFormat="1"/>
    <xf numFmtId="14" fontId="18" fillId="0" borderId="12" xfId="0" applyNumberFormat="1" applyFont="1" applyBorder="1" applyAlignment="1">
      <alignment wrapText="1"/>
    </xf>
    <xf numFmtId="44" fontId="0" fillId="0" borderId="11" xfId="42" applyFont="1" applyBorder="1"/>
    <xf numFmtId="14" fontId="18" fillId="34" borderId="12" xfId="0" applyNumberFormat="1" applyFont="1" applyFill="1" applyBorder="1" applyAlignment="1">
      <alignment wrapText="1"/>
    </xf>
    <xf numFmtId="44" fontId="0" fillId="34" borderId="11" xfId="42" applyFont="1" applyFill="1" applyBorder="1"/>
    <xf numFmtId="44" fontId="0" fillId="33" borderId="0" xfId="0" applyNumberFormat="1" applyFill="1"/>
    <xf numFmtId="44" fontId="0" fillId="34" borderId="0" xfId="0" applyNumberFormat="1" applyFill="1"/>
    <xf numFmtId="14" fontId="18" fillId="33" borderId="12" xfId="0" applyNumberFormat="1" applyFont="1" applyFill="1" applyBorder="1" applyAlignment="1">
      <alignment wrapText="1"/>
    </xf>
    <xf numFmtId="44" fontId="0" fillId="33" borderId="11" xfId="42" applyFont="1" applyFill="1" applyBorder="1"/>
    <xf numFmtId="0" fontId="0" fillId="0" borderId="11" xfId="0" applyBorder="1"/>
    <xf numFmtId="0" fontId="18" fillId="0" borderId="13" xfId="0" applyFont="1" applyBorder="1" applyAlignment="1">
      <alignment wrapText="1"/>
    </xf>
    <xf numFmtId="14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14" fontId="18" fillId="0" borderId="14" xfId="0" applyNumberFormat="1" applyFont="1" applyBorder="1" applyAlignment="1">
      <alignment wrapText="1"/>
    </xf>
    <xf numFmtId="0" fontId="18" fillId="34" borderId="11" xfId="0" applyFont="1" applyFill="1" applyBorder="1" applyAlignment="1">
      <alignment wrapText="1"/>
    </xf>
    <xf numFmtId="14" fontId="18" fillId="34" borderId="11" xfId="0" applyNumberFormat="1" applyFont="1" applyFill="1" applyBorder="1" applyAlignment="1">
      <alignment wrapText="1"/>
    </xf>
    <xf numFmtId="0" fontId="0" fillId="34" borderId="0" xfId="0" applyFill="1" applyBorder="1"/>
    <xf numFmtId="44" fontId="0" fillId="0" borderId="11" xfId="0" applyNumberFormat="1" applyBorder="1"/>
    <xf numFmtId="44" fontId="0" fillId="0" borderId="0" xfId="42" applyFont="1"/>
    <xf numFmtId="44" fontId="0" fillId="0" borderId="11" xfId="42" applyFont="1" applyFill="1" applyBorder="1"/>
    <xf numFmtId="44" fontId="0" fillId="33" borderId="0" xfId="42" applyFont="1" applyFill="1"/>
    <xf numFmtId="44" fontId="0" fillId="34" borderId="0" xfId="42" applyFont="1" applyFill="1"/>
    <xf numFmtId="44" fontId="0" fillId="0" borderId="0" xfId="42" applyFont="1" applyBorder="1"/>
    <xf numFmtId="0" fontId="18" fillId="0" borderId="12" xfId="0" applyFont="1" applyBorder="1" applyAlignment="1">
      <alignment wrapText="1"/>
    </xf>
    <xf numFmtId="14" fontId="18" fillId="0" borderId="15" xfId="0" applyNumberFormat="1" applyFont="1" applyBorder="1" applyAlignment="1">
      <alignment wrapText="1"/>
    </xf>
    <xf numFmtId="14" fontId="18" fillId="0" borderId="11" xfId="0" applyNumberFormat="1" applyFon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7"/>
  <sheetViews>
    <sheetView showGridLines="0" topLeftCell="A49" zoomScale="131" zoomScaleNormal="138" workbookViewId="0">
      <selection activeCell="B62" sqref="B62"/>
    </sheetView>
  </sheetViews>
  <sheetFormatPr baseColWidth="10" defaultRowHeight="16" x14ac:dyDescent="0.2"/>
  <cols>
    <col min="2" max="2" width="31.1640625" customWidth="1"/>
    <col min="6" max="6" width="15.33203125" customWidth="1"/>
    <col min="8" max="8" width="13.83203125" customWidth="1"/>
    <col min="10" max="10" width="12" bestFit="1" customWidth="1"/>
    <col min="12" max="12" width="12" bestFit="1" customWidth="1"/>
  </cols>
  <sheetData>
    <row r="2" spans="1:10" ht="18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ht="18" customHeight="1" x14ac:dyDescent="0.2">
      <c r="A3" s="2" t="s">
        <v>52</v>
      </c>
      <c r="B3" s="2" t="s">
        <v>53</v>
      </c>
      <c r="C3" s="2" t="s">
        <v>11</v>
      </c>
      <c r="D3" s="2">
        <v>1000</v>
      </c>
      <c r="E3" s="2">
        <v>533034</v>
      </c>
      <c r="F3" s="2" t="s">
        <v>54</v>
      </c>
      <c r="G3" s="2">
        <v>22673</v>
      </c>
      <c r="H3" s="2" t="s">
        <v>13</v>
      </c>
      <c r="I3" s="3">
        <v>43833</v>
      </c>
    </row>
    <row r="4" spans="1:10" ht="18" customHeight="1" x14ac:dyDescent="0.2">
      <c r="A4" s="2" t="s">
        <v>55</v>
      </c>
      <c r="B4" s="2" t="s">
        <v>56</v>
      </c>
      <c r="C4" s="2" t="s">
        <v>11</v>
      </c>
      <c r="D4" s="2">
        <v>979.5</v>
      </c>
      <c r="E4" s="2">
        <v>533034</v>
      </c>
      <c r="F4" s="2" t="s">
        <v>54</v>
      </c>
      <c r="G4" s="2">
        <v>22673</v>
      </c>
      <c r="H4" s="2" t="s">
        <v>13</v>
      </c>
      <c r="I4" s="3">
        <v>43833</v>
      </c>
    </row>
    <row r="5" spans="1:10" ht="18" customHeight="1" x14ac:dyDescent="0.2">
      <c r="A5" s="2" t="s">
        <v>55</v>
      </c>
      <c r="B5" s="2" t="s">
        <v>56</v>
      </c>
      <c r="C5" s="2" t="s">
        <v>11</v>
      </c>
      <c r="D5" s="2">
        <v>20</v>
      </c>
      <c r="E5" s="2">
        <v>533034</v>
      </c>
      <c r="F5" s="2" t="s">
        <v>54</v>
      </c>
      <c r="G5" s="2">
        <v>22673</v>
      </c>
      <c r="H5" s="2" t="s">
        <v>13</v>
      </c>
      <c r="I5" s="11">
        <v>43833</v>
      </c>
      <c r="J5" s="12">
        <f>SUM(D3:D5)</f>
        <v>1999.5</v>
      </c>
    </row>
    <row r="6" spans="1:10" ht="18" customHeight="1" x14ac:dyDescent="0.2">
      <c r="A6" s="2"/>
      <c r="B6" s="2"/>
      <c r="C6" s="2"/>
      <c r="D6" s="2"/>
      <c r="E6" s="2"/>
      <c r="F6" s="2"/>
      <c r="G6" s="2"/>
      <c r="H6" s="2"/>
      <c r="I6" s="3"/>
      <c r="J6" s="28"/>
    </row>
    <row r="7" spans="1:10" ht="18" customHeight="1" x14ac:dyDescent="0.2">
      <c r="A7" s="2" t="s">
        <v>59</v>
      </c>
      <c r="B7" s="2" t="s">
        <v>60</v>
      </c>
      <c r="C7" s="2" t="s">
        <v>11</v>
      </c>
      <c r="D7" s="2">
        <v>0.1</v>
      </c>
      <c r="E7" s="2">
        <v>534559</v>
      </c>
      <c r="F7" s="2" t="s">
        <v>16</v>
      </c>
      <c r="G7" s="2">
        <v>22276</v>
      </c>
      <c r="H7" s="2" t="s">
        <v>13</v>
      </c>
      <c r="I7" s="3">
        <v>43833</v>
      </c>
      <c r="J7" s="28"/>
    </row>
    <row r="8" spans="1:10" ht="18" customHeight="1" x14ac:dyDescent="0.2">
      <c r="A8" s="2" t="s">
        <v>63</v>
      </c>
      <c r="B8" s="2" t="s">
        <v>64</v>
      </c>
      <c r="C8" s="2" t="s">
        <v>11</v>
      </c>
      <c r="D8" s="2">
        <v>0.1</v>
      </c>
      <c r="E8" s="2">
        <v>534559</v>
      </c>
      <c r="F8" s="2" t="s">
        <v>16</v>
      </c>
      <c r="G8" s="2">
        <v>22276</v>
      </c>
      <c r="H8" s="2" t="s">
        <v>13</v>
      </c>
      <c r="I8" s="3">
        <v>43838</v>
      </c>
      <c r="J8" s="28"/>
    </row>
    <row r="9" spans="1:10" ht="18" customHeight="1" x14ac:dyDescent="0.2">
      <c r="A9" s="2" t="s">
        <v>65</v>
      </c>
      <c r="B9" s="2" t="s">
        <v>66</v>
      </c>
      <c r="C9" s="2" t="s">
        <v>11</v>
      </c>
      <c r="D9" s="2">
        <v>545</v>
      </c>
      <c r="E9" s="2">
        <v>534559</v>
      </c>
      <c r="F9" s="2" t="s">
        <v>16</v>
      </c>
      <c r="G9" s="2">
        <v>22276</v>
      </c>
      <c r="H9" s="2" t="s">
        <v>13</v>
      </c>
      <c r="I9" s="3">
        <v>43838</v>
      </c>
      <c r="J9" s="28"/>
    </row>
    <row r="10" spans="1:10" ht="18" customHeight="1" x14ac:dyDescent="0.2">
      <c r="A10" s="2" t="s">
        <v>59</v>
      </c>
      <c r="B10" s="2" t="s">
        <v>60</v>
      </c>
      <c r="C10" s="2" t="s">
        <v>11</v>
      </c>
      <c r="D10" s="2">
        <v>17</v>
      </c>
      <c r="E10" s="2">
        <v>534559</v>
      </c>
      <c r="F10" s="2" t="s">
        <v>16</v>
      </c>
      <c r="G10" s="2">
        <v>22276</v>
      </c>
      <c r="H10" s="2" t="s">
        <v>13</v>
      </c>
      <c r="I10" s="3">
        <v>43840</v>
      </c>
      <c r="J10" s="28"/>
    </row>
    <row r="11" spans="1:10" ht="18" customHeight="1" x14ac:dyDescent="0.2">
      <c r="A11" s="2" t="s">
        <v>61</v>
      </c>
      <c r="B11" s="2" t="s">
        <v>62</v>
      </c>
      <c r="C11" s="2" t="s">
        <v>11</v>
      </c>
      <c r="D11" s="2">
        <v>0.1</v>
      </c>
      <c r="E11" s="2">
        <v>534559</v>
      </c>
      <c r="F11" s="2" t="s">
        <v>16</v>
      </c>
      <c r="G11" s="2">
        <v>22276</v>
      </c>
      <c r="H11" s="2" t="s">
        <v>13</v>
      </c>
      <c r="I11" s="3">
        <v>43840</v>
      </c>
      <c r="J11" s="28"/>
    </row>
    <row r="12" spans="1:10" ht="18" customHeight="1" x14ac:dyDescent="0.2">
      <c r="A12" s="2" t="s">
        <v>57</v>
      </c>
      <c r="B12" s="2" t="s">
        <v>58</v>
      </c>
      <c r="C12" s="2" t="s">
        <v>11</v>
      </c>
      <c r="D12" s="2">
        <v>0.2</v>
      </c>
      <c r="E12" s="2">
        <v>534559</v>
      </c>
      <c r="F12" s="2" t="s">
        <v>16</v>
      </c>
      <c r="G12" s="2">
        <v>22276</v>
      </c>
      <c r="H12" s="2" t="s">
        <v>13</v>
      </c>
      <c r="I12" s="11">
        <v>43842</v>
      </c>
      <c r="J12" s="12">
        <f>SUM(D7:D12)</f>
        <v>562.50000000000011</v>
      </c>
    </row>
    <row r="13" spans="1:10" ht="18" customHeight="1" x14ac:dyDescent="0.2">
      <c r="A13" s="2"/>
      <c r="B13" s="2"/>
      <c r="C13" s="2"/>
      <c r="D13" s="2"/>
      <c r="E13" s="2"/>
      <c r="F13" s="2"/>
      <c r="G13" s="2"/>
      <c r="H13" s="2"/>
      <c r="I13" s="3"/>
    </row>
    <row r="14" spans="1:10" ht="18" customHeight="1" x14ac:dyDescent="0.2">
      <c r="A14" s="2" t="s">
        <v>19</v>
      </c>
      <c r="B14" s="2" t="s">
        <v>20</v>
      </c>
      <c r="C14" s="2" t="s">
        <v>11</v>
      </c>
      <c r="D14" s="2">
        <v>295</v>
      </c>
      <c r="E14" s="2">
        <v>531419</v>
      </c>
      <c r="F14" s="2" t="s">
        <v>12</v>
      </c>
      <c r="G14" s="2">
        <v>21513</v>
      </c>
      <c r="H14" s="2" t="s">
        <v>13</v>
      </c>
      <c r="I14" s="3">
        <v>43832</v>
      </c>
    </row>
    <row r="15" spans="1:10" ht="18" customHeight="1" x14ac:dyDescent="0.2">
      <c r="A15" s="2" t="s">
        <v>79</v>
      </c>
      <c r="B15" s="2" t="s">
        <v>80</v>
      </c>
      <c r="C15" s="2" t="s">
        <v>11</v>
      </c>
      <c r="D15" s="2">
        <v>4520</v>
      </c>
      <c r="E15" s="2">
        <v>531419</v>
      </c>
      <c r="F15" s="2" t="s">
        <v>12</v>
      </c>
      <c r="G15" s="2">
        <v>21513</v>
      </c>
      <c r="H15" s="2" t="s">
        <v>13</v>
      </c>
      <c r="I15" s="3">
        <v>43832</v>
      </c>
    </row>
    <row r="16" spans="1:10" ht="18" customHeight="1" x14ac:dyDescent="0.2">
      <c r="A16" s="2" t="s">
        <v>29</v>
      </c>
      <c r="B16" s="2" t="s">
        <v>30</v>
      </c>
      <c r="C16" s="2" t="s">
        <v>11</v>
      </c>
      <c r="D16" s="2">
        <v>114</v>
      </c>
      <c r="E16" s="2">
        <v>531419</v>
      </c>
      <c r="F16" s="2" t="s">
        <v>12</v>
      </c>
      <c r="G16" s="2">
        <v>21513</v>
      </c>
      <c r="H16" s="2" t="s">
        <v>13</v>
      </c>
      <c r="I16" s="3">
        <v>43833</v>
      </c>
    </row>
    <row r="17" spans="1:9" ht="18" customHeight="1" x14ac:dyDescent="0.2">
      <c r="A17" s="2" t="s">
        <v>85</v>
      </c>
      <c r="B17" s="2" t="s">
        <v>86</v>
      </c>
      <c r="C17" s="2" t="s">
        <v>11</v>
      </c>
      <c r="D17" s="2">
        <v>180</v>
      </c>
      <c r="E17" s="2">
        <v>531419</v>
      </c>
      <c r="F17" s="2" t="s">
        <v>12</v>
      </c>
      <c r="G17" s="2">
        <v>21513</v>
      </c>
      <c r="H17" s="2" t="s">
        <v>13</v>
      </c>
      <c r="I17" s="3">
        <v>43834</v>
      </c>
    </row>
    <row r="18" spans="1:9" ht="18" customHeight="1" x14ac:dyDescent="0.2">
      <c r="A18" s="2" t="s">
        <v>81</v>
      </c>
      <c r="B18" s="2" t="s">
        <v>82</v>
      </c>
      <c r="C18" s="2" t="s">
        <v>11</v>
      </c>
      <c r="D18" s="2">
        <v>473</v>
      </c>
      <c r="E18" s="2">
        <v>531419</v>
      </c>
      <c r="F18" s="2" t="s">
        <v>12</v>
      </c>
      <c r="G18" s="2">
        <v>21513</v>
      </c>
      <c r="H18" s="2" t="s">
        <v>13</v>
      </c>
      <c r="I18" s="3">
        <v>43836</v>
      </c>
    </row>
    <row r="19" spans="1:9" ht="18" customHeight="1" x14ac:dyDescent="0.2">
      <c r="A19" s="2" t="s">
        <v>19</v>
      </c>
      <c r="B19" s="2" t="s">
        <v>20</v>
      </c>
      <c r="C19" s="2" t="s">
        <v>11</v>
      </c>
      <c r="D19" s="2">
        <v>374</v>
      </c>
      <c r="E19" s="2">
        <v>531419</v>
      </c>
      <c r="F19" s="2" t="s">
        <v>12</v>
      </c>
      <c r="G19" s="2">
        <v>21513</v>
      </c>
      <c r="H19" s="2" t="s">
        <v>13</v>
      </c>
      <c r="I19" s="3">
        <v>43836</v>
      </c>
    </row>
    <row r="20" spans="1:9" ht="18" customHeight="1" x14ac:dyDescent="0.2">
      <c r="A20" s="2" t="s">
        <v>83</v>
      </c>
      <c r="B20" s="2" t="s">
        <v>84</v>
      </c>
      <c r="C20" s="2" t="s">
        <v>11</v>
      </c>
      <c r="D20" s="2">
        <v>1673</v>
      </c>
      <c r="E20" s="2">
        <v>531419</v>
      </c>
      <c r="F20" s="2" t="s">
        <v>12</v>
      </c>
      <c r="G20" s="2">
        <v>21513</v>
      </c>
      <c r="H20" s="2" t="s">
        <v>13</v>
      </c>
      <c r="I20" s="3">
        <v>43837</v>
      </c>
    </row>
    <row r="21" spans="1:9" ht="18" customHeight="1" x14ac:dyDescent="0.2">
      <c r="A21" s="2" t="s">
        <v>43</v>
      </c>
      <c r="B21" s="2" t="s">
        <v>44</v>
      </c>
      <c r="C21" s="2" t="s">
        <v>11</v>
      </c>
      <c r="D21" s="2">
        <v>150</v>
      </c>
      <c r="E21" s="2">
        <v>531419</v>
      </c>
      <c r="F21" s="2" t="s">
        <v>12</v>
      </c>
      <c r="G21" s="2">
        <v>21513</v>
      </c>
      <c r="H21" s="2" t="s">
        <v>13</v>
      </c>
      <c r="I21" s="3">
        <v>43837</v>
      </c>
    </row>
    <row r="22" spans="1:9" ht="18" customHeight="1" x14ac:dyDescent="0.2">
      <c r="A22" s="2" t="s">
        <v>71</v>
      </c>
      <c r="B22" s="2" t="s">
        <v>72</v>
      </c>
      <c r="C22" s="2" t="s">
        <v>11</v>
      </c>
      <c r="D22" s="2">
        <v>160</v>
      </c>
      <c r="E22" s="2">
        <v>531419</v>
      </c>
      <c r="F22" s="2" t="s">
        <v>12</v>
      </c>
      <c r="G22" s="2">
        <v>21513</v>
      </c>
      <c r="H22" s="2" t="s">
        <v>13</v>
      </c>
      <c r="I22" s="3">
        <v>43838</v>
      </c>
    </row>
    <row r="23" spans="1:9" ht="18" customHeight="1" x14ac:dyDescent="0.2">
      <c r="A23" s="2" t="s">
        <v>67</v>
      </c>
      <c r="B23" s="2" t="s">
        <v>68</v>
      </c>
      <c r="C23" s="2" t="s">
        <v>11</v>
      </c>
      <c r="D23" s="2">
        <v>1100</v>
      </c>
      <c r="E23" s="2">
        <v>531419</v>
      </c>
      <c r="F23" s="2" t="s">
        <v>12</v>
      </c>
      <c r="G23" s="2">
        <v>21513</v>
      </c>
      <c r="H23" s="2" t="s">
        <v>13</v>
      </c>
      <c r="I23" s="3">
        <v>43838</v>
      </c>
    </row>
    <row r="24" spans="1:9" ht="18" customHeight="1" x14ac:dyDescent="0.2">
      <c r="A24" s="2" t="s">
        <v>81</v>
      </c>
      <c r="B24" s="2" t="s">
        <v>82</v>
      </c>
      <c r="C24" s="2" t="s">
        <v>11</v>
      </c>
      <c r="D24" s="2">
        <v>625</v>
      </c>
      <c r="E24" s="2">
        <v>531419</v>
      </c>
      <c r="F24" s="2" t="s">
        <v>12</v>
      </c>
      <c r="G24" s="2">
        <v>21513</v>
      </c>
      <c r="H24" s="2" t="s">
        <v>13</v>
      </c>
      <c r="I24" s="3">
        <v>43838</v>
      </c>
    </row>
    <row r="25" spans="1:9" ht="18" customHeight="1" x14ac:dyDescent="0.2">
      <c r="A25" s="2" t="s">
        <v>43</v>
      </c>
      <c r="B25" s="2" t="s">
        <v>44</v>
      </c>
      <c r="C25" s="2" t="s">
        <v>11</v>
      </c>
      <c r="D25" s="2">
        <v>1100</v>
      </c>
      <c r="E25" s="2">
        <v>531419</v>
      </c>
      <c r="F25" s="2" t="s">
        <v>12</v>
      </c>
      <c r="G25" s="2">
        <v>21513</v>
      </c>
      <c r="H25" s="2" t="s">
        <v>13</v>
      </c>
      <c r="I25" s="3">
        <v>43838</v>
      </c>
    </row>
    <row r="26" spans="1:9" ht="18" customHeight="1" x14ac:dyDescent="0.2">
      <c r="A26" s="2" t="s">
        <v>39</v>
      </c>
      <c r="B26" s="2" t="s">
        <v>40</v>
      </c>
      <c r="C26" s="2" t="s">
        <v>11</v>
      </c>
      <c r="D26" s="2">
        <v>295</v>
      </c>
      <c r="E26" s="2">
        <v>531419</v>
      </c>
      <c r="F26" s="2" t="s">
        <v>12</v>
      </c>
      <c r="G26" s="2">
        <v>21513</v>
      </c>
      <c r="H26" s="2" t="s">
        <v>13</v>
      </c>
      <c r="I26" s="3">
        <v>43840</v>
      </c>
    </row>
    <row r="27" spans="1:9" ht="18" customHeight="1" x14ac:dyDescent="0.2">
      <c r="A27" s="2" t="s">
        <v>79</v>
      </c>
      <c r="B27" s="2" t="s">
        <v>80</v>
      </c>
      <c r="C27" s="2" t="s">
        <v>11</v>
      </c>
      <c r="D27" s="2">
        <v>630</v>
      </c>
      <c r="E27" s="2">
        <v>531419</v>
      </c>
      <c r="F27" s="2" t="s">
        <v>12</v>
      </c>
      <c r="G27" s="2">
        <v>21513</v>
      </c>
      <c r="H27" s="2" t="s">
        <v>13</v>
      </c>
      <c r="I27" s="3">
        <v>43840</v>
      </c>
    </row>
    <row r="28" spans="1:9" ht="18" customHeight="1" x14ac:dyDescent="0.2">
      <c r="A28" s="20" t="s">
        <v>29</v>
      </c>
      <c r="B28" s="20" t="s">
        <v>30</v>
      </c>
      <c r="C28" s="20" t="s">
        <v>11</v>
      </c>
      <c r="D28" s="20">
        <v>140</v>
      </c>
      <c r="E28" s="20">
        <v>531419</v>
      </c>
      <c r="F28" s="20" t="s">
        <v>12</v>
      </c>
      <c r="G28" s="20">
        <v>21513</v>
      </c>
      <c r="H28" s="20" t="s">
        <v>13</v>
      </c>
      <c r="I28" s="21">
        <v>43841</v>
      </c>
    </row>
    <row r="29" spans="1:9" s="26" customFormat="1" ht="18" customHeight="1" x14ac:dyDescent="0.2">
      <c r="A29" s="24" t="s">
        <v>75</v>
      </c>
      <c r="B29" s="24" t="s">
        <v>76</v>
      </c>
      <c r="C29" s="24" t="s">
        <v>11</v>
      </c>
      <c r="D29" s="24">
        <v>406</v>
      </c>
      <c r="E29" s="24">
        <v>531419</v>
      </c>
      <c r="F29" s="24" t="s">
        <v>12</v>
      </c>
      <c r="G29" s="24">
        <v>21513</v>
      </c>
      <c r="H29" s="24" t="s">
        <v>13</v>
      </c>
      <c r="I29" s="25">
        <v>43841</v>
      </c>
    </row>
    <row r="30" spans="1:9" ht="18" customHeight="1" x14ac:dyDescent="0.2">
      <c r="A30" s="22" t="s">
        <v>77</v>
      </c>
      <c r="B30" s="22" t="s">
        <v>78</v>
      </c>
      <c r="C30" s="22" t="s">
        <v>11</v>
      </c>
      <c r="D30" s="22">
        <v>28</v>
      </c>
      <c r="E30" s="22">
        <v>531419</v>
      </c>
      <c r="F30" s="22" t="s">
        <v>12</v>
      </c>
      <c r="G30" s="22">
        <v>21513</v>
      </c>
      <c r="H30" s="22" t="s">
        <v>13</v>
      </c>
      <c r="I30" s="23">
        <v>43841</v>
      </c>
    </row>
    <row r="31" spans="1:9" ht="18" customHeight="1" x14ac:dyDescent="0.2">
      <c r="A31" s="2" t="s">
        <v>71</v>
      </c>
      <c r="B31" s="2" t="s">
        <v>72</v>
      </c>
      <c r="C31" s="2" t="s">
        <v>11</v>
      </c>
      <c r="D31" s="2">
        <v>311</v>
      </c>
      <c r="E31" s="2">
        <v>531419</v>
      </c>
      <c r="F31" s="2" t="s">
        <v>12</v>
      </c>
      <c r="G31" s="2">
        <v>21513</v>
      </c>
      <c r="H31" s="2" t="s">
        <v>13</v>
      </c>
      <c r="I31" s="3">
        <v>43843</v>
      </c>
    </row>
    <row r="32" spans="1:9" ht="18" customHeight="1" x14ac:dyDescent="0.2">
      <c r="A32" s="2" t="s">
        <v>73</v>
      </c>
      <c r="B32" s="2" t="s">
        <v>74</v>
      </c>
      <c r="C32" s="2" t="s">
        <v>11</v>
      </c>
      <c r="D32" s="2">
        <v>273</v>
      </c>
      <c r="E32" s="2">
        <v>531419</v>
      </c>
      <c r="F32" s="2" t="s">
        <v>12</v>
      </c>
      <c r="G32" s="2">
        <v>21513</v>
      </c>
      <c r="H32" s="2" t="s">
        <v>13</v>
      </c>
      <c r="I32" s="3">
        <v>43843</v>
      </c>
    </row>
    <row r="33" spans="1:12" ht="18" customHeight="1" x14ac:dyDescent="0.2">
      <c r="A33" s="2" t="s">
        <v>39</v>
      </c>
      <c r="B33" s="2" t="s">
        <v>40</v>
      </c>
      <c r="C33" s="2" t="s">
        <v>11</v>
      </c>
      <c r="D33" s="2">
        <v>248</v>
      </c>
      <c r="E33" s="2">
        <v>531419</v>
      </c>
      <c r="F33" s="2" t="s">
        <v>12</v>
      </c>
      <c r="G33" s="2">
        <v>21513</v>
      </c>
      <c r="H33" s="2" t="s">
        <v>13</v>
      </c>
      <c r="I33" s="3">
        <v>43844</v>
      </c>
    </row>
    <row r="34" spans="1:12" ht="18" customHeight="1" x14ac:dyDescent="0.2">
      <c r="A34" s="2" t="s">
        <v>69</v>
      </c>
      <c r="B34" s="2" t="s">
        <v>70</v>
      </c>
      <c r="C34" s="2" t="s">
        <v>11</v>
      </c>
      <c r="D34" s="2">
        <v>1313.9</v>
      </c>
      <c r="E34" s="2">
        <v>531419</v>
      </c>
      <c r="F34" s="2" t="s">
        <v>12</v>
      </c>
      <c r="G34" s="2">
        <v>21513</v>
      </c>
      <c r="H34" s="2" t="s">
        <v>13</v>
      </c>
      <c r="I34" s="3">
        <v>43844</v>
      </c>
    </row>
    <row r="35" spans="1:12" ht="18" customHeight="1" x14ac:dyDescent="0.2">
      <c r="A35" s="2" t="s">
        <v>17</v>
      </c>
      <c r="B35" s="2" t="s">
        <v>18</v>
      </c>
      <c r="C35" s="2" t="s">
        <v>11</v>
      </c>
      <c r="D35" s="2">
        <v>2802</v>
      </c>
      <c r="E35" s="2">
        <v>531419</v>
      </c>
      <c r="F35" s="2" t="s">
        <v>12</v>
      </c>
      <c r="G35" s="2">
        <v>21513</v>
      </c>
      <c r="H35" s="2" t="s">
        <v>13</v>
      </c>
      <c r="I35" s="3">
        <v>43845</v>
      </c>
    </row>
    <row r="36" spans="1:12" ht="18" customHeight="1" x14ac:dyDescent="0.2">
      <c r="A36" s="2" t="s">
        <v>67</v>
      </c>
      <c r="B36" s="2" t="s">
        <v>68</v>
      </c>
      <c r="C36" s="2" t="s">
        <v>11</v>
      </c>
      <c r="D36" s="2">
        <v>496</v>
      </c>
      <c r="E36" s="2">
        <v>531419</v>
      </c>
      <c r="F36" s="2" t="s">
        <v>12</v>
      </c>
      <c r="G36" s="2">
        <v>21513</v>
      </c>
      <c r="H36" s="2" t="s">
        <v>13</v>
      </c>
      <c r="I36" s="11">
        <v>43845</v>
      </c>
      <c r="J36" s="12">
        <f>SUM(D14:D36)</f>
        <v>17706.900000000001</v>
      </c>
      <c r="K36" s="19">
        <f>1402.5</f>
        <v>1402.5</v>
      </c>
      <c r="L36" s="27">
        <f>J36-K36</f>
        <v>16304.400000000001</v>
      </c>
    </row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</row>
    <row r="44" spans="1:12" ht="18" customHeight="1" x14ac:dyDescent="0.2">
      <c r="A44" s="2" t="s">
        <v>87</v>
      </c>
      <c r="B44" s="2" t="s">
        <v>88</v>
      </c>
      <c r="C44" s="2" t="s">
        <v>11</v>
      </c>
      <c r="D44" s="2">
        <v>145</v>
      </c>
      <c r="E44" s="2">
        <v>533034</v>
      </c>
      <c r="F44" s="2" t="s">
        <v>54</v>
      </c>
      <c r="G44" s="2">
        <v>22673</v>
      </c>
      <c r="H44" s="2" t="s">
        <v>13</v>
      </c>
      <c r="I44" s="11">
        <v>43855</v>
      </c>
      <c r="J44" s="12">
        <f>D44</f>
        <v>145</v>
      </c>
    </row>
    <row r="45" spans="1:12" ht="18" customHeight="1" x14ac:dyDescent="0.2">
      <c r="A45" s="2"/>
      <c r="B45" s="2"/>
      <c r="C45" s="2"/>
      <c r="D45" s="2"/>
      <c r="E45" s="2"/>
      <c r="F45" s="2"/>
      <c r="G45" s="2"/>
      <c r="H45" s="2"/>
      <c r="I45" s="3"/>
    </row>
    <row r="46" spans="1:12" ht="18" customHeight="1" x14ac:dyDescent="0.2">
      <c r="A46" s="2" t="s">
        <v>57</v>
      </c>
      <c r="B46" s="2" t="s">
        <v>58</v>
      </c>
      <c r="C46" s="2" t="s">
        <v>11</v>
      </c>
      <c r="D46" s="2">
        <v>0.1</v>
      </c>
      <c r="E46" s="2">
        <v>534559</v>
      </c>
      <c r="F46" s="2" t="s">
        <v>16</v>
      </c>
      <c r="G46" s="2">
        <v>22276</v>
      </c>
      <c r="H46" s="2" t="s">
        <v>13</v>
      </c>
      <c r="I46" s="3">
        <v>43846</v>
      </c>
    </row>
    <row r="47" spans="1:12" ht="18" customHeight="1" x14ac:dyDescent="0.2">
      <c r="A47" s="2" t="s">
        <v>14</v>
      </c>
      <c r="B47" s="2" t="s">
        <v>15</v>
      </c>
      <c r="C47" s="2" t="s">
        <v>11</v>
      </c>
      <c r="D47" s="2">
        <v>0.1</v>
      </c>
      <c r="E47" s="2">
        <v>534559</v>
      </c>
      <c r="F47" s="2" t="s">
        <v>16</v>
      </c>
      <c r="G47" s="2">
        <v>22276</v>
      </c>
      <c r="H47" s="2" t="s">
        <v>13</v>
      </c>
      <c r="I47" s="3">
        <v>43853</v>
      </c>
    </row>
    <row r="48" spans="1:12" ht="18" customHeight="1" x14ac:dyDescent="0.2">
      <c r="A48" s="2" t="s">
        <v>14</v>
      </c>
      <c r="B48" s="2" t="s">
        <v>15</v>
      </c>
      <c r="C48" s="2" t="s">
        <v>11</v>
      </c>
      <c r="D48" s="2">
        <v>0.1</v>
      </c>
      <c r="E48" s="2">
        <v>534559</v>
      </c>
      <c r="F48" s="2" t="s">
        <v>16</v>
      </c>
      <c r="G48" s="2">
        <v>22276</v>
      </c>
      <c r="H48" s="2" t="s">
        <v>13</v>
      </c>
      <c r="I48" s="3">
        <v>43857</v>
      </c>
    </row>
    <row r="49" spans="1:12" ht="18" customHeight="1" x14ac:dyDescent="0.2">
      <c r="A49" s="2" t="s">
        <v>14</v>
      </c>
      <c r="B49" s="2" t="s">
        <v>15</v>
      </c>
      <c r="C49" s="2" t="s">
        <v>11</v>
      </c>
      <c r="D49" s="2">
        <v>0.2</v>
      </c>
      <c r="E49" s="2">
        <v>534559</v>
      </c>
      <c r="F49" s="2" t="s">
        <v>16</v>
      </c>
      <c r="G49" s="2">
        <v>22276</v>
      </c>
      <c r="H49" s="2" t="s">
        <v>13</v>
      </c>
      <c r="I49" s="3">
        <v>43858</v>
      </c>
    </row>
    <row r="50" spans="1:12" ht="18" customHeight="1" x14ac:dyDescent="0.2">
      <c r="A50" s="2" t="s">
        <v>89</v>
      </c>
      <c r="B50" s="2" t="s">
        <v>90</v>
      </c>
      <c r="C50" s="2" t="s">
        <v>11</v>
      </c>
      <c r="D50" s="2">
        <v>525</v>
      </c>
      <c r="E50" s="2">
        <v>534559</v>
      </c>
      <c r="F50" s="2" t="s">
        <v>16</v>
      </c>
      <c r="G50" s="2">
        <v>22276</v>
      </c>
      <c r="H50" s="2" t="s">
        <v>13</v>
      </c>
      <c r="I50" s="3">
        <v>43859</v>
      </c>
    </row>
    <row r="51" spans="1:12" ht="18" customHeight="1" x14ac:dyDescent="0.2">
      <c r="A51" s="2" t="s">
        <v>14</v>
      </c>
      <c r="B51" s="2" t="s">
        <v>15</v>
      </c>
      <c r="C51" s="2" t="s">
        <v>11</v>
      </c>
      <c r="D51" s="2">
        <v>0.3</v>
      </c>
      <c r="E51" s="2">
        <v>534559</v>
      </c>
      <c r="F51" s="2" t="s">
        <v>16</v>
      </c>
      <c r="G51" s="2">
        <v>22276</v>
      </c>
      <c r="H51" s="2" t="s">
        <v>13</v>
      </c>
      <c r="I51" s="3">
        <v>43860</v>
      </c>
    </row>
    <row r="52" spans="1:12" ht="18" customHeight="1" x14ac:dyDescent="0.2">
      <c r="A52" s="2" t="s">
        <v>14</v>
      </c>
      <c r="B52" s="2" t="s">
        <v>15</v>
      </c>
      <c r="C52" s="2" t="s">
        <v>11</v>
      </c>
      <c r="D52" s="2">
        <v>0.1</v>
      </c>
      <c r="E52" s="2">
        <v>534559</v>
      </c>
      <c r="F52" s="2" t="s">
        <v>16</v>
      </c>
      <c r="G52" s="2">
        <v>22276</v>
      </c>
      <c r="H52" s="2" t="s">
        <v>13</v>
      </c>
      <c r="I52" s="11">
        <v>43861</v>
      </c>
      <c r="J52" s="29">
        <f>SUM(D46:D52)</f>
        <v>525.9</v>
      </c>
    </row>
    <row r="53" spans="1:12" ht="18" customHeight="1" x14ac:dyDescent="0.2">
      <c r="A53" s="2"/>
      <c r="B53" s="2"/>
      <c r="C53" s="2"/>
      <c r="D53" s="2"/>
      <c r="E53" s="2"/>
      <c r="F53" s="2"/>
      <c r="G53" s="2"/>
      <c r="H53" s="2"/>
      <c r="I53" s="3"/>
    </row>
    <row r="54" spans="1:12" s="9" customFormat="1" ht="18" customHeight="1" x14ac:dyDescent="0.2">
      <c r="A54" s="7" t="s">
        <v>99</v>
      </c>
      <c r="B54" s="7" t="s">
        <v>100</v>
      </c>
      <c r="C54" s="7" t="s">
        <v>11</v>
      </c>
      <c r="D54" s="7">
        <v>301</v>
      </c>
      <c r="E54" s="7">
        <v>531419</v>
      </c>
      <c r="F54" s="7" t="s">
        <v>12</v>
      </c>
      <c r="G54" s="7">
        <v>21513</v>
      </c>
      <c r="H54" s="7" t="s">
        <v>13</v>
      </c>
      <c r="I54" s="8">
        <v>43847</v>
      </c>
    </row>
    <row r="55" spans="1:12" s="6" customFormat="1" ht="18" customHeight="1" x14ac:dyDescent="0.2">
      <c r="A55" s="4" t="s">
        <v>97</v>
      </c>
      <c r="B55" s="4" t="s">
        <v>98</v>
      </c>
      <c r="C55" s="4" t="s">
        <v>11</v>
      </c>
      <c r="D55" s="4">
        <v>599.5</v>
      </c>
      <c r="E55" s="4">
        <v>531419</v>
      </c>
      <c r="F55" s="4" t="s">
        <v>12</v>
      </c>
      <c r="G55" s="4">
        <v>21513</v>
      </c>
      <c r="H55" s="4" t="s">
        <v>13</v>
      </c>
      <c r="I55" s="5">
        <v>43850</v>
      </c>
    </row>
    <row r="56" spans="1:12" ht="18" customHeight="1" x14ac:dyDescent="0.2">
      <c r="A56" s="2" t="s">
        <v>79</v>
      </c>
      <c r="B56" s="2" t="s">
        <v>80</v>
      </c>
      <c r="C56" s="2" t="s">
        <v>11</v>
      </c>
      <c r="D56" s="2">
        <v>532</v>
      </c>
      <c r="E56" s="2">
        <v>531419</v>
      </c>
      <c r="F56" s="2" t="s">
        <v>12</v>
      </c>
      <c r="G56" s="2">
        <v>21513</v>
      </c>
      <c r="H56" s="2" t="s">
        <v>13</v>
      </c>
      <c r="I56" s="3">
        <v>43851</v>
      </c>
    </row>
    <row r="57" spans="1:12" ht="18" customHeight="1" x14ac:dyDescent="0.2">
      <c r="A57" s="2" t="s">
        <v>91</v>
      </c>
      <c r="B57" s="2" t="s">
        <v>92</v>
      </c>
      <c r="C57" s="2" t="s">
        <v>11</v>
      </c>
      <c r="D57" s="2">
        <v>2658</v>
      </c>
      <c r="E57" s="2">
        <v>531419</v>
      </c>
      <c r="F57" s="2" t="s">
        <v>12</v>
      </c>
      <c r="G57" s="2">
        <v>21513</v>
      </c>
      <c r="H57" s="2" t="s">
        <v>13</v>
      </c>
      <c r="I57" s="3">
        <v>43851</v>
      </c>
    </row>
    <row r="58" spans="1:12" ht="18" customHeight="1" x14ac:dyDescent="0.2">
      <c r="A58" s="2" t="s">
        <v>79</v>
      </c>
      <c r="B58" s="2" t="s">
        <v>80</v>
      </c>
      <c r="C58" s="2" t="s">
        <v>11</v>
      </c>
      <c r="D58" s="2">
        <v>2276</v>
      </c>
      <c r="E58" s="2">
        <v>531419</v>
      </c>
      <c r="F58" s="2" t="s">
        <v>12</v>
      </c>
      <c r="G58" s="2">
        <v>21513</v>
      </c>
      <c r="H58" s="2" t="s">
        <v>13</v>
      </c>
      <c r="I58" s="3">
        <v>43852</v>
      </c>
    </row>
    <row r="59" spans="1:12" ht="18" customHeight="1" x14ac:dyDescent="0.2">
      <c r="A59" s="2" t="s">
        <v>95</v>
      </c>
      <c r="B59" s="2" t="s">
        <v>96</v>
      </c>
      <c r="C59" s="2" t="s">
        <v>11</v>
      </c>
      <c r="D59" s="2">
        <v>2502</v>
      </c>
      <c r="E59" s="2">
        <v>531419</v>
      </c>
      <c r="F59" s="2" t="s">
        <v>12</v>
      </c>
      <c r="G59" s="2">
        <v>21513</v>
      </c>
      <c r="H59" s="2" t="s">
        <v>13</v>
      </c>
      <c r="I59" s="3">
        <v>43853</v>
      </c>
    </row>
    <row r="60" spans="1:12" ht="18" customHeight="1" x14ac:dyDescent="0.2">
      <c r="A60" s="2" t="s">
        <v>81</v>
      </c>
      <c r="B60" s="2" t="s">
        <v>82</v>
      </c>
      <c r="C60" s="2" t="s">
        <v>11</v>
      </c>
      <c r="D60" s="2">
        <v>200</v>
      </c>
      <c r="E60" s="2">
        <v>531419</v>
      </c>
      <c r="F60" s="2" t="s">
        <v>12</v>
      </c>
      <c r="G60" s="2">
        <v>21513</v>
      </c>
      <c r="H60" s="2" t="s">
        <v>13</v>
      </c>
      <c r="I60" s="3">
        <v>43853</v>
      </c>
    </row>
    <row r="61" spans="1:12" ht="18" customHeight="1" x14ac:dyDescent="0.2">
      <c r="A61" s="2" t="s">
        <v>79</v>
      </c>
      <c r="B61" s="2" t="s">
        <v>80</v>
      </c>
      <c r="C61" s="2" t="s">
        <v>11</v>
      </c>
      <c r="D61" s="2">
        <v>1307</v>
      </c>
      <c r="E61" s="2">
        <v>531419</v>
      </c>
      <c r="F61" s="2" t="s">
        <v>12</v>
      </c>
      <c r="G61" s="2">
        <v>21513</v>
      </c>
      <c r="H61" s="2" t="s">
        <v>13</v>
      </c>
      <c r="I61" s="3">
        <v>43854</v>
      </c>
    </row>
    <row r="62" spans="1:12" ht="18" customHeight="1" x14ac:dyDescent="0.2">
      <c r="A62" s="2" t="s">
        <v>71</v>
      </c>
      <c r="B62" s="2" t="s">
        <v>72</v>
      </c>
      <c r="C62" s="2" t="s">
        <v>11</v>
      </c>
      <c r="D62" s="2">
        <v>680</v>
      </c>
      <c r="E62" s="2">
        <v>531419</v>
      </c>
      <c r="F62" s="2" t="s">
        <v>12</v>
      </c>
      <c r="G62" s="2">
        <v>21513</v>
      </c>
      <c r="H62" s="2" t="s">
        <v>13</v>
      </c>
      <c r="I62" s="3">
        <v>43858</v>
      </c>
    </row>
    <row r="63" spans="1:12" ht="18" customHeight="1" x14ac:dyDescent="0.2">
      <c r="A63" s="2" t="s">
        <v>91</v>
      </c>
      <c r="B63" s="2" t="s">
        <v>92</v>
      </c>
      <c r="C63" s="2" t="s">
        <v>11</v>
      </c>
      <c r="D63" s="2">
        <v>450</v>
      </c>
      <c r="E63" s="2">
        <v>531419</v>
      </c>
      <c r="F63" s="2" t="s">
        <v>12</v>
      </c>
      <c r="G63" s="2">
        <v>21513</v>
      </c>
      <c r="H63" s="2" t="s">
        <v>13</v>
      </c>
      <c r="I63" s="3">
        <v>43859</v>
      </c>
    </row>
    <row r="64" spans="1:12" ht="18" customHeight="1" x14ac:dyDescent="0.2">
      <c r="A64" s="2" t="s">
        <v>93</v>
      </c>
      <c r="B64" s="2" t="s">
        <v>94</v>
      </c>
      <c r="C64" s="2" t="s">
        <v>11</v>
      </c>
      <c r="D64" s="2">
        <v>76</v>
      </c>
      <c r="E64" s="2">
        <v>531419</v>
      </c>
      <c r="F64" s="2" t="s">
        <v>12</v>
      </c>
      <c r="G64" s="2">
        <v>21513</v>
      </c>
      <c r="H64" s="2" t="s">
        <v>13</v>
      </c>
      <c r="I64" s="11">
        <v>43859</v>
      </c>
      <c r="J64" s="12">
        <f>SUM(D54:D64)</f>
        <v>11581.5</v>
      </c>
      <c r="K64" s="12">
        <f>D55+562.5</f>
        <v>1162</v>
      </c>
      <c r="L64" s="10">
        <f>J64-K64</f>
        <v>10419.5</v>
      </c>
    </row>
    <row r="65" ht="18" customHeight="1" x14ac:dyDescent="0.2"/>
    <row r="66" ht="18" customHeight="1" x14ac:dyDescent="0.2"/>
    <row r="67" ht="18" customHeight="1" x14ac:dyDescent="0.2"/>
  </sheetData>
  <sortState xmlns:xlrd2="http://schemas.microsoft.com/office/spreadsheetml/2017/richdata2" ref="A3:I70">
    <sortCondition ref="F3:F70"/>
    <sortCondition ref="I3:I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93"/>
  <sheetViews>
    <sheetView showGridLines="0" topLeftCell="A39" zoomScale="116" workbookViewId="0">
      <selection activeCell="B67" sqref="B67"/>
    </sheetView>
  </sheetViews>
  <sheetFormatPr baseColWidth="10" defaultRowHeight="16" x14ac:dyDescent="0.2"/>
  <cols>
    <col min="2" max="2" width="30.1640625" customWidth="1"/>
    <col min="6" max="6" width="15.33203125" customWidth="1"/>
    <col min="8" max="8" width="13.33203125" customWidth="1"/>
    <col min="10" max="10" width="11.5" bestFit="1" customWidth="1"/>
    <col min="12" max="12" width="11.5" bestFit="1" customWidth="1"/>
  </cols>
  <sheetData>
    <row r="3" spans="1:10" ht="19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0" ht="19" customHeight="1" x14ac:dyDescent="0.2">
      <c r="A4" s="2" t="s">
        <v>14</v>
      </c>
      <c r="B4" s="2" t="s">
        <v>15</v>
      </c>
      <c r="C4" s="2" t="s">
        <v>11</v>
      </c>
      <c r="D4" s="2">
        <v>849</v>
      </c>
      <c r="E4" s="2">
        <v>534559</v>
      </c>
      <c r="F4" s="2" t="s">
        <v>16</v>
      </c>
      <c r="G4" s="2">
        <v>22276</v>
      </c>
      <c r="H4" s="2" t="s">
        <v>13</v>
      </c>
      <c r="I4" s="3">
        <v>43862</v>
      </c>
    </row>
    <row r="5" spans="1:10" ht="19" customHeight="1" x14ac:dyDescent="0.2">
      <c r="A5" s="2" t="s">
        <v>14</v>
      </c>
      <c r="B5" s="2" t="s">
        <v>15</v>
      </c>
      <c r="C5" s="2" t="s">
        <v>11</v>
      </c>
      <c r="D5" s="2">
        <v>0.1</v>
      </c>
      <c r="E5" s="2">
        <v>534559</v>
      </c>
      <c r="F5" s="2" t="s">
        <v>16</v>
      </c>
      <c r="G5" s="2">
        <v>22276</v>
      </c>
      <c r="H5" s="2" t="s">
        <v>13</v>
      </c>
      <c r="I5" s="3">
        <v>43863</v>
      </c>
    </row>
    <row r="6" spans="1:10" ht="19" customHeight="1" x14ac:dyDescent="0.2">
      <c r="A6" s="2" t="s">
        <v>116</v>
      </c>
      <c r="B6" s="2" t="s">
        <v>115</v>
      </c>
      <c r="C6" s="2" t="s">
        <v>11</v>
      </c>
      <c r="D6" s="2">
        <v>0.1</v>
      </c>
      <c r="E6" s="2">
        <v>534559</v>
      </c>
      <c r="F6" s="2" t="s">
        <v>16</v>
      </c>
      <c r="G6" s="2">
        <v>22276</v>
      </c>
      <c r="H6" s="2" t="s">
        <v>13</v>
      </c>
      <c r="I6" s="3">
        <v>43864</v>
      </c>
    </row>
    <row r="7" spans="1:10" ht="19" customHeight="1" x14ac:dyDescent="0.2">
      <c r="A7" s="2" t="s">
        <v>14</v>
      </c>
      <c r="B7" s="2" t="s">
        <v>15</v>
      </c>
      <c r="C7" s="2" t="s">
        <v>11</v>
      </c>
      <c r="D7" s="2">
        <v>0.1</v>
      </c>
      <c r="E7" s="2">
        <v>534559</v>
      </c>
      <c r="F7" s="2" t="s">
        <v>16</v>
      </c>
      <c r="G7" s="2">
        <v>22276</v>
      </c>
      <c r="H7" s="2" t="s">
        <v>13</v>
      </c>
      <c r="I7" s="3">
        <v>43865</v>
      </c>
    </row>
    <row r="8" spans="1:10" ht="19" customHeight="1" x14ac:dyDescent="0.2">
      <c r="A8" s="2" t="s">
        <v>61</v>
      </c>
      <c r="B8" s="2" t="s">
        <v>62</v>
      </c>
      <c r="C8" s="2" t="s">
        <v>11</v>
      </c>
      <c r="D8" s="2">
        <v>35.5</v>
      </c>
      <c r="E8" s="2">
        <v>534559</v>
      </c>
      <c r="F8" s="2" t="s">
        <v>16</v>
      </c>
      <c r="G8" s="2">
        <v>22276</v>
      </c>
      <c r="H8" s="2" t="s">
        <v>13</v>
      </c>
      <c r="I8" s="3">
        <v>43866</v>
      </c>
    </row>
    <row r="9" spans="1:10" ht="19" customHeight="1" x14ac:dyDescent="0.2">
      <c r="A9" s="2" t="s">
        <v>14</v>
      </c>
      <c r="B9" s="2" t="s">
        <v>15</v>
      </c>
      <c r="C9" s="2" t="s">
        <v>11</v>
      </c>
      <c r="D9" s="2">
        <v>0.1</v>
      </c>
      <c r="E9" s="2">
        <v>534559</v>
      </c>
      <c r="F9" s="2" t="s">
        <v>16</v>
      </c>
      <c r="G9" s="2">
        <v>22276</v>
      </c>
      <c r="H9" s="2" t="s">
        <v>13</v>
      </c>
      <c r="I9" s="3">
        <v>43867</v>
      </c>
    </row>
    <row r="10" spans="1:10" ht="19" customHeight="1" x14ac:dyDescent="0.2">
      <c r="A10" s="2" t="s">
        <v>14</v>
      </c>
      <c r="B10" s="2" t="s">
        <v>15</v>
      </c>
      <c r="C10" s="2" t="s">
        <v>11</v>
      </c>
      <c r="D10" s="2">
        <v>450</v>
      </c>
      <c r="E10" s="2">
        <v>534559</v>
      </c>
      <c r="F10" s="2" t="s">
        <v>16</v>
      </c>
      <c r="G10" s="2">
        <v>22276</v>
      </c>
      <c r="H10" s="2" t="s">
        <v>13</v>
      </c>
      <c r="I10" s="3">
        <v>43867</v>
      </c>
    </row>
    <row r="11" spans="1:10" ht="19" customHeight="1" x14ac:dyDescent="0.2">
      <c r="A11" s="2" t="s">
        <v>14</v>
      </c>
      <c r="B11" s="2" t="s">
        <v>15</v>
      </c>
      <c r="C11" s="2" t="s">
        <v>11</v>
      </c>
      <c r="D11" s="2">
        <v>0.1</v>
      </c>
      <c r="E11" s="2">
        <v>534559</v>
      </c>
      <c r="F11" s="2" t="s">
        <v>16</v>
      </c>
      <c r="G11" s="2">
        <v>22276</v>
      </c>
      <c r="H11" s="2" t="s">
        <v>13</v>
      </c>
      <c r="I11" s="3">
        <v>43869</v>
      </c>
    </row>
    <row r="12" spans="1:10" ht="19" customHeight="1" x14ac:dyDescent="0.2">
      <c r="A12" s="2" t="s">
        <v>14</v>
      </c>
      <c r="B12" s="2" t="s">
        <v>15</v>
      </c>
      <c r="C12" s="2" t="s">
        <v>11</v>
      </c>
      <c r="D12" s="2">
        <v>0.1</v>
      </c>
      <c r="E12" s="2">
        <v>534559</v>
      </c>
      <c r="F12" s="2" t="s">
        <v>16</v>
      </c>
      <c r="G12" s="2">
        <v>22276</v>
      </c>
      <c r="H12" s="2" t="s">
        <v>13</v>
      </c>
      <c r="I12" s="3">
        <v>43871</v>
      </c>
    </row>
    <row r="13" spans="1:10" ht="19" customHeight="1" x14ac:dyDescent="0.2">
      <c r="A13" s="2" t="s">
        <v>14</v>
      </c>
      <c r="B13" s="2" t="s">
        <v>15</v>
      </c>
      <c r="C13" s="2" t="s">
        <v>11</v>
      </c>
      <c r="D13" s="2">
        <v>0.1</v>
      </c>
      <c r="E13" s="2">
        <v>534559</v>
      </c>
      <c r="F13" s="2" t="s">
        <v>16</v>
      </c>
      <c r="G13" s="2">
        <v>22276</v>
      </c>
      <c r="H13" s="2" t="s">
        <v>13</v>
      </c>
      <c r="I13" s="3">
        <v>43872</v>
      </c>
    </row>
    <row r="14" spans="1:10" ht="19" customHeight="1" x14ac:dyDescent="0.2">
      <c r="A14" s="2" t="s">
        <v>14</v>
      </c>
      <c r="B14" s="2" t="s">
        <v>15</v>
      </c>
      <c r="C14" s="2" t="s">
        <v>11</v>
      </c>
      <c r="D14" s="2">
        <v>0.1</v>
      </c>
      <c r="E14" s="2">
        <v>534559</v>
      </c>
      <c r="F14" s="2" t="s">
        <v>16</v>
      </c>
      <c r="G14" s="2">
        <v>22276</v>
      </c>
      <c r="H14" s="2" t="s">
        <v>13</v>
      </c>
      <c r="I14" s="3">
        <v>43873</v>
      </c>
    </row>
    <row r="15" spans="1:10" ht="19" customHeight="1" x14ac:dyDescent="0.2">
      <c r="A15" s="2" t="s">
        <v>14</v>
      </c>
      <c r="B15" s="2" t="s">
        <v>15</v>
      </c>
      <c r="C15" s="2" t="s">
        <v>11</v>
      </c>
      <c r="D15" s="2">
        <v>0.1</v>
      </c>
      <c r="E15" s="2">
        <v>534559</v>
      </c>
      <c r="F15" s="2" t="s">
        <v>16</v>
      </c>
      <c r="G15" s="2">
        <v>22276</v>
      </c>
      <c r="H15" s="2" t="s">
        <v>13</v>
      </c>
      <c r="I15" s="3">
        <v>43874</v>
      </c>
    </row>
    <row r="16" spans="1:10" ht="19" customHeight="1" x14ac:dyDescent="0.2">
      <c r="A16" s="2" t="s">
        <v>114</v>
      </c>
      <c r="B16" s="2" t="s">
        <v>113</v>
      </c>
      <c r="C16" s="2" t="s">
        <v>11</v>
      </c>
      <c r="D16" s="2">
        <v>0.2</v>
      </c>
      <c r="E16" s="2">
        <v>534559</v>
      </c>
      <c r="F16" s="2" t="s">
        <v>16</v>
      </c>
      <c r="G16" s="2">
        <v>22276</v>
      </c>
      <c r="H16" s="2" t="s">
        <v>13</v>
      </c>
      <c r="I16" s="11">
        <v>43876</v>
      </c>
      <c r="J16" s="12">
        <f>SUM(D4:D16)</f>
        <v>1335.5999999999997</v>
      </c>
    </row>
    <row r="17" spans="1:10" ht="19" customHeight="1" x14ac:dyDescent="0.2">
      <c r="A17" s="2"/>
      <c r="B17" s="2"/>
      <c r="C17" s="2"/>
      <c r="D17" s="2"/>
      <c r="E17" s="2"/>
      <c r="F17" s="2"/>
      <c r="G17" s="2"/>
      <c r="H17" s="2"/>
      <c r="I17" s="3"/>
      <c r="J17" s="28"/>
    </row>
    <row r="18" spans="1:10" ht="19" customHeight="1" x14ac:dyDescent="0.2">
      <c r="A18" s="2" t="s">
        <v>112</v>
      </c>
      <c r="B18" s="2" t="s">
        <v>111</v>
      </c>
      <c r="C18" s="2" t="s">
        <v>11</v>
      </c>
      <c r="D18" s="2">
        <v>280</v>
      </c>
      <c r="E18" s="2">
        <v>537062</v>
      </c>
      <c r="F18" s="2" t="s">
        <v>23</v>
      </c>
      <c r="G18" s="2">
        <v>22809</v>
      </c>
      <c r="H18" s="2" t="s">
        <v>13</v>
      </c>
      <c r="I18" s="11">
        <v>43874</v>
      </c>
      <c r="J18" s="12">
        <f>D18</f>
        <v>280</v>
      </c>
    </row>
    <row r="19" spans="1:10" ht="19" customHeight="1" x14ac:dyDescent="0.2">
      <c r="A19" s="2"/>
      <c r="B19" s="2"/>
      <c r="C19" s="2"/>
      <c r="D19" s="2"/>
      <c r="E19" s="2"/>
      <c r="F19" s="2"/>
      <c r="G19" s="2"/>
      <c r="H19" s="2"/>
      <c r="I19" s="3"/>
    </row>
    <row r="20" spans="1:10" ht="19" customHeight="1" x14ac:dyDescent="0.2">
      <c r="A20" s="2" t="s">
        <v>67</v>
      </c>
      <c r="B20" s="2" t="s">
        <v>68</v>
      </c>
      <c r="C20" s="2" t="s">
        <v>11</v>
      </c>
      <c r="D20" s="2">
        <v>600</v>
      </c>
      <c r="E20" s="2">
        <v>531419</v>
      </c>
      <c r="F20" s="2" t="s">
        <v>12</v>
      </c>
      <c r="G20" s="2">
        <v>21513</v>
      </c>
      <c r="H20" s="2" t="s">
        <v>13</v>
      </c>
      <c r="I20" s="3">
        <v>43862</v>
      </c>
    </row>
    <row r="21" spans="1:10" ht="19" customHeight="1" x14ac:dyDescent="0.2">
      <c r="A21" s="2" t="s">
        <v>67</v>
      </c>
      <c r="B21" s="2" t="s">
        <v>68</v>
      </c>
      <c r="C21" s="2" t="s">
        <v>11</v>
      </c>
      <c r="D21" s="2">
        <v>1161</v>
      </c>
      <c r="E21" s="2">
        <v>531419</v>
      </c>
      <c r="F21" s="2" t="s">
        <v>12</v>
      </c>
      <c r="G21" s="2">
        <v>21513</v>
      </c>
      <c r="H21" s="2" t="s">
        <v>13</v>
      </c>
      <c r="I21" s="3">
        <v>43862</v>
      </c>
    </row>
    <row r="22" spans="1:10" ht="19" customHeight="1" x14ac:dyDescent="0.2">
      <c r="A22" s="2" t="s">
        <v>91</v>
      </c>
      <c r="B22" s="2" t="s">
        <v>92</v>
      </c>
      <c r="C22" s="2" t="s">
        <v>11</v>
      </c>
      <c r="D22" s="2">
        <v>1600</v>
      </c>
      <c r="E22" s="2">
        <v>531419</v>
      </c>
      <c r="F22" s="2" t="s">
        <v>12</v>
      </c>
      <c r="G22" s="2">
        <v>21513</v>
      </c>
      <c r="H22" s="2" t="s">
        <v>13</v>
      </c>
      <c r="I22" s="3">
        <v>43862</v>
      </c>
    </row>
    <row r="23" spans="1:10" ht="19" customHeight="1" x14ac:dyDescent="0.2">
      <c r="A23" s="2" t="s">
        <v>85</v>
      </c>
      <c r="B23" s="2" t="s">
        <v>86</v>
      </c>
      <c r="C23" s="2" t="s">
        <v>11</v>
      </c>
      <c r="D23" s="2">
        <v>893</v>
      </c>
      <c r="E23" s="2">
        <v>531419</v>
      </c>
      <c r="F23" s="2" t="s">
        <v>12</v>
      </c>
      <c r="G23" s="2">
        <v>21513</v>
      </c>
      <c r="H23" s="2" t="s">
        <v>13</v>
      </c>
      <c r="I23" s="3">
        <v>43864</v>
      </c>
    </row>
    <row r="24" spans="1:10" ht="19" customHeight="1" x14ac:dyDescent="0.2">
      <c r="A24" s="2" t="s">
        <v>39</v>
      </c>
      <c r="B24" s="2" t="s">
        <v>40</v>
      </c>
      <c r="C24" s="2" t="s">
        <v>11</v>
      </c>
      <c r="D24" s="2">
        <v>310</v>
      </c>
      <c r="E24" s="2">
        <v>531419</v>
      </c>
      <c r="F24" s="2" t="s">
        <v>12</v>
      </c>
      <c r="G24" s="2">
        <v>21513</v>
      </c>
      <c r="H24" s="2" t="s">
        <v>13</v>
      </c>
      <c r="I24" s="3">
        <v>43865</v>
      </c>
    </row>
    <row r="25" spans="1:10" ht="19" customHeight="1" x14ac:dyDescent="0.2">
      <c r="A25" s="2" t="s">
        <v>29</v>
      </c>
      <c r="B25" s="2" t="s">
        <v>30</v>
      </c>
      <c r="C25" s="2" t="s">
        <v>11</v>
      </c>
      <c r="D25" s="2">
        <v>107</v>
      </c>
      <c r="E25" s="2">
        <v>531419</v>
      </c>
      <c r="F25" s="2" t="s">
        <v>12</v>
      </c>
      <c r="G25" s="2">
        <v>21513</v>
      </c>
      <c r="H25" s="2" t="s">
        <v>13</v>
      </c>
      <c r="I25" s="3">
        <v>43866</v>
      </c>
    </row>
    <row r="26" spans="1:10" ht="19" customHeight="1" x14ac:dyDescent="0.2">
      <c r="A26" s="2" t="s">
        <v>19</v>
      </c>
      <c r="B26" s="2" t="s">
        <v>20</v>
      </c>
      <c r="C26" s="2" t="s">
        <v>11</v>
      </c>
      <c r="D26" s="2">
        <v>102</v>
      </c>
      <c r="E26" s="2">
        <v>531419</v>
      </c>
      <c r="F26" s="2" t="s">
        <v>12</v>
      </c>
      <c r="G26" s="2">
        <v>21513</v>
      </c>
      <c r="H26" s="2" t="s">
        <v>13</v>
      </c>
      <c r="I26" s="3">
        <v>43867</v>
      </c>
    </row>
    <row r="27" spans="1:10" ht="19" customHeight="1" x14ac:dyDescent="0.2">
      <c r="A27" s="2" t="s">
        <v>110</v>
      </c>
      <c r="B27" s="2" t="s">
        <v>109</v>
      </c>
      <c r="C27" s="2" t="s">
        <v>11</v>
      </c>
      <c r="D27" s="2">
        <v>2289</v>
      </c>
      <c r="E27" s="2">
        <v>531419</v>
      </c>
      <c r="F27" s="2" t="s">
        <v>12</v>
      </c>
      <c r="G27" s="2">
        <v>21513</v>
      </c>
      <c r="H27" s="2" t="s">
        <v>13</v>
      </c>
      <c r="I27" s="3">
        <v>43868</v>
      </c>
    </row>
    <row r="28" spans="1:10" ht="19" customHeight="1" x14ac:dyDescent="0.2">
      <c r="A28" s="2" t="s">
        <v>110</v>
      </c>
      <c r="B28" s="2" t="s">
        <v>109</v>
      </c>
      <c r="C28" s="2" t="s">
        <v>11</v>
      </c>
      <c r="D28" s="2">
        <v>3823</v>
      </c>
      <c r="E28" s="2">
        <v>531419</v>
      </c>
      <c r="F28" s="2" t="s">
        <v>12</v>
      </c>
      <c r="G28" s="2">
        <v>21513</v>
      </c>
      <c r="H28" s="2" t="s">
        <v>13</v>
      </c>
      <c r="I28" s="3">
        <v>43868</v>
      </c>
    </row>
    <row r="29" spans="1:10" ht="19" customHeight="1" x14ac:dyDescent="0.2">
      <c r="A29" s="2" t="s">
        <v>19</v>
      </c>
      <c r="B29" s="2" t="s">
        <v>20</v>
      </c>
      <c r="C29" s="2" t="s">
        <v>11</v>
      </c>
      <c r="D29" s="2">
        <v>741</v>
      </c>
      <c r="E29" s="2">
        <v>531419</v>
      </c>
      <c r="F29" s="2" t="s">
        <v>12</v>
      </c>
      <c r="G29" s="2">
        <v>21513</v>
      </c>
      <c r="H29" s="2" t="s">
        <v>13</v>
      </c>
      <c r="I29" s="3">
        <v>43868</v>
      </c>
    </row>
    <row r="30" spans="1:10" s="6" customFormat="1" ht="19" customHeight="1" x14ac:dyDescent="0.2">
      <c r="A30" s="4" t="s">
        <v>108</v>
      </c>
      <c r="B30" s="4" t="s">
        <v>107</v>
      </c>
      <c r="C30" s="4" t="s">
        <v>11</v>
      </c>
      <c r="D30" s="4">
        <v>368.5</v>
      </c>
      <c r="E30" s="4">
        <v>531419</v>
      </c>
      <c r="F30" s="4" t="s">
        <v>12</v>
      </c>
      <c r="G30" s="4">
        <v>21513</v>
      </c>
      <c r="H30" s="4" t="s">
        <v>13</v>
      </c>
      <c r="I30" s="5">
        <v>43869</v>
      </c>
    </row>
    <row r="31" spans="1:10" ht="19" customHeight="1" x14ac:dyDescent="0.2">
      <c r="A31" s="2" t="s">
        <v>106</v>
      </c>
      <c r="B31" s="2" t="s">
        <v>105</v>
      </c>
      <c r="C31" s="2" t="s">
        <v>11</v>
      </c>
      <c r="D31" s="2">
        <v>69</v>
      </c>
      <c r="E31" s="2">
        <v>531419</v>
      </c>
      <c r="F31" s="2" t="s">
        <v>12</v>
      </c>
      <c r="G31" s="2">
        <v>21513</v>
      </c>
      <c r="H31" s="2" t="s">
        <v>13</v>
      </c>
      <c r="I31" s="3">
        <v>43869</v>
      </c>
    </row>
    <row r="32" spans="1:10" ht="19" customHeight="1" x14ac:dyDescent="0.2">
      <c r="A32" s="2" t="s">
        <v>19</v>
      </c>
      <c r="B32" s="2" t="s">
        <v>20</v>
      </c>
      <c r="C32" s="2" t="s">
        <v>11</v>
      </c>
      <c r="D32" s="2">
        <v>1000</v>
      </c>
      <c r="E32" s="2">
        <v>531419</v>
      </c>
      <c r="F32" s="2" t="s">
        <v>12</v>
      </c>
      <c r="G32" s="2">
        <v>21513</v>
      </c>
      <c r="H32" s="2" t="s">
        <v>13</v>
      </c>
      <c r="I32" s="3">
        <v>43872</v>
      </c>
    </row>
    <row r="33" spans="1:12" ht="19" customHeight="1" x14ac:dyDescent="0.2">
      <c r="A33" s="2" t="s">
        <v>77</v>
      </c>
      <c r="B33" s="2" t="s">
        <v>78</v>
      </c>
      <c r="C33" s="2" t="s">
        <v>11</v>
      </c>
      <c r="D33" s="2">
        <v>117</v>
      </c>
      <c r="E33" s="2">
        <v>531419</v>
      </c>
      <c r="F33" s="2" t="s">
        <v>12</v>
      </c>
      <c r="G33" s="2">
        <v>21513</v>
      </c>
      <c r="H33" s="2" t="s">
        <v>13</v>
      </c>
      <c r="I33" s="3">
        <v>43874</v>
      </c>
    </row>
    <row r="34" spans="1:12" s="9" customFormat="1" ht="19" customHeight="1" x14ac:dyDescent="0.2">
      <c r="A34" s="7" t="s">
        <v>104</v>
      </c>
      <c r="B34" s="7" t="s">
        <v>103</v>
      </c>
      <c r="C34" s="7" t="s">
        <v>11</v>
      </c>
      <c r="D34" s="7">
        <v>60</v>
      </c>
      <c r="E34" s="7">
        <v>531419</v>
      </c>
      <c r="F34" s="7" t="s">
        <v>12</v>
      </c>
      <c r="G34" s="7">
        <v>21513</v>
      </c>
      <c r="H34" s="7" t="s">
        <v>13</v>
      </c>
      <c r="I34" s="8">
        <v>43875</v>
      </c>
    </row>
    <row r="35" spans="1:12" s="9" customFormat="1" ht="19" customHeight="1" x14ac:dyDescent="0.2">
      <c r="A35" s="7" t="s">
        <v>102</v>
      </c>
      <c r="B35" s="7" t="s">
        <v>101</v>
      </c>
      <c r="C35" s="7" t="s">
        <v>11</v>
      </c>
      <c r="D35" s="7">
        <v>111.5</v>
      </c>
      <c r="E35" s="7">
        <v>531419</v>
      </c>
      <c r="F35" s="7" t="s">
        <v>12</v>
      </c>
      <c r="G35" s="7">
        <v>21513</v>
      </c>
      <c r="H35" s="7" t="s">
        <v>13</v>
      </c>
      <c r="I35" s="13">
        <v>43876</v>
      </c>
      <c r="J35" s="14">
        <f>SUM(D20:D35)</f>
        <v>13352</v>
      </c>
      <c r="K35" s="14">
        <f>540.5+74+D30</f>
        <v>983</v>
      </c>
      <c r="L35" s="16">
        <f>J35-K35</f>
        <v>12369</v>
      </c>
    </row>
    <row r="42" spans="1:12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</row>
    <row r="43" spans="1:12" x14ac:dyDescent="0.2">
      <c r="A43" s="2" t="s">
        <v>117</v>
      </c>
      <c r="B43" s="2" t="s">
        <v>118</v>
      </c>
      <c r="C43" s="2" t="s">
        <v>11</v>
      </c>
      <c r="D43" s="2">
        <v>305</v>
      </c>
      <c r="E43" s="2">
        <v>533034</v>
      </c>
      <c r="F43" s="2" t="s">
        <v>54</v>
      </c>
      <c r="G43" s="2">
        <v>22673</v>
      </c>
      <c r="H43" s="2" t="s">
        <v>13</v>
      </c>
      <c r="I43" s="11">
        <v>43883</v>
      </c>
      <c r="J43" s="12">
        <f>D43</f>
        <v>305</v>
      </c>
    </row>
    <row r="44" spans="1:12" x14ac:dyDescent="0.2">
      <c r="A44" s="2"/>
      <c r="B44" s="2"/>
      <c r="C44" s="2"/>
      <c r="D44" s="2"/>
      <c r="E44" s="2"/>
      <c r="F44" s="2"/>
      <c r="G44" s="2"/>
      <c r="H44" s="2"/>
      <c r="I44" s="3"/>
    </row>
    <row r="45" spans="1:12" x14ac:dyDescent="0.2">
      <c r="A45" s="2" t="s">
        <v>14</v>
      </c>
      <c r="B45" s="2" t="s">
        <v>15</v>
      </c>
      <c r="C45" s="2" t="s">
        <v>11</v>
      </c>
      <c r="D45" s="2">
        <v>0.1</v>
      </c>
      <c r="E45" s="2">
        <v>534559</v>
      </c>
      <c r="F45" s="2" t="s">
        <v>16</v>
      </c>
      <c r="G45" s="2">
        <v>22276</v>
      </c>
      <c r="H45" s="2" t="s">
        <v>13</v>
      </c>
      <c r="I45" s="3">
        <v>43878</v>
      </c>
    </row>
    <row r="46" spans="1:12" x14ac:dyDescent="0.2">
      <c r="A46" s="2" t="s">
        <v>119</v>
      </c>
      <c r="B46" s="2" t="s">
        <v>120</v>
      </c>
      <c r="C46" s="2" t="s">
        <v>11</v>
      </c>
      <c r="D46" s="2">
        <v>0.1</v>
      </c>
      <c r="E46" s="2">
        <v>534559</v>
      </c>
      <c r="F46" s="2" t="s">
        <v>16</v>
      </c>
      <c r="G46" s="2">
        <v>22276</v>
      </c>
      <c r="H46" s="2" t="s">
        <v>13</v>
      </c>
      <c r="I46" s="3">
        <v>43879</v>
      </c>
    </row>
    <row r="47" spans="1:12" x14ac:dyDescent="0.2">
      <c r="A47" s="2" t="s">
        <v>14</v>
      </c>
      <c r="B47" s="2" t="s">
        <v>15</v>
      </c>
      <c r="C47" s="2" t="s">
        <v>11</v>
      </c>
      <c r="D47" s="2">
        <v>0.1</v>
      </c>
      <c r="E47" s="2">
        <v>534559</v>
      </c>
      <c r="F47" s="2" t="s">
        <v>16</v>
      </c>
      <c r="G47" s="2">
        <v>22276</v>
      </c>
      <c r="H47" s="2" t="s">
        <v>13</v>
      </c>
      <c r="I47" s="3">
        <v>43880</v>
      </c>
    </row>
    <row r="48" spans="1:12" x14ac:dyDescent="0.2">
      <c r="A48" s="2" t="s">
        <v>89</v>
      </c>
      <c r="B48" s="2" t="s">
        <v>90</v>
      </c>
      <c r="C48" s="2" t="s">
        <v>11</v>
      </c>
      <c r="D48" s="2">
        <v>0.1</v>
      </c>
      <c r="E48" s="2">
        <v>534559</v>
      </c>
      <c r="F48" s="2" t="s">
        <v>16</v>
      </c>
      <c r="G48" s="2">
        <v>22276</v>
      </c>
      <c r="H48" s="2" t="s">
        <v>13</v>
      </c>
      <c r="I48" s="3">
        <v>43881</v>
      </c>
    </row>
    <row r="49" spans="1:10" x14ac:dyDescent="0.2">
      <c r="A49" s="2" t="s">
        <v>119</v>
      </c>
      <c r="B49" s="2" t="s">
        <v>120</v>
      </c>
      <c r="C49" s="2" t="s">
        <v>11</v>
      </c>
      <c r="D49" s="2">
        <v>165</v>
      </c>
      <c r="E49" s="2">
        <v>534559</v>
      </c>
      <c r="F49" s="2" t="s">
        <v>16</v>
      </c>
      <c r="G49" s="2">
        <v>22276</v>
      </c>
      <c r="H49" s="2" t="s">
        <v>13</v>
      </c>
      <c r="I49" s="3">
        <v>43882</v>
      </c>
    </row>
    <row r="50" spans="1:10" x14ac:dyDescent="0.2">
      <c r="A50" s="2" t="s">
        <v>14</v>
      </c>
      <c r="B50" s="2" t="s">
        <v>15</v>
      </c>
      <c r="C50" s="2" t="s">
        <v>11</v>
      </c>
      <c r="D50" s="2">
        <v>0.1</v>
      </c>
      <c r="E50" s="2">
        <v>534559</v>
      </c>
      <c r="F50" s="2" t="s">
        <v>16</v>
      </c>
      <c r="G50" s="2">
        <v>22276</v>
      </c>
      <c r="H50" s="2" t="s">
        <v>13</v>
      </c>
      <c r="I50" s="3">
        <v>43882</v>
      </c>
    </row>
    <row r="51" spans="1:10" x14ac:dyDescent="0.2">
      <c r="A51" s="2" t="s">
        <v>14</v>
      </c>
      <c r="B51" s="2" t="s">
        <v>15</v>
      </c>
      <c r="C51" s="2" t="s">
        <v>11</v>
      </c>
      <c r="D51" s="2">
        <v>1196</v>
      </c>
      <c r="E51" s="2">
        <v>534559</v>
      </c>
      <c r="F51" s="2" t="s">
        <v>16</v>
      </c>
      <c r="G51" s="2">
        <v>22276</v>
      </c>
      <c r="H51" s="2" t="s">
        <v>13</v>
      </c>
      <c r="I51" s="3">
        <v>43884</v>
      </c>
    </row>
    <row r="52" spans="1:10" x14ac:dyDescent="0.2">
      <c r="A52" s="2" t="s">
        <v>121</v>
      </c>
      <c r="B52" s="2" t="s">
        <v>122</v>
      </c>
      <c r="C52" s="2" t="s">
        <v>11</v>
      </c>
      <c r="D52" s="2">
        <v>0.1</v>
      </c>
      <c r="E52" s="2">
        <v>534559</v>
      </c>
      <c r="F52" s="2" t="s">
        <v>16</v>
      </c>
      <c r="G52" s="2">
        <v>22276</v>
      </c>
      <c r="H52" s="2" t="s">
        <v>13</v>
      </c>
      <c r="I52" s="3">
        <v>43884</v>
      </c>
    </row>
    <row r="53" spans="1:10" x14ac:dyDescent="0.2">
      <c r="A53" s="2" t="s">
        <v>119</v>
      </c>
      <c r="B53" s="2" t="s">
        <v>120</v>
      </c>
      <c r="C53" s="2" t="s">
        <v>11</v>
      </c>
      <c r="D53" s="2">
        <v>65.5</v>
      </c>
      <c r="E53" s="2">
        <v>534559</v>
      </c>
      <c r="F53" s="2" t="s">
        <v>16</v>
      </c>
      <c r="G53" s="2">
        <v>22276</v>
      </c>
      <c r="H53" s="2" t="s">
        <v>13</v>
      </c>
      <c r="I53" s="3">
        <v>43885</v>
      </c>
    </row>
    <row r="54" spans="1:10" x14ac:dyDescent="0.2">
      <c r="A54" s="2" t="s">
        <v>14</v>
      </c>
      <c r="B54" s="2" t="s">
        <v>15</v>
      </c>
      <c r="C54" s="2" t="s">
        <v>11</v>
      </c>
      <c r="D54" s="2">
        <v>0.2</v>
      </c>
      <c r="E54" s="2">
        <v>534559</v>
      </c>
      <c r="F54" s="2" t="s">
        <v>16</v>
      </c>
      <c r="G54" s="2">
        <v>22276</v>
      </c>
      <c r="H54" s="2" t="s">
        <v>13</v>
      </c>
      <c r="I54" s="3">
        <v>43887</v>
      </c>
    </row>
    <row r="55" spans="1:10" x14ac:dyDescent="0.2">
      <c r="A55" s="2" t="s">
        <v>121</v>
      </c>
      <c r="B55" s="2" t="s">
        <v>122</v>
      </c>
      <c r="C55" s="2" t="s">
        <v>11</v>
      </c>
      <c r="D55" s="2">
        <v>97</v>
      </c>
      <c r="E55" s="2">
        <v>534559</v>
      </c>
      <c r="F55" s="2" t="s">
        <v>16</v>
      </c>
      <c r="G55" s="2">
        <v>22276</v>
      </c>
      <c r="H55" s="2" t="s">
        <v>13</v>
      </c>
      <c r="I55" s="3">
        <v>43888</v>
      </c>
    </row>
    <row r="56" spans="1:10" x14ac:dyDescent="0.2">
      <c r="A56" s="2" t="s">
        <v>14</v>
      </c>
      <c r="B56" s="2" t="s">
        <v>15</v>
      </c>
      <c r="C56" s="2" t="s">
        <v>11</v>
      </c>
      <c r="D56" s="2">
        <v>0.1</v>
      </c>
      <c r="E56" s="2">
        <v>534559</v>
      </c>
      <c r="F56" s="2" t="s">
        <v>16</v>
      </c>
      <c r="G56" s="2">
        <v>22276</v>
      </c>
      <c r="H56" s="2" t="s">
        <v>13</v>
      </c>
      <c r="I56" s="3">
        <v>43889</v>
      </c>
    </row>
    <row r="57" spans="1:10" x14ac:dyDescent="0.2">
      <c r="A57" s="2" t="s">
        <v>14</v>
      </c>
      <c r="B57" s="2" t="s">
        <v>15</v>
      </c>
      <c r="C57" s="2" t="s">
        <v>11</v>
      </c>
      <c r="D57" s="2">
        <v>0.2</v>
      </c>
      <c r="E57" s="2">
        <v>534559</v>
      </c>
      <c r="F57" s="2" t="s">
        <v>16</v>
      </c>
      <c r="G57" s="2">
        <v>22276</v>
      </c>
      <c r="H57" s="2" t="s">
        <v>13</v>
      </c>
      <c r="I57" s="11">
        <v>43890</v>
      </c>
      <c r="J57" s="12">
        <f>SUM(D45:D57)</f>
        <v>1524.6</v>
      </c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3"/>
    </row>
    <row r="59" spans="1:10" x14ac:dyDescent="0.2">
      <c r="A59" s="2" t="s">
        <v>112</v>
      </c>
      <c r="B59" s="2" t="s">
        <v>111</v>
      </c>
      <c r="C59" s="2" t="s">
        <v>11</v>
      </c>
      <c r="D59" s="2">
        <v>189</v>
      </c>
      <c r="E59" s="2">
        <v>537062</v>
      </c>
      <c r="F59" s="2" t="s">
        <v>23</v>
      </c>
      <c r="G59" s="2">
        <v>22809</v>
      </c>
      <c r="H59" s="2" t="s">
        <v>13</v>
      </c>
      <c r="I59" s="11">
        <v>43889</v>
      </c>
      <c r="J59" s="12">
        <f>D59</f>
        <v>189</v>
      </c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3"/>
    </row>
    <row r="61" spans="1:10" x14ac:dyDescent="0.2">
      <c r="A61" s="2" t="s">
        <v>123</v>
      </c>
      <c r="B61" s="2" t="s">
        <v>124</v>
      </c>
      <c r="C61" s="2" t="s">
        <v>11</v>
      </c>
      <c r="D61" s="2">
        <v>114</v>
      </c>
      <c r="E61" s="2">
        <v>535617</v>
      </c>
      <c r="F61" s="2" t="s">
        <v>28</v>
      </c>
      <c r="G61" s="2">
        <v>22642</v>
      </c>
      <c r="H61" s="2" t="s">
        <v>13</v>
      </c>
      <c r="I61" s="11">
        <v>43887</v>
      </c>
      <c r="J61" s="12">
        <f>D61</f>
        <v>114</v>
      </c>
    </row>
    <row r="62" spans="1:10" x14ac:dyDescent="0.2">
      <c r="A62" s="2"/>
      <c r="B62" s="2"/>
      <c r="C62" s="2"/>
      <c r="D62" s="2"/>
      <c r="E62" s="2"/>
      <c r="F62" s="2"/>
      <c r="G62" s="2"/>
      <c r="H62" s="2"/>
      <c r="I62" s="3"/>
    </row>
    <row r="63" spans="1:10" x14ac:dyDescent="0.2">
      <c r="A63" s="2" t="s">
        <v>77</v>
      </c>
      <c r="B63" s="2" t="s">
        <v>78</v>
      </c>
      <c r="C63" s="2" t="s">
        <v>11</v>
      </c>
      <c r="D63" s="2">
        <v>42</v>
      </c>
      <c r="E63" s="2">
        <v>531419</v>
      </c>
      <c r="F63" s="2" t="s">
        <v>12</v>
      </c>
      <c r="G63" s="2">
        <v>21513</v>
      </c>
      <c r="H63" s="2" t="s">
        <v>13</v>
      </c>
      <c r="I63" s="3">
        <v>43879</v>
      </c>
    </row>
    <row r="64" spans="1:10" s="6" customFormat="1" x14ac:dyDescent="0.2">
      <c r="A64" s="4" t="s">
        <v>125</v>
      </c>
      <c r="B64" s="4" t="s">
        <v>126</v>
      </c>
      <c r="C64" s="4" t="s">
        <v>11</v>
      </c>
      <c r="D64" s="4">
        <v>96</v>
      </c>
      <c r="E64" s="4">
        <v>531419</v>
      </c>
      <c r="F64" s="4" t="s">
        <v>12</v>
      </c>
      <c r="G64" s="4">
        <v>21513</v>
      </c>
      <c r="H64" s="4" t="s">
        <v>13</v>
      </c>
      <c r="I64" s="5">
        <v>43879</v>
      </c>
    </row>
    <row r="65" spans="1:9" s="6" customFormat="1" x14ac:dyDescent="0.2">
      <c r="A65" s="4" t="s">
        <v>108</v>
      </c>
      <c r="B65" s="4" t="s">
        <v>107</v>
      </c>
      <c r="C65" s="4" t="s">
        <v>11</v>
      </c>
      <c r="D65" s="4">
        <v>63</v>
      </c>
      <c r="E65" s="4">
        <v>531419</v>
      </c>
      <c r="F65" s="4" t="s">
        <v>12</v>
      </c>
      <c r="G65" s="4">
        <v>21513</v>
      </c>
      <c r="H65" s="4" t="s">
        <v>13</v>
      </c>
      <c r="I65" s="5">
        <v>43879</v>
      </c>
    </row>
    <row r="66" spans="1:9" x14ac:dyDescent="0.2">
      <c r="A66" s="2" t="s">
        <v>33</v>
      </c>
      <c r="B66" s="2" t="s">
        <v>34</v>
      </c>
      <c r="C66" s="2" t="s">
        <v>11</v>
      </c>
      <c r="D66" s="2">
        <v>69</v>
      </c>
      <c r="E66" s="2">
        <v>531419</v>
      </c>
      <c r="F66" s="2" t="s">
        <v>12</v>
      </c>
      <c r="G66" s="2">
        <v>21513</v>
      </c>
      <c r="H66" s="2" t="s">
        <v>13</v>
      </c>
      <c r="I66" s="3">
        <v>43880</v>
      </c>
    </row>
    <row r="67" spans="1:9" x14ac:dyDescent="0.2">
      <c r="A67" s="2" t="s">
        <v>71</v>
      </c>
      <c r="B67" s="2" t="s">
        <v>72</v>
      </c>
      <c r="C67" s="2" t="s">
        <v>11</v>
      </c>
      <c r="D67" s="2">
        <v>550</v>
      </c>
      <c r="E67" s="2">
        <v>531419</v>
      </c>
      <c r="F67" s="2" t="s">
        <v>12</v>
      </c>
      <c r="G67" s="2">
        <v>21513</v>
      </c>
      <c r="H67" s="2" t="s">
        <v>13</v>
      </c>
      <c r="I67" s="3">
        <v>43880</v>
      </c>
    </row>
    <row r="68" spans="1:9" x14ac:dyDescent="0.2">
      <c r="A68" s="2" t="s">
        <v>77</v>
      </c>
      <c r="B68" s="2" t="s">
        <v>78</v>
      </c>
      <c r="C68" s="2" t="s">
        <v>11</v>
      </c>
      <c r="D68" s="2">
        <v>139</v>
      </c>
      <c r="E68" s="2">
        <v>531419</v>
      </c>
      <c r="F68" s="2" t="s">
        <v>12</v>
      </c>
      <c r="G68" s="2">
        <v>21513</v>
      </c>
      <c r="H68" s="2" t="s">
        <v>13</v>
      </c>
      <c r="I68" s="3">
        <v>43880</v>
      </c>
    </row>
    <row r="69" spans="1:9" x14ac:dyDescent="0.2">
      <c r="A69" s="2" t="s">
        <v>110</v>
      </c>
      <c r="B69" s="2" t="s">
        <v>109</v>
      </c>
      <c r="C69" s="2" t="s">
        <v>11</v>
      </c>
      <c r="D69" s="2">
        <v>2332</v>
      </c>
      <c r="E69" s="2">
        <v>531419</v>
      </c>
      <c r="F69" s="2" t="s">
        <v>12</v>
      </c>
      <c r="G69" s="2">
        <v>21513</v>
      </c>
      <c r="H69" s="2" t="s">
        <v>13</v>
      </c>
      <c r="I69" s="3">
        <v>43881</v>
      </c>
    </row>
    <row r="70" spans="1:9" x14ac:dyDescent="0.2">
      <c r="A70" s="2" t="s">
        <v>17</v>
      </c>
      <c r="B70" s="2" t="s">
        <v>18</v>
      </c>
      <c r="C70" s="2" t="s">
        <v>11</v>
      </c>
      <c r="D70" s="2">
        <v>2885</v>
      </c>
      <c r="E70" s="2">
        <v>531419</v>
      </c>
      <c r="F70" s="2" t="s">
        <v>12</v>
      </c>
      <c r="G70" s="2">
        <v>21513</v>
      </c>
      <c r="H70" s="2" t="s">
        <v>13</v>
      </c>
      <c r="I70" s="3">
        <v>43881</v>
      </c>
    </row>
    <row r="71" spans="1:9" x14ac:dyDescent="0.2">
      <c r="A71" s="2" t="s">
        <v>71</v>
      </c>
      <c r="B71" s="2" t="s">
        <v>72</v>
      </c>
      <c r="C71" s="2" t="s">
        <v>11</v>
      </c>
      <c r="D71" s="2">
        <v>600</v>
      </c>
      <c r="E71" s="2">
        <v>531419</v>
      </c>
      <c r="F71" s="2" t="s">
        <v>12</v>
      </c>
      <c r="G71" s="2">
        <v>21513</v>
      </c>
      <c r="H71" s="2" t="s">
        <v>13</v>
      </c>
      <c r="I71" s="3">
        <v>43881</v>
      </c>
    </row>
    <row r="72" spans="1:9" x14ac:dyDescent="0.2">
      <c r="A72" s="2" t="s">
        <v>33</v>
      </c>
      <c r="B72" s="2" t="s">
        <v>34</v>
      </c>
      <c r="C72" s="2" t="s">
        <v>11</v>
      </c>
      <c r="D72" s="2">
        <v>139</v>
      </c>
      <c r="E72" s="2">
        <v>531419</v>
      </c>
      <c r="F72" s="2" t="s">
        <v>12</v>
      </c>
      <c r="G72" s="2">
        <v>21513</v>
      </c>
      <c r="H72" s="2" t="s">
        <v>13</v>
      </c>
      <c r="I72" s="3">
        <v>43881</v>
      </c>
    </row>
    <row r="73" spans="1:9" x14ac:dyDescent="0.2">
      <c r="A73" s="2" t="s">
        <v>127</v>
      </c>
      <c r="B73" s="2" t="s">
        <v>128</v>
      </c>
      <c r="C73" s="2" t="s">
        <v>11</v>
      </c>
      <c r="D73" s="2">
        <v>512</v>
      </c>
      <c r="E73" s="2">
        <v>531419</v>
      </c>
      <c r="F73" s="2" t="s">
        <v>12</v>
      </c>
      <c r="G73" s="2">
        <v>21513</v>
      </c>
      <c r="H73" s="2" t="s">
        <v>13</v>
      </c>
      <c r="I73" s="3">
        <v>43882</v>
      </c>
    </row>
    <row r="74" spans="1:9" x14ac:dyDescent="0.2">
      <c r="A74" s="2" t="s">
        <v>67</v>
      </c>
      <c r="B74" s="2" t="s">
        <v>68</v>
      </c>
      <c r="C74" s="2" t="s">
        <v>11</v>
      </c>
      <c r="D74" s="2">
        <v>1161</v>
      </c>
      <c r="E74" s="2">
        <v>531419</v>
      </c>
      <c r="F74" s="2" t="s">
        <v>12</v>
      </c>
      <c r="G74" s="2">
        <v>21513</v>
      </c>
      <c r="H74" s="2" t="s">
        <v>13</v>
      </c>
      <c r="I74" s="3">
        <v>43882</v>
      </c>
    </row>
    <row r="75" spans="1:9" x14ac:dyDescent="0.2">
      <c r="A75" s="2" t="s">
        <v>110</v>
      </c>
      <c r="B75" s="2" t="s">
        <v>109</v>
      </c>
      <c r="C75" s="2" t="s">
        <v>11</v>
      </c>
      <c r="D75" s="2">
        <v>3745.5</v>
      </c>
      <c r="E75" s="2">
        <v>531419</v>
      </c>
      <c r="F75" s="2" t="s">
        <v>12</v>
      </c>
      <c r="G75" s="2">
        <v>21513</v>
      </c>
      <c r="H75" s="2" t="s">
        <v>13</v>
      </c>
      <c r="I75" s="3">
        <v>43882</v>
      </c>
    </row>
    <row r="76" spans="1:9" x14ac:dyDescent="0.2">
      <c r="A76" s="2" t="s">
        <v>67</v>
      </c>
      <c r="B76" s="2" t="s">
        <v>68</v>
      </c>
      <c r="C76" s="2" t="s">
        <v>11</v>
      </c>
      <c r="D76" s="2">
        <v>1247.5999999999999</v>
      </c>
      <c r="E76" s="2">
        <v>531419</v>
      </c>
      <c r="F76" s="2" t="s">
        <v>12</v>
      </c>
      <c r="G76" s="2">
        <v>21513</v>
      </c>
      <c r="H76" s="2" t="s">
        <v>13</v>
      </c>
      <c r="I76" s="3">
        <v>43883</v>
      </c>
    </row>
    <row r="77" spans="1:9" x14ac:dyDescent="0.2">
      <c r="A77" s="2" t="s">
        <v>129</v>
      </c>
      <c r="B77" s="2" t="s">
        <v>130</v>
      </c>
      <c r="C77" s="2" t="s">
        <v>11</v>
      </c>
      <c r="D77" s="2">
        <v>186</v>
      </c>
      <c r="E77" s="2">
        <v>531419</v>
      </c>
      <c r="F77" s="2" t="s">
        <v>12</v>
      </c>
      <c r="G77" s="2">
        <v>21513</v>
      </c>
      <c r="H77" s="2" t="s">
        <v>13</v>
      </c>
      <c r="I77" s="3">
        <v>43885</v>
      </c>
    </row>
    <row r="78" spans="1:9" x14ac:dyDescent="0.2">
      <c r="A78" s="2" t="s">
        <v>19</v>
      </c>
      <c r="B78" s="2" t="s">
        <v>20</v>
      </c>
      <c r="C78" s="2" t="s">
        <v>11</v>
      </c>
      <c r="D78" s="2">
        <v>602</v>
      </c>
      <c r="E78" s="2">
        <v>531419</v>
      </c>
      <c r="F78" s="2" t="s">
        <v>12</v>
      </c>
      <c r="G78" s="2">
        <v>21513</v>
      </c>
      <c r="H78" s="2" t="s">
        <v>13</v>
      </c>
      <c r="I78" s="3">
        <v>43885</v>
      </c>
    </row>
    <row r="79" spans="1:9" x14ac:dyDescent="0.2">
      <c r="A79" s="2" t="s">
        <v>77</v>
      </c>
      <c r="B79" s="2" t="s">
        <v>78</v>
      </c>
      <c r="C79" s="2" t="s">
        <v>11</v>
      </c>
      <c r="D79" s="2">
        <v>210</v>
      </c>
      <c r="E79" s="2">
        <v>531419</v>
      </c>
      <c r="F79" s="2" t="s">
        <v>12</v>
      </c>
      <c r="G79" s="2">
        <v>21513</v>
      </c>
      <c r="H79" s="2" t="s">
        <v>13</v>
      </c>
      <c r="I79" s="3">
        <v>43886</v>
      </c>
    </row>
    <row r="80" spans="1:9" x14ac:dyDescent="0.2">
      <c r="A80" s="2" t="s">
        <v>77</v>
      </c>
      <c r="B80" s="2" t="s">
        <v>78</v>
      </c>
      <c r="C80" s="2" t="s">
        <v>11</v>
      </c>
      <c r="D80" s="2">
        <v>102</v>
      </c>
      <c r="E80" s="2">
        <v>531419</v>
      </c>
      <c r="F80" s="2" t="s">
        <v>12</v>
      </c>
      <c r="G80" s="2">
        <v>21513</v>
      </c>
      <c r="H80" s="2" t="s">
        <v>13</v>
      </c>
      <c r="I80" s="3">
        <v>43886</v>
      </c>
    </row>
    <row r="81" spans="1:12" x14ac:dyDescent="0.2">
      <c r="A81" s="2" t="s">
        <v>39</v>
      </c>
      <c r="B81" s="2" t="s">
        <v>40</v>
      </c>
      <c r="C81" s="2" t="s">
        <v>11</v>
      </c>
      <c r="D81" s="2">
        <v>290</v>
      </c>
      <c r="E81" s="2">
        <v>531419</v>
      </c>
      <c r="F81" s="2" t="s">
        <v>12</v>
      </c>
      <c r="G81" s="2">
        <v>21513</v>
      </c>
      <c r="H81" s="2" t="s">
        <v>13</v>
      </c>
      <c r="I81" s="3">
        <v>43886</v>
      </c>
    </row>
    <row r="82" spans="1:12" x14ac:dyDescent="0.2">
      <c r="A82" s="2" t="s">
        <v>69</v>
      </c>
      <c r="B82" s="2" t="s">
        <v>70</v>
      </c>
      <c r="C82" s="2" t="s">
        <v>11</v>
      </c>
      <c r="D82" s="2">
        <v>358.9</v>
      </c>
      <c r="E82" s="2">
        <v>531419</v>
      </c>
      <c r="F82" s="2" t="s">
        <v>12</v>
      </c>
      <c r="G82" s="2">
        <v>21513</v>
      </c>
      <c r="H82" s="2" t="s">
        <v>13</v>
      </c>
      <c r="I82" s="3">
        <v>43886</v>
      </c>
    </row>
    <row r="83" spans="1:12" x14ac:dyDescent="0.2">
      <c r="A83" s="2" t="s">
        <v>77</v>
      </c>
      <c r="B83" s="2" t="s">
        <v>78</v>
      </c>
      <c r="C83" s="2" t="s">
        <v>11</v>
      </c>
      <c r="D83" s="2">
        <v>63</v>
      </c>
      <c r="E83" s="2">
        <v>531419</v>
      </c>
      <c r="F83" s="2" t="s">
        <v>12</v>
      </c>
      <c r="G83" s="2">
        <v>21513</v>
      </c>
      <c r="H83" s="2" t="s">
        <v>13</v>
      </c>
      <c r="I83" s="3">
        <v>43887</v>
      </c>
    </row>
    <row r="84" spans="1:12" x14ac:dyDescent="0.2">
      <c r="A84" s="2" t="s">
        <v>67</v>
      </c>
      <c r="B84" s="2" t="s">
        <v>68</v>
      </c>
      <c r="C84" s="2" t="s">
        <v>11</v>
      </c>
      <c r="D84" s="2">
        <v>2322</v>
      </c>
      <c r="E84" s="2">
        <v>531419</v>
      </c>
      <c r="F84" s="2" t="s">
        <v>12</v>
      </c>
      <c r="G84" s="2">
        <v>21513</v>
      </c>
      <c r="H84" s="2" t="s">
        <v>13</v>
      </c>
      <c r="I84" s="3">
        <v>43887</v>
      </c>
    </row>
    <row r="85" spans="1:12" x14ac:dyDescent="0.2">
      <c r="A85" s="2" t="s">
        <v>67</v>
      </c>
      <c r="B85" s="2" t="s">
        <v>68</v>
      </c>
      <c r="C85" s="2" t="s">
        <v>11</v>
      </c>
      <c r="D85" s="2">
        <v>1161</v>
      </c>
      <c r="E85" s="2">
        <v>531419</v>
      </c>
      <c r="F85" s="2" t="s">
        <v>12</v>
      </c>
      <c r="G85" s="2">
        <v>21513</v>
      </c>
      <c r="H85" s="2" t="s">
        <v>13</v>
      </c>
      <c r="I85" s="3">
        <v>43888</v>
      </c>
    </row>
    <row r="86" spans="1:12" x14ac:dyDescent="0.2">
      <c r="A86" s="2" t="s">
        <v>67</v>
      </c>
      <c r="B86" s="2" t="s">
        <v>68</v>
      </c>
      <c r="C86" s="2" t="s">
        <v>11</v>
      </c>
      <c r="D86" s="2">
        <v>1687</v>
      </c>
      <c r="E86" s="2">
        <v>531419</v>
      </c>
      <c r="F86" s="2" t="s">
        <v>12</v>
      </c>
      <c r="G86" s="2">
        <v>21513</v>
      </c>
      <c r="H86" s="2" t="s">
        <v>13</v>
      </c>
      <c r="I86" s="3">
        <v>43888</v>
      </c>
    </row>
    <row r="87" spans="1:12" x14ac:dyDescent="0.2">
      <c r="A87" s="2" t="s">
        <v>67</v>
      </c>
      <c r="B87" s="2" t="s">
        <v>68</v>
      </c>
      <c r="C87" s="2" t="s">
        <v>11</v>
      </c>
      <c r="D87" s="2">
        <v>157</v>
      </c>
      <c r="E87" s="2">
        <v>531419</v>
      </c>
      <c r="F87" s="2" t="s">
        <v>12</v>
      </c>
      <c r="G87" s="2">
        <v>21513</v>
      </c>
      <c r="H87" s="2" t="s">
        <v>13</v>
      </c>
      <c r="I87" s="3">
        <v>43889</v>
      </c>
    </row>
    <row r="88" spans="1:12" s="9" customFormat="1" x14ac:dyDescent="0.2">
      <c r="A88" s="7" t="s">
        <v>131</v>
      </c>
      <c r="B88" s="7" t="s">
        <v>132</v>
      </c>
      <c r="C88" s="7" t="s">
        <v>11</v>
      </c>
      <c r="D88" s="7">
        <v>308</v>
      </c>
      <c r="E88" s="7">
        <v>531419</v>
      </c>
      <c r="F88" s="7" t="s">
        <v>12</v>
      </c>
      <c r="G88" s="7">
        <v>21513</v>
      </c>
      <c r="H88" s="7" t="s">
        <v>13</v>
      </c>
      <c r="I88" s="8">
        <v>43889</v>
      </c>
    </row>
    <row r="89" spans="1:12" x14ac:dyDescent="0.2">
      <c r="A89" s="2" t="s">
        <v>85</v>
      </c>
      <c r="B89" s="2" t="s">
        <v>86</v>
      </c>
      <c r="C89" s="2" t="s">
        <v>11</v>
      </c>
      <c r="D89" s="2">
        <v>505.5</v>
      </c>
      <c r="E89" s="2">
        <v>531419</v>
      </c>
      <c r="F89" s="2" t="s">
        <v>12</v>
      </c>
      <c r="G89" s="2">
        <v>21513</v>
      </c>
      <c r="H89" s="2" t="s">
        <v>13</v>
      </c>
      <c r="I89" s="3">
        <v>43890</v>
      </c>
    </row>
    <row r="90" spans="1:12" x14ac:dyDescent="0.2">
      <c r="A90" s="2" t="s">
        <v>19</v>
      </c>
      <c r="B90" s="2" t="s">
        <v>20</v>
      </c>
      <c r="C90" s="2" t="s">
        <v>11</v>
      </c>
      <c r="D90" s="2">
        <v>574</v>
      </c>
      <c r="E90" s="2">
        <v>531419</v>
      </c>
      <c r="F90" s="2" t="s">
        <v>12</v>
      </c>
      <c r="G90" s="2">
        <v>21513</v>
      </c>
      <c r="H90" s="2" t="s">
        <v>13</v>
      </c>
      <c r="I90" s="11">
        <v>43890</v>
      </c>
      <c r="J90" s="12">
        <f>SUM(D63:D90)</f>
        <v>22107.5</v>
      </c>
      <c r="K90" s="12">
        <f>867+D65+D64</f>
        <v>1026</v>
      </c>
      <c r="L90" s="10">
        <f>J90-K90</f>
        <v>21081.5</v>
      </c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3"/>
    </row>
    <row r="92" spans="1:12" s="6" customFormat="1" x14ac:dyDescent="0.2">
      <c r="A92" s="4" t="s">
        <v>133</v>
      </c>
      <c r="B92" s="4" t="s">
        <v>134</v>
      </c>
      <c r="C92" s="4" t="s">
        <v>11</v>
      </c>
      <c r="D92" s="4">
        <v>144</v>
      </c>
      <c r="E92" s="4">
        <v>533930</v>
      </c>
      <c r="F92" s="4" t="s">
        <v>135</v>
      </c>
      <c r="G92" s="4">
        <v>21944</v>
      </c>
      <c r="H92" s="4" t="s">
        <v>13</v>
      </c>
      <c r="I92" s="5">
        <v>43885</v>
      </c>
    </row>
    <row r="93" spans="1:12" s="6" customFormat="1" x14ac:dyDescent="0.2">
      <c r="A93" s="4" t="s">
        <v>133</v>
      </c>
      <c r="B93" s="4" t="s">
        <v>134</v>
      </c>
      <c r="C93" s="4" t="s">
        <v>11</v>
      </c>
      <c r="D93" s="4">
        <v>156</v>
      </c>
      <c r="E93" s="4">
        <v>533930</v>
      </c>
      <c r="F93" s="4" t="s">
        <v>135</v>
      </c>
      <c r="G93" s="4">
        <v>21944</v>
      </c>
      <c r="H93" s="4" t="s">
        <v>13</v>
      </c>
      <c r="I93" s="17">
        <v>43888</v>
      </c>
      <c r="J93" s="18">
        <f>SUM(D92:D93)</f>
        <v>300</v>
      </c>
    </row>
  </sheetData>
  <sortState xmlns:xlrd2="http://schemas.microsoft.com/office/spreadsheetml/2017/richdata2" ref="A3:I26">
    <sortCondition ref="F3:F26"/>
    <sortCondition ref="I3:I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114"/>
  <sheetViews>
    <sheetView showGridLines="0" topLeftCell="A67" zoomScale="132" workbookViewId="0">
      <selection activeCell="C51" sqref="C51"/>
    </sheetView>
  </sheetViews>
  <sheetFormatPr baseColWidth="10" defaultRowHeight="16" x14ac:dyDescent="0.2"/>
  <cols>
    <col min="2" max="2" width="32.33203125" customWidth="1"/>
    <col min="6" max="6" width="12" customWidth="1"/>
    <col min="8" max="8" width="13.83203125" customWidth="1"/>
    <col min="10" max="10" width="11.5" bestFit="1" customWidth="1"/>
    <col min="12" max="12" width="11.5" bestFit="1" customWidth="1"/>
  </cols>
  <sheetData>
    <row r="3" spans="1:10" ht="19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0" ht="19" customHeight="1" x14ac:dyDescent="0.2">
      <c r="A4" s="2" t="s">
        <v>14</v>
      </c>
      <c r="B4" s="2" t="s">
        <v>15</v>
      </c>
      <c r="C4" s="2" t="s">
        <v>11</v>
      </c>
      <c r="D4" s="2">
        <v>0.1</v>
      </c>
      <c r="E4" s="2">
        <v>534559</v>
      </c>
      <c r="F4" s="2" t="s">
        <v>16</v>
      </c>
      <c r="G4" s="2">
        <v>22276</v>
      </c>
      <c r="H4" s="2" t="s">
        <v>13</v>
      </c>
      <c r="I4" s="3">
        <v>43891</v>
      </c>
    </row>
    <row r="5" spans="1:10" ht="19" customHeight="1" x14ac:dyDescent="0.2">
      <c r="A5" s="2" t="s">
        <v>14</v>
      </c>
      <c r="B5" s="2" t="s">
        <v>15</v>
      </c>
      <c r="C5" s="2" t="s">
        <v>11</v>
      </c>
      <c r="D5" s="2">
        <v>0.1</v>
      </c>
      <c r="E5" s="2">
        <v>534559</v>
      </c>
      <c r="F5" s="2" t="s">
        <v>16</v>
      </c>
      <c r="G5" s="2">
        <v>22276</v>
      </c>
      <c r="H5" s="2" t="s">
        <v>13</v>
      </c>
      <c r="I5" s="3">
        <v>43892</v>
      </c>
    </row>
    <row r="6" spans="1:10" ht="19" customHeight="1" x14ac:dyDescent="0.2">
      <c r="A6" s="2" t="s">
        <v>14</v>
      </c>
      <c r="B6" s="2" t="s">
        <v>15</v>
      </c>
      <c r="C6" s="2" t="s">
        <v>11</v>
      </c>
      <c r="D6" s="2">
        <v>0.1</v>
      </c>
      <c r="E6" s="2">
        <v>534559</v>
      </c>
      <c r="F6" s="2" t="s">
        <v>16</v>
      </c>
      <c r="G6" s="2">
        <v>22276</v>
      </c>
      <c r="H6" s="2" t="s">
        <v>13</v>
      </c>
      <c r="I6" s="3">
        <v>43893</v>
      </c>
    </row>
    <row r="7" spans="1:10" ht="19" customHeight="1" x14ac:dyDescent="0.2">
      <c r="A7" s="2" t="s">
        <v>14</v>
      </c>
      <c r="B7" s="2" t="s">
        <v>15</v>
      </c>
      <c r="C7" s="2" t="s">
        <v>11</v>
      </c>
      <c r="D7" s="2">
        <v>898</v>
      </c>
      <c r="E7" s="2">
        <v>534559</v>
      </c>
      <c r="F7" s="2" t="s">
        <v>16</v>
      </c>
      <c r="G7" s="2">
        <v>22276</v>
      </c>
      <c r="H7" s="2" t="s">
        <v>13</v>
      </c>
      <c r="I7" s="3">
        <v>43893</v>
      </c>
    </row>
    <row r="8" spans="1:10" ht="19" customHeight="1" x14ac:dyDescent="0.2">
      <c r="A8" s="2" t="s">
        <v>119</v>
      </c>
      <c r="B8" s="2" t="s">
        <v>120</v>
      </c>
      <c r="C8" s="2" t="s">
        <v>11</v>
      </c>
      <c r="D8" s="2">
        <v>0.1</v>
      </c>
      <c r="E8" s="2">
        <v>534559</v>
      </c>
      <c r="F8" s="2" t="s">
        <v>16</v>
      </c>
      <c r="G8" s="2">
        <v>22276</v>
      </c>
      <c r="H8" s="2" t="s">
        <v>13</v>
      </c>
      <c r="I8" s="3">
        <v>43895</v>
      </c>
    </row>
    <row r="9" spans="1:10" ht="19" customHeight="1" x14ac:dyDescent="0.2">
      <c r="A9" s="2" t="s">
        <v>14</v>
      </c>
      <c r="B9" s="2" t="s">
        <v>15</v>
      </c>
      <c r="C9" s="2" t="s">
        <v>11</v>
      </c>
      <c r="D9" s="2">
        <v>0.7</v>
      </c>
      <c r="E9" s="2">
        <v>534559</v>
      </c>
      <c r="F9" s="2" t="s">
        <v>16</v>
      </c>
      <c r="G9" s="2">
        <v>22276</v>
      </c>
      <c r="H9" s="2" t="s">
        <v>13</v>
      </c>
      <c r="I9" s="3">
        <v>43896</v>
      </c>
    </row>
    <row r="10" spans="1:10" ht="19" customHeight="1" x14ac:dyDescent="0.2">
      <c r="A10" s="2" t="s">
        <v>61</v>
      </c>
      <c r="B10" s="2" t="s">
        <v>62</v>
      </c>
      <c r="C10" s="2" t="s">
        <v>11</v>
      </c>
      <c r="D10" s="2">
        <v>0.1</v>
      </c>
      <c r="E10" s="2">
        <v>534559</v>
      </c>
      <c r="F10" s="2" t="s">
        <v>16</v>
      </c>
      <c r="G10" s="2">
        <v>22276</v>
      </c>
      <c r="H10" s="2" t="s">
        <v>13</v>
      </c>
      <c r="I10" s="3">
        <v>43898</v>
      </c>
    </row>
    <row r="11" spans="1:10" ht="19" customHeight="1" x14ac:dyDescent="0.2">
      <c r="A11" s="2" t="s">
        <v>14</v>
      </c>
      <c r="B11" s="2" t="s">
        <v>15</v>
      </c>
      <c r="C11" s="2" t="s">
        <v>11</v>
      </c>
      <c r="D11" s="2">
        <v>0.2</v>
      </c>
      <c r="E11" s="2">
        <v>534559</v>
      </c>
      <c r="F11" s="2" t="s">
        <v>16</v>
      </c>
      <c r="G11" s="2">
        <v>22276</v>
      </c>
      <c r="H11" s="2" t="s">
        <v>13</v>
      </c>
      <c r="I11" s="3">
        <v>43900</v>
      </c>
    </row>
    <row r="12" spans="1:10" ht="19" customHeight="1" x14ac:dyDescent="0.2">
      <c r="A12" s="2" t="s">
        <v>14</v>
      </c>
      <c r="B12" s="2" t="s">
        <v>15</v>
      </c>
      <c r="C12" s="2" t="s">
        <v>11</v>
      </c>
      <c r="D12" s="2">
        <v>0.1</v>
      </c>
      <c r="E12" s="2">
        <v>534559</v>
      </c>
      <c r="F12" s="2" t="s">
        <v>16</v>
      </c>
      <c r="G12" s="2">
        <v>22276</v>
      </c>
      <c r="H12" s="2" t="s">
        <v>13</v>
      </c>
      <c r="I12" s="3">
        <v>43901</v>
      </c>
    </row>
    <row r="13" spans="1:10" ht="19" customHeight="1" x14ac:dyDescent="0.2">
      <c r="A13" s="2" t="s">
        <v>14</v>
      </c>
      <c r="B13" s="2" t="s">
        <v>15</v>
      </c>
      <c r="C13" s="2" t="s">
        <v>11</v>
      </c>
      <c r="D13" s="2">
        <v>63</v>
      </c>
      <c r="E13" s="2">
        <v>534559</v>
      </c>
      <c r="F13" s="2" t="s">
        <v>16</v>
      </c>
      <c r="G13" s="2">
        <v>22276</v>
      </c>
      <c r="H13" s="2" t="s">
        <v>13</v>
      </c>
      <c r="I13" s="11">
        <v>43903</v>
      </c>
      <c r="J13" s="12">
        <f>SUM(D4:D13)</f>
        <v>962.50000000000011</v>
      </c>
    </row>
    <row r="14" spans="1:10" ht="19" customHeight="1" x14ac:dyDescent="0.2">
      <c r="A14" s="2"/>
      <c r="B14" s="2"/>
      <c r="C14" s="2"/>
      <c r="D14" s="2"/>
      <c r="E14" s="2"/>
      <c r="F14" s="2"/>
      <c r="G14" s="2"/>
      <c r="H14" s="2"/>
      <c r="I14" s="3"/>
      <c r="J14" s="28"/>
    </row>
    <row r="15" spans="1:10" ht="19" customHeight="1" x14ac:dyDescent="0.2">
      <c r="A15" s="2" t="s">
        <v>149</v>
      </c>
      <c r="B15" s="2" t="s">
        <v>148</v>
      </c>
      <c r="C15" s="2" t="s">
        <v>11</v>
      </c>
      <c r="D15" s="2">
        <v>791</v>
      </c>
      <c r="E15" s="2">
        <v>537062</v>
      </c>
      <c r="F15" s="2" t="s">
        <v>23</v>
      </c>
      <c r="G15" s="2">
        <v>22809</v>
      </c>
      <c r="H15" s="2" t="s">
        <v>13</v>
      </c>
      <c r="I15" s="3">
        <v>43894</v>
      </c>
      <c r="J15" s="28"/>
    </row>
    <row r="16" spans="1:10" ht="19" customHeight="1" x14ac:dyDescent="0.2">
      <c r="A16" s="2" t="s">
        <v>155</v>
      </c>
      <c r="B16" s="2" t="s">
        <v>154</v>
      </c>
      <c r="C16" s="2" t="s">
        <v>11</v>
      </c>
      <c r="D16" s="2">
        <v>300</v>
      </c>
      <c r="E16" s="2">
        <v>537062</v>
      </c>
      <c r="F16" s="2" t="s">
        <v>23</v>
      </c>
      <c r="G16" s="2">
        <v>22809</v>
      </c>
      <c r="H16" s="2" t="s">
        <v>13</v>
      </c>
      <c r="I16" s="3">
        <v>43895</v>
      </c>
      <c r="J16" s="28"/>
    </row>
    <row r="17" spans="1:10" ht="19" customHeight="1" x14ac:dyDescent="0.2">
      <c r="A17" s="2" t="s">
        <v>153</v>
      </c>
      <c r="B17" s="2" t="s">
        <v>152</v>
      </c>
      <c r="C17" s="2" t="s">
        <v>11</v>
      </c>
      <c r="D17" s="2">
        <v>900</v>
      </c>
      <c r="E17" s="2">
        <v>537062</v>
      </c>
      <c r="F17" s="2" t="s">
        <v>23</v>
      </c>
      <c r="G17" s="2">
        <v>22809</v>
      </c>
      <c r="H17" s="2" t="s">
        <v>13</v>
      </c>
      <c r="I17" s="3">
        <v>43896</v>
      </c>
      <c r="J17" s="28"/>
    </row>
    <row r="18" spans="1:10" ht="19" customHeight="1" x14ac:dyDescent="0.2">
      <c r="A18" s="2" t="s">
        <v>151</v>
      </c>
      <c r="B18" s="2" t="s">
        <v>150</v>
      </c>
      <c r="C18" s="2" t="s">
        <v>11</v>
      </c>
      <c r="D18" s="2">
        <v>300</v>
      </c>
      <c r="E18" s="2">
        <v>537062</v>
      </c>
      <c r="F18" s="2" t="s">
        <v>23</v>
      </c>
      <c r="G18" s="2">
        <v>22809</v>
      </c>
      <c r="H18" s="2" t="s">
        <v>13</v>
      </c>
      <c r="I18" s="3">
        <v>43901</v>
      </c>
      <c r="J18" s="28"/>
    </row>
    <row r="19" spans="1:10" ht="19" customHeight="1" x14ac:dyDescent="0.2">
      <c r="A19" s="2" t="s">
        <v>149</v>
      </c>
      <c r="B19" s="2" t="s">
        <v>148</v>
      </c>
      <c r="C19" s="2" t="s">
        <v>11</v>
      </c>
      <c r="D19" s="2">
        <v>300</v>
      </c>
      <c r="E19" s="2">
        <v>537062</v>
      </c>
      <c r="F19" s="2" t="s">
        <v>23</v>
      </c>
      <c r="G19" s="2">
        <v>22809</v>
      </c>
      <c r="H19" s="2" t="s">
        <v>13</v>
      </c>
      <c r="I19" s="3">
        <v>43901</v>
      </c>
      <c r="J19" s="28"/>
    </row>
    <row r="20" spans="1:10" ht="19" customHeight="1" x14ac:dyDescent="0.2">
      <c r="A20" s="2" t="s">
        <v>147</v>
      </c>
      <c r="B20" s="2" t="s">
        <v>146</v>
      </c>
      <c r="C20" s="2" t="s">
        <v>11</v>
      </c>
      <c r="D20" s="2">
        <v>91</v>
      </c>
      <c r="E20" s="2">
        <v>537062</v>
      </c>
      <c r="F20" s="2" t="s">
        <v>23</v>
      </c>
      <c r="G20" s="2">
        <v>22809</v>
      </c>
      <c r="H20" s="2" t="s">
        <v>13</v>
      </c>
      <c r="I20" s="11">
        <v>43903</v>
      </c>
      <c r="J20" s="12">
        <f>SUM(D15:D20)</f>
        <v>2682</v>
      </c>
    </row>
    <row r="21" spans="1:10" ht="19" customHeight="1" x14ac:dyDescent="0.2">
      <c r="A21" s="2"/>
      <c r="B21" s="2"/>
      <c r="C21" s="2"/>
      <c r="D21" s="2"/>
      <c r="E21" s="2"/>
      <c r="F21" s="2"/>
      <c r="G21" s="2"/>
      <c r="H21" s="2"/>
      <c r="I21" s="3"/>
      <c r="J21" s="28"/>
    </row>
    <row r="22" spans="1:10" ht="19" customHeight="1" x14ac:dyDescent="0.2">
      <c r="A22" s="2" t="s">
        <v>145</v>
      </c>
      <c r="B22" s="2" t="s">
        <v>144</v>
      </c>
      <c r="C22" s="2" t="s">
        <v>11</v>
      </c>
      <c r="D22" s="2">
        <v>131</v>
      </c>
      <c r="E22" s="2">
        <v>535617</v>
      </c>
      <c r="F22" s="2" t="s">
        <v>28</v>
      </c>
      <c r="G22" s="2">
        <v>22642</v>
      </c>
      <c r="H22" s="2" t="s">
        <v>13</v>
      </c>
      <c r="I22" s="11">
        <v>43895</v>
      </c>
      <c r="J22" s="12">
        <f>D22</f>
        <v>131</v>
      </c>
    </row>
    <row r="23" spans="1:10" ht="19" customHeight="1" x14ac:dyDescent="0.2">
      <c r="A23" s="2"/>
      <c r="B23" s="2"/>
      <c r="C23" s="2"/>
      <c r="D23" s="2"/>
      <c r="E23" s="2"/>
      <c r="F23" s="2"/>
      <c r="G23" s="2"/>
      <c r="H23" s="2"/>
      <c r="I23" s="3"/>
      <c r="J23" s="28"/>
    </row>
    <row r="24" spans="1:10" ht="19" customHeight="1" x14ac:dyDescent="0.2">
      <c r="A24" s="2" t="s">
        <v>79</v>
      </c>
      <c r="B24" s="2" t="s">
        <v>80</v>
      </c>
      <c r="C24" s="2" t="s">
        <v>11</v>
      </c>
      <c r="D24" s="2">
        <v>990</v>
      </c>
      <c r="E24" s="2">
        <v>531419</v>
      </c>
      <c r="F24" s="2" t="s">
        <v>12</v>
      </c>
      <c r="G24" s="2">
        <v>21513</v>
      </c>
      <c r="H24" s="2" t="s">
        <v>13</v>
      </c>
      <c r="I24" s="3">
        <v>43892</v>
      </c>
      <c r="J24" s="28"/>
    </row>
    <row r="25" spans="1:10" ht="19" customHeight="1" x14ac:dyDescent="0.2">
      <c r="A25" s="2" t="s">
        <v>19</v>
      </c>
      <c r="B25" s="2" t="s">
        <v>20</v>
      </c>
      <c r="C25" s="2" t="s">
        <v>11</v>
      </c>
      <c r="D25" s="2">
        <v>286</v>
      </c>
      <c r="E25" s="2">
        <v>531419</v>
      </c>
      <c r="F25" s="2" t="s">
        <v>12</v>
      </c>
      <c r="G25" s="2">
        <v>21513</v>
      </c>
      <c r="H25" s="2" t="s">
        <v>13</v>
      </c>
      <c r="I25" s="3">
        <v>43892</v>
      </c>
      <c r="J25" s="28"/>
    </row>
    <row r="26" spans="1:10" ht="19" customHeight="1" x14ac:dyDescent="0.2">
      <c r="A26" s="2" t="s">
        <v>110</v>
      </c>
      <c r="B26" s="2" t="s">
        <v>109</v>
      </c>
      <c r="C26" s="2" t="s">
        <v>11</v>
      </c>
      <c r="D26" s="2">
        <v>3327</v>
      </c>
      <c r="E26" s="2">
        <v>531419</v>
      </c>
      <c r="F26" s="2" t="s">
        <v>12</v>
      </c>
      <c r="G26" s="2">
        <v>21513</v>
      </c>
      <c r="H26" s="2" t="s">
        <v>13</v>
      </c>
      <c r="I26" s="3">
        <v>43893</v>
      </c>
      <c r="J26" s="28"/>
    </row>
    <row r="27" spans="1:10" ht="19" customHeight="1" x14ac:dyDescent="0.2">
      <c r="A27" s="2" t="s">
        <v>29</v>
      </c>
      <c r="B27" s="2" t="s">
        <v>30</v>
      </c>
      <c r="C27" s="2" t="s">
        <v>11</v>
      </c>
      <c r="D27" s="2">
        <v>118</v>
      </c>
      <c r="E27" s="2">
        <v>531419</v>
      </c>
      <c r="F27" s="2" t="s">
        <v>12</v>
      </c>
      <c r="G27" s="2">
        <v>21513</v>
      </c>
      <c r="H27" s="2" t="s">
        <v>13</v>
      </c>
      <c r="I27" s="3">
        <v>43893</v>
      </c>
      <c r="J27" s="28"/>
    </row>
    <row r="28" spans="1:10" ht="19" customHeight="1" x14ac:dyDescent="0.2">
      <c r="A28" s="2" t="s">
        <v>39</v>
      </c>
      <c r="B28" s="2" t="s">
        <v>40</v>
      </c>
      <c r="C28" s="2" t="s">
        <v>11</v>
      </c>
      <c r="D28" s="2">
        <v>144</v>
      </c>
      <c r="E28" s="2">
        <v>531419</v>
      </c>
      <c r="F28" s="2" t="s">
        <v>12</v>
      </c>
      <c r="G28" s="2">
        <v>21513</v>
      </c>
      <c r="H28" s="2" t="s">
        <v>13</v>
      </c>
      <c r="I28" s="3">
        <v>43893</v>
      </c>
      <c r="J28" s="28"/>
    </row>
    <row r="29" spans="1:10" ht="19" customHeight="1" x14ac:dyDescent="0.2">
      <c r="A29" s="2" t="s">
        <v>67</v>
      </c>
      <c r="B29" s="2" t="s">
        <v>68</v>
      </c>
      <c r="C29" s="2" t="s">
        <v>11</v>
      </c>
      <c r="D29" s="2">
        <v>1161</v>
      </c>
      <c r="E29" s="2">
        <v>531419</v>
      </c>
      <c r="F29" s="2" t="s">
        <v>12</v>
      </c>
      <c r="G29" s="2">
        <v>21513</v>
      </c>
      <c r="H29" s="2" t="s">
        <v>13</v>
      </c>
      <c r="I29" s="3">
        <v>43893</v>
      </c>
      <c r="J29" s="28"/>
    </row>
    <row r="30" spans="1:10" ht="19" customHeight="1" x14ac:dyDescent="0.2">
      <c r="A30" s="2" t="s">
        <v>91</v>
      </c>
      <c r="B30" s="2" t="s">
        <v>92</v>
      </c>
      <c r="C30" s="2" t="s">
        <v>11</v>
      </c>
      <c r="D30" s="2">
        <v>3036.6</v>
      </c>
      <c r="E30" s="2">
        <v>531419</v>
      </c>
      <c r="F30" s="2" t="s">
        <v>12</v>
      </c>
      <c r="G30" s="2">
        <v>21513</v>
      </c>
      <c r="H30" s="2" t="s">
        <v>13</v>
      </c>
      <c r="I30" s="3">
        <v>43893</v>
      </c>
      <c r="J30" s="28"/>
    </row>
    <row r="31" spans="1:10" ht="19" customHeight="1" x14ac:dyDescent="0.2">
      <c r="A31" s="2" t="s">
        <v>39</v>
      </c>
      <c r="B31" s="2" t="s">
        <v>40</v>
      </c>
      <c r="C31" s="2" t="s">
        <v>11</v>
      </c>
      <c r="D31" s="2">
        <v>102</v>
      </c>
      <c r="E31" s="2">
        <v>531419</v>
      </c>
      <c r="F31" s="2" t="s">
        <v>12</v>
      </c>
      <c r="G31" s="2">
        <v>21513</v>
      </c>
      <c r="H31" s="2" t="s">
        <v>13</v>
      </c>
      <c r="I31" s="3">
        <v>43894</v>
      </c>
      <c r="J31" s="28"/>
    </row>
    <row r="32" spans="1:10" ht="19" customHeight="1" x14ac:dyDescent="0.2">
      <c r="A32" s="2" t="s">
        <v>143</v>
      </c>
      <c r="B32" s="2" t="s">
        <v>142</v>
      </c>
      <c r="C32" s="2" t="s">
        <v>11</v>
      </c>
      <c r="D32" s="2">
        <v>221.5</v>
      </c>
      <c r="E32" s="2">
        <v>531419</v>
      </c>
      <c r="F32" s="2" t="s">
        <v>12</v>
      </c>
      <c r="G32" s="2">
        <v>21513</v>
      </c>
      <c r="H32" s="2" t="s">
        <v>13</v>
      </c>
      <c r="I32" s="3">
        <v>43894</v>
      </c>
      <c r="J32" s="28"/>
    </row>
    <row r="33" spans="1:12" ht="19" customHeight="1" x14ac:dyDescent="0.2">
      <c r="A33" s="2" t="s">
        <v>110</v>
      </c>
      <c r="B33" s="2" t="s">
        <v>109</v>
      </c>
      <c r="C33" s="2" t="s">
        <v>11</v>
      </c>
      <c r="D33" s="2">
        <v>2603</v>
      </c>
      <c r="E33" s="2">
        <v>531419</v>
      </c>
      <c r="F33" s="2" t="s">
        <v>12</v>
      </c>
      <c r="G33" s="2">
        <v>21513</v>
      </c>
      <c r="H33" s="2" t="s">
        <v>13</v>
      </c>
      <c r="I33" s="3">
        <v>43895</v>
      </c>
      <c r="J33" s="28"/>
    </row>
    <row r="34" spans="1:12" ht="19" customHeight="1" x14ac:dyDescent="0.2">
      <c r="A34" s="2" t="s">
        <v>91</v>
      </c>
      <c r="B34" s="2" t="s">
        <v>92</v>
      </c>
      <c r="C34" s="2" t="s">
        <v>11</v>
      </c>
      <c r="D34" s="2">
        <v>2635</v>
      </c>
      <c r="E34" s="2">
        <v>531419</v>
      </c>
      <c r="F34" s="2" t="s">
        <v>12</v>
      </c>
      <c r="G34" s="2">
        <v>21513</v>
      </c>
      <c r="H34" s="2" t="s">
        <v>13</v>
      </c>
      <c r="I34" s="3">
        <v>43895</v>
      </c>
      <c r="J34" s="28"/>
    </row>
    <row r="35" spans="1:12" s="6" customFormat="1" ht="19" customHeight="1" x14ac:dyDescent="0.2">
      <c r="A35" s="4" t="s">
        <v>102</v>
      </c>
      <c r="B35" s="4" t="s">
        <v>101</v>
      </c>
      <c r="C35" s="4" t="s">
        <v>11</v>
      </c>
      <c r="D35" s="4">
        <v>35.5</v>
      </c>
      <c r="E35" s="4">
        <v>531419</v>
      </c>
      <c r="F35" s="4" t="s">
        <v>12</v>
      </c>
      <c r="G35" s="4">
        <v>21513</v>
      </c>
      <c r="H35" s="4" t="s">
        <v>13</v>
      </c>
      <c r="I35" s="5">
        <v>43896</v>
      </c>
      <c r="J35" s="30"/>
    </row>
    <row r="36" spans="1:12" ht="19" customHeight="1" x14ac:dyDescent="0.2">
      <c r="A36" s="2" t="s">
        <v>67</v>
      </c>
      <c r="B36" s="2" t="s">
        <v>68</v>
      </c>
      <c r="C36" s="2" t="s">
        <v>11</v>
      </c>
      <c r="D36" s="2">
        <v>588</v>
      </c>
      <c r="E36" s="2">
        <v>531419</v>
      </c>
      <c r="F36" s="2" t="s">
        <v>12</v>
      </c>
      <c r="G36" s="2">
        <v>21513</v>
      </c>
      <c r="H36" s="2" t="s">
        <v>13</v>
      </c>
      <c r="I36" s="3">
        <v>43896</v>
      </c>
      <c r="J36" s="28"/>
    </row>
    <row r="37" spans="1:12" s="6" customFormat="1" ht="19" customHeight="1" x14ac:dyDescent="0.2">
      <c r="A37" s="4" t="s">
        <v>141</v>
      </c>
      <c r="B37" s="4" t="s">
        <v>140</v>
      </c>
      <c r="C37" s="4" t="s">
        <v>11</v>
      </c>
      <c r="D37" s="4">
        <v>128.5</v>
      </c>
      <c r="E37" s="4">
        <v>531419</v>
      </c>
      <c r="F37" s="4" t="s">
        <v>12</v>
      </c>
      <c r="G37" s="4">
        <v>21513</v>
      </c>
      <c r="H37" s="4" t="s">
        <v>13</v>
      </c>
      <c r="I37" s="5">
        <v>43899</v>
      </c>
      <c r="J37" s="30"/>
    </row>
    <row r="38" spans="1:12" ht="19" customHeight="1" x14ac:dyDescent="0.2">
      <c r="A38" s="2" t="s">
        <v>77</v>
      </c>
      <c r="B38" s="2" t="s">
        <v>78</v>
      </c>
      <c r="C38" s="2" t="s">
        <v>11</v>
      </c>
      <c r="D38" s="2">
        <v>158</v>
      </c>
      <c r="E38" s="2">
        <v>531419</v>
      </c>
      <c r="F38" s="2" t="s">
        <v>12</v>
      </c>
      <c r="G38" s="2">
        <v>21513</v>
      </c>
      <c r="H38" s="2" t="s">
        <v>13</v>
      </c>
      <c r="I38" s="3">
        <v>43899</v>
      </c>
      <c r="J38" s="28"/>
    </row>
    <row r="39" spans="1:12" s="6" customFormat="1" ht="19" customHeight="1" x14ac:dyDescent="0.2">
      <c r="A39" s="4" t="s">
        <v>102</v>
      </c>
      <c r="B39" s="4" t="s">
        <v>101</v>
      </c>
      <c r="C39" s="4" t="s">
        <v>11</v>
      </c>
      <c r="D39" s="4">
        <v>69</v>
      </c>
      <c r="E39" s="4">
        <v>531419</v>
      </c>
      <c r="F39" s="4" t="s">
        <v>12</v>
      </c>
      <c r="G39" s="4">
        <v>21513</v>
      </c>
      <c r="H39" s="4" t="s">
        <v>13</v>
      </c>
      <c r="I39" s="5">
        <v>43900</v>
      </c>
      <c r="J39" s="30"/>
    </row>
    <row r="40" spans="1:12" ht="19" customHeight="1" x14ac:dyDescent="0.2">
      <c r="A40" s="2" t="s">
        <v>67</v>
      </c>
      <c r="B40" s="2" t="s">
        <v>68</v>
      </c>
      <c r="C40" s="2" t="s">
        <v>11</v>
      </c>
      <c r="D40" s="2">
        <v>588</v>
      </c>
      <c r="E40" s="2">
        <v>531419</v>
      </c>
      <c r="F40" s="2" t="s">
        <v>12</v>
      </c>
      <c r="G40" s="2">
        <v>21513</v>
      </c>
      <c r="H40" s="2" t="s">
        <v>13</v>
      </c>
      <c r="I40" s="3">
        <v>43901</v>
      </c>
      <c r="J40" s="28"/>
    </row>
    <row r="41" spans="1:12" s="9" customFormat="1" ht="19" customHeight="1" x14ac:dyDescent="0.2">
      <c r="A41" s="7" t="s">
        <v>139</v>
      </c>
      <c r="B41" s="7" t="s">
        <v>138</v>
      </c>
      <c r="C41" s="7" t="s">
        <v>11</v>
      </c>
      <c r="D41" s="7">
        <v>300</v>
      </c>
      <c r="E41" s="7">
        <v>531419</v>
      </c>
      <c r="F41" s="7" t="s">
        <v>12</v>
      </c>
      <c r="G41" s="7">
        <v>21513</v>
      </c>
      <c r="H41" s="7" t="s">
        <v>13</v>
      </c>
      <c r="I41" s="8">
        <v>43902</v>
      </c>
      <c r="J41" s="31"/>
    </row>
    <row r="42" spans="1:12" ht="19" customHeight="1" x14ac:dyDescent="0.2">
      <c r="A42" s="2" t="s">
        <v>33</v>
      </c>
      <c r="B42" s="2" t="s">
        <v>34</v>
      </c>
      <c r="C42" s="2" t="s">
        <v>11</v>
      </c>
      <c r="D42" s="2">
        <v>64</v>
      </c>
      <c r="E42" s="2">
        <v>531419</v>
      </c>
      <c r="F42" s="2" t="s">
        <v>12</v>
      </c>
      <c r="G42" s="2">
        <v>21513</v>
      </c>
      <c r="H42" s="2" t="s">
        <v>13</v>
      </c>
      <c r="I42" s="11">
        <v>43903</v>
      </c>
      <c r="J42" s="12">
        <f>SUM(D24:D42)</f>
        <v>16555.099999999999</v>
      </c>
      <c r="K42" s="12">
        <f>D35+D37+D39+520</f>
        <v>753</v>
      </c>
      <c r="L42" s="10">
        <f>J42-K42</f>
        <v>15802.099999999999</v>
      </c>
    </row>
    <row r="43" spans="1:12" ht="19" customHeight="1" x14ac:dyDescent="0.2">
      <c r="A43" s="2"/>
      <c r="B43" s="2"/>
      <c r="C43" s="2"/>
      <c r="D43" s="2"/>
      <c r="E43" s="2"/>
      <c r="F43" s="2"/>
      <c r="G43" s="2"/>
      <c r="H43" s="2"/>
      <c r="I43" s="3"/>
      <c r="J43" s="28"/>
    </row>
    <row r="44" spans="1:12" s="6" customFormat="1" ht="19" customHeight="1" x14ac:dyDescent="0.2">
      <c r="A44" s="4" t="s">
        <v>137</v>
      </c>
      <c r="B44" s="4" t="s">
        <v>136</v>
      </c>
      <c r="C44" s="4" t="s">
        <v>11</v>
      </c>
      <c r="D44" s="4">
        <v>134.5</v>
      </c>
      <c r="E44" s="4">
        <v>533930</v>
      </c>
      <c r="F44" s="4" t="s">
        <v>135</v>
      </c>
      <c r="G44" s="4">
        <v>21944</v>
      </c>
      <c r="H44" s="4" t="s">
        <v>13</v>
      </c>
      <c r="I44" s="17">
        <v>43900</v>
      </c>
      <c r="J44" s="18">
        <f>D44</f>
        <v>134.5</v>
      </c>
    </row>
    <row r="52" spans="1:10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</row>
    <row r="53" spans="1:10" x14ac:dyDescent="0.2">
      <c r="A53" s="2" t="s">
        <v>207</v>
      </c>
      <c r="B53" s="2" t="s">
        <v>206</v>
      </c>
      <c r="C53" s="2" t="s">
        <v>11</v>
      </c>
      <c r="D53" s="2">
        <v>48</v>
      </c>
      <c r="E53" s="2">
        <v>530238</v>
      </c>
      <c r="F53" s="2" t="s">
        <v>49</v>
      </c>
      <c r="G53" s="2">
        <v>22660</v>
      </c>
      <c r="H53" s="2" t="s">
        <v>13</v>
      </c>
      <c r="I53" s="11">
        <v>43907</v>
      </c>
      <c r="J53" s="12">
        <f>D53</f>
        <v>48</v>
      </c>
    </row>
    <row r="54" spans="1:10" x14ac:dyDescent="0.2">
      <c r="A54" s="2"/>
      <c r="B54" s="2"/>
      <c r="C54" s="2"/>
      <c r="D54" s="2"/>
      <c r="E54" s="2"/>
      <c r="F54" s="2"/>
      <c r="G54" s="2"/>
      <c r="H54" s="2"/>
      <c r="I54" s="3"/>
    </row>
    <row r="55" spans="1:10" x14ac:dyDescent="0.2">
      <c r="A55" s="2" t="s">
        <v>14</v>
      </c>
      <c r="B55" s="2" t="s">
        <v>15</v>
      </c>
      <c r="C55" s="2" t="s">
        <v>11</v>
      </c>
      <c r="D55" s="2">
        <v>0.1</v>
      </c>
      <c r="E55" s="2">
        <v>534559</v>
      </c>
      <c r="F55" s="2" t="s">
        <v>16</v>
      </c>
      <c r="G55" s="2">
        <v>22276</v>
      </c>
      <c r="H55" s="2" t="s">
        <v>13</v>
      </c>
      <c r="I55" s="3">
        <v>43907</v>
      </c>
    </row>
    <row r="56" spans="1:10" x14ac:dyDescent="0.2">
      <c r="A56" s="2" t="s">
        <v>14</v>
      </c>
      <c r="B56" s="2" t="s">
        <v>15</v>
      </c>
      <c r="C56" s="2" t="s">
        <v>11</v>
      </c>
      <c r="D56" s="2">
        <v>0.1</v>
      </c>
      <c r="E56" s="2">
        <v>534559</v>
      </c>
      <c r="F56" s="2" t="s">
        <v>16</v>
      </c>
      <c r="G56" s="2">
        <v>22276</v>
      </c>
      <c r="H56" s="2" t="s">
        <v>13</v>
      </c>
      <c r="I56" s="3">
        <v>43910</v>
      </c>
    </row>
    <row r="57" spans="1:10" x14ac:dyDescent="0.2">
      <c r="A57" s="2" t="s">
        <v>205</v>
      </c>
      <c r="B57" s="2" t="s">
        <v>204</v>
      </c>
      <c r="C57" s="2" t="s">
        <v>11</v>
      </c>
      <c r="D57" s="2">
        <v>189.4</v>
      </c>
      <c r="E57" s="2">
        <v>534559</v>
      </c>
      <c r="F57" s="2" t="s">
        <v>16</v>
      </c>
      <c r="G57" s="2">
        <v>22276</v>
      </c>
      <c r="H57" s="2" t="s">
        <v>13</v>
      </c>
      <c r="I57" s="3">
        <v>43914</v>
      </c>
    </row>
    <row r="58" spans="1:10" x14ac:dyDescent="0.2">
      <c r="A58" s="2" t="s">
        <v>14</v>
      </c>
      <c r="B58" s="2" t="s">
        <v>15</v>
      </c>
      <c r="C58" s="2" t="s">
        <v>11</v>
      </c>
      <c r="D58" s="2">
        <v>0.1</v>
      </c>
      <c r="E58" s="2">
        <v>534559</v>
      </c>
      <c r="F58" s="2" t="s">
        <v>16</v>
      </c>
      <c r="G58" s="2">
        <v>22276</v>
      </c>
      <c r="H58" s="2" t="s">
        <v>13</v>
      </c>
      <c r="I58" s="3">
        <v>43914</v>
      </c>
    </row>
    <row r="59" spans="1:10" x14ac:dyDescent="0.2">
      <c r="A59" s="2" t="s">
        <v>14</v>
      </c>
      <c r="B59" s="2" t="s">
        <v>15</v>
      </c>
      <c r="C59" s="2" t="s">
        <v>11</v>
      </c>
      <c r="D59" s="2">
        <v>0.1</v>
      </c>
      <c r="E59" s="2">
        <v>534559</v>
      </c>
      <c r="F59" s="2" t="s">
        <v>16</v>
      </c>
      <c r="G59" s="2">
        <v>22276</v>
      </c>
      <c r="H59" s="2" t="s">
        <v>13</v>
      </c>
      <c r="I59" s="3">
        <v>43915</v>
      </c>
    </row>
    <row r="60" spans="1:10" x14ac:dyDescent="0.2">
      <c r="A60" s="2" t="s">
        <v>14</v>
      </c>
      <c r="B60" s="2" t="s">
        <v>15</v>
      </c>
      <c r="C60" s="2" t="s">
        <v>11</v>
      </c>
      <c r="D60" s="2">
        <v>0.1</v>
      </c>
      <c r="E60" s="2">
        <v>534559</v>
      </c>
      <c r="F60" s="2" t="s">
        <v>16</v>
      </c>
      <c r="G60" s="2">
        <v>22276</v>
      </c>
      <c r="H60" s="2" t="s">
        <v>13</v>
      </c>
      <c r="I60" s="3">
        <v>43916</v>
      </c>
    </row>
    <row r="61" spans="1:10" x14ac:dyDescent="0.2">
      <c r="A61" s="2" t="s">
        <v>14</v>
      </c>
      <c r="B61" s="2" t="s">
        <v>15</v>
      </c>
      <c r="C61" s="2" t="s">
        <v>11</v>
      </c>
      <c r="D61" s="2">
        <v>0.1</v>
      </c>
      <c r="E61" s="2">
        <v>534559</v>
      </c>
      <c r="F61" s="2" t="s">
        <v>16</v>
      </c>
      <c r="G61" s="2">
        <v>22276</v>
      </c>
      <c r="H61" s="2" t="s">
        <v>13</v>
      </c>
      <c r="I61" s="3">
        <v>43917</v>
      </c>
    </row>
    <row r="62" spans="1:10" x14ac:dyDescent="0.2">
      <c r="A62" s="2" t="s">
        <v>14</v>
      </c>
      <c r="B62" s="2" t="s">
        <v>15</v>
      </c>
      <c r="C62" s="2" t="s">
        <v>11</v>
      </c>
      <c r="D62" s="2">
        <v>0.1</v>
      </c>
      <c r="E62" s="2">
        <v>534559</v>
      </c>
      <c r="F62" s="2" t="s">
        <v>16</v>
      </c>
      <c r="G62" s="2">
        <v>22276</v>
      </c>
      <c r="H62" s="2" t="s">
        <v>13</v>
      </c>
      <c r="I62" s="3">
        <v>43918</v>
      </c>
    </row>
    <row r="63" spans="1:10" x14ac:dyDescent="0.2">
      <c r="A63" s="2" t="s">
        <v>14</v>
      </c>
      <c r="B63" s="2" t="s">
        <v>15</v>
      </c>
      <c r="C63" s="2" t="s">
        <v>11</v>
      </c>
      <c r="D63" s="2">
        <v>1421.5</v>
      </c>
      <c r="E63" s="2">
        <v>534559</v>
      </c>
      <c r="F63" s="2" t="s">
        <v>16</v>
      </c>
      <c r="G63" s="2">
        <v>22276</v>
      </c>
      <c r="H63" s="2" t="s">
        <v>13</v>
      </c>
      <c r="I63" s="3">
        <v>43919</v>
      </c>
    </row>
    <row r="64" spans="1:10" x14ac:dyDescent="0.2">
      <c r="A64" s="2" t="s">
        <v>14</v>
      </c>
      <c r="B64" s="2" t="s">
        <v>15</v>
      </c>
      <c r="C64" s="2" t="s">
        <v>11</v>
      </c>
      <c r="D64" s="2">
        <v>0.1</v>
      </c>
      <c r="E64" s="2">
        <v>534559</v>
      </c>
      <c r="F64" s="2" t="s">
        <v>16</v>
      </c>
      <c r="G64" s="2">
        <v>22276</v>
      </c>
      <c r="H64" s="2" t="s">
        <v>13</v>
      </c>
      <c r="I64" s="11">
        <v>43921</v>
      </c>
      <c r="J64" s="12">
        <f>SUM(D55:D64)</f>
        <v>1611.6999999999998</v>
      </c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3"/>
    </row>
    <row r="66" spans="1:9" x14ac:dyDescent="0.2">
      <c r="A66" s="2" t="s">
        <v>31</v>
      </c>
      <c r="B66" s="2" t="s">
        <v>32</v>
      </c>
      <c r="C66" s="2" t="s">
        <v>11</v>
      </c>
      <c r="D66" s="2">
        <v>299</v>
      </c>
      <c r="E66" s="2">
        <v>537062</v>
      </c>
      <c r="F66" s="2" t="s">
        <v>23</v>
      </c>
      <c r="G66" s="2">
        <v>22809</v>
      </c>
      <c r="H66" s="2" t="s">
        <v>13</v>
      </c>
      <c r="I66" s="3">
        <v>43908</v>
      </c>
    </row>
    <row r="67" spans="1:9" x14ac:dyDescent="0.2">
      <c r="A67" s="2" t="s">
        <v>203</v>
      </c>
      <c r="B67" s="2" t="s">
        <v>202</v>
      </c>
      <c r="C67" s="2" t="s">
        <v>11</v>
      </c>
      <c r="D67" s="2">
        <v>300</v>
      </c>
      <c r="E67" s="2">
        <v>537062</v>
      </c>
      <c r="F67" s="2" t="s">
        <v>23</v>
      </c>
      <c r="G67" s="2">
        <v>22809</v>
      </c>
      <c r="H67" s="2" t="s">
        <v>13</v>
      </c>
      <c r="I67" s="3">
        <v>43908</v>
      </c>
    </row>
    <row r="68" spans="1:9" x14ac:dyDescent="0.2">
      <c r="A68" s="2" t="s">
        <v>201</v>
      </c>
      <c r="B68" s="2" t="s">
        <v>200</v>
      </c>
      <c r="C68" s="2" t="s">
        <v>11</v>
      </c>
      <c r="D68" s="2">
        <v>300</v>
      </c>
      <c r="E68" s="2">
        <v>537062</v>
      </c>
      <c r="F68" s="2" t="s">
        <v>23</v>
      </c>
      <c r="G68" s="2">
        <v>22809</v>
      </c>
      <c r="H68" s="2" t="s">
        <v>13</v>
      </c>
      <c r="I68" s="3">
        <v>43909</v>
      </c>
    </row>
    <row r="69" spans="1:9" x14ac:dyDescent="0.2">
      <c r="A69" s="2" t="s">
        <v>199</v>
      </c>
      <c r="B69" s="2" t="s">
        <v>198</v>
      </c>
      <c r="C69" s="2" t="s">
        <v>11</v>
      </c>
      <c r="D69" s="2">
        <v>300</v>
      </c>
      <c r="E69" s="2">
        <v>537062</v>
      </c>
      <c r="F69" s="2" t="s">
        <v>23</v>
      </c>
      <c r="G69" s="2">
        <v>22809</v>
      </c>
      <c r="H69" s="2" t="s">
        <v>13</v>
      </c>
      <c r="I69" s="3">
        <v>43910</v>
      </c>
    </row>
    <row r="70" spans="1:9" x14ac:dyDescent="0.2">
      <c r="A70" s="2" t="s">
        <v>197</v>
      </c>
      <c r="B70" s="2" t="s">
        <v>196</v>
      </c>
      <c r="C70" s="2" t="s">
        <v>11</v>
      </c>
      <c r="D70" s="2">
        <v>300</v>
      </c>
      <c r="E70" s="2">
        <v>537062</v>
      </c>
      <c r="F70" s="2" t="s">
        <v>23</v>
      </c>
      <c r="G70" s="2">
        <v>22809</v>
      </c>
      <c r="H70" s="2" t="s">
        <v>13</v>
      </c>
      <c r="I70" s="3">
        <v>43911</v>
      </c>
    </row>
    <row r="71" spans="1:9" x14ac:dyDescent="0.2">
      <c r="A71" s="2" t="s">
        <v>195</v>
      </c>
      <c r="B71" s="2" t="s">
        <v>194</v>
      </c>
      <c r="C71" s="2" t="s">
        <v>11</v>
      </c>
      <c r="D71" s="2">
        <v>300</v>
      </c>
      <c r="E71" s="2">
        <v>537062</v>
      </c>
      <c r="F71" s="2" t="s">
        <v>23</v>
      </c>
      <c r="G71" s="2">
        <v>22809</v>
      </c>
      <c r="H71" s="2" t="s">
        <v>13</v>
      </c>
      <c r="I71" s="3">
        <v>43911</v>
      </c>
    </row>
    <row r="72" spans="1:9" x14ac:dyDescent="0.2">
      <c r="A72" s="2" t="s">
        <v>193</v>
      </c>
      <c r="B72" s="2" t="s">
        <v>192</v>
      </c>
      <c r="C72" s="2" t="s">
        <v>11</v>
      </c>
      <c r="D72" s="2">
        <v>50</v>
      </c>
      <c r="E72" s="2">
        <v>537062</v>
      </c>
      <c r="F72" s="2" t="s">
        <v>23</v>
      </c>
      <c r="G72" s="2">
        <v>22809</v>
      </c>
      <c r="H72" s="2" t="s">
        <v>13</v>
      </c>
      <c r="I72" s="3">
        <v>43911</v>
      </c>
    </row>
    <row r="73" spans="1:9" x14ac:dyDescent="0.2">
      <c r="A73" s="2" t="s">
        <v>191</v>
      </c>
      <c r="B73" s="2" t="s">
        <v>190</v>
      </c>
      <c r="C73" s="2" t="s">
        <v>11</v>
      </c>
      <c r="D73" s="2">
        <v>13</v>
      </c>
      <c r="E73" s="2">
        <v>537062</v>
      </c>
      <c r="F73" s="2" t="s">
        <v>23</v>
      </c>
      <c r="G73" s="2">
        <v>22809</v>
      </c>
      <c r="H73" s="2" t="s">
        <v>13</v>
      </c>
      <c r="I73" s="3">
        <v>43911</v>
      </c>
    </row>
    <row r="74" spans="1:9" x14ac:dyDescent="0.2">
      <c r="A74" s="2" t="s">
        <v>189</v>
      </c>
      <c r="B74" s="2" t="s">
        <v>188</v>
      </c>
      <c r="C74" s="2" t="s">
        <v>11</v>
      </c>
      <c r="D74" s="2">
        <v>300</v>
      </c>
      <c r="E74" s="2">
        <v>537062</v>
      </c>
      <c r="F74" s="2" t="s">
        <v>23</v>
      </c>
      <c r="G74" s="2">
        <v>22809</v>
      </c>
      <c r="H74" s="2" t="s">
        <v>13</v>
      </c>
      <c r="I74" s="3">
        <v>43913</v>
      </c>
    </row>
    <row r="75" spans="1:9" x14ac:dyDescent="0.2">
      <c r="A75" s="2" t="s">
        <v>187</v>
      </c>
      <c r="B75" s="2" t="s">
        <v>186</v>
      </c>
      <c r="C75" s="2" t="s">
        <v>11</v>
      </c>
      <c r="D75" s="2">
        <v>59</v>
      </c>
      <c r="E75" s="2">
        <v>537062</v>
      </c>
      <c r="F75" s="2" t="s">
        <v>23</v>
      </c>
      <c r="G75" s="2">
        <v>22809</v>
      </c>
      <c r="H75" s="2" t="s">
        <v>13</v>
      </c>
      <c r="I75" s="3">
        <v>43913</v>
      </c>
    </row>
    <row r="76" spans="1:9" x14ac:dyDescent="0.2">
      <c r="A76" s="2" t="s">
        <v>185</v>
      </c>
      <c r="B76" s="2" t="s">
        <v>184</v>
      </c>
      <c r="C76" s="2" t="s">
        <v>11</v>
      </c>
      <c r="D76" s="2">
        <v>299</v>
      </c>
      <c r="E76" s="2">
        <v>537062</v>
      </c>
      <c r="F76" s="2" t="s">
        <v>23</v>
      </c>
      <c r="G76" s="2">
        <v>22809</v>
      </c>
      <c r="H76" s="2" t="s">
        <v>13</v>
      </c>
      <c r="I76" s="3">
        <v>43914</v>
      </c>
    </row>
    <row r="77" spans="1:9" x14ac:dyDescent="0.2">
      <c r="A77" s="2" t="s">
        <v>183</v>
      </c>
      <c r="B77" s="2" t="s">
        <v>182</v>
      </c>
      <c r="C77" s="2" t="s">
        <v>11</v>
      </c>
      <c r="D77" s="2">
        <v>300</v>
      </c>
      <c r="E77" s="2">
        <v>537062</v>
      </c>
      <c r="F77" s="2" t="s">
        <v>23</v>
      </c>
      <c r="G77" s="2">
        <v>22809</v>
      </c>
      <c r="H77" s="2" t="s">
        <v>13</v>
      </c>
      <c r="I77" s="3">
        <v>43914</v>
      </c>
    </row>
    <row r="78" spans="1:9" x14ac:dyDescent="0.2">
      <c r="A78" s="2" t="s">
        <v>181</v>
      </c>
      <c r="B78" s="2" t="s">
        <v>180</v>
      </c>
      <c r="C78" s="2" t="s">
        <v>11</v>
      </c>
      <c r="D78" s="2">
        <v>300</v>
      </c>
      <c r="E78" s="2">
        <v>537062</v>
      </c>
      <c r="F78" s="2" t="s">
        <v>23</v>
      </c>
      <c r="G78" s="2">
        <v>22809</v>
      </c>
      <c r="H78" s="2" t="s">
        <v>13</v>
      </c>
      <c r="I78" s="3">
        <v>43915</v>
      </c>
    </row>
    <row r="79" spans="1:9" x14ac:dyDescent="0.2">
      <c r="A79" s="2" t="s">
        <v>179</v>
      </c>
      <c r="B79" s="2" t="s">
        <v>178</v>
      </c>
      <c r="C79" s="2" t="s">
        <v>11</v>
      </c>
      <c r="D79" s="2">
        <v>349</v>
      </c>
      <c r="E79" s="2">
        <v>537062</v>
      </c>
      <c r="F79" s="2" t="s">
        <v>23</v>
      </c>
      <c r="G79" s="2">
        <v>22809</v>
      </c>
      <c r="H79" s="2" t="s">
        <v>13</v>
      </c>
      <c r="I79" s="3">
        <v>43915</v>
      </c>
    </row>
    <row r="80" spans="1:9" x14ac:dyDescent="0.2">
      <c r="A80" s="2" t="s">
        <v>177</v>
      </c>
      <c r="B80" s="2" t="s">
        <v>176</v>
      </c>
      <c r="C80" s="2" t="s">
        <v>11</v>
      </c>
      <c r="D80" s="2">
        <v>300</v>
      </c>
      <c r="E80" s="2">
        <v>537062</v>
      </c>
      <c r="F80" s="2" t="s">
        <v>23</v>
      </c>
      <c r="G80" s="2">
        <v>22809</v>
      </c>
      <c r="H80" s="2" t="s">
        <v>13</v>
      </c>
      <c r="I80" s="3">
        <v>43917</v>
      </c>
    </row>
    <row r="81" spans="1:10" x14ac:dyDescent="0.2">
      <c r="A81" s="2" t="s">
        <v>155</v>
      </c>
      <c r="B81" s="2" t="s">
        <v>154</v>
      </c>
      <c r="C81" s="2" t="s">
        <v>11</v>
      </c>
      <c r="D81" s="2">
        <v>99</v>
      </c>
      <c r="E81" s="2">
        <v>537062</v>
      </c>
      <c r="F81" s="2" t="s">
        <v>23</v>
      </c>
      <c r="G81" s="2">
        <v>22809</v>
      </c>
      <c r="H81" s="2" t="s">
        <v>13</v>
      </c>
      <c r="I81" s="3">
        <v>43917</v>
      </c>
    </row>
    <row r="82" spans="1:10" x14ac:dyDescent="0.2">
      <c r="A82" s="2" t="s">
        <v>175</v>
      </c>
      <c r="B82" s="2" t="s">
        <v>174</v>
      </c>
      <c r="C82" s="2" t="s">
        <v>11</v>
      </c>
      <c r="D82" s="2">
        <v>295</v>
      </c>
      <c r="E82" s="2">
        <v>537062</v>
      </c>
      <c r="F82" s="2" t="s">
        <v>23</v>
      </c>
      <c r="G82" s="2">
        <v>22809</v>
      </c>
      <c r="H82" s="2" t="s">
        <v>13</v>
      </c>
      <c r="I82" s="3">
        <v>43917</v>
      </c>
    </row>
    <row r="83" spans="1:10" x14ac:dyDescent="0.2">
      <c r="A83" s="2" t="s">
        <v>173</v>
      </c>
      <c r="B83" s="2" t="s">
        <v>172</v>
      </c>
      <c r="C83" s="2" t="s">
        <v>11</v>
      </c>
      <c r="D83" s="2">
        <v>300</v>
      </c>
      <c r="E83" s="2">
        <v>537062</v>
      </c>
      <c r="F83" s="2" t="s">
        <v>23</v>
      </c>
      <c r="G83" s="2">
        <v>22809</v>
      </c>
      <c r="H83" s="2" t="s">
        <v>13</v>
      </c>
      <c r="I83" s="3">
        <v>43918</v>
      </c>
    </row>
    <row r="84" spans="1:10" x14ac:dyDescent="0.2">
      <c r="A84" s="2" t="s">
        <v>171</v>
      </c>
      <c r="B84" s="2" t="s">
        <v>170</v>
      </c>
      <c r="C84" s="2" t="s">
        <v>11</v>
      </c>
      <c r="D84" s="2">
        <v>200</v>
      </c>
      <c r="E84" s="2">
        <v>537062</v>
      </c>
      <c r="F84" s="2" t="s">
        <v>23</v>
      </c>
      <c r="G84" s="2">
        <v>22809</v>
      </c>
      <c r="H84" s="2" t="s">
        <v>13</v>
      </c>
      <c r="I84" s="3">
        <v>43918</v>
      </c>
    </row>
    <row r="85" spans="1:10" x14ac:dyDescent="0.2">
      <c r="A85" s="2" t="s">
        <v>153</v>
      </c>
      <c r="B85" s="2" t="s">
        <v>152</v>
      </c>
      <c r="C85" s="2" t="s">
        <v>11</v>
      </c>
      <c r="D85" s="2">
        <v>97</v>
      </c>
      <c r="E85" s="2">
        <v>537062</v>
      </c>
      <c r="F85" s="2" t="s">
        <v>23</v>
      </c>
      <c r="G85" s="2">
        <v>22809</v>
      </c>
      <c r="H85" s="2" t="s">
        <v>13</v>
      </c>
      <c r="I85" s="3">
        <v>43918</v>
      </c>
    </row>
    <row r="86" spans="1:10" x14ac:dyDescent="0.2">
      <c r="A86" s="2" t="s">
        <v>169</v>
      </c>
      <c r="B86" s="2" t="s">
        <v>168</v>
      </c>
      <c r="C86" s="2" t="s">
        <v>11</v>
      </c>
      <c r="D86" s="2">
        <v>285</v>
      </c>
      <c r="E86" s="2">
        <v>537062</v>
      </c>
      <c r="F86" s="2" t="s">
        <v>23</v>
      </c>
      <c r="G86" s="2">
        <v>22809</v>
      </c>
      <c r="H86" s="2" t="s">
        <v>13</v>
      </c>
      <c r="I86" s="3">
        <v>43920</v>
      </c>
    </row>
    <row r="87" spans="1:10" x14ac:dyDescent="0.2">
      <c r="A87" s="2" t="s">
        <v>167</v>
      </c>
      <c r="B87" s="2" t="s">
        <v>166</v>
      </c>
      <c r="C87" s="2" t="s">
        <v>11</v>
      </c>
      <c r="D87" s="2">
        <v>300</v>
      </c>
      <c r="E87" s="2">
        <v>537062</v>
      </c>
      <c r="F87" s="2" t="s">
        <v>23</v>
      </c>
      <c r="G87" s="2">
        <v>22809</v>
      </c>
      <c r="H87" s="2" t="s">
        <v>13</v>
      </c>
      <c r="I87" s="3">
        <v>43921</v>
      </c>
    </row>
    <row r="88" spans="1:10" x14ac:dyDescent="0.2">
      <c r="A88" s="2" t="s">
        <v>165</v>
      </c>
      <c r="B88" s="2" t="s">
        <v>164</v>
      </c>
      <c r="C88" s="2" t="s">
        <v>11</v>
      </c>
      <c r="D88" s="2">
        <v>250</v>
      </c>
      <c r="E88" s="2">
        <v>537062</v>
      </c>
      <c r="F88" s="2" t="s">
        <v>23</v>
      </c>
      <c r="G88" s="2">
        <v>22809</v>
      </c>
      <c r="H88" s="2" t="s">
        <v>13</v>
      </c>
      <c r="I88" s="11">
        <v>43921</v>
      </c>
      <c r="J88" s="12">
        <f>SUM(D66:D88)</f>
        <v>5595</v>
      </c>
    </row>
    <row r="89" spans="1:10" x14ac:dyDescent="0.2">
      <c r="A89" s="2"/>
      <c r="B89" s="2"/>
      <c r="C89" s="2"/>
      <c r="D89" s="2"/>
      <c r="E89" s="2"/>
      <c r="F89" s="2"/>
      <c r="G89" s="2"/>
      <c r="H89" s="2"/>
      <c r="I89" s="3"/>
    </row>
    <row r="90" spans="1:10" x14ac:dyDescent="0.2">
      <c r="A90" s="2" t="s">
        <v>163</v>
      </c>
      <c r="B90" s="2" t="s">
        <v>162</v>
      </c>
      <c r="C90" s="2" t="s">
        <v>11</v>
      </c>
      <c r="D90" s="2">
        <v>10</v>
      </c>
      <c r="E90" s="2">
        <v>535617</v>
      </c>
      <c r="F90" s="2" t="s">
        <v>28</v>
      </c>
      <c r="G90" s="2">
        <v>22642</v>
      </c>
      <c r="H90" s="2" t="s">
        <v>13</v>
      </c>
      <c r="I90" s="11">
        <v>43920</v>
      </c>
      <c r="J90" s="12">
        <f>D90</f>
        <v>10</v>
      </c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3"/>
    </row>
    <row r="92" spans="1:10" x14ac:dyDescent="0.2">
      <c r="A92" s="2" t="s">
        <v>85</v>
      </c>
      <c r="B92" s="2" t="s">
        <v>86</v>
      </c>
      <c r="C92" s="2" t="s">
        <v>11</v>
      </c>
      <c r="D92" s="2">
        <v>550</v>
      </c>
      <c r="E92" s="2">
        <v>531419</v>
      </c>
      <c r="F92" s="2" t="s">
        <v>12</v>
      </c>
      <c r="G92" s="2">
        <v>21513</v>
      </c>
      <c r="H92" s="2" t="s">
        <v>13</v>
      </c>
      <c r="I92" s="3">
        <v>43906</v>
      </c>
    </row>
    <row r="93" spans="1:10" x14ac:dyDescent="0.2">
      <c r="A93" s="2" t="s">
        <v>43</v>
      </c>
      <c r="B93" s="2" t="s">
        <v>44</v>
      </c>
      <c r="C93" s="2" t="s">
        <v>11</v>
      </c>
      <c r="D93" s="2">
        <v>860</v>
      </c>
      <c r="E93" s="2">
        <v>531419</v>
      </c>
      <c r="F93" s="2" t="s">
        <v>12</v>
      </c>
      <c r="G93" s="2">
        <v>21513</v>
      </c>
      <c r="H93" s="2" t="s">
        <v>13</v>
      </c>
      <c r="I93" s="3">
        <v>43906</v>
      </c>
    </row>
    <row r="94" spans="1:10" x14ac:dyDescent="0.2">
      <c r="A94" s="2" t="s">
        <v>110</v>
      </c>
      <c r="B94" s="2" t="s">
        <v>109</v>
      </c>
      <c r="C94" s="2" t="s">
        <v>11</v>
      </c>
      <c r="D94" s="2">
        <v>1400</v>
      </c>
      <c r="E94" s="2">
        <v>531419</v>
      </c>
      <c r="F94" s="2" t="s">
        <v>12</v>
      </c>
      <c r="G94" s="2">
        <v>21513</v>
      </c>
      <c r="H94" s="2" t="s">
        <v>13</v>
      </c>
      <c r="I94" s="3">
        <v>43907</v>
      </c>
    </row>
    <row r="95" spans="1:10" x14ac:dyDescent="0.2">
      <c r="A95" s="2" t="s">
        <v>79</v>
      </c>
      <c r="B95" s="2" t="s">
        <v>80</v>
      </c>
      <c r="C95" s="2" t="s">
        <v>11</v>
      </c>
      <c r="D95" s="2">
        <v>700</v>
      </c>
      <c r="E95" s="2">
        <v>531419</v>
      </c>
      <c r="F95" s="2" t="s">
        <v>12</v>
      </c>
      <c r="G95" s="2">
        <v>21513</v>
      </c>
      <c r="H95" s="2" t="s">
        <v>13</v>
      </c>
      <c r="I95" s="3">
        <v>43907</v>
      </c>
    </row>
    <row r="96" spans="1:10" s="9" customFormat="1" x14ac:dyDescent="0.2">
      <c r="A96" s="7" t="s">
        <v>139</v>
      </c>
      <c r="B96" s="7" t="s">
        <v>138</v>
      </c>
      <c r="C96" s="7" t="s">
        <v>11</v>
      </c>
      <c r="D96" s="7">
        <v>14</v>
      </c>
      <c r="E96" s="7">
        <v>531419</v>
      </c>
      <c r="F96" s="7" t="s">
        <v>12</v>
      </c>
      <c r="G96" s="7">
        <v>21513</v>
      </c>
      <c r="H96" s="7" t="s">
        <v>13</v>
      </c>
      <c r="I96" s="8">
        <v>43908</v>
      </c>
    </row>
    <row r="97" spans="1:12" x14ac:dyDescent="0.2">
      <c r="A97" s="2" t="s">
        <v>67</v>
      </c>
      <c r="B97" s="2" t="s">
        <v>68</v>
      </c>
      <c r="C97" s="2" t="s">
        <v>11</v>
      </c>
      <c r="D97" s="2">
        <v>2100</v>
      </c>
      <c r="E97" s="2">
        <v>531419</v>
      </c>
      <c r="F97" s="2" t="s">
        <v>12</v>
      </c>
      <c r="G97" s="2">
        <v>21513</v>
      </c>
      <c r="H97" s="2" t="s">
        <v>13</v>
      </c>
      <c r="I97" s="3">
        <v>43909</v>
      </c>
    </row>
    <row r="98" spans="1:12" x14ac:dyDescent="0.2">
      <c r="A98" s="2" t="s">
        <v>67</v>
      </c>
      <c r="B98" s="2" t="s">
        <v>68</v>
      </c>
      <c r="C98" s="2" t="s">
        <v>11</v>
      </c>
      <c r="D98" s="2">
        <v>2322</v>
      </c>
      <c r="E98" s="2">
        <v>531419</v>
      </c>
      <c r="F98" s="2" t="s">
        <v>12</v>
      </c>
      <c r="G98" s="2">
        <v>21513</v>
      </c>
      <c r="H98" s="2" t="s">
        <v>13</v>
      </c>
      <c r="I98" s="3">
        <v>43910</v>
      </c>
    </row>
    <row r="99" spans="1:12" x14ac:dyDescent="0.2">
      <c r="A99" s="2" t="s">
        <v>67</v>
      </c>
      <c r="B99" s="2" t="s">
        <v>68</v>
      </c>
      <c r="C99" s="2" t="s">
        <v>11</v>
      </c>
      <c r="D99" s="2">
        <v>1161</v>
      </c>
      <c r="E99" s="2">
        <v>531419</v>
      </c>
      <c r="F99" s="2" t="s">
        <v>12</v>
      </c>
      <c r="G99" s="2">
        <v>21513</v>
      </c>
      <c r="H99" s="2" t="s">
        <v>13</v>
      </c>
      <c r="I99" s="3">
        <v>43911</v>
      </c>
    </row>
    <row r="100" spans="1:12" x14ac:dyDescent="0.2">
      <c r="A100" s="2" t="s">
        <v>91</v>
      </c>
      <c r="B100" s="2" t="s">
        <v>92</v>
      </c>
      <c r="C100" s="2" t="s">
        <v>11</v>
      </c>
      <c r="D100" s="2">
        <v>2322</v>
      </c>
      <c r="E100" s="2">
        <v>531419</v>
      </c>
      <c r="F100" s="2" t="s">
        <v>12</v>
      </c>
      <c r="G100" s="2">
        <v>21513</v>
      </c>
      <c r="H100" s="2" t="s">
        <v>13</v>
      </c>
      <c r="I100" s="3">
        <v>43911</v>
      </c>
    </row>
    <row r="101" spans="1:12" x14ac:dyDescent="0.2">
      <c r="A101" s="2" t="s">
        <v>110</v>
      </c>
      <c r="B101" s="2" t="s">
        <v>109</v>
      </c>
      <c r="C101" s="2" t="s">
        <v>11</v>
      </c>
      <c r="D101" s="2">
        <v>3223</v>
      </c>
      <c r="E101" s="2">
        <v>531419</v>
      </c>
      <c r="F101" s="2" t="s">
        <v>12</v>
      </c>
      <c r="G101" s="2">
        <v>21513</v>
      </c>
      <c r="H101" s="2" t="s">
        <v>13</v>
      </c>
      <c r="I101" s="3">
        <v>43911</v>
      </c>
    </row>
    <row r="102" spans="1:12" x14ac:dyDescent="0.2">
      <c r="A102" s="2" t="s">
        <v>85</v>
      </c>
      <c r="B102" s="2" t="s">
        <v>86</v>
      </c>
      <c r="C102" s="2" t="s">
        <v>11</v>
      </c>
      <c r="D102" s="2">
        <v>562</v>
      </c>
      <c r="E102" s="2">
        <v>531419</v>
      </c>
      <c r="F102" s="2" t="s">
        <v>12</v>
      </c>
      <c r="G102" s="2">
        <v>21513</v>
      </c>
      <c r="H102" s="2" t="s">
        <v>13</v>
      </c>
      <c r="I102" s="3">
        <v>43914</v>
      </c>
    </row>
    <row r="103" spans="1:12" s="9" customFormat="1" x14ac:dyDescent="0.2">
      <c r="A103" s="7" t="s">
        <v>161</v>
      </c>
      <c r="B103" s="7" t="s">
        <v>160</v>
      </c>
      <c r="C103" s="7" t="s">
        <v>11</v>
      </c>
      <c r="D103" s="7">
        <v>327</v>
      </c>
      <c r="E103" s="7">
        <v>531419</v>
      </c>
      <c r="F103" s="7" t="s">
        <v>12</v>
      </c>
      <c r="G103" s="7">
        <v>21513</v>
      </c>
      <c r="H103" s="7" t="s">
        <v>13</v>
      </c>
      <c r="I103" s="8">
        <v>43914</v>
      </c>
    </row>
    <row r="104" spans="1:12" x14ac:dyDescent="0.2">
      <c r="A104" s="2" t="s">
        <v>77</v>
      </c>
      <c r="B104" s="2" t="s">
        <v>78</v>
      </c>
      <c r="C104" s="2" t="s">
        <v>11</v>
      </c>
      <c r="D104" s="2">
        <v>95</v>
      </c>
      <c r="E104" s="2">
        <v>531419</v>
      </c>
      <c r="F104" s="2" t="s">
        <v>12</v>
      </c>
      <c r="G104" s="2">
        <v>21513</v>
      </c>
      <c r="H104" s="2" t="s">
        <v>13</v>
      </c>
      <c r="I104" s="3">
        <v>43914</v>
      </c>
    </row>
    <row r="105" spans="1:12" x14ac:dyDescent="0.2">
      <c r="A105" s="2" t="s">
        <v>67</v>
      </c>
      <c r="B105" s="2" t="s">
        <v>68</v>
      </c>
      <c r="C105" s="2" t="s">
        <v>11</v>
      </c>
      <c r="D105" s="2">
        <v>711.5</v>
      </c>
      <c r="E105" s="2">
        <v>531419</v>
      </c>
      <c r="F105" s="2" t="s">
        <v>12</v>
      </c>
      <c r="G105" s="2">
        <v>21513</v>
      </c>
      <c r="H105" s="2" t="s">
        <v>13</v>
      </c>
      <c r="I105" s="3">
        <v>43915</v>
      </c>
    </row>
    <row r="106" spans="1:12" s="6" customFormat="1" x14ac:dyDescent="0.2">
      <c r="A106" s="4" t="s">
        <v>159</v>
      </c>
      <c r="B106" s="4" t="s">
        <v>158</v>
      </c>
      <c r="C106" s="4" t="s">
        <v>11</v>
      </c>
      <c r="D106" s="4">
        <v>699</v>
      </c>
      <c r="E106" s="4">
        <v>531419</v>
      </c>
      <c r="F106" s="4" t="s">
        <v>12</v>
      </c>
      <c r="G106" s="4">
        <v>21513</v>
      </c>
      <c r="H106" s="4" t="s">
        <v>13</v>
      </c>
      <c r="I106" s="5">
        <v>43917</v>
      </c>
    </row>
    <row r="107" spans="1:12" x14ac:dyDescent="0.2">
      <c r="A107" s="2" t="s">
        <v>17</v>
      </c>
      <c r="B107" s="2" t="s">
        <v>18</v>
      </c>
      <c r="C107" s="2" t="s">
        <v>11</v>
      </c>
      <c r="D107" s="2">
        <v>1774</v>
      </c>
      <c r="E107" s="2">
        <v>531419</v>
      </c>
      <c r="F107" s="2" t="s">
        <v>12</v>
      </c>
      <c r="G107" s="2">
        <v>21513</v>
      </c>
      <c r="H107" s="2" t="s">
        <v>13</v>
      </c>
      <c r="I107" s="3">
        <v>43918</v>
      </c>
    </row>
    <row r="108" spans="1:12" x14ac:dyDescent="0.2">
      <c r="A108" s="2" t="s">
        <v>29</v>
      </c>
      <c r="B108" s="2" t="s">
        <v>30</v>
      </c>
      <c r="C108" s="2" t="s">
        <v>11</v>
      </c>
      <c r="D108" s="2">
        <v>402</v>
      </c>
      <c r="E108" s="2">
        <v>531419</v>
      </c>
      <c r="F108" s="2" t="s">
        <v>12</v>
      </c>
      <c r="G108" s="2">
        <v>21513</v>
      </c>
      <c r="H108" s="2" t="s">
        <v>13</v>
      </c>
      <c r="I108" s="3">
        <v>43920</v>
      </c>
    </row>
    <row r="109" spans="1:12" x14ac:dyDescent="0.2">
      <c r="A109" s="2" t="s">
        <v>17</v>
      </c>
      <c r="B109" s="2" t="s">
        <v>18</v>
      </c>
      <c r="C109" s="2" t="s">
        <v>11</v>
      </c>
      <c r="D109" s="2">
        <v>2000</v>
      </c>
      <c r="E109" s="2">
        <v>531419</v>
      </c>
      <c r="F109" s="2" t="s">
        <v>12</v>
      </c>
      <c r="G109" s="2">
        <v>21513</v>
      </c>
      <c r="H109" s="2" t="s">
        <v>13</v>
      </c>
      <c r="I109" s="3">
        <v>43921</v>
      </c>
    </row>
    <row r="110" spans="1:12" x14ac:dyDescent="0.2">
      <c r="A110" s="2" t="s">
        <v>91</v>
      </c>
      <c r="B110" s="2" t="s">
        <v>92</v>
      </c>
      <c r="C110" s="2" t="s">
        <v>11</v>
      </c>
      <c r="D110" s="2">
        <v>3946.5</v>
      </c>
      <c r="E110" s="2">
        <v>531419</v>
      </c>
      <c r="F110" s="2" t="s">
        <v>12</v>
      </c>
      <c r="G110" s="2">
        <v>21513</v>
      </c>
      <c r="H110" s="2" t="s">
        <v>13</v>
      </c>
      <c r="I110" s="3">
        <v>43921</v>
      </c>
    </row>
    <row r="111" spans="1:12" x14ac:dyDescent="0.2">
      <c r="A111" s="2" t="s">
        <v>110</v>
      </c>
      <c r="B111" s="2" t="s">
        <v>109</v>
      </c>
      <c r="C111" s="2" t="s">
        <v>11</v>
      </c>
      <c r="D111" s="2">
        <v>2635</v>
      </c>
      <c r="E111" s="2">
        <v>531419</v>
      </c>
      <c r="F111" s="2" t="s">
        <v>12</v>
      </c>
      <c r="G111" s="2">
        <v>21513</v>
      </c>
      <c r="H111" s="2" t="s">
        <v>13</v>
      </c>
      <c r="I111" s="11">
        <v>43921</v>
      </c>
      <c r="J111" s="12">
        <f>SUM(D92:D111)</f>
        <v>27804</v>
      </c>
      <c r="K111" s="12">
        <f>114.5+522.99+D106</f>
        <v>1336.49</v>
      </c>
      <c r="L111" s="10">
        <f>J111-K111</f>
        <v>26467.51</v>
      </c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3"/>
    </row>
    <row r="113" spans="1:10" s="6" customFormat="1" x14ac:dyDescent="0.2">
      <c r="A113" s="4" t="s">
        <v>116</v>
      </c>
      <c r="B113" s="4" t="s">
        <v>115</v>
      </c>
      <c r="C113" s="4" t="s">
        <v>11</v>
      </c>
      <c r="D113" s="4">
        <v>192</v>
      </c>
      <c r="E113" s="4">
        <v>533930</v>
      </c>
      <c r="F113" s="4" t="s">
        <v>135</v>
      </c>
      <c r="G113" s="4">
        <v>21944</v>
      </c>
      <c r="H113" s="4" t="s">
        <v>13</v>
      </c>
      <c r="I113" s="5">
        <v>43908</v>
      </c>
    </row>
    <row r="114" spans="1:10" s="6" customFormat="1" x14ac:dyDescent="0.2">
      <c r="A114" s="4" t="s">
        <v>157</v>
      </c>
      <c r="B114" s="4" t="s">
        <v>156</v>
      </c>
      <c r="C114" s="4" t="s">
        <v>11</v>
      </c>
      <c r="D114" s="4">
        <v>584.5</v>
      </c>
      <c r="E114" s="4">
        <v>533930</v>
      </c>
      <c r="F114" s="4" t="s">
        <v>135</v>
      </c>
      <c r="G114" s="4">
        <v>21944</v>
      </c>
      <c r="H114" s="4" t="s">
        <v>13</v>
      </c>
      <c r="I114" s="17">
        <v>43913</v>
      </c>
      <c r="J114" s="18">
        <f>SUM(D113:D114)</f>
        <v>776.5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L115"/>
  <sheetViews>
    <sheetView showGridLines="0" topLeftCell="A20" zoomScale="118" workbookViewId="0">
      <selection activeCell="J41" sqref="J41"/>
    </sheetView>
  </sheetViews>
  <sheetFormatPr baseColWidth="10" defaultRowHeight="16" x14ac:dyDescent="0.2"/>
  <cols>
    <col min="2" max="2" width="33.1640625" customWidth="1"/>
    <col min="6" max="6" width="12.33203125" customWidth="1"/>
    <col min="8" max="8" width="13.83203125" customWidth="1"/>
    <col min="10" max="10" width="11.83203125" bestFit="1" customWidth="1"/>
    <col min="12" max="12" width="11.5" bestFit="1" customWidth="1"/>
  </cols>
  <sheetData>
    <row r="3" spans="1:9" ht="18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8" customHeight="1" x14ac:dyDescent="0.2">
      <c r="A4" s="2" t="s">
        <v>14</v>
      </c>
      <c r="B4" s="2" t="s">
        <v>15</v>
      </c>
      <c r="C4" s="2" t="s">
        <v>11</v>
      </c>
      <c r="D4" s="2">
        <v>0</v>
      </c>
      <c r="E4" s="2">
        <v>534559</v>
      </c>
      <c r="F4" s="2" t="s">
        <v>16</v>
      </c>
      <c r="G4" s="2">
        <v>22276</v>
      </c>
      <c r="H4" s="2" t="s">
        <v>13</v>
      </c>
      <c r="I4" s="3">
        <v>43922</v>
      </c>
    </row>
    <row r="5" spans="1:9" ht="18" customHeight="1" x14ac:dyDescent="0.2">
      <c r="A5" s="2" t="s">
        <v>14</v>
      </c>
      <c r="B5" s="2" t="s">
        <v>15</v>
      </c>
      <c r="C5" s="2" t="s">
        <v>11</v>
      </c>
      <c r="D5" s="2">
        <v>275</v>
      </c>
      <c r="E5" s="2">
        <v>534559</v>
      </c>
      <c r="F5" s="2" t="s">
        <v>16</v>
      </c>
      <c r="G5" s="2">
        <v>22276</v>
      </c>
      <c r="H5" s="2" t="s">
        <v>13</v>
      </c>
      <c r="I5" s="3">
        <v>43922</v>
      </c>
    </row>
    <row r="6" spans="1:9" ht="18" customHeight="1" x14ac:dyDescent="0.2">
      <c r="A6" s="2" t="s">
        <v>14</v>
      </c>
      <c r="B6" s="2" t="s">
        <v>15</v>
      </c>
      <c r="C6" s="2" t="s">
        <v>11</v>
      </c>
      <c r="D6" s="2">
        <v>0.1</v>
      </c>
      <c r="E6" s="2">
        <v>534559</v>
      </c>
      <c r="F6" s="2" t="s">
        <v>16</v>
      </c>
      <c r="G6" s="2">
        <v>22276</v>
      </c>
      <c r="H6" s="2" t="s">
        <v>13</v>
      </c>
      <c r="I6" s="3">
        <v>43924</v>
      </c>
    </row>
    <row r="7" spans="1:9" ht="18" customHeight="1" x14ac:dyDescent="0.2">
      <c r="A7" s="2" t="s">
        <v>14</v>
      </c>
      <c r="B7" s="2" t="s">
        <v>15</v>
      </c>
      <c r="C7" s="2" t="s">
        <v>11</v>
      </c>
      <c r="D7" s="2">
        <v>0.1</v>
      </c>
      <c r="E7" s="2">
        <v>534559</v>
      </c>
      <c r="F7" s="2" t="s">
        <v>16</v>
      </c>
      <c r="G7" s="2">
        <v>22276</v>
      </c>
      <c r="H7" s="2" t="s">
        <v>13</v>
      </c>
      <c r="I7" s="3">
        <v>43925</v>
      </c>
    </row>
    <row r="8" spans="1:9" ht="18" customHeight="1" x14ac:dyDescent="0.2">
      <c r="A8" s="2" t="s">
        <v>14</v>
      </c>
      <c r="B8" s="2" t="s">
        <v>15</v>
      </c>
      <c r="C8" s="2" t="s">
        <v>11</v>
      </c>
      <c r="D8" s="2">
        <v>0.1</v>
      </c>
      <c r="E8" s="2">
        <v>534559</v>
      </c>
      <c r="F8" s="2" t="s">
        <v>16</v>
      </c>
      <c r="G8" s="2">
        <v>22276</v>
      </c>
      <c r="H8" s="2" t="s">
        <v>13</v>
      </c>
      <c r="I8" s="3">
        <v>43926</v>
      </c>
    </row>
    <row r="9" spans="1:9" ht="18" customHeight="1" x14ac:dyDescent="0.2">
      <c r="A9" s="2" t="s">
        <v>14</v>
      </c>
      <c r="B9" s="2" t="s">
        <v>15</v>
      </c>
      <c r="C9" s="2" t="s">
        <v>11</v>
      </c>
      <c r="D9" s="2">
        <v>421.9</v>
      </c>
      <c r="E9" s="2">
        <v>534559</v>
      </c>
      <c r="F9" s="2" t="s">
        <v>16</v>
      </c>
      <c r="G9" s="2">
        <v>22276</v>
      </c>
      <c r="H9" s="2" t="s">
        <v>13</v>
      </c>
      <c r="I9" s="3">
        <v>43927</v>
      </c>
    </row>
    <row r="10" spans="1:9" ht="18" customHeight="1" x14ac:dyDescent="0.2">
      <c r="A10" s="2" t="s">
        <v>14</v>
      </c>
      <c r="B10" s="2" t="s">
        <v>15</v>
      </c>
      <c r="C10" s="2" t="s">
        <v>11</v>
      </c>
      <c r="D10" s="2">
        <v>711</v>
      </c>
      <c r="E10" s="2">
        <v>534559</v>
      </c>
      <c r="F10" s="2" t="s">
        <v>16</v>
      </c>
      <c r="G10" s="2">
        <v>22276</v>
      </c>
      <c r="H10" s="2" t="s">
        <v>13</v>
      </c>
      <c r="I10" s="3">
        <v>43927</v>
      </c>
    </row>
    <row r="11" spans="1:9" ht="18" customHeight="1" x14ac:dyDescent="0.2">
      <c r="A11" s="2" t="s">
        <v>14</v>
      </c>
      <c r="B11" s="2" t="s">
        <v>15</v>
      </c>
      <c r="C11" s="2" t="s">
        <v>11</v>
      </c>
      <c r="D11" s="2">
        <v>0.1</v>
      </c>
      <c r="E11" s="2">
        <v>534559</v>
      </c>
      <c r="F11" s="2" t="s">
        <v>16</v>
      </c>
      <c r="G11" s="2">
        <v>22276</v>
      </c>
      <c r="H11" s="2" t="s">
        <v>13</v>
      </c>
      <c r="I11" s="3">
        <v>43927</v>
      </c>
    </row>
    <row r="12" spans="1:9" ht="18" customHeight="1" x14ac:dyDescent="0.2">
      <c r="A12" s="2" t="s">
        <v>14</v>
      </c>
      <c r="B12" s="2" t="s">
        <v>15</v>
      </c>
      <c r="C12" s="2" t="s">
        <v>11</v>
      </c>
      <c r="D12" s="2">
        <v>0.1</v>
      </c>
      <c r="E12" s="2">
        <v>534559</v>
      </c>
      <c r="F12" s="2" t="s">
        <v>16</v>
      </c>
      <c r="G12" s="2">
        <v>22276</v>
      </c>
      <c r="H12" s="2" t="s">
        <v>13</v>
      </c>
      <c r="I12" s="3">
        <v>43928</v>
      </c>
    </row>
    <row r="13" spans="1:9" ht="18" customHeight="1" x14ac:dyDescent="0.2">
      <c r="A13" s="2" t="s">
        <v>14</v>
      </c>
      <c r="B13" s="2" t="s">
        <v>15</v>
      </c>
      <c r="C13" s="2" t="s">
        <v>11</v>
      </c>
      <c r="D13" s="2">
        <v>1406</v>
      </c>
      <c r="E13" s="2">
        <v>534559</v>
      </c>
      <c r="F13" s="2" t="s">
        <v>16</v>
      </c>
      <c r="G13" s="2">
        <v>22276</v>
      </c>
      <c r="H13" s="2" t="s">
        <v>13</v>
      </c>
      <c r="I13" s="3">
        <v>43928</v>
      </c>
    </row>
    <row r="14" spans="1:9" ht="18" customHeight="1" x14ac:dyDescent="0.2">
      <c r="A14" s="2" t="s">
        <v>14</v>
      </c>
      <c r="B14" s="2" t="s">
        <v>15</v>
      </c>
      <c r="C14" s="2" t="s">
        <v>11</v>
      </c>
      <c r="D14" s="2">
        <v>0.1</v>
      </c>
      <c r="E14" s="2">
        <v>534559</v>
      </c>
      <c r="F14" s="2" t="s">
        <v>16</v>
      </c>
      <c r="G14" s="2">
        <v>22276</v>
      </c>
      <c r="H14" s="2" t="s">
        <v>13</v>
      </c>
      <c r="I14" s="3">
        <v>43929</v>
      </c>
    </row>
    <row r="15" spans="1:9" ht="18" customHeight="1" x14ac:dyDescent="0.2">
      <c r="A15" s="2" t="s">
        <v>14</v>
      </c>
      <c r="B15" s="2" t="s">
        <v>15</v>
      </c>
      <c r="C15" s="2" t="s">
        <v>11</v>
      </c>
      <c r="D15" s="2">
        <v>0.1</v>
      </c>
      <c r="E15" s="2">
        <v>534559</v>
      </c>
      <c r="F15" s="2" t="s">
        <v>16</v>
      </c>
      <c r="G15" s="2">
        <v>22276</v>
      </c>
      <c r="H15" s="2" t="s">
        <v>13</v>
      </c>
      <c r="I15" s="3">
        <v>43930</v>
      </c>
    </row>
    <row r="16" spans="1:9" ht="18" customHeight="1" x14ac:dyDescent="0.2">
      <c r="A16" s="2" t="s">
        <v>14</v>
      </c>
      <c r="B16" s="2" t="s">
        <v>15</v>
      </c>
      <c r="C16" s="2" t="s">
        <v>11</v>
      </c>
      <c r="D16" s="2">
        <v>0.2</v>
      </c>
      <c r="E16" s="2">
        <v>534559</v>
      </c>
      <c r="F16" s="2" t="s">
        <v>16</v>
      </c>
      <c r="G16" s="2">
        <v>22276</v>
      </c>
      <c r="H16" s="2" t="s">
        <v>13</v>
      </c>
      <c r="I16" s="3">
        <v>43932</v>
      </c>
    </row>
    <row r="17" spans="1:10" ht="18" customHeight="1" x14ac:dyDescent="0.2">
      <c r="A17" s="2" t="s">
        <v>14</v>
      </c>
      <c r="B17" s="2" t="s">
        <v>15</v>
      </c>
      <c r="C17" s="2" t="s">
        <v>11</v>
      </c>
      <c r="D17" s="2">
        <v>0.1</v>
      </c>
      <c r="E17" s="2">
        <v>534559</v>
      </c>
      <c r="F17" s="2" t="s">
        <v>16</v>
      </c>
      <c r="G17" s="2">
        <v>22276</v>
      </c>
      <c r="H17" s="2" t="s">
        <v>13</v>
      </c>
      <c r="I17" s="3">
        <v>43933</v>
      </c>
    </row>
    <row r="18" spans="1:10" ht="18" customHeight="1" x14ac:dyDescent="0.2">
      <c r="A18" s="2" t="s">
        <v>14</v>
      </c>
      <c r="B18" s="2" t="s">
        <v>15</v>
      </c>
      <c r="C18" s="2" t="s">
        <v>11</v>
      </c>
      <c r="D18" s="2">
        <v>900</v>
      </c>
      <c r="E18" s="2">
        <v>534559</v>
      </c>
      <c r="F18" s="2" t="s">
        <v>16</v>
      </c>
      <c r="G18" s="2">
        <v>22276</v>
      </c>
      <c r="H18" s="2" t="s">
        <v>13</v>
      </c>
      <c r="I18" s="3">
        <v>43935</v>
      </c>
    </row>
    <row r="19" spans="1:10" ht="18" customHeight="1" x14ac:dyDescent="0.2">
      <c r="A19" s="2" t="s">
        <v>14</v>
      </c>
      <c r="B19" s="2" t="s">
        <v>15</v>
      </c>
      <c r="C19" s="2" t="s">
        <v>11</v>
      </c>
      <c r="D19" s="2">
        <v>590.5</v>
      </c>
      <c r="E19" s="2">
        <v>534559</v>
      </c>
      <c r="F19" s="2" t="s">
        <v>16</v>
      </c>
      <c r="G19" s="2">
        <v>22276</v>
      </c>
      <c r="H19" s="2" t="s">
        <v>13</v>
      </c>
      <c r="I19" s="3">
        <v>43935</v>
      </c>
    </row>
    <row r="20" spans="1:10" ht="18" customHeight="1" x14ac:dyDescent="0.2">
      <c r="A20" s="2" t="s">
        <v>14</v>
      </c>
      <c r="B20" s="2" t="s">
        <v>15</v>
      </c>
      <c r="C20" s="2" t="s">
        <v>11</v>
      </c>
      <c r="D20" s="2">
        <v>0.1</v>
      </c>
      <c r="E20" s="2">
        <v>534559</v>
      </c>
      <c r="F20" s="2" t="s">
        <v>16</v>
      </c>
      <c r="G20" s="2">
        <v>22276</v>
      </c>
      <c r="H20" s="2" t="s">
        <v>13</v>
      </c>
      <c r="I20" s="11">
        <v>43936</v>
      </c>
      <c r="J20" s="12">
        <f>SUM(D4:D20)</f>
        <v>4305.5</v>
      </c>
    </row>
    <row r="21" spans="1:10" ht="18" customHeight="1" x14ac:dyDescent="0.2">
      <c r="A21" s="2"/>
      <c r="B21" s="2"/>
      <c r="C21" s="2"/>
      <c r="D21" s="2"/>
      <c r="E21" s="2"/>
      <c r="F21" s="2"/>
      <c r="G21" s="2"/>
      <c r="H21" s="2"/>
      <c r="I21" s="3"/>
    </row>
    <row r="22" spans="1:10" ht="18" customHeight="1" x14ac:dyDescent="0.2">
      <c r="A22" s="2" t="s">
        <v>243</v>
      </c>
      <c r="B22" s="2" t="s">
        <v>242</v>
      </c>
      <c r="C22" s="2" t="s">
        <v>11</v>
      </c>
      <c r="D22" s="2">
        <v>300</v>
      </c>
      <c r="E22" s="2">
        <v>537062</v>
      </c>
      <c r="F22" s="2" t="s">
        <v>23</v>
      </c>
      <c r="G22" s="2">
        <v>22809</v>
      </c>
      <c r="H22" s="2" t="s">
        <v>13</v>
      </c>
      <c r="I22" s="3">
        <v>43922</v>
      </c>
    </row>
    <row r="23" spans="1:10" ht="18" customHeight="1" x14ac:dyDescent="0.2">
      <c r="A23" s="2" t="s">
        <v>243</v>
      </c>
      <c r="B23" s="2" t="s">
        <v>242</v>
      </c>
      <c r="C23" s="2" t="s">
        <v>11</v>
      </c>
      <c r="D23" s="2">
        <v>23</v>
      </c>
      <c r="E23" s="2">
        <v>537062</v>
      </c>
      <c r="F23" s="2" t="s">
        <v>23</v>
      </c>
      <c r="G23" s="2">
        <v>22809</v>
      </c>
      <c r="H23" s="2" t="s">
        <v>13</v>
      </c>
      <c r="I23" s="3">
        <v>43922</v>
      </c>
    </row>
    <row r="24" spans="1:10" ht="18" customHeight="1" x14ac:dyDescent="0.2">
      <c r="A24" s="2" t="s">
        <v>241</v>
      </c>
      <c r="B24" s="2" t="s">
        <v>240</v>
      </c>
      <c r="C24" s="2" t="s">
        <v>11</v>
      </c>
      <c r="D24" s="2">
        <v>300</v>
      </c>
      <c r="E24" s="2">
        <v>537062</v>
      </c>
      <c r="F24" s="2" t="s">
        <v>23</v>
      </c>
      <c r="G24" s="2">
        <v>22809</v>
      </c>
      <c r="H24" s="2" t="s">
        <v>13</v>
      </c>
      <c r="I24" s="3">
        <v>43923</v>
      </c>
    </row>
    <row r="25" spans="1:10" ht="18" customHeight="1" x14ac:dyDescent="0.2">
      <c r="A25" s="2" t="s">
        <v>239</v>
      </c>
      <c r="B25" s="2" t="s">
        <v>238</v>
      </c>
      <c r="C25" s="2" t="s">
        <v>11</v>
      </c>
      <c r="D25" s="2">
        <v>289</v>
      </c>
      <c r="E25" s="2">
        <v>537062</v>
      </c>
      <c r="F25" s="2" t="s">
        <v>23</v>
      </c>
      <c r="G25" s="2">
        <v>22809</v>
      </c>
      <c r="H25" s="2" t="s">
        <v>13</v>
      </c>
      <c r="I25" s="3">
        <v>43923</v>
      </c>
    </row>
    <row r="26" spans="1:10" ht="18" customHeight="1" x14ac:dyDescent="0.2">
      <c r="A26" s="2" t="s">
        <v>237</v>
      </c>
      <c r="B26" s="2" t="s">
        <v>236</v>
      </c>
      <c r="C26" s="2" t="s">
        <v>11</v>
      </c>
      <c r="D26" s="2">
        <v>300</v>
      </c>
      <c r="E26" s="2">
        <v>537062</v>
      </c>
      <c r="F26" s="2" t="s">
        <v>23</v>
      </c>
      <c r="G26" s="2">
        <v>22809</v>
      </c>
      <c r="H26" s="2" t="s">
        <v>13</v>
      </c>
      <c r="I26" s="3">
        <v>43924</v>
      </c>
    </row>
    <row r="27" spans="1:10" ht="18" customHeight="1" x14ac:dyDescent="0.2">
      <c r="A27" s="2" t="s">
        <v>235</v>
      </c>
      <c r="B27" s="2" t="s">
        <v>234</v>
      </c>
      <c r="C27" s="2" t="s">
        <v>11</v>
      </c>
      <c r="D27" s="2">
        <v>300</v>
      </c>
      <c r="E27" s="2">
        <v>537062</v>
      </c>
      <c r="F27" s="2" t="s">
        <v>23</v>
      </c>
      <c r="G27" s="2">
        <v>22809</v>
      </c>
      <c r="H27" s="2" t="s">
        <v>13</v>
      </c>
      <c r="I27" s="3">
        <v>43924</v>
      </c>
    </row>
    <row r="28" spans="1:10" ht="18" customHeight="1" x14ac:dyDescent="0.2">
      <c r="A28" s="2" t="s">
        <v>233</v>
      </c>
      <c r="B28" s="2" t="s">
        <v>232</v>
      </c>
      <c r="C28" s="2" t="s">
        <v>11</v>
      </c>
      <c r="D28" s="2">
        <v>300</v>
      </c>
      <c r="E28" s="2">
        <v>537062</v>
      </c>
      <c r="F28" s="2" t="s">
        <v>23</v>
      </c>
      <c r="G28" s="2">
        <v>22809</v>
      </c>
      <c r="H28" s="2" t="s">
        <v>13</v>
      </c>
      <c r="I28" s="3">
        <v>43925</v>
      </c>
    </row>
    <row r="29" spans="1:10" ht="18" customHeight="1" x14ac:dyDescent="0.2">
      <c r="A29" s="2" t="s">
        <v>231</v>
      </c>
      <c r="B29" s="2" t="s">
        <v>230</v>
      </c>
      <c r="C29" s="2" t="s">
        <v>11</v>
      </c>
      <c r="D29" s="2">
        <v>300</v>
      </c>
      <c r="E29" s="2">
        <v>537062</v>
      </c>
      <c r="F29" s="2" t="s">
        <v>23</v>
      </c>
      <c r="G29" s="2">
        <v>22809</v>
      </c>
      <c r="H29" s="2" t="s">
        <v>13</v>
      </c>
      <c r="I29" s="3">
        <v>43925</v>
      </c>
    </row>
    <row r="30" spans="1:10" ht="18" customHeight="1" x14ac:dyDescent="0.2">
      <c r="A30" s="2" t="s">
        <v>229</v>
      </c>
      <c r="B30" s="2" t="s">
        <v>228</v>
      </c>
      <c r="C30" s="2" t="s">
        <v>11</v>
      </c>
      <c r="D30" s="2">
        <v>300</v>
      </c>
      <c r="E30" s="2">
        <v>537062</v>
      </c>
      <c r="F30" s="2" t="s">
        <v>23</v>
      </c>
      <c r="G30" s="2">
        <v>22809</v>
      </c>
      <c r="H30" s="2" t="s">
        <v>13</v>
      </c>
      <c r="I30" s="3">
        <v>43927</v>
      </c>
    </row>
    <row r="31" spans="1:10" ht="18" customHeight="1" x14ac:dyDescent="0.2">
      <c r="A31" s="2" t="s">
        <v>227</v>
      </c>
      <c r="B31" s="2" t="s">
        <v>226</v>
      </c>
      <c r="C31" s="2" t="s">
        <v>11</v>
      </c>
      <c r="D31" s="2">
        <v>300</v>
      </c>
      <c r="E31" s="2">
        <v>537062</v>
      </c>
      <c r="F31" s="2" t="s">
        <v>23</v>
      </c>
      <c r="G31" s="2">
        <v>22809</v>
      </c>
      <c r="H31" s="2" t="s">
        <v>13</v>
      </c>
      <c r="I31" s="3">
        <v>43927</v>
      </c>
    </row>
    <row r="32" spans="1:10" ht="18" customHeight="1" x14ac:dyDescent="0.2">
      <c r="A32" s="2" t="s">
        <v>149</v>
      </c>
      <c r="B32" s="2" t="s">
        <v>148</v>
      </c>
      <c r="C32" s="2" t="s">
        <v>11</v>
      </c>
      <c r="D32" s="2">
        <v>1043</v>
      </c>
      <c r="E32" s="2">
        <v>537062</v>
      </c>
      <c r="F32" s="2" t="s">
        <v>23</v>
      </c>
      <c r="G32" s="2">
        <v>22809</v>
      </c>
      <c r="H32" s="2" t="s">
        <v>13</v>
      </c>
      <c r="I32" s="3">
        <v>43927</v>
      </c>
    </row>
    <row r="33" spans="1:10" ht="18" customHeight="1" x14ac:dyDescent="0.2">
      <c r="A33" s="2" t="s">
        <v>149</v>
      </c>
      <c r="B33" s="2" t="s">
        <v>148</v>
      </c>
      <c r="C33" s="2" t="s">
        <v>11</v>
      </c>
      <c r="D33" s="2">
        <v>575</v>
      </c>
      <c r="E33" s="2">
        <v>537062</v>
      </c>
      <c r="F33" s="2" t="s">
        <v>23</v>
      </c>
      <c r="G33" s="2">
        <v>22809</v>
      </c>
      <c r="H33" s="2" t="s">
        <v>13</v>
      </c>
      <c r="I33" s="3">
        <v>43928</v>
      </c>
    </row>
    <row r="34" spans="1:10" ht="18" customHeight="1" x14ac:dyDescent="0.2">
      <c r="A34" s="2" t="s">
        <v>225</v>
      </c>
      <c r="B34" s="2" t="s">
        <v>224</v>
      </c>
      <c r="C34" s="2" t="s">
        <v>11</v>
      </c>
      <c r="D34" s="2">
        <v>300</v>
      </c>
      <c r="E34" s="2">
        <v>537062</v>
      </c>
      <c r="F34" s="2" t="s">
        <v>23</v>
      </c>
      <c r="G34" s="2">
        <v>22809</v>
      </c>
      <c r="H34" s="2" t="s">
        <v>13</v>
      </c>
      <c r="I34" s="3">
        <v>43928</v>
      </c>
    </row>
    <row r="35" spans="1:10" ht="18" customHeight="1" x14ac:dyDescent="0.2">
      <c r="A35" s="2" t="s">
        <v>223</v>
      </c>
      <c r="B35" s="2" t="s">
        <v>222</v>
      </c>
      <c r="C35" s="2" t="s">
        <v>11</v>
      </c>
      <c r="D35" s="2">
        <v>300</v>
      </c>
      <c r="E35" s="2">
        <v>537062</v>
      </c>
      <c r="F35" s="2" t="s">
        <v>23</v>
      </c>
      <c r="G35" s="2">
        <v>22809</v>
      </c>
      <c r="H35" s="2" t="s">
        <v>13</v>
      </c>
      <c r="I35" s="3">
        <v>43928</v>
      </c>
    </row>
    <row r="36" spans="1:10" ht="18" customHeight="1" x14ac:dyDescent="0.2">
      <c r="A36" s="2" t="s">
        <v>221</v>
      </c>
      <c r="B36" s="2" t="s">
        <v>220</v>
      </c>
      <c r="C36" s="2" t="s">
        <v>11</v>
      </c>
      <c r="D36" s="2">
        <v>71</v>
      </c>
      <c r="E36" s="2">
        <v>537062</v>
      </c>
      <c r="F36" s="2" t="s">
        <v>23</v>
      </c>
      <c r="G36" s="2">
        <v>22809</v>
      </c>
      <c r="H36" s="2" t="s">
        <v>13</v>
      </c>
      <c r="I36" s="3">
        <v>43929</v>
      </c>
    </row>
    <row r="37" spans="1:10" ht="18" customHeight="1" x14ac:dyDescent="0.2">
      <c r="A37" s="2" t="s">
        <v>219</v>
      </c>
      <c r="B37" s="2" t="s">
        <v>218</v>
      </c>
      <c r="C37" s="2" t="s">
        <v>11</v>
      </c>
      <c r="D37" s="2">
        <v>310</v>
      </c>
      <c r="E37" s="2">
        <v>537062</v>
      </c>
      <c r="F37" s="2" t="s">
        <v>23</v>
      </c>
      <c r="G37" s="2">
        <v>22809</v>
      </c>
      <c r="H37" s="2" t="s">
        <v>13</v>
      </c>
      <c r="I37" s="3">
        <v>43932</v>
      </c>
    </row>
    <row r="38" spans="1:10" ht="18" customHeight="1" x14ac:dyDescent="0.2">
      <c r="A38" s="2" t="s">
        <v>217</v>
      </c>
      <c r="B38" s="2" t="s">
        <v>216</v>
      </c>
      <c r="C38" s="2" t="s">
        <v>11</v>
      </c>
      <c r="D38" s="2">
        <v>300</v>
      </c>
      <c r="E38" s="2">
        <v>537062</v>
      </c>
      <c r="F38" s="2" t="s">
        <v>23</v>
      </c>
      <c r="G38" s="2">
        <v>22809</v>
      </c>
      <c r="H38" s="2" t="s">
        <v>13</v>
      </c>
      <c r="I38" s="3">
        <v>43932</v>
      </c>
    </row>
    <row r="39" spans="1:10" ht="18" customHeight="1" x14ac:dyDescent="0.2">
      <c r="A39" s="2" t="s">
        <v>215</v>
      </c>
      <c r="B39" s="2" t="s">
        <v>214</v>
      </c>
      <c r="C39" s="2" t="s">
        <v>11</v>
      </c>
      <c r="D39" s="2">
        <v>300</v>
      </c>
      <c r="E39" s="2">
        <v>537062</v>
      </c>
      <c r="F39" s="2" t="s">
        <v>23</v>
      </c>
      <c r="G39" s="2">
        <v>22809</v>
      </c>
      <c r="H39" s="2" t="s">
        <v>13</v>
      </c>
      <c r="I39" s="3">
        <v>43932</v>
      </c>
    </row>
    <row r="40" spans="1:10" ht="18" customHeight="1" x14ac:dyDescent="0.2">
      <c r="A40" s="2" t="s">
        <v>213</v>
      </c>
      <c r="B40" s="2" t="s">
        <v>212</v>
      </c>
      <c r="C40" s="2" t="s">
        <v>11</v>
      </c>
      <c r="D40" s="2">
        <v>323</v>
      </c>
      <c r="E40" s="2">
        <v>537062</v>
      </c>
      <c r="F40" s="2" t="s">
        <v>23</v>
      </c>
      <c r="G40" s="2">
        <v>22809</v>
      </c>
      <c r="H40" s="2" t="s">
        <v>13</v>
      </c>
      <c r="I40" s="11">
        <v>43932</v>
      </c>
      <c r="J40" s="12">
        <f>SUM(D22:D40)</f>
        <v>6234</v>
      </c>
    </row>
    <row r="41" spans="1:10" ht="18" customHeight="1" x14ac:dyDescent="0.2">
      <c r="A41" s="2"/>
      <c r="B41" s="2"/>
      <c r="C41" s="2"/>
      <c r="D41" s="2"/>
      <c r="E41" s="2"/>
      <c r="F41" s="2"/>
      <c r="G41" s="2"/>
      <c r="H41" s="2"/>
      <c r="I41" s="3"/>
      <c r="J41" s="28"/>
    </row>
    <row r="42" spans="1:10" ht="18" customHeight="1" x14ac:dyDescent="0.2">
      <c r="A42" s="2" t="s">
        <v>211</v>
      </c>
      <c r="B42" s="2" t="s">
        <v>210</v>
      </c>
      <c r="C42" s="2" t="s">
        <v>11</v>
      </c>
      <c r="D42" s="2">
        <v>125</v>
      </c>
      <c r="E42" s="2">
        <v>535617</v>
      </c>
      <c r="F42" s="2" t="s">
        <v>28</v>
      </c>
      <c r="G42" s="2">
        <v>22642</v>
      </c>
      <c r="H42" s="2" t="s">
        <v>13</v>
      </c>
      <c r="I42" s="11">
        <v>43936</v>
      </c>
      <c r="J42" s="12">
        <f>D42</f>
        <v>125</v>
      </c>
    </row>
    <row r="43" spans="1:10" ht="18" customHeight="1" x14ac:dyDescent="0.2">
      <c r="A43" s="2"/>
      <c r="B43" s="2"/>
      <c r="C43" s="2"/>
      <c r="D43" s="2"/>
      <c r="E43" s="2"/>
      <c r="F43" s="2"/>
      <c r="G43" s="2"/>
      <c r="H43" s="2"/>
      <c r="I43" s="3"/>
    </row>
    <row r="44" spans="1:10" ht="18" customHeight="1" x14ac:dyDescent="0.2">
      <c r="A44" s="2" t="s">
        <v>110</v>
      </c>
      <c r="B44" s="2" t="s">
        <v>109</v>
      </c>
      <c r="C44" s="2" t="s">
        <v>11</v>
      </c>
      <c r="D44" s="2">
        <v>4837.5</v>
      </c>
      <c r="E44" s="2">
        <v>531419</v>
      </c>
      <c r="F44" s="2" t="s">
        <v>12</v>
      </c>
      <c r="G44" s="2">
        <v>21513</v>
      </c>
      <c r="H44" s="2" t="s">
        <v>13</v>
      </c>
      <c r="I44" s="3">
        <v>43923</v>
      </c>
    </row>
    <row r="45" spans="1:10" ht="18" customHeight="1" x14ac:dyDescent="0.2">
      <c r="A45" s="2" t="s">
        <v>83</v>
      </c>
      <c r="B45" s="2" t="s">
        <v>84</v>
      </c>
      <c r="C45" s="2" t="s">
        <v>11</v>
      </c>
      <c r="D45" s="2">
        <v>3160</v>
      </c>
      <c r="E45" s="2">
        <v>531419</v>
      </c>
      <c r="F45" s="2" t="s">
        <v>12</v>
      </c>
      <c r="G45" s="2">
        <v>21513</v>
      </c>
      <c r="H45" s="2" t="s">
        <v>13</v>
      </c>
      <c r="I45" s="3">
        <v>43923</v>
      </c>
    </row>
    <row r="46" spans="1:10" ht="18" customHeight="1" x14ac:dyDescent="0.2">
      <c r="A46" s="2" t="s">
        <v>110</v>
      </c>
      <c r="B46" s="2" t="s">
        <v>109</v>
      </c>
      <c r="C46" s="2" t="s">
        <v>11</v>
      </c>
      <c r="D46" s="2">
        <v>1293</v>
      </c>
      <c r="E46" s="2">
        <v>531419</v>
      </c>
      <c r="F46" s="2" t="s">
        <v>12</v>
      </c>
      <c r="G46" s="2">
        <v>21513</v>
      </c>
      <c r="H46" s="2" t="s">
        <v>13</v>
      </c>
      <c r="I46" s="3">
        <v>43925</v>
      </c>
    </row>
    <row r="47" spans="1:10" ht="18" customHeight="1" x14ac:dyDescent="0.2">
      <c r="A47" s="2" t="s">
        <v>83</v>
      </c>
      <c r="B47" s="2" t="s">
        <v>84</v>
      </c>
      <c r="C47" s="2" t="s">
        <v>11</v>
      </c>
      <c r="D47" s="2">
        <v>1696</v>
      </c>
      <c r="E47" s="2">
        <v>531419</v>
      </c>
      <c r="F47" s="2" t="s">
        <v>12</v>
      </c>
      <c r="G47" s="2">
        <v>21513</v>
      </c>
      <c r="H47" s="2" t="s">
        <v>13</v>
      </c>
      <c r="I47" s="3">
        <v>43927</v>
      </c>
    </row>
    <row r="48" spans="1:10" ht="18" customHeight="1" x14ac:dyDescent="0.2">
      <c r="A48" s="2" t="s">
        <v>43</v>
      </c>
      <c r="B48" s="2" t="s">
        <v>44</v>
      </c>
      <c r="C48" s="2" t="s">
        <v>11</v>
      </c>
      <c r="D48" s="2">
        <v>412</v>
      </c>
      <c r="E48" s="2">
        <v>531419</v>
      </c>
      <c r="F48" s="2" t="s">
        <v>12</v>
      </c>
      <c r="G48" s="2">
        <v>21513</v>
      </c>
      <c r="H48" s="2" t="s">
        <v>13</v>
      </c>
      <c r="I48" s="3">
        <v>43927</v>
      </c>
    </row>
    <row r="49" spans="1:12" ht="18" customHeight="1" x14ac:dyDescent="0.2">
      <c r="A49" s="2" t="s">
        <v>77</v>
      </c>
      <c r="B49" s="2" t="s">
        <v>78</v>
      </c>
      <c r="C49" s="2" t="s">
        <v>11</v>
      </c>
      <c r="D49" s="2">
        <v>111</v>
      </c>
      <c r="E49" s="2">
        <v>531419</v>
      </c>
      <c r="F49" s="2" t="s">
        <v>12</v>
      </c>
      <c r="G49" s="2">
        <v>21513</v>
      </c>
      <c r="H49" s="2" t="s">
        <v>13</v>
      </c>
      <c r="I49" s="3">
        <v>43927</v>
      </c>
    </row>
    <row r="50" spans="1:12" s="6" customFormat="1" ht="18" customHeight="1" x14ac:dyDescent="0.2">
      <c r="A50" s="4" t="s">
        <v>209</v>
      </c>
      <c r="B50" s="4" t="s">
        <v>208</v>
      </c>
      <c r="C50" s="4" t="s">
        <v>11</v>
      </c>
      <c r="D50" s="4">
        <v>599</v>
      </c>
      <c r="E50" s="4">
        <v>531419</v>
      </c>
      <c r="F50" s="4" t="s">
        <v>12</v>
      </c>
      <c r="G50" s="4">
        <v>21513</v>
      </c>
      <c r="H50" s="4" t="s">
        <v>13</v>
      </c>
      <c r="I50" s="5">
        <v>43927</v>
      </c>
    </row>
    <row r="51" spans="1:12" ht="18" customHeight="1" x14ac:dyDescent="0.2">
      <c r="A51" s="2" t="s">
        <v>19</v>
      </c>
      <c r="B51" s="2" t="s">
        <v>20</v>
      </c>
      <c r="C51" s="2" t="s">
        <v>11</v>
      </c>
      <c r="D51" s="2">
        <v>412</v>
      </c>
      <c r="E51" s="2">
        <v>531419</v>
      </c>
      <c r="F51" s="2" t="s">
        <v>12</v>
      </c>
      <c r="G51" s="2">
        <v>21513</v>
      </c>
      <c r="H51" s="2" t="s">
        <v>13</v>
      </c>
      <c r="I51" s="3">
        <v>43928</v>
      </c>
    </row>
    <row r="52" spans="1:12" ht="18" customHeight="1" x14ac:dyDescent="0.2">
      <c r="A52" s="2" t="s">
        <v>43</v>
      </c>
      <c r="B52" s="2" t="s">
        <v>44</v>
      </c>
      <c r="C52" s="2" t="s">
        <v>11</v>
      </c>
      <c r="D52" s="2">
        <v>860</v>
      </c>
      <c r="E52" s="2">
        <v>531419</v>
      </c>
      <c r="F52" s="2" t="s">
        <v>12</v>
      </c>
      <c r="G52" s="2">
        <v>21513</v>
      </c>
      <c r="H52" s="2" t="s">
        <v>13</v>
      </c>
      <c r="I52" s="3">
        <v>43929</v>
      </c>
    </row>
    <row r="53" spans="1:12" ht="18" customHeight="1" x14ac:dyDescent="0.2">
      <c r="A53" s="2" t="s">
        <v>110</v>
      </c>
      <c r="B53" s="2" t="s">
        <v>109</v>
      </c>
      <c r="C53" s="2" t="s">
        <v>11</v>
      </c>
      <c r="D53" s="2">
        <v>4884</v>
      </c>
      <c r="E53" s="2">
        <v>531419</v>
      </c>
      <c r="F53" s="2" t="s">
        <v>12</v>
      </c>
      <c r="G53" s="2">
        <v>21513</v>
      </c>
      <c r="H53" s="2" t="s">
        <v>13</v>
      </c>
      <c r="I53" s="3">
        <v>43929</v>
      </c>
    </row>
    <row r="54" spans="1:12" ht="18" customHeight="1" x14ac:dyDescent="0.2">
      <c r="A54" s="2" t="s">
        <v>19</v>
      </c>
      <c r="B54" s="2" t="s">
        <v>20</v>
      </c>
      <c r="C54" s="2" t="s">
        <v>11</v>
      </c>
      <c r="D54" s="2">
        <v>306</v>
      </c>
      <c r="E54" s="2">
        <v>531419</v>
      </c>
      <c r="F54" s="2" t="s">
        <v>12</v>
      </c>
      <c r="G54" s="2">
        <v>21513</v>
      </c>
      <c r="H54" s="2" t="s">
        <v>13</v>
      </c>
      <c r="I54" s="3">
        <v>43930</v>
      </c>
    </row>
    <row r="55" spans="1:12" ht="18" customHeight="1" x14ac:dyDescent="0.2">
      <c r="A55" s="2" t="s">
        <v>91</v>
      </c>
      <c r="B55" s="2" t="s">
        <v>92</v>
      </c>
      <c r="C55" s="2" t="s">
        <v>11</v>
      </c>
      <c r="D55" s="2">
        <v>3087</v>
      </c>
      <c r="E55" s="2">
        <v>531419</v>
      </c>
      <c r="F55" s="2" t="s">
        <v>12</v>
      </c>
      <c r="G55" s="2">
        <v>21513</v>
      </c>
      <c r="H55" s="2" t="s">
        <v>13</v>
      </c>
      <c r="I55" s="3">
        <v>43934</v>
      </c>
    </row>
    <row r="56" spans="1:12" ht="18" customHeight="1" x14ac:dyDescent="0.2">
      <c r="A56" s="2" t="s">
        <v>67</v>
      </c>
      <c r="B56" s="2" t="s">
        <v>68</v>
      </c>
      <c r="C56" s="2" t="s">
        <v>11</v>
      </c>
      <c r="D56" s="2">
        <v>1161</v>
      </c>
      <c r="E56" s="2">
        <v>531419</v>
      </c>
      <c r="F56" s="2" t="s">
        <v>12</v>
      </c>
      <c r="G56" s="2">
        <v>21513</v>
      </c>
      <c r="H56" s="2" t="s">
        <v>13</v>
      </c>
      <c r="I56" s="3">
        <v>43934</v>
      </c>
    </row>
    <row r="57" spans="1:12" ht="18" customHeight="1" x14ac:dyDescent="0.2">
      <c r="A57" s="2" t="s">
        <v>19</v>
      </c>
      <c r="B57" s="2" t="s">
        <v>20</v>
      </c>
      <c r="C57" s="2" t="s">
        <v>11</v>
      </c>
      <c r="D57" s="2">
        <v>791</v>
      </c>
      <c r="E57" s="2">
        <v>531419</v>
      </c>
      <c r="F57" s="2" t="s">
        <v>12</v>
      </c>
      <c r="G57" s="2">
        <v>21513</v>
      </c>
      <c r="H57" s="2" t="s">
        <v>13</v>
      </c>
      <c r="I57" s="3">
        <v>43935</v>
      </c>
    </row>
    <row r="58" spans="1:12" ht="18" customHeight="1" x14ac:dyDescent="0.2">
      <c r="A58" s="2" t="s">
        <v>77</v>
      </c>
      <c r="B58" s="2" t="s">
        <v>78</v>
      </c>
      <c r="C58" s="2" t="s">
        <v>11</v>
      </c>
      <c r="D58" s="2">
        <v>137</v>
      </c>
      <c r="E58" s="2">
        <v>531419</v>
      </c>
      <c r="F58" s="2" t="s">
        <v>12</v>
      </c>
      <c r="G58" s="2">
        <v>21513</v>
      </c>
      <c r="H58" s="2" t="s">
        <v>13</v>
      </c>
      <c r="I58" s="3">
        <v>43935</v>
      </c>
    </row>
    <row r="59" spans="1:12" ht="18" customHeight="1" x14ac:dyDescent="0.2">
      <c r="A59" s="2" t="s">
        <v>19</v>
      </c>
      <c r="B59" s="2" t="s">
        <v>20</v>
      </c>
      <c r="C59" s="2" t="s">
        <v>11</v>
      </c>
      <c r="D59" s="2">
        <v>279</v>
      </c>
      <c r="E59" s="2">
        <v>531419</v>
      </c>
      <c r="F59" s="2" t="s">
        <v>12</v>
      </c>
      <c r="G59" s="2">
        <v>21513</v>
      </c>
      <c r="H59" s="2" t="s">
        <v>13</v>
      </c>
      <c r="I59" s="11">
        <v>43936</v>
      </c>
      <c r="J59" s="12">
        <f>SUM(D44:D59)</f>
        <v>24025.5</v>
      </c>
      <c r="K59" s="12">
        <f>D50</f>
        <v>599</v>
      </c>
      <c r="L59" s="10">
        <f>J59-K59</f>
        <v>23426.5</v>
      </c>
    </row>
    <row r="60" spans="1:12" ht="18" customHeight="1" x14ac:dyDescent="0.2">
      <c r="A60" s="2"/>
      <c r="B60" s="2"/>
      <c r="C60" s="2"/>
      <c r="D60" s="2"/>
      <c r="E60" s="2"/>
      <c r="F60" s="2"/>
      <c r="G60" s="2"/>
      <c r="H60" s="2"/>
      <c r="I60" s="3"/>
    </row>
    <row r="61" spans="1:12" s="6" customFormat="1" ht="18" customHeight="1" x14ac:dyDescent="0.2">
      <c r="A61" s="4" t="s">
        <v>133</v>
      </c>
      <c r="B61" s="4" t="s">
        <v>134</v>
      </c>
      <c r="C61" s="4" t="s">
        <v>11</v>
      </c>
      <c r="D61" s="4">
        <v>84</v>
      </c>
      <c r="E61" s="4">
        <v>533930</v>
      </c>
      <c r="F61" s="4" t="s">
        <v>135</v>
      </c>
      <c r="G61" s="4">
        <v>21944</v>
      </c>
      <c r="H61" s="4" t="s">
        <v>13</v>
      </c>
      <c r="I61" s="17">
        <v>43924</v>
      </c>
      <c r="J61" s="18">
        <f>D61</f>
        <v>84</v>
      </c>
    </row>
    <row r="68" spans="1:10" x14ac:dyDescent="0.2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</row>
    <row r="69" spans="1:10" x14ac:dyDescent="0.2">
      <c r="A69" s="2" t="s">
        <v>14</v>
      </c>
      <c r="B69" s="2" t="s">
        <v>15</v>
      </c>
      <c r="C69" s="2" t="s">
        <v>11</v>
      </c>
      <c r="D69" s="2">
        <v>0.2</v>
      </c>
      <c r="E69" s="2">
        <v>534559</v>
      </c>
      <c r="F69" s="2" t="s">
        <v>16</v>
      </c>
      <c r="G69" s="2">
        <v>22276</v>
      </c>
      <c r="H69" s="2" t="s">
        <v>13</v>
      </c>
      <c r="I69" s="3">
        <v>43937</v>
      </c>
    </row>
    <row r="70" spans="1:10" x14ac:dyDescent="0.2">
      <c r="A70" s="2" t="s">
        <v>14</v>
      </c>
      <c r="B70" s="2" t="s">
        <v>15</v>
      </c>
      <c r="C70" s="2" t="s">
        <v>11</v>
      </c>
      <c r="D70" s="2">
        <v>1859</v>
      </c>
      <c r="E70" s="2">
        <v>534559</v>
      </c>
      <c r="F70" s="2" t="s">
        <v>16</v>
      </c>
      <c r="G70" s="2">
        <v>22276</v>
      </c>
      <c r="H70" s="2" t="s">
        <v>13</v>
      </c>
      <c r="I70" s="3">
        <v>43939</v>
      </c>
    </row>
    <row r="71" spans="1:10" x14ac:dyDescent="0.2">
      <c r="A71" s="2" t="s">
        <v>14</v>
      </c>
      <c r="B71" s="2" t="s">
        <v>15</v>
      </c>
      <c r="C71" s="2" t="s">
        <v>11</v>
      </c>
      <c r="D71" s="2">
        <v>0.1</v>
      </c>
      <c r="E71" s="2">
        <v>534559</v>
      </c>
      <c r="F71" s="2" t="s">
        <v>16</v>
      </c>
      <c r="G71" s="2">
        <v>22276</v>
      </c>
      <c r="H71" s="2" t="s">
        <v>13</v>
      </c>
      <c r="I71" s="3">
        <v>43940</v>
      </c>
    </row>
    <row r="72" spans="1:10" x14ac:dyDescent="0.2">
      <c r="A72" s="2" t="s">
        <v>290</v>
      </c>
      <c r="B72" s="2" t="s">
        <v>289</v>
      </c>
      <c r="C72" s="2" t="s">
        <v>11</v>
      </c>
      <c r="D72" s="2">
        <v>0.1</v>
      </c>
      <c r="E72" s="2">
        <v>534559</v>
      </c>
      <c r="F72" s="2" t="s">
        <v>16</v>
      </c>
      <c r="G72" s="2">
        <v>22276</v>
      </c>
      <c r="H72" s="2" t="s">
        <v>13</v>
      </c>
      <c r="I72" s="11">
        <v>43951</v>
      </c>
      <c r="J72" s="12">
        <f>SUM(D69:D72)</f>
        <v>1859.3999999999999</v>
      </c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3"/>
      <c r="J73" s="28"/>
    </row>
    <row r="74" spans="1:10" x14ac:dyDescent="0.2">
      <c r="A74" s="2" t="s">
        <v>288</v>
      </c>
      <c r="B74" s="2" t="s">
        <v>287</v>
      </c>
      <c r="C74" s="2" t="s">
        <v>11</v>
      </c>
      <c r="D74" s="2">
        <v>300</v>
      </c>
      <c r="E74" s="2">
        <v>537062</v>
      </c>
      <c r="F74" s="2" t="s">
        <v>23</v>
      </c>
      <c r="G74" s="2">
        <v>22809</v>
      </c>
      <c r="H74" s="2" t="s">
        <v>13</v>
      </c>
      <c r="I74" s="3">
        <v>43937</v>
      </c>
      <c r="J74" s="28"/>
    </row>
    <row r="75" spans="1:10" x14ac:dyDescent="0.2">
      <c r="A75" s="2" t="s">
        <v>286</v>
      </c>
      <c r="B75" s="2" t="s">
        <v>285</v>
      </c>
      <c r="C75" s="2" t="s">
        <v>11</v>
      </c>
      <c r="D75" s="2">
        <v>300</v>
      </c>
      <c r="E75" s="2">
        <v>537062</v>
      </c>
      <c r="F75" s="2" t="s">
        <v>23</v>
      </c>
      <c r="G75" s="2">
        <v>22809</v>
      </c>
      <c r="H75" s="2" t="s">
        <v>13</v>
      </c>
      <c r="I75" s="3">
        <v>43937</v>
      </c>
      <c r="J75" s="28"/>
    </row>
    <row r="76" spans="1:10" x14ac:dyDescent="0.2">
      <c r="A76" s="2" t="s">
        <v>284</v>
      </c>
      <c r="B76" s="2" t="s">
        <v>283</v>
      </c>
      <c r="C76" s="2" t="s">
        <v>11</v>
      </c>
      <c r="D76" s="2">
        <v>300</v>
      </c>
      <c r="E76" s="2">
        <v>537062</v>
      </c>
      <c r="F76" s="2" t="s">
        <v>23</v>
      </c>
      <c r="G76" s="2">
        <v>22809</v>
      </c>
      <c r="H76" s="2" t="s">
        <v>13</v>
      </c>
      <c r="I76" s="3">
        <v>43937</v>
      </c>
      <c r="J76" s="28"/>
    </row>
    <row r="77" spans="1:10" x14ac:dyDescent="0.2">
      <c r="A77" s="2" t="s">
        <v>282</v>
      </c>
      <c r="B77" s="2" t="s">
        <v>281</v>
      </c>
      <c r="C77" s="2" t="s">
        <v>11</v>
      </c>
      <c r="D77" s="2">
        <v>133</v>
      </c>
      <c r="E77" s="2">
        <v>537062</v>
      </c>
      <c r="F77" s="2" t="s">
        <v>23</v>
      </c>
      <c r="G77" s="2">
        <v>22809</v>
      </c>
      <c r="H77" s="2" t="s">
        <v>13</v>
      </c>
      <c r="I77" s="3">
        <v>43938</v>
      </c>
      <c r="J77" s="28"/>
    </row>
    <row r="78" spans="1:10" x14ac:dyDescent="0.2">
      <c r="A78" s="2" t="s">
        <v>280</v>
      </c>
      <c r="B78" s="2" t="s">
        <v>279</v>
      </c>
      <c r="C78" s="2" t="s">
        <v>11</v>
      </c>
      <c r="D78" s="2">
        <v>300</v>
      </c>
      <c r="E78" s="2">
        <v>537062</v>
      </c>
      <c r="F78" s="2" t="s">
        <v>23</v>
      </c>
      <c r="G78" s="2">
        <v>22809</v>
      </c>
      <c r="H78" s="2" t="s">
        <v>13</v>
      </c>
      <c r="I78" s="3">
        <v>43938</v>
      </c>
      <c r="J78" s="28"/>
    </row>
    <row r="79" spans="1:10" x14ac:dyDescent="0.2">
      <c r="A79" s="2" t="s">
        <v>278</v>
      </c>
      <c r="B79" s="2" t="s">
        <v>277</v>
      </c>
      <c r="C79" s="2" t="s">
        <v>11</v>
      </c>
      <c r="D79" s="2">
        <v>300</v>
      </c>
      <c r="E79" s="2">
        <v>537062</v>
      </c>
      <c r="F79" s="2" t="s">
        <v>23</v>
      </c>
      <c r="G79" s="2">
        <v>22809</v>
      </c>
      <c r="H79" s="2" t="s">
        <v>13</v>
      </c>
      <c r="I79" s="3">
        <v>43938</v>
      </c>
      <c r="J79" s="28"/>
    </row>
    <row r="80" spans="1:10" x14ac:dyDescent="0.2">
      <c r="A80" s="2" t="s">
        <v>276</v>
      </c>
      <c r="B80" s="2" t="s">
        <v>275</v>
      </c>
      <c r="C80" s="2" t="s">
        <v>11</v>
      </c>
      <c r="D80" s="2">
        <v>300</v>
      </c>
      <c r="E80" s="2">
        <v>537062</v>
      </c>
      <c r="F80" s="2" t="s">
        <v>23</v>
      </c>
      <c r="G80" s="2">
        <v>22809</v>
      </c>
      <c r="H80" s="2" t="s">
        <v>13</v>
      </c>
      <c r="I80" s="3">
        <v>43938</v>
      </c>
      <c r="J80" s="28"/>
    </row>
    <row r="81" spans="1:10" x14ac:dyDescent="0.2">
      <c r="A81" s="2" t="s">
        <v>274</v>
      </c>
      <c r="B81" s="2" t="s">
        <v>273</v>
      </c>
      <c r="C81" s="2" t="s">
        <v>11</v>
      </c>
      <c r="D81" s="2">
        <v>300</v>
      </c>
      <c r="E81" s="2">
        <v>537062</v>
      </c>
      <c r="F81" s="2" t="s">
        <v>23</v>
      </c>
      <c r="G81" s="2">
        <v>22809</v>
      </c>
      <c r="H81" s="2" t="s">
        <v>13</v>
      </c>
      <c r="I81" s="3">
        <v>43938</v>
      </c>
      <c r="J81" s="28"/>
    </row>
    <row r="82" spans="1:10" x14ac:dyDescent="0.2">
      <c r="A82" s="2" t="s">
        <v>272</v>
      </c>
      <c r="B82" s="2" t="s">
        <v>271</v>
      </c>
      <c r="C82" s="2" t="s">
        <v>11</v>
      </c>
      <c r="D82" s="2">
        <v>320</v>
      </c>
      <c r="E82" s="2">
        <v>537062</v>
      </c>
      <c r="F82" s="2" t="s">
        <v>23</v>
      </c>
      <c r="G82" s="2">
        <v>22809</v>
      </c>
      <c r="H82" s="2" t="s">
        <v>13</v>
      </c>
      <c r="I82" s="3">
        <v>43939</v>
      </c>
      <c r="J82" s="28"/>
    </row>
    <row r="83" spans="1:10" x14ac:dyDescent="0.2">
      <c r="A83" s="2" t="s">
        <v>270</v>
      </c>
      <c r="B83" s="2" t="s">
        <v>269</v>
      </c>
      <c r="C83" s="2" t="s">
        <v>11</v>
      </c>
      <c r="D83" s="2">
        <v>289</v>
      </c>
      <c r="E83" s="2">
        <v>537062</v>
      </c>
      <c r="F83" s="2" t="s">
        <v>23</v>
      </c>
      <c r="G83" s="2">
        <v>22809</v>
      </c>
      <c r="H83" s="2" t="s">
        <v>13</v>
      </c>
      <c r="I83" s="3">
        <v>43939</v>
      </c>
      <c r="J83" s="28"/>
    </row>
    <row r="84" spans="1:10" x14ac:dyDescent="0.2">
      <c r="A84" s="2" t="s">
        <v>268</v>
      </c>
      <c r="B84" s="2" t="s">
        <v>267</v>
      </c>
      <c r="C84" s="2" t="s">
        <v>11</v>
      </c>
      <c r="D84" s="2">
        <v>300</v>
      </c>
      <c r="E84" s="2">
        <v>537062</v>
      </c>
      <c r="F84" s="2" t="s">
        <v>23</v>
      </c>
      <c r="G84" s="2">
        <v>22809</v>
      </c>
      <c r="H84" s="2" t="s">
        <v>13</v>
      </c>
      <c r="I84" s="3">
        <v>43939</v>
      </c>
      <c r="J84" s="28"/>
    </row>
    <row r="85" spans="1:10" x14ac:dyDescent="0.2">
      <c r="A85" s="2" t="s">
        <v>266</v>
      </c>
      <c r="B85" s="2" t="s">
        <v>265</v>
      </c>
      <c r="C85" s="2" t="s">
        <v>11</v>
      </c>
      <c r="D85" s="2">
        <v>300</v>
      </c>
      <c r="E85" s="2">
        <v>537062</v>
      </c>
      <c r="F85" s="2" t="s">
        <v>23</v>
      </c>
      <c r="G85" s="2">
        <v>22809</v>
      </c>
      <c r="H85" s="2" t="s">
        <v>13</v>
      </c>
      <c r="I85" s="3">
        <v>43939</v>
      </c>
      <c r="J85" s="28"/>
    </row>
    <row r="86" spans="1:10" x14ac:dyDescent="0.2">
      <c r="A86" s="2" t="s">
        <v>264</v>
      </c>
      <c r="B86" s="2" t="s">
        <v>263</v>
      </c>
      <c r="C86" s="2" t="s">
        <v>11</v>
      </c>
      <c r="D86" s="2">
        <v>300</v>
      </c>
      <c r="E86" s="2">
        <v>537062</v>
      </c>
      <c r="F86" s="2" t="s">
        <v>23</v>
      </c>
      <c r="G86" s="2">
        <v>22809</v>
      </c>
      <c r="H86" s="2" t="s">
        <v>13</v>
      </c>
      <c r="I86" s="3">
        <v>43941</v>
      </c>
      <c r="J86" s="28"/>
    </row>
    <row r="87" spans="1:10" x14ac:dyDescent="0.2">
      <c r="A87" s="2" t="s">
        <v>262</v>
      </c>
      <c r="B87" s="2" t="s">
        <v>261</v>
      </c>
      <c r="C87" s="2" t="s">
        <v>11</v>
      </c>
      <c r="D87" s="2">
        <v>300</v>
      </c>
      <c r="E87" s="2">
        <v>537062</v>
      </c>
      <c r="F87" s="2" t="s">
        <v>23</v>
      </c>
      <c r="G87" s="2">
        <v>22809</v>
      </c>
      <c r="H87" s="2" t="s">
        <v>13</v>
      </c>
      <c r="I87" s="3">
        <v>43942</v>
      </c>
      <c r="J87" s="28"/>
    </row>
    <row r="88" spans="1:10" x14ac:dyDescent="0.2">
      <c r="A88" s="2" t="s">
        <v>260</v>
      </c>
      <c r="B88" s="2" t="s">
        <v>259</v>
      </c>
      <c r="C88" s="2" t="s">
        <v>11</v>
      </c>
      <c r="D88" s="2">
        <v>285</v>
      </c>
      <c r="E88" s="2">
        <v>537062</v>
      </c>
      <c r="F88" s="2" t="s">
        <v>23</v>
      </c>
      <c r="G88" s="2">
        <v>22809</v>
      </c>
      <c r="H88" s="2" t="s">
        <v>13</v>
      </c>
      <c r="I88" s="3">
        <v>43944</v>
      </c>
      <c r="J88" s="28"/>
    </row>
    <row r="89" spans="1:10" x14ac:dyDescent="0.2">
      <c r="A89" s="2" t="s">
        <v>256</v>
      </c>
      <c r="B89" s="2" t="s">
        <v>255</v>
      </c>
      <c r="C89" s="2" t="s">
        <v>11</v>
      </c>
      <c r="D89" s="2">
        <v>320</v>
      </c>
      <c r="E89" s="2">
        <v>537062</v>
      </c>
      <c r="F89" s="2" t="s">
        <v>23</v>
      </c>
      <c r="G89" s="2">
        <v>22809</v>
      </c>
      <c r="H89" s="2" t="s">
        <v>13</v>
      </c>
      <c r="I89" s="3">
        <v>43944</v>
      </c>
      <c r="J89" s="28"/>
    </row>
    <row r="90" spans="1:10" x14ac:dyDescent="0.2">
      <c r="A90" s="2" t="s">
        <v>258</v>
      </c>
      <c r="B90" s="2" t="s">
        <v>257</v>
      </c>
      <c r="C90" s="2" t="s">
        <v>11</v>
      </c>
      <c r="D90" s="2">
        <v>300</v>
      </c>
      <c r="E90" s="2">
        <v>537062</v>
      </c>
      <c r="F90" s="2" t="s">
        <v>23</v>
      </c>
      <c r="G90" s="2">
        <v>22809</v>
      </c>
      <c r="H90" s="2" t="s">
        <v>13</v>
      </c>
      <c r="I90" s="3">
        <v>43946</v>
      </c>
      <c r="J90" s="28"/>
    </row>
    <row r="91" spans="1:10" x14ac:dyDescent="0.2">
      <c r="A91" s="2" t="s">
        <v>256</v>
      </c>
      <c r="B91" s="2" t="s">
        <v>255</v>
      </c>
      <c r="C91" s="2" t="s">
        <v>11</v>
      </c>
      <c r="D91" s="2">
        <v>81</v>
      </c>
      <c r="E91" s="2">
        <v>537062</v>
      </c>
      <c r="F91" s="2" t="s">
        <v>23</v>
      </c>
      <c r="G91" s="2">
        <v>22809</v>
      </c>
      <c r="H91" s="2" t="s">
        <v>13</v>
      </c>
      <c r="I91" s="3">
        <v>43948</v>
      </c>
      <c r="J91" s="28"/>
    </row>
    <row r="92" spans="1:10" x14ac:dyDescent="0.2">
      <c r="A92" s="2" t="s">
        <v>254</v>
      </c>
      <c r="B92" s="2" t="s">
        <v>253</v>
      </c>
      <c r="C92" s="2" t="s">
        <v>11</v>
      </c>
      <c r="D92" s="2">
        <v>300</v>
      </c>
      <c r="E92" s="2">
        <v>537062</v>
      </c>
      <c r="F92" s="2" t="s">
        <v>23</v>
      </c>
      <c r="G92" s="2">
        <v>22809</v>
      </c>
      <c r="H92" s="2" t="s">
        <v>13</v>
      </c>
      <c r="I92" s="11">
        <v>43951</v>
      </c>
      <c r="J92" s="12">
        <f>SUM(D74:D92)</f>
        <v>5328</v>
      </c>
    </row>
    <row r="93" spans="1:10" x14ac:dyDescent="0.2">
      <c r="A93" s="2"/>
      <c r="B93" s="2"/>
      <c r="C93" s="2"/>
      <c r="D93" s="2"/>
      <c r="E93" s="2"/>
      <c r="F93" s="2"/>
      <c r="G93" s="2"/>
      <c r="H93" s="2"/>
      <c r="I93" s="3"/>
      <c r="J93" s="28"/>
    </row>
    <row r="94" spans="1:10" ht="17" customHeight="1" x14ac:dyDescent="0.2">
      <c r="A94" s="2" t="s">
        <v>252</v>
      </c>
      <c r="B94" s="2" t="s">
        <v>251</v>
      </c>
      <c r="C94" s="2" t="s">
        <v>11</v>
      </c>
      <c r="D94" s="2">
        <v>76</v>
      </c>
      <c r="E94" s="2">
        <v>535617</v>
      </c>
      <c r="F94" s="2" t="s">
        <v>28</v>
      </c>
      <c r="G94" s="2">
        <v>22642</v>
      </c>
      <c r="H94" s="2" t="s">
        <v>13</v>
      </c>
      <c r="I94" s="11">
        <v>43941</v>
      </c>
      <c r="J94" s="12">
        <f>D94</f>
        <v>76</v>
      </c>
    </row>
    <row r="95" spans="1:10" ht="17" customHeight="1" x14ac:dyDescent="0.2">
      <c r="A95" s="2"/>
      <c r="B95" s="2"/>
      <c r="C95" s="2"/>
      <c r="D95" s="2"/>
      <c r="E95" s="2"/>
      <c r="F95" s="2"/>
      <c r="G95" s="2"/>
      <c r="H95" s="2"/>
      <c r="I95" s="3"/>
      <c r="J95" s="28"/>
    </row>
    <row r="96" spans="1:10" x14ac:dyDescent="0.2">
      <c r="A96" s="2" t="s">
        <v>67</v>
      </c>
      <c r="B96" s="2" t="s">
        <v>68</v>
      </c>
      <c r="C96" s="2" t="s">
        <v>11</v>
      </c>
      <c r="D96" s="2">
        <v>157</v>
      </c>
      <c r="E96" s="2">
        <v>531419</v>
      </c>
      <c r="F96" s="2" t="s">
        <v>12</v>
      </c>
      <c r="G96" s="2">
        <v>21513</v>
      </c>
      <c r="H96" s="2" t="s">
        <v>13</v>
      </c>
      <c r="I96" s="3">
        <v>43938</v>
      </c>
      <c r="J96" s="28"/>
    </row>
    <row r="97" spans="1:12" x14ac:dyDescent="0.2">
      <c r="A97" s="2" t="s">
        <v>110</v>
      </c>
      <c r="B97" s="2" t="s">
        <v>109</v>
      </c>
      <c r="C97" s="2" t="s">
        <v>11</v>
      </c>
      <c r="D97" s="2">
        <v>5061</v>
      </c>
      <c r="E97" s="2">
        <v>531419</v>
      </c>
      <c r="F97" s="2" t="s">
        <v>12</v>
      </c>
      <c r="G97" s="2">
        <v>21513</v>
      </c>
      <c r="H97" s="2" t="s">
        <v>13</v>
      </c>
      <c r="I97" s="3">
        <v>43938</v>
      </c>
      <c r="J97" s="28"/>
    </row>
    <row r="98" spans="1:12" x14ac:dyDescent="0.2">
      <c r="A98" s="2" t="s">
        <v>79</v>
      </c>
      <c r="B98" s="2" t="s">
        <v>80</v>
      </c>
      <c r="C98" s="2" t="s">
        <v>11</v>
      </c>
      <c r="D98" s="2">
        <v>728.5</v>
      </c>
      <c r="E98" s="2">
        <v>531419</v>
      </c>
      <c r="F98" s="2" t="s">
        <v>12</v>
      </c>
      <c r="G98" s="2">
        <v>21513</v>
      </c>
      <c r="H98" s="2" t="s">
        <v>13</v>
      </c>
      <c r="I98" s="3">
        <v>43941</v>
      </c>
      <c r="J98" s="28"/>
    </row>
    <row r="99" spans="1:12" x14ac:dyDescent="0.2">
      <c r="A99" s="2" t="s">
        <v>77</v>
      </c>
      <c r="B99" s="2" t="s">
        <v>78</v>
      </c>
      <c r="C99" s="2" t="s">
        <v>11</v>
      </c>
      <c r="D99" s="2">
        <v>51.5</v>
      </c>
      <c r="E99" s="2">
        <v>531419</v>
      </c>
      <c r="F99" s="2" t="s">
        <v>12</v>
      </c>
      <c r="G99" s="2">
        <v>21513</v>
      </c>
      <c r="H99" s="2" t="s">
        <v>13</v>
      </c>
      <c r="I99" s="3">
        <v>43943</v>
      </c>
      <c r="J99" s="28"/>
    </row>
    <row r="100" spans="1:12" s="6" customFormat="1" x14ac:dyDescent="0.2">
      <c r="A100" s="4" t="s">
        <v>209</v>
      </c>
      <c r="B100" s="4" t="s">
        <v>208</v>
      </c>
      <c r="C100" s="4" t="s">
        <v>11</v>
      </c>
      <c r="D100" s="4">
        <v>540.5</v>
      </c>
      <c r="E100" s="4">
        <v>531419</v>
      </c>
      <c r="F100" s="4" t="s">
        <v>12</v>
      </c>
      <c r="G100" s="4">
        <v>21513</v>
      </c>
      <c r="H100" s="4" t="s">
        <v>13</v>
      </c>
      <c r="I100" s="5">
        <v>43943</v>
      </c>
      <c r="J100" s="30"/>
    </row>
    <row r="101" spans="1:12" x14ac:dyDescent="0.2">
      <c r="A101" s="2" t="s">
        <v>77</v>
      </c>
      <c r="B101" s="2" t="s">
        <v>78</v>
      </c>
      <c r="C101" s="2" t="s">
        <v>11</v>
      </c>
      <c r="D101" s="2">
        <v>232.5</v>
      </c>
      <c r="E101" s="2">
        <v>531419</v>
      </c>
      <c r="F101" s="2" t="s">
        <v>12</v>
      </c>
      <c r="G101" s="2">
        <v>21513</v>
      </c>
      <c r="H101" s="2" t="s">
        <v>13</v>
      </c>
      <c r="I101" s="3">
        <v>43944</v>
      </c>
      <c r="J101" s="28"/>
    </row>
    <row r="102" spans="1:12" x14ac:dyDescent="0.2">
      <c r="A102" s="2" t="s">
        <v>110</v>
      </c>
      <c r="B102" s="2" t="s">
        <v>109</v>
      </c>
      <c r="C102" s="2" t="s">
        <v>11</v>
      </c>
      <c r="D102" s="2">
        <v>2635</v>
      </c>
      <c r="E102" s="2">
        <v>531419</v>
      </c>
      <c r="F102" s="2" t="s">
        <v>12</v>
      </c>
      <c r="G102" s="2">
        <v>21513</v>
      </c>
      <c r="H102" s="2" t="s">
        <v>13</v>
      </c>
      <c r="I102" s="3">
        <v>43945</v>
      </c>
      <c r="J102" s="28"/>
    </row>
    <row r="103" spans="1:12" x14ac:dyDescent="0.2">
      <c r="A103" s="2" t="s">
        <v>19</v>
      </c>
      <c r="B103" s="2" t="s">
        <v>20</v>
      </c>
      <c r="C103" s="2" t="s">
        <v>11</v>
      </c>
      <c r="D103" s="2">
        <v>72</v>
      </c>
      <c r="E103" s="2">
        <v>531419</v>
      </c>
      <c r="F103" s="2" t="s">
        <v>12</v>
      </c>
      <c r="G103" s="2">
        <v>21513</v>
      </c>
      <c r="H103" s="2" t="s">
        <v>13</v>
      </c>
      <c r="I103" s="3">
        <v>43946</v>
      </c>
      <c r="J103" s="28"/>
    </row>
    <row r="104" spans="1:12" x14ac:dyDescent="0.2">
      <c r="A104" s="2" t="s">
        <v>110</v>
      </c>
      <c r="B104" s="2" t="s">
        <v>109</v>
      </c>
      <c r="C104" s="2" t="s">
        <v>11</v>
      </c>
      <c r="D104" s="2">
        <v>2332</v>
      </c>
      <c r="E104" s="2">
        <v>531419</v>
      </c>
      <c r="F104" s="2" t="s">
        <v>12</v>
      </c>
      <c r="G104" s="2">
        <v>21513</v>
      </c>
      <c r="H104" s="2" t="s">
        <v>13</v>
      </c>
      <c r="I104" s="3">
        <v>43948</v>
      </c>
      <c r="J104" s="28"/>
    </row>
    <row r="105" spans="1:12" x14ac:dyDescent="0.2">
      <c r="A105" s="2" t="s">
        <v>91</v>
      </c>
      <c r="B105" s="2" t="s">
        <v>92</v>
      </c>
      <c r="C105" s="2" t="s">
        <v>11</v>
      </c>
      <c r="D105" s="2">
        <v>1227</v>
      </c>
      <c r="E105" s="2">
        <v>531419</v>
      </c>
      <c r="F105" s="2" t="s">
        <v>12</v>
      </c>
      <c r="G105" s="2">
        <v>21513</v>
      </c>
      <c r="H105" s="2" t="s">
        <v>13</v>
      </c>
      <c r="I105" s="3">
        <v>43948</v>
      </c>
      <c r="J105" s="28"/>
    </row>
    <row r="106" spans="1:12" x14ac:dyDescent="0.2">
      <c r="A106" s="2" t="s">
        <v>19</v>
      </c>
      <c r="B106" s="2" t="s">
        <v>20</v>
      </c>
      <c r="C106" s="2" t="s">
        <v>11</v>
      </c>
      <c r="D106" s="2">
        <v>310</v>
      </c>
      <c r="E106" s="2">
        <v>531419</v>
      </c>
      <c r="F106" s="2" t="s">
        <v>12</v>
      </c>
      <c r="G106" s="2">
        <v>21513</v>
      </c>
      <c r="H106" s="2" t="s">
        <v>13</v>
      </c>
      <c r="I106" s="3">
        <v>43948</v>
      </c>
      <c r="J106" s="28"/>
    </row>
    <row r="107" spans="1:12" x14ac:dyDescent="0.2">
      <c r="A107" s="2" t="s">
        <v>67</v>
      </c>
      <c r="B107" s="2" t="s">
        <v>68</v>
      </c>
      <c r="C107" s="2" t="s">
        <v>11</v>
      </c>
      <c r="D107" s="2">
        <v>1161</v>
      </c>
      <c r="E107" s="2">
        <v>531419</v>
      </c>
      <c r="F107" s="2" t="s">
        <v>12</v>
      </c>
      <c r="G107" s="2">
        <v>21513</v>
      </c>
      <c r="H107" s="2" t="s">
        <v>13</v>
      </c>
      <c r="I107" s="3">
        <v>43949</v>
      </c>
      <c r="J107" s="28"/>
    </row>
    <row r="108" spans="1:12" s="9" customFormat="1" x14ac:dyDescent="0.2">
      <c r="A108" s="7" t="s">
        <v>250</v>
      </c>
      <c r="B108" s="7" t="s">
        <v>249</v>
      </c>
      <c r="C108" s="7" t="s">
        <v>11</v>
      </c>
      <c r="D108" s="7">
        <v>476</v>
      </c>
      <c r="E108" s="7">
        <v>531419</v>
      </c>
      <c r="F108" s="7" t="s">
        <v>12</v>
      </c>
      <c r="G108" s="7">
        <v>21513</v>
      </c>
      <c r="H108" s="7" t="s">
        <v>13</v>
      </c>
      <c r="I108" s="8">
        <v>43949</v>
      </c>
      <c r="J108" s="31"/>
    </row>
    <row r="109" spans="1:12" x14ac:dyDescent="0.2">
      <c r="A109" s="2" t="s">
        <v>71</v>
      </c>
      <c r="B109" s="2" t="s">
        <v>72</v>
      </c>
      <c r="C109" s="2" t="s">
        <v>11</v>
      </c>
      <c r="D109" s="2">
        <v>800</v>
      </c>
      <c r="E109" s="2">
        <v>531419</v>
      </c>
      <c r="F109" s="2" t="s">
        <v>12</v>
      </c>
      <c r="G109" s="2">
        <v>21513</v>
      </c>
      <c r="H109" s="2" t="s">
        <v>13</v>
      </c>
      <c r="I109" s="3">
        <v>43951</v>
      </c>
      <c r="J109" s="28"/>
    </row>
    <row r="110" spans="1:12" x14ac:dyDescent="0.2">
      <c r="A110" s="2" t="s">
        <v>67</v>
      </c>
      <c r="B110" s="2" t="s">
        <v>68</v>
      </c>
      <c r="C110" s="2" t="s">
        <v>11</v>
      </c>
      <c r="D110" s="2">
        <v>730</v>
      </c>
      <c r="E110" s="2">
        <v>531419</v>
      </c>
      <c r="F110" s="2" t="s">
        <v>12</v>
      </c>
      <c r="G110" s="2">
        <v>21513</v>
      </c>
      <c r="H110" s="2" t="s">
        <v>13</v>
      </c>
      <c r="I110" s="11">
        <v>43951</v>
      </c>
      <c r="J110" s="12">
        <f>SUM(D96:D110)</f>
        <v>16514</v>
      </c>
      <c r="K110" s="12">
        <f>D100+1258</f>
        <v>1798.5</v>
      </c>
      <c r="L110" s="10">
        <f>J110-K110</f>
        <v>14715.5</v>
      </c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3"/>
      <c r="J111" s="28"/>
    </row>
    <row r="112" spans="1:12" s="6" customFormat="1" x14ac:dyDescent="0.2">
      <c r="A112" s="4" t="s">
        <v>157</v>
      </c>
      <c r="B112" s="4" t="s">
        <v>156</v>
      </c>
      <c r="C112" s="4" t="s">
        <v>11</v>
      </c>
      <c r="D112" s="4">
        <v>768</v>
      </c>
      <c r="E112" s="4">
        <v>533930</v>
      </c>
      <c r="F112" s="4" t="s">
        <v>135</v>
      </c>
      <c r="G112" s="4">
        <v>21944</v>
      </c>
      <c r="H112" s="4" t="s">
        <v>13</v>
      </c>
      <c r="I112" s="17">
        <v>43942</v>
      </c>
      <c r="J112" s="18">
        <f>D112</f>
        <v>768</v>
      </c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3"/>
      <c r="J113" s="28"/>
    </row>
    <row r="114" spans="1:10" ht="16" customHeight="1" x14ac:dyDescent="0.2">
      <c r="A114" s="4" t="s">
        <v>248</v>
      </c>
      <c r="B114" s="4" t="s">
        <v>247</v>
      </c>
      <c r="C114" s="4" t="s">
        <v>11</v>
      </c>
      <c r="D114" s="4">
        <v>299.5</v>
      </c>
      <c r="E114" s="4">
        <v>531703</v>
      </c>
      <c r="F114" s="4" t="s">
        <v>244</v>
      </c>
      <c r="G114" s="4">
        <v>21680</v>
      </c>
      <c r="H114" s="4" t="s">
        <v>13</v>
      </c>
      <c r="I114" s="5">
        <v>43937</v>
      </c>
      <c r="J114" s="28"/>
    </row>
    <row r="115" spans="1:10" ht="16" customHeight="1" x14ac:dyDescent="0.2">
      <c r="A115" s="4" t="s">
        <v>246</v>
      </c>
      <c r="B115" s="4" t="s">
        <v>245</v>
      </c>
      <c r="C115" s="4" t="s">
        <v>11</v>
      </c>
      <c r="D115" s="4">
        <v>39</v>
      </c>
      <c r="E115" s="4">
        <v>531703</v>
      </c>
      <c r="F115" s="4" t="s">
        <v>244</v>
      </c>
      <c r="G115" s="4">
        <v>21680</v>
      </c>
      <c r="H115" s="4" t="s">
        <v>13</v>
      </c>
      <c r="I115" s="17">
        <v>43939</v>
      </c>
      <c r="J115" s="12">
        <f>SUM(D114:D115)</f>
        <v>338.5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L96"/>
  <sheetViews>
    <sheetView showGridLines="0" topLeftCell="A74" zoomScale="112" zoomScaleNormal="90" workbookViewId="0">
      <selection activeCell="I16" sqref="I16"/>
    </sheetView>
  </sheetViews>
  <sheetFormatPr baseColWidth="10" defaultRowHeight="16" x14ac:dyDescent="0.2"/>
  <cols>
    <col min="2" max="2" width="30.1640625" customWidth="1"/>
    <col min="6" max="6" width="15.33203125" customWidth="1"/>
    <col min="8" max="8" width="13.5" customWidth="1"/>
    <col min="10" max="10" width="11.5" bestFit="1" customWidth="1"/>
  </cols>
  <sheetData>
    <row r="3" spans="1:10" ht="20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0" ht="20" customHeight="1" x14ac:dyDescent="0.2">
      <c r="A4" s="2" t="s">
        <v>14</v>
      </c>
      <c r="B4" s="2" t="s">
        <v>15</v>
      </c>
      <c r="C4" s="2" t="s">
        <v>11</v>
      </c>
      <c r="D4" s="2">
        <v>0.1</v>
      </c>
      <c r="E4" s="2">
        <v>534559</v>
      </c>
      <c r="F4" s="2" t="s">
        <v>16</v>
      </c>
      <c r="G4" s="2">
        <v>22276</v>
      </c>
      <c r="H4" s="2" t="s">
        <v>13</v>
      </c>
      <c r="I4" s="3">
        <v>43952</v>
      </c>
    </row>
    <row r="5" spans="1:10" ht="20" customHeight="1" x14ac:dyDescent="0.2">
      <c r="A5" s="2" t="s">
        <v>14</v>
      </c>
      <c r="B5" s="2" t="s">
        <v>15</v>
      </c>
      <c r="C5" s="2" t="s">
        <v>11</v>
      </c>
      <c r="D5" s="2">
        <v>0.1</v>
      </c>
      <c r="E5" s="2">
        <v>534559</v>
      </c>
      <c r="F5" s="2" t="s">
        <v>16</v>
      </c>
      <c r="G5" s="2">
        <v>22276</v>
      </c>
      <c r="H5" s="2" t="s">
        <v>13</v>
      </c>
      <c r="I5" s="3">
        <v>43955</v>
      </c>
    </row>
    <row r="6" spans="1:10" ht="20" customHeight="1" x14ac:dyDescent="0.2">
      <c r="A6" s="2" t="s">
        <v>298</v>
      </c>
      <c r="B6" s="2" t="s">
        <v>297</v>
      </c>
      <c r="C6" s="2" t="s">
        <v>11</v>
      </c>
      <c r="D6" s="2">
        <v>0.2</v>
      </c>
      <c r="E6" s="2">
        <v>534559</v>
      </c>
      <c r="F6" s="2" t="s">
        <v>16</v>
      </c>
      <c r="G6" s="2">
        <v>22276</v>
      </c>
      <c r="H6" s="2" t="s">
        <v>13</v>
      </c>
      <c r="I6" s="3">
        <v>43957</v>
      </c>
    </row>
    <row r="7" spans="1:10" ht="20" customHeight="1" x14ac:dyDescent="0.2">
      <c r="A7" s="2" t="s">
        <v>14</v>
      </c>
      <c r="B7" s="2" t="s">
        <v>15</v>
      </c>
      <c r="C7" s="2" t="s">
        <v>11</v>
      </c>
      <c r="D7" s="2">
        <v>0.2</v>
      </c>
      <c r="E7" s="2">
        <v>534559</v>
      </c>
      <c r="F7" s="2" t="s">
        <v>16</v>
      </c>
      <c r="G7" s="2">
        <v>22276</v>
      </c>
      <c r="H7" s="2" t="s">
        <v>13</v>
      </c>
      <c r="I7" s="3">
        <v>43958</v>
      </c>
    </row>
    <row r="8" spans="1:10" ht="20" customHeight="1" x14ac:dyDescent="0.2">
      <c r="A8" s="2" t="s">
        <v>14</v>
      </c>
      <c r="B8" s="2" t="s">
        <v>15</v>
      </c>
      <c r="C8" s="2" t="s">
        <v>11</v>
      </c>
      <c r="D8" s="2">
        <v>683</v>
      </c>
      <c r="E8" s="2">
        <v>534559</v>
      </c>
      <c r="F8" s="2" t="s">
        <v>16</v>
      </c>
      <c r="G8" s="2">
        <v>22276</v>
      </c>
      <c r="H8" s="2" t="s">
        <v>13</v>
      </c>
      <c r="I8" s="3">
        <v>43958</v>
      </c>
    </row>
    <row r="9" spans="1:10" ht="20" customHeight="1" x14ac:dyDescent="0.2">
      <c r="A9" s="2" t="s">
        <v>14</v>
      </c>
      <c r="B9" s="2" t="s">
        <v>15</v>
      </c>
      <c r="C9" s="2" t="s">
        <v>11</v>
      </c>
      <c r="D9" s="2">
        <v>0.1</v>
      </c>
      <c r="E9" s="2">
        <v>534559</v>
      </c>
      <c r="F9" s="2" t="s">
        <v>16</v>
      </c>
      <c r="G9" s="2">
        <v>22276</v>
      </c>
      <c r="H9" s="2" t="s">
        <v>13</v>
      </c>
      <c r="I9" s="3">
        <v>43960</v>
      </c>
    </row>
    <row r="10" spans="1:10" ht="20" customHeight="1" x14ac:dyDescent="0.2">
      <c r="A10" s="2" t="s">
        <v>14</v>
      </c>
      <c r="B10" s="2" t="s">
        <v>15</v>
      </c>
      <c r="C10" s="2" t="s">
        <v>11</v>
      </c>
      <c r="D10" s="2">
        <v>1858</v>
      </c>
      <c r="E10" s="2">
        <v>534559</v>
      </c>
      <c r="F10" s="2" t="s">
        <v>16</v>
      </c>
      <c r="G10" s="2">
        <v>22276</v>
      </c>
      <c r="H10" s="2" t="s">
        <v>13</v>
      </c>
      <c r="I10" s="3">
        <v>43960</v>
      </c>
    </row>
    <row r="11" spans="1:10" ht="20" customHeight="1" x14ac:dyDescent="0.2">
      <c r="A11" s="2" t="s">
        <v>14</v>
      </c>
      <c r="B11" s="2" t="s">
        <v>15</v>
      </c>
      <c r="C11" s="2" t="s">
        <v>11</v>
      </c>
      <c r="D11" s="2">
        <v>0.1</v>
      </c>
      <c r="E11" s="2">
        <v>534559</v>
      </c>
      <c r="F11" s="2" t="s">
        <v>16</v>
      </c>
      <c r="G11" s="2">
        <v>22276</v>
      </c>
      <c r="H11" s="2" t="s">
        <v>13</v>
      </c>
      <c r="I11" s="3">
        <v>43963</v>
      </c>
    </row>
    <row r="12" spans="1:10" ht="20" customHeight="1" x14ac:dyDescent="0.2">
      <c r="A12" s="2" t="s">
        <v>14</v>
      </c>
      <c r="B12" s="2" t="s">
        <v>15</v>
      </c>
      <c r="C12" s="2" t="s">
        <v>11</v>
      </c>
      <c r="D12" s="2">
        <v>0.1</v>
      </c>
      <c r="E12" s="2">
        <v>534559</v>
      </c>
      <c r="F12" s="2" t="s">
        <v>16</v>
      </c>
      <c r="G12" s="2">
        <v>22276</v>
      </c>
      <c r="H12" s="2" t="s">
        <v>13</v>
      </c>
      <c r="I12" s="3">
        <v>43964</v>
      </c>
    </row>
    <row r="13" spans="1:10" ht="20" customHeight="1" x14ac:dyDescent="0.2">
      <c r="A13" s="2" t="s">
        <v>14</v>
      </c>
      <c r="B13" s="2" t="s">
        <v>15</v>
      </c>
      <c r="C13" s="2" t="s">
        <v>11</v>
      </c>
      <c r="D13" s="2">
        <v>0.1</v>
      </c>
      <c r="E13" s="2">
        <v>534559</v>
      </c>
      <c r="F13" s="2" t="s">
        <v>16</v>
      </c>
      <c r="G13" s="2">
        <v>22276</v>
      </c>
      <c r="H13" s="2" t="s">
        <v>13</v>
      </c>
      <c r="I13" s="3">
        <v>43965</v>
      </c>
    </row>
    <row r="14" spans="1:10" ht="20" customHeight="1" x14ac:dyDescent="0.2">
      <c r="A14" s="2" t="s">
        <v>14</v>
      </c>
      <c r="B14" s="2" t="s">
        <v>15</v>
      </c>
      <c r="C14" s="2" t="s">
        <v>11</v>
      </c>
      <c r="D14" s="2">
        <v>0.2</v>
      </c>
      <c r="E14" s="2">
        <v>534559</v>
      </c>
      <c r="F14" s="2" t="s">
        <v>16</v>
      </c>
      <c r="G14" s="2">
        <v>22276</v>
      </c>
      <c r="H14" s="2" t="s">
        <v>13</v>
      </c>
      <c r="I14" s="11">
        <v>43966</v>
      </c>
      <c r="J14" s="12">
        <f>SUM(D4:D14)</f>
        <v>2542.1999999999994</v>
      </c>
    </row>
    <row r="15" spans="1:10" ht="20" customHeight="1" x14ac:dyDescent="0.2">
      <c r="A15" s="2"/>
      <c r="B15" s="2"/>
      <c r="C15" s="2"/>
      <c r="D15" s="2"/>
      <c r="E15" s="2"/>
      <c r="F15" s="2"/>
      <c r="G15" s="2"/>
      <c r="H15" s="2"/>
      <c r="I15" s="3"/>
    </row>
    <row r="16" spans="1:10" ht="20" customHeight="1" x14ac:dyDescent="0.2">
      <c r="A16" s="2" t="s">
        <v>256</v>
      </c>
      <c r="B16" s="2" t="s">
        <v>255</v>
      </c>
      <c r="C16" s="2" t="s">
        <v>11</v>
      </c>
      <c r="D16" s="2">
        <v>67</v>
      </c>
      <c r="E16" s="2">
        <v>537062</v>
      </c>
      <c r="F16" s="2" t="s">
        <v>23</v>
      </c>
      <c r="G16" s="2">
        <v>22809</v>
      </c>
      <c r="H16" s="2" t="s">
        <v>13</v>
      </c>
      <c r="I16" s="3">
        <v>43955</v>
      </c>
    </row>
    <row r="17" spans="1:10" ht="20" customHeight="1" x14ac:dyDescent="0.2">
      <c r="A17" s="2" t="s">
        <v>21</v>
      </c>
      <c r="B17" s="2" t="s">
        <v>22</v>
      </c>
      <c r="C17" s="2" t="s">
        <v>11</v>
      </c>
      <c r="D17" s="2">
        <v>300</v>
      </c>
      <c r="E17" s="2">
        <v>537062</v>
      </c>
      <c r="F17" s="2" t="s">
        <v>23</v>
      </c>
      <c r="G17" s="2">
        <v>22809</v>
      </c>
      <c r="H17" s="2" t="s">
        <v>13</v>
      </c>
      <c r="I17" s="3">
        <v>43958</v>
      </c>
    </row>
    <row r="18" spans="1:10" ht="20" customHeight="1" x14ac:dyDescent="0.2">
      <c r="A18" s="2" t="s">
        <v>41</v>
      </c>
      <c r="B18" s="2" t="s">
        <v>42</v>
      </c>
      <c r="C18" s="2" t="s">
        <v>11</v>
      </c>
      <c r="D18" s="2">
        <v>300</v>
      </c>
      <c r="E18" s="2">
        <v>537062</v>
      </c>
      <c r="F18" s="2" t="s">
        <v>23</v>
      </c>
      <c r="G18" s="2">
        <v>22809</v>
      </c>
      <c r="H18" s="2" t="s">
        <v>13</v>
      </c>
      <c r="I18" s="3">
        <v>43959</v>
      </c>
    </row>
    <row r="19" spans="1:10" ht="20" customHeight="1" x14ac:dyDescent="0.2">
      <c r="A19" s="2" t="s">
        <v>256</v>
      </c>
      <c r="B19" s="2" t="s">
        <v>255</v>
      </c>
      <c r="C19" s="2" t="s">
        <v>11</v>
      </c>
      <c r="D19" s="2">
        <v>193</v>
      </c>
      <c r="E19" s="2">
        <v>537062</v>
      </c>
      <c r="F19" s="2" t="s">
        <v>23</v>
      </c>
      <c r="G19" s="2">
        <v>22809</v>
      </c>
      <c r="H19" s="2" t="s">
        <v>13</v>
      </c>
      <c r="I19" s="3">
        <v>43960</v>
      </c>
    </row>
    <row r="20" spans="1:10" ht="20" customHeight="1" x14ac:dyDescent="0.2">
      <c r="A20" s="2" t="s">
        <v>256</v>
      </c>
      <c r="B20" s="2" t="s">
        <v>255</v>
      </c>
      <c r="C20" s="2" t="s">
        <v>11</v>
      </c>
      <c r="D20" s="2">
        <v>56</v>
      </c>
      <c r="E20" s="2">
        <v>537062</v>
      </c>
      <c r="F20" s="2" t="s">
        <v>23</v>
      </c>
      <c r="G20" s="2">
        <v>22809</v>
      </c>
      <c r="H20" s="2" t="s">
        <v>13</v>
      </c>
      <c r="I20" s="3">
        <v>43963</v>
      </c>
    </row>
    <row r="21" spans="1:10" ht="20" customHeight="1" x14ac:dyDescent="0.2">
      <c r="A21" s="2" t="s">
        <v>296</v>
      </c>
      <c r="B21" s="2" t="s">
        <v>295</v>
      </c>
      <c r="C21" s="2" t="s">
        <v>11</v>
      </c>
      <c r="D21" s="2">
        <v>78</v>
      </c>
      <c r="E21" s="2">
        <v>537062</v>
      </c>
      <c r="F21" s="2" t="s">
        <v>23</v>
      </c>
      <c r="G21" s="2">
        <v>22809</v>
      </c>
      <c r="H21" s="2" t="s">
        <v>13</v>
      </c>
      <c r="I21" s="11">
        <v>43965</v>
      </c>
      <c r="J21" s="12">
        <f>SUM(D16:D21)</f>
        <v>994</v>
      </c>
    </row>
    <row r="22" spans="1:10" ht="20" customHeight="1" x14ac:dyDescent="0.2">
      <c r="A22" s="2"/>
      <c r="B22" s="2"/>
      <c r="C22" s="2"/>
      <c r="D22" s="2"/>
      <c r="E22" s="2"/>
      <c r="F22" s="2"/>
      <c r="G22" s="2"/>
      <c r="H22" s="2"/>
      <c r="I22" s="3"/>
    </row>
    <row r="23" spans="1:10" ht="20" customHeight="1" x14ac:dyDescent="0.2">
      <c r="A23" s="2" t="s">
        <v>69</v>
      </c>
      <c r="B23" s="2" t="s">
        <v>70</v>
      </c>
      <c r="C23" s="2" t="s">
        <v>11</v>
      </c>
      <c r="D23" s="2">
        <v>946.5</v>
      </c>
      <c r="E23" s="2">
        <v>531419</v>
      </c>
      <c r="F23" s="2" t="s">
        <v>12</v>
      </c>
      <c r="G23" s="2">
        <v>21513</v>
      </c>
      <c r="H23" s="2" t="s">
        <v>13</v>
      </c>
      <c r="I23" s="3">
        <v>43953</v>
      </c>
    </row>
    <row r="24" spans="1:10" ht="20" customHeight="1" x14ac:dyDescent="0.2">
      <c r="A24" s="2" t="s">
        <v>294</v>
      </c>
      <c r="B24" s="2" t="s">
        <v>293</v>
      </c>
      <c r="C24" s="2" t="s">
        <v>11</v>
      </c>
      <c r="D24" s="2">
        <v>217</v>
      </c>
      <c r="E24" s="2">
        <v>531419</v>
      </c>
      <c r="F24" s="2" t="s">
        <v>12</v>
      </c>
      <c r="G24" s="2">
        <v>21513</v>
      </c>
      <c r="H24" s="2" t="s">
        <v>13</v>
      </c>
      <c r="I24" s="3">
        <v>43955</v>
      </c>
    </row>
    <row r="25" spans="1:10" s="9" customFormat="1" ht="20" customHeight="1" x14ac:dyDescent="0.2">
      <c r="A25" s="7" t="s">
        <v>292</v>
      </c>
      <c r="B25" s="7" t="s">
        <v>291</v>
      </c>
      <c r="C25" s="7" t="s">
        <v>11</v>
      </c>
      <c r="D25" s="7">
        <v>2400</v>
      </c>
      <c r="E25" s="7">
        <v>531419</v>
      </c>
      <c r="F25" s="7" t="s">
        <v>12</v>
      </c>
      <c r="G25" s="7">
        <v>21513</v>
      </c>
      <c r="H25" s="7" t="s">
        <v>13</v>
      </c>
      <c r="I25" s="8">
        <v>43955</v>
      </c>
    </row>
    <row r="26" spans="1:10" ht="20" customHeight="1" x14ac:dyDescent="0.2">
      <c r="A26" s="2" t="s">
        <v>67</v>
      </c>
      <c r="B26" s="2" t="s">
        <v>68</v>
      </c>
      <c r="C26" s="2" t="s">
        <v>11</v>
      </c>
      <c r="D26" s="2">
        <v>152.5</v>
      </c>
      <c r="E26" s="2">
        <v>531419</v>
      </c>
      <c r="F26" s="2" t="s">
        <v>12</v>
      </c>
      <c r="G26" s="2">
        <v>21513</v>
      </c>
      <c r="H26" s="2" t="s">
        <v>13</v>
      </c>
      <c r="I26" s="3">
        <v>43955</v>
      </c>
    </row>
    <row r="27" spans="1:10" ht="20" customHeight="1" x14ac:dyDescent="0.2">
      <c r="A27" s="2" t="s">
        <v>67</v>
      </c>
      <c r="B27" s="2" t="s">
        <v>68</v>
      </c>
      <c r="C27" s="2" t="s">
        <v>11</v>
      </c>
      <c r="D27" s="2">
        <v>299.5</v>
      </c>
      <c r="E27" s="2">
        <v>531419</v>
      </c>
      <c r="F27" s="2" t="s">
        <v>12</v>
      </c>
      <c r="G27" s="2">
        <v>21513</v>
      </c>
      <c r="H27" s="2" t="s">
        <v>13</v>
      </c>
      <c r="I27" s="3">
        <v>43955</v>
      </c>
    </row>
    <row r="28" spans="1:10" s="6" customFormat="1" ht="20" customHeight="1" x14ac:dyDescent="0.2">
      <c r="A28" s="4" t="s">
        <v>209</v>
      </c>
      <c r="B28" s="4" t="s">
        <v>208</v>
      </c>
      <c r="C28" s="4" t="s">
        <v>11</v>
      </c>
      <c r="D28" s="4">
        <v>243</v>
      </c>
      <c r="E28" s="4">
        <v>531419</v>
      </c>
      <c r="F28" s="4" t="s">
        <v>12</v>
      </c>
      <c r="G28" s="4">
        <v>21513</v>
      </c>
      <c r="H28" s="4" t="s">
        <v>13</v>
      </c>
      <c r="I28" s="5">
        <v>43958</v>
      </c>
    </row>
    <row r="29" spans="1:10" ht="20" customHeight="1" x14ac:dyDescent="0.2">
      <c r="A29" s="2" t="s">
        <v>19</v>
      </c>
      <c r="B29" s="2" t="s">
        <v>20</v>
      </c>
      <c r="C29" s="2" t="s">
        <v>11</v>
      </c>
      <c r="D29" s="2">
        <v>500</v>
      </c>
      <c r="E29" s="2">
        <v>531419</v>
      </c>
      <c r="F29" s="2" t="s">
        <v>12</v>
      </c>
      <c r="G29" s="2">
        <v>21513</v>
      </c>
      <c r="H29" s="2" t="s">
        <v>13</v>
      </c>
      <c r="I29" s="3">
        <v>43959</v>
      </c>
    </row>
    <row r="30" spans="1:10" ht="20" customHeight="1" x14ac:dyDescent="0.2">
      <c r="A30" s="2" t="s">
        <v>77</v>
      </c>
      <c r="B30" s="2" t="s">
        <v>78</v>
      </c>
      <c r="C30" s="2" t="s">
        <v>11</v>
      </c>
      <c r="D30" s="2">
        <v>310</v>
      </c>
      <c r="E30" s="2">
        <v>531419</v>
      </c>
      <c r="F30" s="2" t="s">
        <v>12</v>
      </c>
      <c r="G30" s="2">
        <v>21513</v>
      </c>
      <c r="H30" s="2" t="s">
        <v>13</v>
      </c>
      <c r="I30" s="3">
        <v>43960</v>
      </c>
    </row>
    <row r="31" spans="1:10" ht="20" customHeight="1" x14ac:dyDescent="0.2">
      <c r="A31" s="2" t="s">
        <v>29</v>
      </c>
      <c r="B31" s="2" t="s">
        <v>30</v>
      </c>
      <c r="C31" s="2" t="s">
        <v>11</v>
      </c>
      <c r="D31" s="2">
        <v>347</v>
      </c>
      <c r="E31" s="2">
        <v>531419</v>
      </c>
      <c r="F31" s="2" t="s">
        <v>12</v>
      </c>
      <c r="G31" s="2">
        <v>21513</v>
      </c>
      <c r="H31" s="2" t="s">
        <v>13</v>
      </c>
      <c r="I31" s="3">
        <v>43960</v>
      </c>
    </row>
    <row r="32" spans="1:10" ht="20" customHeight="1" x14ac:dyDescent="0.2">
      <c r="A32" s="2" t="s">
        <v>91</v>
      </c>
      <c r="B32" s="2" t="s">
        <v>92</v>
      </c>
      <c r="C32" s="2" t="s">
        <v>11</v>
      </c>
      <c r="D32" s="2">
        <v>1792</v>
      </c>
      <c r="E32" s="2">
        <v>531419</v>
      </c>
      <c r="F32" s="2" t="s">
        <v>12</v>
      </c>
      <c r="G32" s="2">
        <v>21513</v>
      </c>
      <c r="H32" s="2" t="s">
        <v>13</v>
      </c>
      <c r="I32" s="3">
        <v>43962</v>
      </c>
    </row>
    <row r="33" spans="1:12" ht="20" customHeight="1" x14ac:dyDescent="0.2">
      <c r="A33" s="2" t="s">
        <v>110</v>
      </c>
      <c r="B33" s="2" t="s">
        <v>109</v>
      </c>
      <c r="C33" s="2" t="s">
        <v>11</v>
      </c>
      <c r="D33" s="2">
        <v>1991</v>
      </c>
      <c r="E33" s="2">
        <v>531419</v>
      </c>
      <c r="F33" s="2" t="s">
        <v>12</v>
      </c>
      <c r="G33" s="2">
        <v>21513</v>
      </c>
      <c r="H33" s="2" t="s">
        <v>13</v>
      </c>
      <c r="I33" s="3">
        <v>43962</v>
      </c>
    </row>
    <row r="34" spans="1:12" ht="20" customHeight="1" x14ac:dyDescent="0.2">
      <c r="A34" s="2" t="s">
        <v>77</v>
      </c>
      <c r="B34" s="2" t="s">
        <v>78</v>
      </c>
      <c r="C34" s="2" t="s">
        <v>11</v>
      </c>
      <c r="D34" s="2">
        <v>102</v>
      </c>
      <c r="E34" s="2">
        <v>531419</v>
      </c>
      <c r="F34" s="2" t="s">
        <v>12</v>
      </c>
      <c r="G34" s="2">
        <v>21513</v>
      </c>
      <c r="H34" s="2" t="s">
        <v>13</v>
      </c>
      <c r="I34" s="3">
        <v>43963</v>
      </c>
    </row>
    <row r="35" spans="1:12" ht="20" customHeight="1" x14ac:dyDescent="0.2">
      <c r="A35" s="2" t="s">
        <v>19</v>
      </c>
      <c r="B35" s="2" t="s">
        <v>20</v>
      </c>
      <c r="C35" s="2" t="s">
        <v>11</v>
      </c>
      <c r="D35" s="2">
        <v>189</v>
      </c>
      <c r="E35" s="2">
        <v>531419</v>
      </c>
      <c r="F35" s="2" t="s">
        <v>12</v>
      </c>
      <c r="G35" s="2">
        <v>21513</v>
      </c>
      <c r="H35" s="2" t="s">
        <v>13</v>
      </c>
      <c r="I35" s="3">
        <v>43963</v>
      </c>
    </row>
    <row r="36" spans="1:12" ht="20" customHeight="1" x14ac:dyDescent="0.2">
      <c r="A36" s="2" t="s">
        <v>19</v>
      </c>
      <c r="B36" s="2" t="s">
        <v>20</v>
      </c>
      <c r="C36" s="2" t="s">
        <v>11</v>
      </c>
      <c r="D36" s="2">
        <v>200</v>
      </c>
      <c r="E36" s="2">
        <v>531419</v>
      </c>
      <c r="F36" s="2" t="s">
        <v>12</v>
      </c>
      <c r="G36" s="2">
        <v>21513</v>
      </c>
      <c r="H36" s="2" t="s">
        <v>13</v>
      </c>
      <c r="I36" s="11">
        <v>43965</v>
      </c>
      <c r="J36" s="12">
        <f>SUM(D23:D36)</f>
        <v>9689.5</v>
      </c>
      <c r="K36" s="12">
        <f>D28+2550.4</f>
        <v>2793.4</v>
      </c>
      <c r="L36" s="10">
        <f>J36-K36</f>
        <v>6896.1</v>
      </c>
    </row>
    <row r="37" spans="1:12" ht="20" customHeight="1" x14ac:dyDescent="0.2">
      <c r="A37" s="2"/>
      <c r="B37" s="2"/>
      <c r="C37" s="2"/>
      <c r="D37" s="2"/>
      <c r="E37" s="2"/>
      <c r="F37" s="2"/>
      <c r="G37" s="2"/>
      <c r="H37" s="2"/>
      <c r="I37" s="3"/>
    </row>
    <row r="38" spans="1:12" s="6" customFormat="1" ht="20" customHeight="1" x14ac:dyDescent="0.2">
      <c r="A38" s="4" t="s">
        <v>157</v>
      </c>
      <c r="B38" s="4" t="s">
        <v>156</v>
      </c>
      <c r="C38" s="4" t="s">
        <v>11</v>
      </c>
      <c r="D38" s="4">
        <v>856.5</v>
      </c>
      <c r="E38" s="4">
        <v>533930</v>
      </c>
      <c r="F38" s="4" t="s">
        <v>135</v>
      </c>
      <c r="G38" s="4">
        <v>21944</v>
      </c>
      <c r="H38" s="4" t="s">
        <v>13</v>
      </c>
      <c r="I38" s="5">
        <v>43953</v>
      </c>
    </row>
    <row r="39" spans="1:12" s="6" customFormat="1" ht="20" customHeight="1" x14ac:dyDescent="0.2">
      <c r="A39" s="4" t="s">
        <v>133</v>
      </c>
      <c r="B39" s="4" t="s">
        <v>134</v>
      </c>
      <c r="C39" s="4" t="s">
        <v>11</v>
      </c>
      <c r="D39" s="4">
        <v>401</v>
      </c>
      <c r="E39" s="4">
        <v>533930</v>
      </c>
      <c r="F39" s="4" t="s">
        <v>135</v>
      </c>
      <c r="G39" s="4">
        <v>21944</v>
      </c>
      <c r="H39" s="4" t="s">
        <v>13</v>
      </c>
      <c r="I39" s="17">
        <v>43966</v>
      </c>
      <c r="J39" s="18">
        <f>SUM(D38:D39)</f>
        <v>1257.5</v>
      </c>
    </row>
    <row r="47" spans="1:12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</row>
    <row r="48" spans="1:12" ht="19" customHeight="1" x14ac:dyDescent="0.2">
      <c r="A48" s="2" t="s">
        <v>314</v>
      </c>
      <c r="B48" s="2" t="s">
        <v>313</v>
      </c>
      <c r="C48" s="2" t="s">
        <v>11</v>
      </c>
      <c r="D48" s="2">
        <v>305</v>
      </c>
      <c r="E48" s="2">
        <v>533034</v>
      </c>
      <c r="F48" s="2" t="s">
        <v>54</v>
      </c>
      <c r="G48" s="2">
        <v>22673</v>
      </c>
      <c r="H48" s="2" t="s">
        <v>13</v>
      </c>
      <c r="I48" s="11">
        <v>43978</v>
      </c>
      <c r="J48" s="12">
        <f>D48</f>
        <v>305</v>
      </c>
    </row>
    <row r="49" spans="1:9" ht="19" customHeight="1" x14ac:dyDescent="0.2">
      <c r="A49" s="2"/>
      <c r="B49" s="2"/>
      <c r="C49" s="2"/>
      <c r="D49" s="2"/>
      <c r="E49" s="2"/>
      <c r="F49" s="2"/>
      <c r="G49" s="2"/>
      <c r="H49" s="2"/>
      <c r="I49" s="3"/>
    </row>
    <row r="50" spans="1:9" x14ac:dyDescent="0.2">
      <c r="A50" s="2" t="s">
        <v>14</v>
      </c>
      <c r="B50" s="2" t="s">
        <v>15</v>
      </c>
      <c r="C50" s="2" t="s">
        <v>11</v>
      </c>
      <c r="D50" s="2">
        <v>1</v>
      </c>
      <c r="E50" s="2">
        <v>534559</v>
      </c>
      <c r="F50" s="2" t="s">
        <v>16</v>
      </c>
      <c r="G50" s="2">
        <v>22276</v>
      </c>
      <c r="H50" s="2" t="s">
        <v>13</v>
      </c>
      <c r="I50" s="3">
        <v>43967</v>
      </c>
    </row>
    <row r="51" spans="1:9" x14ac:dyDescent="0.2">
      <c r="A51" s="2" t="s">
        <v>14</v>
      </c>
      <c r="B51" s="2" t="s">
        <v>15</v>
      </c>
      <c r="C51" s="2" t="s">
        <v>11</v>
      </c>
      <c r="D51" s="2">
        <v>1806</v>
      </c>
      <c r="E51" s="2">
        <v>534559</v>
      </c>
      <c r="F51" s="2" t="s">
        <v>16</v>
      </c>
      <c r="G51" s="2">
        <v>22276</v>
      </c>
      <c r="H51" s="2" t="s">
        <v>13</v>
      </c>
      <c r="I51" s="3">
        <v>43967</v>
      </c>
    </row>
    <row r="52" spans="1:9" x14ac:dyDescent="0.2">
      <c r="A52" s="2" t="s">
        <v>14</v>
      </c>
      <c r="B52" s="2" t="s">
        <v>15</v>
      </c>
      <c r="C52" s="2" t="s">
        <v>11</v>
      </c>
      <c r="D52" s="2">
        <v>-0.2</v>
      </c>
      <c r="E52" s="2">
        <v>534559</v>
      </c>
      <c r="F52" s="2" t="s">
        <v>16</v>
      </c>
      <c r="G52" s="2">
        <v>22276</v>
      </c>
      <c r="H52" s="2" t="s">
        <v>13</v>
      </c>
      <c r="I52" s="3">
        <v>43968</v>
      </c>
    </row>
    <row r="53" spans="1:9" x14ac:dyDescent="0.2">
      <c r="A53" s="2" t="s">
        <v>14</v>
      </c>
      <c r="B53" s="2" t="s">
        <v>15</v>
      </c>
      <c r="C53" s="2" t="s">
        <v>11</v>
      </c>
      <c r="D53" s="2">
        <v>1041</v>
      </c>
      <c r="E53" s="2">
        <v>534559</v>
      </c>
      <c r="F53" s="2" t="s">
        <v>16</v>
      </c>
      <c r="G53" s="2">
        <v>22276</v>
      </c>
      <c r="H53" s="2" t="s">
        <v>13</v>
      </c>
      <c r="I53" s="3">
        <v>43969</v>
      </c>
    </row>
    <row r="54" spans="1:9" x14ac:dyDescent="0.2">
      <c r="A54" s="2" t="s">
        <v>14</v>
      </c>
      <c r="B54" s="2" t="s">
        <v>15</v>
      </c>
      <c r="C54" s="2" t="s">
        <v>11</v>
      </c>
      <c r="D54" s="2">
        <v>0.1</v>
      </c>
      <c r="E54" s="2">
        <v>534559</v>
      </c>
      <c r="F54" s="2" t="s">
        <v>16</v>
      </c>
      <c r="G54" s="2">
        <v>22276</v>
      </c>
      <c r="H54" s="2" t="s">
        <v>13</v>
      </c>
      <c r="I54" s="3">
        <v>43970</v>
      </c>
    </row>
    <row r="55" spans="1:9" x14ac:dyDescent="0.2">
      <c r="A55" s="2" t="s">
        <v>14</v>
      </c>
      <c r="B55" s="2" t="s">
        <v>15</v>
      </c>
      <c r="C55" s="2" t="s">
        <v>11</v>
      </c>
      <c r="D55" s="2">
        <v>0.1</v>
      </c>
      <c r="E55" s="2">
        <v>534559</v>
      </c>
      <c r="F55" s="2" t="s">
        <v>16</v>
      </c>
      <c r="G55" s="2">
        <v>22276</v>
      </c>
      <c r="H55" s="2" t="s">
        <v>13</v>
      </c>
      <c r="I55" s="3">
        <v>43971</v>
      </c>
    </row>
    <row r="56" spans="1:9" x14ac:dyDescent="0.2">
      <c r="A56" s="2" t="s">
        <v>14</v>
      </c>
      <c r="B56" s="2" t="s">
        <v>15</v>
      </c>
      <c r="C56" s="2" t="s">
        <v>11</v>
      </c>
      <c r="D56" s="2">
        <v>0.2</v>
      </c>
      <c r="E56" s="2">
        <v>534559</v>
      </c>
      <c r="F56" s="2" t="s">
        <v>16</v>
      </c>
      <c r="G56" s="2">
        <v>22276</v>
      </c>
      <c r="H56" s="2" t="s">
        <v>13</v>
      </c>
      <c r="I56" s="3">
        <v>43972</v>
      </c>
    </row>
    <row r="57" spans="1:9" x14ac:dyDescent="0.2">
      <c r="A57" s="2" t="s">
        <v>14</v>
      </c>
      <c r="B57" s="2" t="s">
        <v>15</v>
      </c>
      <c r="C57" s="2" t="s">
        <v>11</v>
      </c>
      <c r="D57" s="2">
        <v>0.2</v>
      </c>
      <c r="E57" s="2">
        <v>534559</v>
      </c>
      <c r="F57" s="2" t="s">
        <v>16</v>
      </c>
      <c r="G57" s="2">
        <v>22276</v>
      </c>
      <c r="H57" s="2" t="s">
        <v>13</v>
      </c>
      <c r="I57" s="3">
        <v>43973</v>
      </c>
    </row>
    <row r="58" spans="1:9" x14ac:dyDescent="0.2">
      <c r="A58" s="2" t="s">
        <v>14</v>
      </c>
      <c r="B58" s="2" t="s">
        <v>15</v>
      </c>
      <c r="C58" s="2" t="s">
        <v>11</v>
      </c>
      <c r="D58" s="2">
        <v>843.5</v>
      </c>
      <c r="E58" s="2">
        <v>534559</v>
      </c>
      <c r="F58" s="2" t="s">
        <v>16</v>
      </c>
      <c r="G58" s="2">
        <v>22276</v>
      </c>
      <c r="H58" s="2" t="s">
        <v>13</v>
      </c>
      <c r="I58" s="3">
        <v>43973</v>
      </c>
    </row>
    <row r="59" spans="1:9" x14ac:dyDescent="0.2">
      <c r="A59" s="2" t="s">
        <v>14</v>
      </c>
      <c r="B59" s="2" t="s">
        <v>15</v>
      </c>
      <c r="C59" s="2" t="s">
        <v>11</v>
      </c>
      <c r="D59" s="2">
        <v>0.1</v>
      </c>
      <c r="E59" s="2">
        <v>534559</v>
      </c>
      <c r="F59" s="2" t="s">
        <v>16</v>
      </c>
      <c r="G59" s="2">
        <v>22276</v>
      </c>
      <c r="H59" s="2" t="s">
        <v>13</v>
      </c>
      <c r="I59" s="3">
        <v>43974</v>
      </c>
    </row>
    <row r="60" spans="1:9" x14ac:dyDescent="0.2">
      <c r="A60" s="2" t="s">
        <v>14</v>
      </c>
      <c r="B60" s="2" t="s">
        <v>15</v>
      </c>
      <c r="C60" s="2" t="s">
        <v>11</v>
      </c>
      <c r="D60" s="2">
        <v>0.1</v>
      </c>
      <c r="E60" s="2">
        <v>534559</v>
      </c>
      <c r="F60" s="2" t="s">
        <v>16</v>
      </c>
      <c r="G60" s="2">
        <v>22276</v>
      </c>
      <c r="H60" s="2" t="s">
        <v>13</v>
      </c>
      <c r="I60" s="3">
        <v>43976</v>
      </c>
    </row>
    <row r="61" spans="1:9" x14ac:dyDescent="0.2">
      <c r="A61" s="2" t="s">
        <v>14</v>
      </c>
      <c r="B61" s="2" t="s">
        <v>15</v>
      </c>
      <c r="C61" s="2" t="s">
        <v>11</v>
      </c>
      <c r="D61" s="2">
        <v>0.1</v>
      </c>
      <c r="E61" s="2">
        <v>534559</v>
      </c>
      <c r="F61" s="2" t="s">
        <v>16</v>
      </c>
      <c r="G61" s="2">
        <v>22276</v>
      </c>
      <c r="H61" s="2" t="s">
        <v>13</v>
      </c>
      <c r="I61" s="3">
        <v>43976</v>
      </c>
    </row>
    <row r="62" spans="1:9" x14ac:dyDescent="0.2">
      <c r="A62" s="2" t="s">
        <v>312</v>
      </c>
      <c r="B62" s="2" t="s">
        <v>311</v>
      </c>
      <c r="C62" s="2" t="s">
        <v>11</v>
      </c>
      <c r="D62" s="2">
        <v>0.1</v>
      </c>
      <c r="E62" s="2">
        <v>534559</v>
      </c>
      <c r="F62" s="2" t="s">
        <v>16</v>
      </c>
      <c r="G62" s="2">
        <v>22276</v>
      </c>
      <c r="H62" s="2" t="s">
        <v>13</v>
      </c>
      <c r="I62" s="3">
        <v>43976</v>
      </c>
    </row>
    <row r="63" spans="1:9" x14ac:dyDescent="0.2">
      <c r="A63" s="2" t="s">
        <v>14</v>
      </c>
      <c r="B63" s="2" t="s">
        <v>15</v>
      </c>
      <c r="C63" s="2" t="s">
        <v>11</v>
      </c>
      <c r="D63" s="2">
        <v>0.1</v>
      </c>
      <c r="E63" s="2">
        <v>534559</v>
      </c>
      <c r="F63" s="2" t="s">
        <v>16</v>
      </c>
      <c r="G63" s="2">
        <v>22276</v>
      </c>
      <c r="H63" s="2" t="s">
        <v>13</v>
      </c>
      <c r="I63" s="3">
        <v>43977</v>
      </c>
    </row>
    <row r="64" spans="1:9" x14ac:dyDescent="0.2">
      <c r="A64" s="2" t="s">
        <v>14</v>
      </c>
      <c r="B64" s="2" t="s">
        <v>15</v>
      </c>
      <c r="C64" s="2" t="s">
        <v>11</v>
      </c>
      <c r="D64" s="2">
        <v>0.1</v>
      </c>
      <c r="E64" s="2">
        <v>534559</v>
      </c>
      <c r="F64" s="2" t="s">
        <v>16</v>
      </c>
      <c r="G64" s="2">
        <v>22276</v>
      </c>
      <c r="H64" s="2" t="s">
        <v>13</v>
      </c>
      <c r="I64" s="3">
        <v>43977</v>
      </c>
    </row>
    <row r="65" spans="1:10" x14ac:dyDescent="0.2">
      <c r="A65" s="2" t="s">
        <v>14</v>
      </c>
      <c r="B65" s="2" t="s">
        <v>15</v>
      </c>
      <c r="C65" s="2" t="s">
        <v>11</v>
      </c>
      <c r="D65" s="2">
        <v>0.1</v>
      </c>
      <c r="E65" s="2">
        <v>534559</v>
      </c>
      <c r="F65" s="2" t="s">
        <v>16</v>
      </c>
      <c r="G65" s="2">
        <v>22276</v>
      </c>
      <c r="H65" s="2" t="s">
        <v>13</v>
      </c>
      <c r="I65" s="3">
        <v>43978</v>
      </c>
    </row>
    <row r="66" spans="1:10" x14ac:dyDescent="0.2">
      <c r="A66" s="2" t="s">
        <v>14</v>
      </c>
      <c r="B66" s="2" t="s">
        <v>15</v>
      </c>
      <c r="C66" s="2" t="s">
        <v>11</v>
      </c>
      <c r="D66" s="2">
        <v>1133.5999999999999</v>
      </c>
      <c r="E66" s="2">
        <v>534559</v>
      </c>
      <c r="F66" s="2" t="s">
        <v>16</v>
      </c>
      <c r="G66" s="2">
        <v>22276</v>
      </c>
      <c r="H66" s="2" t="s">
        <v>13</v>
      </c>
      <c r="I66" s="3">
        <v>43979</v>
      </c>
    </row>
    <row r="67" spans="1:10" x14ac:dyDescent="0.2">
      <c r="A67" s="2" t="s">
        <v>14</v>
      </c>
      <c r="B67" s="2" t="s">
        <v>15</v>
      </c>
      <c r="C67" s="2" t="s">
        <v>11</v>
      </c>
      <c r="D67" s="2">
        <v>0.1</v>
      </c>
      <c r="E67" s="2">
        <v>534559</v>
      </c>
      <c r="F67" s="2" t="s">
        <v>16</v>
      </c>
      <c r="G67" s="2">
        <v>22276</v>
      </c>
      <c r="H67" s="2" t="s">
        <v>13</v>
      </c>
      <c r="I67" s="3">
        <v>43981</v>
      </c>
    </row>
    <row r="68" spans="1:10" x14ac:dyDescent="0.2">
      <c r="A68" s="2" t="s">
        <v>14</v>
      </c>
      <c r="B68" s="2" t="s">
        <v>15</v>
      </c>
      <c r="C68" s="2" t="s">
        <v>11</v>
      </c>
      <c r="D68" s="2">
        <v>1063</v>
      </c>
      <c r="E68" s="2">
        <v>534559</v>
      </c>
      <c r="F68" s="2" t="s">
        <v>16</v>
      </c>
      <c r="G68" s="2">
        <v>22276</v>
      </c>
      <c r="H68" s="2" t="s">
        <v>13</v>
      </c>
      <c r="I68" s="11">
        <v>43981</v>
      </c>
      <c r="J68" s="12">
        <f>SUM(D50:D68)</f>
        <v>5889.2999999999993</v>
      </c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3"/>
    </row>
    <row r="70" spans="1:10" x14ac:dyDescent="0.2">
      <c r="A70" s="2" t="s">
        <v>256</v>
      </c>
      <c r="B70" s="2" t="s">
        <v>255</v>
      </c>
      <c r="C70" s="2" t="s">
        <v>11</v>
      </c>
      <c r="D70" s="2">
        <v>800</v>
      </c>
      <c r="E70" s="2">
        <v>537062</v>
      </c>
      <c r="F70" s="2" t="s">
        <v>23</v>
      </c>
      <c r="G70" s="2">
        <v>22809</v>
      </c>
      <c r="H70" s="2" t="s">
        <v>13</v>
      </c>
      <c r="I70" s="3">
        <v>43967</v>
      </c>
    </row>
    <row r="71" spans="1:10" x14ac:dyDescent="0.2">
      <c r="A71" s="2" t="s">
        <v>21</v>
      </c>
      <c r="B71" s="2" t="s">
        <v>22</v>
      </c>
      <c r="C71" s="2" t="s">
        <v>11</v>
      </c>
      <c r="D71" s="2">
        <v>275</v>
      </c>
      <c r="E71" s="2">
        <v>537062</v>
      </c>
      <c r="F71" s="2" t="s">
        <v>23</v>
      </c>
      <c r="G71" s="2">
        <v>22809</v>
      </c>
      <c r="H71" s="2" t="s">
        <v>13</v>
      </c>
      <c r="I71" s="3">
        <v>43978</v>
      </c>
    </row>
    <row r="72" spans="1:10" x14ac:dyDescent="0.2">
      <c r="A72" s="2" t="s">
        <v>21</v>
      </c>
      <c r="B72" s="2" t="s">
        <v>22</v>
      </c>
      <c r="C72" s="2" t="s">
        <v>11</v>
      </c>
      <c r="D72" s="2">
        <v>241</v>
      </c>
      <c r="E72" s="2">
        <v>537062</v>
      </c>
      <c r="F72" s="2" t="s">
        <v>23</v>
      </c>
      <c r="G72" s="2">
        <v>22809</v>
      </c>
      <c r="H72" s="2" t="s">
        <v>13</v>
      </c>
      <c r="I72" s="11">
        <v>43981</v>
      </c>
      <c r="J72" s="12">
        <f>SUM(D70:D72)</f>
        <v>1316</v>
      </c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3"/>
    </row>
    <row r="74" spans="1:10" ht="19" customHeight="1" x14ac:dyDescent="0.2">
      <c r="A74" s="2" t="s">
        <v>252</v>
      </c>
      <c r="B74" s="2" t="s">
        <v>251</v>
      </c>
      <c r="C74" s="2" t="s">
        <v>11</v>
      </c>
      <c r="D74" s="2">
        <v>62</v>
      </c>
      <c r="E74" s="2">
        <v>535617</v>
      </c>
      <c r="F74" s="2" t="s">
        <v>28</v>
      </c>
      <c r="G74" s="2">
        <v>22642</v>
      </c>
      <c r="H74" s="2" t="s">
        <v>13</v>
      </c>
      <c r="I74" s="11">
        <v>43976</v>
      </c>
      <c r="J74" s="12">
        <f>D74</f>
        <v>62</v>
      </c>
    </row>
    <row r="75" spans="1:10" ht="19" customHeight="1" x14ac:dyDescent="0.2">
      <c r="A75" s="2"/>
      <c r="B75" s="2"/>
      <c r="C75" s="2"/>
      <c r="D75" s="2"/>
      <c r="E75" s="2"/>
      <c r="F75" s="2"/>
      <c r="G75" s="2"/>
      <c r="H75" s="2"/>
      <c r="I75" s="3"/>
    </row>
    <row r="76" spans="1:10" x14ac:dyDescent="0.2">
      <c r="A76" s="2" t="s">
        <v>19</v>
      </c>
      <c r="B76" s="2" t="s">
        <v>20</v>
      </c>
      <c r="C76" s="2" t="s">
        <v>11</v>
      </c>
      <c r="D76" s="2">
        <v>206</v>
      </c>
      <c r="E76" s="2">
        <v>531419</v>
      </c>
      <c r="F76" s="2" t="s">
        <v>12</v>
      </c>
      <c r="G76" s="2">
        <v>21513</v>
      </c>
      <c r="H76" s="2" t="s">
        <v>13</v>
      </c>
      <c r="I76" s="3">
        <v>43969</v>
      </c>
    </row>
    <row r="77" spans="1:10" x14ac:dyDescent="0.2">
      <c r="A77" s="2" t="s">
        <v>17</v>
      </c>
      <c r="B77" s="2" t="s">
        <v>18</v>
      </c>
      <c r="C77" s="2" t="s">
        <v>11</v>
      </c>
      <c r="D77" s="2">
        <v>2516.8000000000002</v>
      </c>
      <c r="E77" s="2">
        <v>531419</v>
      </c>
      <c r="F77" s="2" t="s">
        <v>12</v>
      </c>
      <c r="G77" s="2">
        <v>21513</v>
      </c>
      <c r="H77" s="2" t="s">
        <v>13</v>
      </c>
      <c r="I77" s="3">
        <v>43970</v>
      </c>
    </row>
    <row r="78" spans="1:10" ht="19" customHeight="1" x14ac:dyDescent="0.2">
      <c r="A78" s="2" t="s">
        <v>39</v>
      </c>
      <c r="B78" s="2" t="s">
        <v>40</v>
      </c>
      <c r="C78" s="2" t="s">
        <v>11</v>
      </c>
      <c r="D78" s="2">
        <v>348</v>
      </c>
      <c r="E78" s="2">
        <v>531419</v>
      </c>
      <c r="F78" s="2" t="s">
        <v>12</v>
      </c>
      <c r="G78" s="2">
        <v>21513</v>
      </c>
      <c r="H78" s="2" t="s">
        <v>13</v>
      </c>
      <c r="I78" s="3">
        <v>43970</v>
      </c>
    </row>
    <row r="79" spans="1:10" x14ac:dyDescent="0.2">
      <c r="A79" s="2" t="s">
        <v>43</v>
      </c>
      <c r="B79" s="2" t="s">
        <v>44</v>
      </c>
      <c r="C79" s="2" t="s">
        <v>11</v>
      </c>
      <c r="D79" s="2">
        <v>294</v>
      </c>
      <c r="E79" s="2">
        <v>531419</v>
      </c>
      <c r="F79" s="2" t="s">
        <v>12</v>
      </c>
      <c r="G79" s="2">
        <v>21513</v>
      </c>
      <c r="H79" s="2" t="s">
        <v>13</v>
      </c>
      <c r="I79" s="3">
        <v>43971</v>
      </c>
    </row>
    <row r="80" spans="1:10" x14ac:dyDescent="0.2">
      <c r="A80" s="2" t="s">
        <v>127</v>
      </c>
      <c r="B80" s="2" t="s">
        <v>128</v>
      </c>
      <c r="C80" s="2" t="s">
        <v>11</v>
      </c>
      <c r="D80" s="2">
        <v>429</v>
      </c>
      <c r="E80" s="2">
        <v>531419</v>
      </c>
      <c r="F80" s="2" t="s">
        <v>12</v>
      </c>
      <c r="G80" s="2">
        <v>21513</v>
      </c>
      <c r="H80" s="2" t="s">
        <v>13</v>
      </c>
      <c r="I80" s="3">
        <v>43971</v>
      </c>
    </row>
    <row r="81" spans="1:12" s="6" customFormat="1" x14ac:dyDescent="0.2">
      <c r="A81" s="4" t="s">
        <v>302</v>
      </c>
      <c r="B81" s="4" t="s">
        <v>301</v>
      </c>
      <c r="C81" s="4" t="s">
        <v>11</v>
      </c>
      <c r="D81" s="4">
        <v>236.5</v>
      </c>
      <c r="E81" s="4">
        <v>531419</v>
      </c>
      <c r="F81" s="4" t="s">
        <v>12</v>
      </c>
      <c r="G81" s="4">
        <v>21513</v>
      </c>
      <c r="H81" s="4" t="s">
        <v>13</v>
      </c>
      <c r="I81" s="5">
        <v>43972</v>
      </c>
    </row>
    <row r="82" spans="1:12" s="9" customFormat="1" x14ac:dyDescent="0.2">
      <c r="A82" s="7" t="s">
        <v>310</v>
      </c>
      <c r="B82" s="7" t="s">
        <v>309</v>
      </c>
      <c r="C82" s="7" t="s">
        <v>11</v>
      </c>
      <c r="D82" s="7">
        <v>1194</v>
      </c>
      <c r="E82" s="7">
        <v>531419</v>
      </c>
      <c r="F82" s="7" t="s">
        <v>12</v>
      </c>
      <c r="G82" s="7">
        <v>21513</v>
      </c>
      <c r="H82" s="7" t="s">
        <v>13</v>
      </c>
      <c r="I82" s="8">
        <v>43972</v>
      </c>
    </row>
    <row r="83" spans="1:12" s="9" customFormat="1" x14ac:dyDescent="0.2">
      <c r="A83" s="7" t="s">
        <v>308</v>
      </c>
      <c r="B83" s="7" t="s">
        <v>307</v>
      </c>
      <c r="C83" s="7" t="s">
        <v>11</v>
      </c>
      <c r="D83" s="7">
        <v>408</v>
      </c>
      <c r="E83" s="7">
        <v>531419</v>
      </c>
      <c r="F83" s="7" t="s">
        <v>12</v>
      </c>
      <c r="G83" s="7">
        <v>21513</v>
      </c>
      <c r="H83" s="7" t="s">
        <v>13</v>
      </c>
      <c r="I83" s="8">
        <v>43972</v>
      </c>
    </row>
    <row r="84" spans="1:12" s="9" customFormat="1" x14ac:dyDescent="0.2">
      <c r="A84" s="7" t="s">
        <v>306</v>
      </c>
      <c r="B84" s="7" t="s">
        <v>305</v>
      </c>
      <c r="C84" s="7" t="s">
        <v>11</v>
      </c>
      <c r="D84" s="7">
        <v>79</v>
      </c>
      <c r="E84" s="7">
        <v>531419</v>
      </c>
      <c r="F84" s="7" t="s">
        <v>12</v>
      </c>
      <c r="G84" s="7">
        <v>21513</v>
      </c>
      <c r="H84" s="7" t="s">
        <v>13</v>
      </c>
      <c r="I84" s="8">
        <v>43973</v>
      </c>
    </row>
    <row r="85" spans="1:12" s="9" customFormat="1" x14ac:dyDescent="0.2">
      <c r="A85" s="7" t="s">
        <v>304</v>
      </c>
      <c r="B85" s="7" t="s">
        <v>303</v>
      </c>
      <c r="C85" s="7" t="s">
        <v>11</v>
      </c>
      <c r="D85" s="7">
        <v>260</v>
      </c>
      <c r="E85" s="7">
        <v>531419</v>
      </c>
      <c r="F85" s="7" t="s">
        <v>12</v>
      </c>
      <c r="G85" s="7">
        <v>21513</v>
      </c>
      <c r="H85" s="7" t="s">
        <v>13</v>
      </c>
      <c r="I85" s="8">
        <v>43973</v>
      </c>
    </row>
    <row r="86" spans="1:12" x14ac:dyDescent="0.2">
      <c r="A86" s="2" t="s">
        <v>43</v>
      </c>
      <c r="B86" s="2" t="s">
        <v>44</v>
      </c>
      <c r="C86" s="2" t="s">
        <v>11</v>
      </c>
      <c r="D86" s="2">
        <v>297</v>
      </c>
      <c r="E86" s="2">
        <v>531419</v>
      </c>
      <c r="F86" s="2" t="s">
        <v>12</v>
      </c>
      <c r="G86" s="2">
        <v>21513</v>
      </c>
      <c r="H86" s="2" t="s">
        <v>13</v>
      </c>
      <c r="I86" s="3">
        <v>43973</v>
      </c>
    </row>
    <row r="87" spans="1:12" s="6" customFormat="1" x14ac:dyDescent="0.2">
      <c r="A87" s="4" t="s">
        <v>302</v>
      </c>
      <c r="B87" s="4" t="s">
        <v>301</v>
      </c>
      <c r="C87" s="4" t="s">
        <v>11</v>
      </c>
      <c r="D87" s="4">
        <v>236.5</v>
      </c>
      <c r="E87" s="4">
        <v>531419</v>
      </c>
      <c r="F87" s="4" t="s">
        <v>12</v>
      </c>
      <c r="G87" s="4">
        <v>21513</v>
      </c>
      <c r="H87" s="4" t="s">
        <v>13</v>
      </c>
      <c r="I87" s="5">
        <v>43976</v>
      </c>
    </row>
    <row r="88" spans="1:12" ht="19" customHeight="1" x14ac:dyDescent="0.2">
      <c r="A88" s="2" t="s">
        <v>50</v>
      </c>
      <c r="B88" s="2" t="s">
        <v>51</v>
      </c>
      <c r="C88" s="2" t="s">
        <v>11</v>
      </c>
      <c r="D88" s="2">
        <v>114.8</v>
      </c>
      <c r="E88" s="2">
        <v>531419</v>
      </c>
      <c r="F88" s="2" t="s">
        <v>12</v>
      </c>
      <c r="G88" s="2">
        <v>21513</v>
      </c>
      <c r="H88" s="2" t="s">
        <v>13</v>
      </c>
      <c r="I88" s="3">
        <v>43977</v>
      </c>
    </row>
    <row r="89" spans="1:12" x14ac:dyDescent="0.2">
      <c r="A89" s="2" t="s">
        <v>71</v>
      </c>
      <c r="B89" s="2" t="s">
        <v>72</v>
      </c>
      <c r="C89" s="2" t="s">
        <v>11</v>
      </c>
      <c r="D89" s="2">
        <v>400</v>
      </c>
      <c r="E89" s="2">
        <v>531419</v>
      </c>
      <c r="F89" s="2" t="s">
        <v>12</v>
      </c>
      <c r="G89" s="2">
        <v>21513</v>
      </c>
      <c r="H89" s="2" t="s">
        <v>13</v>
      </c>
      <c r="I89" s="3">
        <v>43977</v>
      </c>
    </row>
    <row r="90" spans="1:12" s="6" customFormat="1" x14ac:dyDescent="0.2">
      <c r="A90" s="4" t="s">
        <v>302</v>
      </c>
      <c r="B90" s="4" t="s">
        <v>301</v>
      </c>
      <c r="C90" s="4" t="s">
        <v>11</v>
      </c>
      <c r="D90" s="4">
        <v>236.5</v>
      </c>
      <c r="E90" s="4">
        <v>531419</v>
      </c>
      <c r="F90" s="4" t="s">
        <v>12</v>
      </c>
      <c r="G90" s="4">
        <v>21513</v>
      </c>
      <c r="H90" s="4" t="s">
        <v>13</v>
      </c>
      <c r="I90" s="5">
        <v>43977</v>
      </c>
    </row>
    <row r="91" spans="1:12" x14ac:dyDescent="0.2">
      <c r="A91" s="2" t="s">
        <v>43</v>
      </c>
      <c r="B91" s="2" t="s">
        <v>44</v>
      </c>
      <c r="C91" s="2" t="s">
        <v>11</v>
      </c>
      <c r="D91" s="2">
        <v>112</v>
      </c>
      <c r="E91" s="2">
        <v>531419</v>
      </c>
      <c r="F91" s="2" t="s">
        <v>12</v>
      </c>
      <c r="G91" s="2">
        <v>21513</v>
      </c>
      <c r="H91" s="2" t="s">
        <v>13</v>
      </c>
      <c r="I91" s="3">
        <v>43979</v>
      </c>
    </row>
    <row r="92" spans="1:12" s="9" customFormat="1" x14ac:dyDescent="0.2">
      <c r="A92" s="7" t="s">
        <v>300</v>
      </c>
      <c r="B92" s="7" t="s">
        <v>299</v>
      </c>
      <c r="C92" s="7" t="s">
        <v>11</v>
      </c>
      <c r="D92" s="7">
        <v>335</v>
      </c>
      <c r="E92" s="7">
        <v>531419</v>
      </c>
      <c r="F92" s="7" t="s">
        <v>12</v>
      </c>
      <c r="G92" s="7">
        <v>21513</v>
      </c>
      <c r="H92" s="7" t="s">
        <v>13</v>
      </c>
      <c r="I92" s="8">
        <v>43980</v>
      </c>
    </row>
    <row r="93" spans="1:12" ht="17" customHeight="1" x14ac:dyDescent="0.2">
      <c r="A93" s="2" t="s">
        <v>50</v>
      </c>
      <c r="B93" s="2" t="s">
        <v>51</v>
      </c>
      <c r="C93" s="2" t="s">
        <v>11</v>
      </c>
      <c r="D93" s="2">
        <v>644</v>
      </c>
      <c r="E93" s="2">
        <v>531419</v>
      </c>
      <c r="F93" s="2" t="s">
        <v>12</v>
      </c>
      <c r="G93" s="2">
        <v>21513</v>
      </c>
      <c r="H93" s="2" t="s">
        <v>13</v>
      </c>
      <c r="I93" s="3">
        <v>43981</v>
      </c>
    </row>
    <row r="94" spans="1:12" ht="17" customHeight="1" x14ac:dyDescent="0.2">
      <c r="A94" s="2" t="s">
        <v>50</v>
      </c>
      <c r="B94" s="2" t="s">
        <v>51</v>
      </c>
      <c r="C94" s="2" t="s">
        <v>11</v>
      </c>
      <c r="D94" s="2">
        <v>197.7</v>
      </c>
      <c r="E94" s="2">
        <v>531419</v>
      </c>
      <c r="F94" s="2" t="s">
        <v>12</v>
      </c>
      <c r="G94" s="2">
        <v>21513</v>
      </c>
      <c r="H94" s="2" t="s">
        <v>13</v>
      </c>
      <c r="I94" s="11">
        <v>43981</v>
      </c>
      <c r="J94" s="12">
        <f>SUM(D76:D94)</f>
        <v>8544.8000000000011</v>
      </c>
      <c r="K94" s="12">
        <f>1360+582+232.9+509.5+1133.59+D90+D87+D81</f>
        <v>4527.49</v>
      </c>
      <c r="L94" s="10">
        <f>J94-K94</f>
        <v>4017.3100000000013</v>
      </c>
    </row>
    <row r="95" spans="1:12" ht="17" customHeight="1" x14ac:dyDescent="0.2">
      <c r="A95" s="2"/>
      <c r="B95" s="2"/>
      <c r="C95" s="2"/>
      <c r="D95" s="2"/>
      <c r="E95" s="2"/>
      <c r="F95" s="2"/>
      <c r="G95" s="2"/>
      <c r="H95" s="2"/>
      <c r="I95" s="3"/>
    </row>
    <row r="96" spans="1:12" ht="17" customHeight="1" x14ac:dyDescent="0.2">
      <c r="A96" s="2" t="s">
        <v>248</v>
      </c>
      <c r="B96" s="2" t="s">
        <v>247</v>
      </c>
      <c r="C96" s="2" t="s">
        <v>11</v>
      </c>
      <c r="D96" s="2">
        <v>1231</v>
      </c>
      <c r="E96" s="2">
        <v>531703</v>
      </c>
      <c r="F96" s="2" t="s">
        <v>244</v>
      </c>
      <c r="G96" s="2">
        <v>21680</v>
      </c>
      <c r="H96" s="2" t="s">
        <v>13</v>
      </c>
      <c r="I96" s="11">
        <v>43977</v>
      </c>
      <c r="J96" s="12">
        <f>D96</f>
        <v>1231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L87"/>
  <sheetViews>
    <sheetView showGridLines="0" topLeftCell="A74" zoomScale="141" workbookViewId="0">
      <selection activeCell="C91" sqref="C91"/>
    </sheetView>
  </sheetViews>
  <sheetFormatPr baseColWidth="10" defaultRowHeight="16" x14ac:dyDescent="0.2"/>
  <cols>
    <col min="2" max="2" width="31.5" customWidth="1"/>
    <col min="6" max="6" width="13.1640625" customWidth="1"/>
    <col min="8" max="8" width="13.83203125" customWidth="1"/>
  </cols>
  <sheetData>
    <row r="3" spans="1:10" ht="19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0" ht="19" customHeight="1" x14ac:dyDescent="0.2">
      <c r="A4" s="2" t="s">
        <v>50</v>
      </c>
      <c r="B4" s="2" t="s">
        <v>51</v>
      </c>
      <c r="C4" s="2" t="s">
        <v>11</v>
      </c>
      <c r="D4" s="2">
        <v>335</v>
      </c>
      <c r="E4" s="2">
        <v>530238</v>
      </c>
      <c r="F4" s="2" t="s">
        <v>49</v>
      </c>
      <c r="G4" s="2">
        <v>22660</v>
      </c>
      <c r="H4" s="2" t="s">
        <v>13</v>
      </c>
      <c r="I4" s="11">
        <v>43991</v>
      </c>
      <c r="J4" s="12">
        <f>D4</f>
        <v>335</v>
      </c>
    </row>
    <row r="5" spans="1:10" ht="19" customHeight="1" x14ac:dyDescent="0.2">
      <c r="A5" s="2"/>
      <c r="B5" s="2"/>
      <c r="C5" s="2"/>
      <c r="D5" s="2"/>
      <c r="E5" s="2"/>
      <c r="F5" s="2"/>
      <c r="G5" s="2"/>
      <c r="H5" s="2"/>
      <c r="I5" s="3"/>
    </row>
    <row r="6" spans="1:10" ht="19" customHeight="1" x14ac:dyDescent="0.2">
      <c r="A6" s="2" t="s">
        <v>14</v>
      </c>
      <c r="B6" s="2" t="s">
        <v>15</v>
      </c>
      <c r="C6" s="2" t="s">
        <v>11</v>
      </c>
      <c r="D6" s="2">
        <v>0.1</v>
      </c>
      <c r="E6" s="2">
        <v>534559</v>
      </c>
      <c r="F6" s="2" t="s">
        <v>16</v>
      </c>
      <c r="G6" s="2">
        <v>22276</v>
      </c>
      <c r="H6" s="2" t="s">
        <v>13</v>
      </c>
      <c r="I6" s="3">
        <v>43985</v>
      </c>
    </row>
    <row r="7" spans="1:10" ht="19" customHeight="1" x14ac:dyDescent="0.2">
      <c r="A7" s="2" t="s">
        <v>14</v>
      </c>
      <c r="B7" s="2" t="s">
        <v>15</v>
      </c>
      <c r="C7" s="2" t="s">
        <v>11</v>
      </c>
      <c r="D7" s="2">
        <v>0.1</v>
      </c>
      <c r="E7" s="2">
        <v>534559</v>
      </c>
      <c r="F7" s="2" t="s">
        <v>16</v>
      </c>
      <c r="G7" s="2">
        <v>22276</v>
      </c>
      <c r="H7" s="2" t="s">
        <v>13</v>
      </c>
      <c r="I7" s="3">
        <v>43986</v>
      </c>
    </row>
    <row r="8" spans="1:10" ht="19" customHeight="1" x14ac:dyDescent="0.2">
      <c r="A8" s="2" t="s">
        <v>14</v>
      </c>
      <c r="B8" s="2" t="s">
        <v>15</v>
      </c>
      <c r="C8" s="2" t="s">
        <v>11</v>
      </c>
      <c r="D8" s="2">
        <v>146</v>
      </c>
      <c r="E8" s="2">
        <v>534559</v>
      </c>
      <c r="F8" s="2" t="s">
        <v>16</v>
      </c>
      <c r="G8" s="2">
        <v>22276</v>
      </c>
      <c r="H8" s="2" t="s">
        <v>13</v>
      </c>
      <c r="I8" s="3">
        <v>43986</v>
      </c>
    </row>
    <row r="9" spans="1:10" ht="19" customHeight="1" x14ac:dyDescent="0.2">
      <c r="A9" s="2" t="s">
        <v>14</v>
      </c>
      <c r="B9" s="2" t="s">
        <v>15</v>
      </c>
      <c r="C9" s="2" t="s">
        <v>11</v>
      </c>
      <c r="D9" s="2">
        <v>0.2</v>
      </c>
      <c r="E9" s="2">
        <v>534559</v>
      </c>
      <c r="F9" s="2" t="s">
        <v>16</v>
      </c>
      <c r="G9" s="2">
        <v>22276</v>
      </c>
      <c r="H9" s="2" t="s">
        <v>13</v>
      </c>
      <c r="I9" s="3">
        <v>43987</v>
      </c>
    </row>
    <row r="10" spans="1:10" ht="19" customHeight="1" x14ac:dyDescent="0.2">
      <c r="A10" s="2" t="s">
        <v>14</v>
      </c>
      <c r="B10" s="2" t="s">
        <v>15</v>
      </c>
      <c r="C10" s="2" t="s">
        <v>11</v>
      </c>
      <c r="D10" s="2">
        <v>0.1</v>
      </c>
      <c r="E10" s="2">
        <v>534559</v>
      </c>
      <c r="F10" s="2" t="s">
        <v>16</v>
      </c>
      <c r="G10" s="2">
        <v>22276</v>
      </c>
      <c r="H10" s="2" t="s">
        <v>13</v>
      </c>
      <c r="I10" s="3">
        <v>43988</v>
      </c>
    </row>
    <row r="11" spans="1:10" ht="19" customHeight="1" x14ac:dyDescent="0.2">
      <c r="A11" s="2" t="s">
        <v>14</v>
      </c>
      <c r="B11" s="2" t="s">
        <v>15</v>
      </c>
      <c r="C11" s="2" t="s">
        <v>11</v>
      </c>
      <c r="D11" s="2">
        <v>0.3</v>
      </c>
      <c r="E11" s="2">
        <v>534559</v>
      </c>
      <c r="F11" s="2" t="s">
        <v>16</v>
      </c>
      <c r="G11" s="2">
        <v>22276</v>
      </c>
      <c r="H11" s="2" t="s">
        <v>13</v>
      </c>
      <c r="I11" s="3">
        <v>43990</v>
      </c>
    </row>
    <row r="12" spans="1:10" ht="19" customHeight="1" x14ac:dyDescent="0.2">
      <c r="A12" s="2" t="s">
        <v>14</v>
      </c>
      <c r="B12" s="2" t="s">
        <v>15</v>
      </c>
      <c r="C12" s="2" t="s">
        <v>11</v>
      </c>
      <c r="D12" s="2">
        <v>0.1</v>
      </c>
      <c r="E12" s="2">
        <v>534559</v>
      </c>
      <c r="F12" s="2" t="s">
        <v>16</v>
      </c>
      <c r="G12" s="2">
        <v>22276</v>
      </c>
      <c r="H12" s="2" t="s">
        <v>13</v>
      </c>
      <c r="I12" s="3">
        <v>43991</v>
      </c>
    </row>
    <row r="13" spans="1:10" ht="19" customHeight="1" x14ac:dyDescent="0.2">
      <c r="A13" s="2" t="s">
        <v>14</v>
      </c>
      <c r="B13" s="2" t="s">
        <v>15</v>
      </c>
      <c r="C13" s="2" t="s">
        <v>11</v>
      </c>
      <c r="D13" s="2">
        <v>1231</v>
      </c>
      <c r="E13" s="2">
        <v>534559</v>
      </c>
      <c r="F13" s="2" t="s">
        <v>16</v>
      </c>
      <c r="G13" s="2">
        <v>22276</v>
      </c>
      <c r="H13" s="2" t="s">
        <v>13</v>
      </c>
      <c r="I13" s="3">
        <v>43992</v>
      </c>
    </row>
    <row r="14" spans="1:10" ht="19" customHeight="1" x14ac:dyDescent="0.2">
      <c r="A14" s="2" t="s">
        <v>14</v>
      </c>
      <c r="B14" s="2" t="s">
        <v>15</v>
      </c>
      <c r="C14" s="2" t="s">
        <v>11</v>
      </c>
      <c r="D14" s="2">
        <v>0.2</v>
      </c>
      <c r="E14" s="2">
        <v>534559</v>
      </c>
      <c r="F14" s="2" t="s">
        <v>16</v>
      </c>
      <c r="G14" s="2">
        <v>22276</v>
      </c>
      <c r="H14" s="2" t="s">
        <v>13</v>
      </c>
      <c r="I14" s="3">
        <v>43993</v>
      </c>
    </row>
    <row r="15" spans="1:10" ht="19" customHeight="1" x14ac:dyDescent="0.2">
      <c r="A15" s="2" t="s">
        <v>14</v>
      </c>
      <c r="B15" s="2" t="s">
        <v>15</v>
      </c>
      <c r="C15" s="2" t="s">
        <v>11</v>
      </c>
      <c r="D15" s="2">
        <v>0.1</v>
      </c>
      <c r="E15" s="2">
        <v>534559</v>
      </c>
      <c r="F15" s="2" t="s">
        <v>16</v>
      </c>
      <c r="G15" s="2">
        <v>22276</v>
      </c>
      <c r="H15" s="2" t="s">
        <v>13</v>
      </c>
      <c r="I15" s="3">
        <v>43993</v>
      </c>
    </row>
    <row r="16" spans="1:10" ht="19" customHeight="1" x14ac:dyDescent="0.2">
      <c r="A16" s="2" t="s">
        <v>14</v>
      </c>
      <c r="B16" s="2" t="s">
        <v>15</v>
      </c>
      <c r="C16" s="2" t="s">
        <v>11</v>
      </c>
      <c r="D16" s="2">
        <v>0.1</v>
      </c>
      <c r="E16" s="2">
        <v>534559</v>
      </c>
      <c r="F16" s="2" t="s">
        <v>16</v>
      </c>
      <c r="G16" s="2">
        <v>22276</v>
      </c>
      <c r="H16" s="2" t="s">
        <v>13</v>
      </c>
      <c r="I16" s="3">
        <v>43994</v>
      </c>
    </row>
    <row r="17" spans="1:10" ht="19" customHeight="1" x14ac:dyDescent="0.2">
      <c r="A17" s="2" t="s">
        <v>14</v>
      </c>
      <c r="B17" s="2" t="s">
        <v>15</v>
      </c>
      <c r="C17" s="2" t="s">
        <v>11</v>
      </c>
      <c r="D17" s="2">
        <v>572.5</v>
      </c>
      <c r="E17" s="2">
        <v>534559</v>
      </c>
      <c r="F17" s="2" t="s">
        <v>16</v>
      </c>
      <c r="G17" s="2">
        <v>22276</v>
      </c>
      <c r="H17" s="2" t="s">
        <v>13</v>
      </c>
      <c r="I17" s="3">
        <v>43994</v>
      </c>
    </row>
    <row r="18" spans="1:10" ht="19" customHeight="1" x14ac:dyDescent="0.2">
      <c r="A18" s="2" t="s">
        <v>14</v>
      </c>
      <c r="B18" s="2" t="s">
        <v>15</v>
      </c>
      <c r="C18" s="2" t="s">
        <v>11</v>
      </c>
      <c r="D18" s="2">
        <v>317.5</v>
      </c>
      <c r="E18" s="2">
        <v>534559</v>
      </c>
      <c r="F18" s="2" t="s">
        <v>16</v>
      </c>
      <c r="G18" s="2">
        <v>22276</v>
      </c>
      <c r="H18" s="2" t="s">
        <v>13</v>
      </c>
      <c r="I18" s="11">
        <v>43997</v>
      </c>
      <c r="J18" s="12">
        <f>SUM(D6:D18)</f>
        <v>2268.3000000000002</v>
      </c>
    </row>
    <row r="19" spans="1:10" ht="19" customHeight="1" x14ac:dyDescent="0.2">
      <c r="A19" s="2"/>
      <c r="B19" s="2"/>
      <c r="C19" s="2"/>
      <c r="D19" s="2"/>
      <c r="E19" s="2"/>
      <c r="F19" s="2"/>
      <c r="G19" s="2"/>
      <c r="H19" s="2"/>
      <c r="I19" s="3"/>
    </row>
    <row r="20" spans="1:10" ht="19" customHeight="1" x14ac:dyDescent="0.2">
      <c r="A20" s="2" t="s">
        <v>296</v>
      </c>
      <c r="B20" s="2" t="s">
        <v>295</v>
      </c>
      <c r="C20" s="2" t="s">
        <v>11</v>
      </c>
      <c r="D20" s="2">
        <v>180</v>
      </c>
      <c r="E20" s="2">
        <v>537062</v>
      </c>
      <c r="F20" s="2" t="s">
        <v>23</v>
      </c>
      <c r="G20" s="2">
        <v>22809</v>
      </c>
      <c r="H20" s="2" t="s">
        <v>13</v>
      </c>
      <c r="I20" s="3">
        <v>43986</v>
      </c>
    </row>
    <row r="21" spans="1:10" ht="19" customHeight="1" x14ac:dyDescent="0.2">
      <c r="A21" s="2" t="s">
        <v>21</v>
      </c>
      <c r="B21" s="2" t="s">
        <v>22</v>
      </c>
      <c r="C21" s="2" t="s">
        <v>11</v>
      </c>
      <c r="D21" s="2">
        <v>477</v>
      </c>
      <c r="E21" s="2">
        <v>537062</v>
      </c>
      <c r="F21" s="2" t="s">
        <v>23</v>
      </c>
      <c r="G21" s="2">
        <v>22809</v>
      </c>
      <c r="H21" s="2" t="s">
        <v>13</v>
      </c>
      <c r="I21" s="3">
        <v>43990</v>
      </c>
    </row>
    <row r="22" spans="1:10" ht="19" customHeight="1" x14ac:dyDescent="0.2">
      <c r="A22" s="2" t="s">
        <v>21</v>
      </c>
      <c r="B22" s="2" t="s">
        <v>22</v>
      </c>
      <c r="C22" s="2" t="s">
        <v>11</v>
      </c>
      <c r="D22" s="2">
        <v>451</v>
      </c>
      <c r="E22" s="2">
        <v>537062</v>
      </c>
      <c r="F22" s="2" t="s">
        <v>23</v>
      </c>
      <c r="G22" s="2">
        <v>22809</v>
      </c>
      <c r="H22" s="2" t="s">
        <v>13</v>
      </c>
      <c r="I22" s="3">
        <v>43994</v>
      </c>
    </row>
    <row r="23" spans="1:10" ht="19" customHeight="1" x14ac:dyDescent="0.2">
      <c r="A23" s="2" t="s">
        <v>221</v>
      </c>
      <c r="B23" s="2" t="s">
        <v>220</v>
      </c>
      <c r="C23" s="2" t="s">
        <v>11</v>
      </c>
      <c r="D23" s="2">
        <v>226</v>
      </c>
      <c r="E23" s="2">
        <v>537062</v>
      </c>
      <c r="F23" s="2" t="s">
        <v>23</v>
      </c>
      <c r="G23" s="2">
        <v>22809</v>
      </c>
      <c r="H23" s="2" t="s">
        <v>13</v>
      </c>
      <c r="I23" s="11">
        <v>43997</v>
      </c>
      <c r="J23" s="12">
        <f>SUM(D20:D23)</f>
        <v>1334</v>
      </c>
    </row>
    <row r="24" spans="1:10" ht="19" customHeight="1" x14ac:dyDescent="0.2">
      <c r="A24" s="2"/>
      <c r="B24" s="2"/>
      <c r="C24" s="2"/>
      <c r="D24" s="2"/>
      <c r="E24" s="2"/>
      <c r="F24" s="2"/>
      <c r="G24" s="2"/>
      <c r="H24" s="2"/>
      <c r="I24" s="3"/>
    </row>
    <row r="25" spans="1:10" ht="19" customHeight="1" x14ac:dyDescent="0.2">
      <c r="A25" s="2" t="s">
        <v>252</v>
      </c>
      <c r="B25" s="2" t="s">
        <v>251</v>
      </c>
      <c r="C25" s="2" t="s">
        <v>11</v>
      </c>
      <c r="D25" s="2">
        <v>67.5</v>
      </c>
      <c r="E25" s="2">
        <v>535617</v>
      </c>
      <c r="F25" s="2" t="s">
        <v>28</v>
      </c>
      <c r="G25" s="2">
        <v>22642</v>
      </c>
      <c r="H25" s="2" t="s">
        <v>13</v>
      </c>
      <c r="I25" s="11">
        <v>43985</v>
      </c>
      <c r="J25" s="12">
        <f>D25</f>
        <v>67.5</v>
      </c>
    </row>
    <row r="26" spans="1:10" ht="19" customHeight="1" x14ac:dyDescent="0.2">
      <c r="A26" s="2"/>
      <c r="B26" s="2"/>
      <c r="C26" s="2"/>
      <c r="D26" s="2"/>
      <c r="E26" s="2"/>
      <c r="F26" s="2"/>
      <c r="G26" s="2"/>
      <c r="H26" s="2"/>
      <c r="I26" s="3"/>
    </row>
    <row r="27" spans="1:10" ht="19" customHeight="1" x14ac:dyDescent="0.2">
      <c r="A27" s="2" t="s">
        <v>77</v>
      </c>
      <c r="B27" s="2" t="s">
        <v>78</v>
      </c>
      <c r="C27" s="2" t="s">
        <v>11</v>
      </c>
      <c r="D27" s="2">
        <v>60</v>
      </c>
      <c r="E27" s="2">
        <v>531419</v>
      </c>
      <c r="F27" s="2" t="s">
        <v>12</v>
      </c>
      <c r="G27" s="2">
        <v>21513</v>
      </c>
      <c r="H27" s="2" t="s">
        <v>13</v>
      </c>
      <c r="I27" s="3">
        <v>43983</v>
      </c>
    </row>
    <row r="28" spans="1:10" ht="19" customHeight="1" x14ac:dyDescent="0.2">
      <c r="A28" s="2" t="s">
        <v>43</v>
      </c>
      <c r="B28" s="2" t="s">
        <v>44</v>
      </c>
      <c r="C28" s="2" t="s">
        <v>11</v>
      </c>
      <c r="D28" s="2">
        <v>298</v>
      </c>
      <c r="E28" s="2">
        <v>531419</v>
      </c>
      <c r="F28" s="2" t="s">
        <v>12</v>
      </c>
      <c r="G28" s="2">
        <v>21513</v>
      </c>
      <c r="H28" s="2" t="s">
        <v>13</v>
      </c>
      <c r="I28" s="3">
        <v>43985</v>
      </c>
    </row>
    <row r="29" spans="1:10" ht="19" customHeight="1" x14ac:dyDescent="0.2">
      <c r="A29" s="2" t="s">
        <v>77</v>
      </c>
      <c r="B29" s="2" t="s">
        <v>78</v>
      </c>
      <c r="C29" s="2" t="s">
        <v>11</v>
      </c>
      <c r="D29" s="2">
        <v>298</v>
      </c>
      <c r="E29" s="2">
        <v>531419</v>
      </c>
      <c r="F29" s="2" t="s">
        <v>12</v>
      </c>
      <c r="G29" s="2">
        <v>21513</v>
      </c>
      <c r="H29" s="2" t="s">
        <v>13</v>
      </c>
      <c r="I29" s="3">
        <v>43986</v>
      </c>
    </row>
    <row r="30" spans="1:10" ht="19" customHeight="1" x14ac:dyDescent="0.2">
      <c r="A30" s="2" t="s">
        <v>39</v>
      </c>
      <c r="B30" s="2" t="s">
        <v>40</v>
      </c>
      <c r="C30" s="2" t="s">
        <v>11</v>
      </c>
      <c r="D30" s="2">
        <v>45.5</v>
      </c>
      <c r="E30" s="2">
        <v>531419</v>
      </c>
      <c r="F30" s="2" t="s">
        <v>12</v>
      </c>
      <c r="G30" s="2">
        <v>21513</v>
      </c>
      <c r="H30" s="2" t="s">
        <v>13</v>
      </c>
      <c r="I30" s="3">
        <v>43986</v>
      </c>
    </row>
    <row r="31" spans="1:10" ht="19" customHeight="1" x14ac:dyDescent="0.2">
      <c r="A31" s="2" t="s">
        <v>29</v>
      </c>
      <c r="B31" s="2" t="s">
        <v>30</v>
      </c>
      <c r="C31" s="2" t="s">
        <v>11</v>
      </c>
      <c r="D31" s="2">
        <v>92</v>
      </c>
      <c r="E31" s="2">
        <v>531419</v>
      </c>
      <c r="F31" s="2" t="s">
        <v>12</v>
      </c>
      <c r="G31" s="2">
        <v>21513</v>
      </c>
      <c r="H31" s="2" t="s">
        <v>13</v>
      </c>
      <c r="I31" s="3">
        <v>43987</v>
      </c>
    </row>
    <row r="32" spans="1:10" ht="19" customHeight="1" x14ac:dyDescent="0.2">
      <c r="A32" s="2" t="s">
        <v>29</v>
      </c>
      <c r="B32" s="2" t="s">
        <v>30</v>
      </c>
      <c r="C32" s="2" t="s">
        <v>11</v>
      </c>
      <c r="D32" s="2">
        <v>46</v>
      </c>
      <c r="E32" s="2">
        <v>531419</v>
      </c>
      <c r="F32" s="2" t="s">
        <v>12</v>
      </c>
      <c r="G32" s="2">
        <v>21513</v>
      </c>
      <c r="H32" s="2" t="s">
        <v>13</v>
      </c>
      <c r="I32" s="3">
        <v>43987</v>
      </c>
    </row>
    <row r="33" spans="1:12" ht="19" customHeight="1" x14ac:dyDescent="0.2">
      <c r="A33" s="2" t="s">
        <v>29</v>
      </c>
      <c r="B33" s="2" t="s">
        <v>30</v>
      </c>
      <c r="C33" s="2" t="s">
        <v>11</v>
      </c>
      <c r="D33" s="2">
        <v>106</v>
      </c>
      <c r="E33" s="2">
        <v>531419</v>
      </c>
      <c r="F33" s="2" t="s">
        <v>12</v>
      </c>
      <c r="G33" s="2">
        <v>21513</v>
      </c>
      <c r="H33" s="2" t="s">
        <v>13</v>
      </c>
      <c r="I33" s="3">
        <v>43987</v>
      </c>
    </row>
    <row r="34" spans="1:12" ht="19" customHeight="1" x14ac:dyDescent="0.2">
      <c r="A34" s="2" t="s">
        <v>318</v>
      </c>
      <c r="B34" s="2" t="s">
        <v>317</v>
      </c>
      <c r="C34" s="2" t="s">
        <v>11</v>
      </c>
      <c r="D34" s="2">
        <v>200</v>
      </c>
      <c r="E34" s="2">
        <v>531419</v>
      </c>
      <c r="F34" s="2" t="s">
        <v>12</v>
      </c>
      <c r="G34" s="2">
        <v>21513</v>
      </c>
      <c r="H34" s="2" t="s">
        <v>13</v>
      </c>
      <c r="I34" s="3">
        <v>43987</v>
      </c>
    </row>
    <row r="35" spans="1:12" ht="19" customHeight="1" x14ac:dyDescent="0.2">
      <c r="A35" s="2" t="s">
        <v>43</v>
      </c>
      <c r="B35" s="2" t="s">
        <v>44</v>
      </c>
      <c r="C35" s="2" t="s">
        <v>11</v>
      </c>
      <c r="D35" s="2">
        <v>131</v>
      </c>
      <c r="E35" s="2">
        <v>531419</v>
      </c>
      <c r="F35" s="2" t="s">
        <v>12</v>
      </c>
      <c r="G35" s="2">
        <v>21513</v>
      </c>
      <c r="H35" s="2" t="s">
        <v>13</v>
      </c>
      <c r="I35" s="3">
        <v>43987</v>
      </c>
    </row>
    <row r="36" spans="1:12" ht="19" customHeight="1" x14ac:dyDescent="0.2">
      <c r="A36" s="2" t="s">
        <v>43</v>
      </c>
      <c r="B36" s="2" t="s">
        <v>44</v>
      </c>
      <c r="C36" s="2" t="s">
        <v>11</v>
      </c>
      <c r="D36" s="2">
        <v>112</v>
      </c>
      <c r="E36" s="2">
        <v>531419</v>
      </c>
      <c r="F36" s="2" t="s">
        <v>12</v>
      </c>
      <c r="G36" s="2">
        <v>21513</v>
      </c>
      <c r="H36" s="2" t="s">
        <v>13</v>
      </c>
      <c r="I36" s="3">
        <v>43991</v>
      </c>
    </row>
    <row r="37" spans="1:12" ht="19" customHeight="1" x14ac:dyDescent="0.2">
      <c r="A37" s="2" t="s">
        <v>39</v>
      </c>
      <c r="B37" s="2" t="s">
        <v>40</v>
      </c>
      <c r="C37" s="2" t="s">
        <v>11</v>
      </c>
      <c r="D37" s="2">
        <v>85.5</v>
      </c>
      <c r="E37" s="2">
        <v>531419</v>
      </c>
      <c r="F37" s="2" t="s">
        <v>12</v>
      </c>
      <c r="G37" s="2">
        <v>21513</v>
      </c>
      <c r="H37" s="2" t="s">
        <v>13</v>
      </c>
      <c r="I37" s="3">
        <v>43992</v>
      </c>
    </row>
    <row r="38" spans="1:12" ht="19" customHeight="1" x14ac:dyDescent="0.2">
      <c r="A38" s="2" t="s">
        <v>43</v>
      </c>
      <c r="B38" s="2" t="s">
        <v>44</v>
      </c>
      <c r="C38" s="2" t="s">
        <v>11</v>
      </c>
      <c r="D38" s="2">
        <v>430</v>
      </c>
      <c r="E38" s="2">
        <v>531419</v>
      </c>
      <c r="F38" s="2" t="s">
        <v>12</v>
      </c>
      <c r="G38" s="2">
        <v>21513</v>
      </c>
      <c r="H38" s="2" t="s">
        <v>13</v>
      </c>
      <c r="I38" s="3">
        <v>43992</v>
      </c>
    </row>
    <row r="39" spans="1:12" ht="19" customHeight="1" x14ac:dyDescent="0.2">
      <c r="A39" s="2" t="s">
        <v>77</v>
      </c>
      <c r="B39" s="2" t="s">
        <v>78</v>
      </c>
      <c r="C39" s="2" t="s">
        <v>11</v>
      </c>
      <c r="D39" s="2">
        <v>261.5</v>
      </c>
      <c r="E39" s="2">
        <v>531419</v>
      </c>
      <c r="F39" s="2" t="s">
        <v>12</v>
      </c>
      <c r="G39" s="2">
        <v>21513</v>
      </c>
      <c r="H39" s="2" t="s">
        <v>13</v>
      </c>
      <c r="I39" s="3">
        <v>43993</v>
      </c>
    </row>
    <row r="40" spans="1:12" s="6" customFormat="1" ht="19" customHeight="1" x14ac:dyDescent="0.2">
      <c r="A40" s="4" t="s">
        <v>316</v>
      </c>
      <c r="B40" s="4" t="s">
        <v>315</v>
      </c>
      <c r="C40" s="4" t="s">
        <v>11</v>
      </c>
      <c r="D40" s="4">
        <v>46</v>
      </c>
      <c r="E40" s="4">
        <v>531419</v>
      </c>
      <c r="F40" s="4" t="s">
        <v>12</v>
      </c>
      <c r="G40" s="4">
        <v>21513</v>
      </c>
      <c r="H40" s="4" t="s">
        <v>13</v>
      </c>
      <c r="I40" s="17">
        <v>43993</v>
      </c>
      <c r="J40" s="18">
        <f>SUM(D27:D40)</f>
        <v>2211.5</v>
      </c>
      <c r="K40" s="18">
        <f>D40</f>
        <v>46</v>
      </c>
      <c r="L40" s="15">
        <f>J40-K40</f>
        <v>2165.5</v>
      </c>
    </row>
    <row r="41" spans="1:12" ht="19" customHeight="1" x14ac:dyDescent="0.2">
      <c r="A41" s="2"/>
      <c r="B41" s="2"/>
      <c r="C41" s="2"/>
      <c r="D41" s="2"/>
      <c r="E41" s="2"/>
      <c r="F41" s="2"/>
      <c r="G41" s="2"/>
      <c r="H41" s="2"/>
      <c r="I41" s="3"/>
    </row>
    <row r="42" spans="1:12" s="6" customFormat="1" ht="19" customHeight="1" x14ac:dyDescent="0.2">
      <c r="A42" s="4" t="s">
        <v>157</v>
      </c>
      <c r="B42" s="4" t="s">
        <v>156</v>
      </c>
      <c r="C42" s="4" t="s">
        <v>11</v>
      </c>
      <c r="D42" s="4">
        <v>103.5</v>
      </c>
      <c r="E42" s="4">
        <v>533930</v>
      </c>
      <c r="F42" s="4" t="s">
        <v>135</v>
      </c>
      <c r="G42" s="4">
        <v>21944</v>
      </c>
      <c r="H42" s="4" t="s">
        <v>13</v>
      </c>
      <c r="I42" s="17">
        <v>43987</v>
      </c>
      <c r="J42" s="18">
        <f>D42</f>
        <v>103.5</v>
      </c>
    </row>
    <row r="50" spans="1:10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</row>
    <row r="51" spans="1:10" x14ac:dyDescent="0.2">
      <c r="A51" s="2" t="s">
        <v>14</v>
      </c>
      <c r="B51" s="2" t="s">
        <v>15</v>
      </c>
      <c r="C51" s="2" t="s">
        <v>11</v>
      </c>
      <c r="D51" s="2">
        <v>0.1</v>
      </c>
      <c r="E51" s="2">
        <v>534559</v>
      </c>
      <c r="F51" s="2" t="s">
        <v>16</v>
      </c>
      <c r="G51" s="2">
        <v>22276</v>
      </c>
      <c r="H51" s="2" t="s">
        <v>13</v>
      </c>
      <c r="I51" s="3">
        <v>43998</v>
      </c>
    </row>
    <row r="52" spans="1:10" x14ac:dyDescent="0.2">
      <c r="A52" s="2" t="s">
        <v>14</v>
      </c>
      <c r="B52" s="2" t="s">
        <v>15</v>
      </c>
      <c r="C52" s="2" t="s">
        <v>11</v>
      </c>
      <c r="D52" s="2">
        <v>0.6</v>
      </c>
      <c r="E52" s="2">
        <v>534559</v>
      </c>
      <c r="F52" s="2" t="s">
        <v>16</v>
      </c>
      <c r="G52" s="2">
        <v>22276</v>
      </c>
      <c r="H52" s="2" t="s">
        <v>13</v>
      </c>
      <c r="I52" s="3">
        <v>43999</v>
      </c>
    </row>
    <row r="53" spans="1:10" x14ac:dyDescent="0.2">
      <c r="A53" s="2" t="s">
        <v>14</v>
      </c>
      <c r="B53" s="2" t="s">
        <v>15</v>
      </c>
      <c r="C53" s="2" t="s">
        <v>11</v>
      </c>
      <c r="D53" s="2">
        <v>0.1</v>
      </c>
      <c r="E53" s="2">
        <v>534559</v>
      </c>
      <c r="F53" s="2" t="s">
        <v>16</v>
      </c>
      <c r="G53" s="2">
        <v>22276</v>
      </c>
      <c r="H53" s="2" t="s">
        <v>13</v>
      </c>
      <c r="I53" s="3">
        <v>44000</v>
      </c>
    </row>
    <row r="54" spans="1:10" x14ac:dyDescent="0.2">
      <c r="A54" s="2" t="s">
        <v>14</v>
      </c>
      <c r="B54" s="2" t="s">
        <v>15</v>
      </c>
      <c r="C54" s="2" t="s">
        <v>11</v>
      </c>
      <c r="D54" s="2">
        <v>0.1</v>
      </c>
      <c r="E54" s="2">
        <v>534559</v>
      </c>
      <c r="F54" s="2" t="s">
        <v>16</v>
      </c>
      <c r="G54" s="2">
        <v>22276</v>
      </c>
      <c r="H54" s="2" t="s">
        <v>13</v>
      </c>
      <c r="I54" s="3">
        <v>44001</v>
      </c>
    </row>
    <row r="55" spans="1:10" x14ac:dyDescent="0.2">
      <c r="A55" s="2" t="s">
        <v>14</v>
      </c>
      <c r="B55" s="2" t="s">
        <v>15</v>
      </c>
      <c r="C55" s="2" t="s">
        <v>11</v>
      </c>
      <c r="D55" s="2">
        <v>0.1</v>
      </c>
      <c r="E55" s="2">
        <v>534559</v>
      </c>
      <c r="F55" s="2" t="s">
        <v>16</v>
      </c>
      <c r="G55" s="2">
        <v>22276</v>
      </c>
      <c r="H55" s="2" t="s">
        <v>13</v>
      </c>
      <c r="I55" s="3">
        <v>44005</v>
      </c>
    </row>
    <row r="56" spans="1:10" x14ac:dyDescent="0.2">
      <c r="A56" s="2" t="s">
        <v>14</v>
      </c>
      <c r="B56" s="2" t="s">
        <v>15</v>
      </c>
      <c r="C56" s="2" t="s">
        <v>11</v>
      </c>
      <c r="D56" s="2">
        <v>0.1</v>
      </c>
      <c r="E56" s="2">
        <v>534559</v>
      </c>
      <c r="F56" s="2" t="s">
        <v>16</v>
      </c>
      <c r="G56" s="2">
        <v>22276</v>
      </c>
      <c r="H56" s="2" t="s">
        <v>13</v>
      </c>
      <c r="I56" s="3">
        <v>44008</v>
      </c>
    </row>
    <row r="57" spans="1:10" x14ac:dyDescent="0.2">
      <c r="A57" s="2" t="s">
        <v>14</v>
      </c>
      <c r="B57" s="2" t="s">
        <v>15</v>
      </c>
      <c r="C57" s="2" t="s">
        <v>11</v>
      </c>
      <c r="D57" s="2">
        <v>0.1</v>
      </c>
      <c r="E57" s="2">
        <v>534559</v>
      </c>
      <c r="F57" s="2" t="s">
        <v>16</v>
      </c>
      <c r="G57" s="2">
        <v>22276</v>
      </c>
      <c r="H57" s="2" t="s">
        <v>13</v>
      </c>
      <c r="I57" s="3">
        <v>44009</v>
      </c>
    </row>
    <row r="58" spans="1:10" x14ac:dyDescent="0.2">
      <c r="A58" s="2" t="s">
        <v>14</v>
      </c>
      <c r="B58" s="2" t="s">
        <v>15</v>
      </c>
      <c r="C58" s="2" t="s">
        <v>11</v>
      </c>
      <c r="D58" s="2">
        <v>0.2</v>
      </c>
      <c r="E58" s="2">
        <v>534559</v>
      </c>
      <c r="F58" s="2" t="s">
        <v>16</v>
      </c>
      <c r="G58" s="2">
        <v>22276</v>
      </c>
      <c r="H58" s="2" t="s">
        <v>13</v>
      </c>
      <c r="I58" s="3">
        <v>44011</v>
      </c>
    </row>
    <row r="59" spans="1:10" x14ac:dyDescent="0.2">
      <c r="A59" s="2" t="s">
        <v>14</v>
      </c>
      <c r="B59" s="2" t="s">
        <v>15</v>
      </c>
      <c r="C59" s="2" t="s">
        <v>11</v>
      </c>
      <c r="D59" s="2">
        <v>0.2</v>
      </c>
      <c r="E59" s="2">
        <v>534559</v>
      </c>
      <c r="F59" s="2" t="s">
        <v>16</v>
      </c>
      <c r="G59" s="2">
        <v>22276</v>
      </c>
      <c r="H59" s="2" t="s">
        <v>13</v>
      </c>
      <c r="I59" s="3">
        <v>44012</v>
      </c>
    </row>
    <row r="60" spans="1:10" x14ac:dyDescent="0.2">
      <c r="A60" s="2" t="s">
        <v>205</v>
      </c>
      <c r="B60" s="2" t="s">
        <v>204</v>
      </c>
      <c r="C60" s="2" t="s">
        <v>11</v>
      </c>
      <c r="D60" s="2">
        <v>53</v>
      </c>
      <c r="E60" s="2">
        <v>534559</v>
      </c>
      <c r="F60" s="2" t="s">
        <v>16</v>
      </c>
      <c r="G60" s="2">
        <v>22276</v>
      </c>
      <c r="H60" s="2" t="s">
        <v>13</v>
      </c>
      <c r="I60" s="11">
        <v>44012</v>
      </c>
      <c r="J60" s="12">
        <f>SUM(D51:D60)</f>
        <v>54.6</v>
      </c>
    </row>
    <row r="61" spans="1:10" x14ac:dyDescent="0.2">
      <c r="A61" s="2"/>
      <c r="B61" s="2"/>
      <c r="C61" s="2"/>
      <c r="D61" s="2"/>
      <c r="E61" s="2"/>
      <c r="F61" s="2"/>
      <c r="G61" s="2"/>
      <c r="H61" s="2"/>
      <c r="I61" s="3"/>
    </row>
    <row r="62" spans="1:10" x14ac:dyDescent="0.2">
      <c r="A62" s="2" t="s">
        <v>21</v>
      </c>
      <c r="B62" s="2" t="s">
        <v>22</v>
      </c>
      <c r="C62" s="2" t="s">
        <v>11</v>
      </c>
      <c r="D62" s="2">
        <v>1040</v>
      </c>
      <c r="E62" s="2">
        <v>537062</v>
      </c>
      <c r="F62" s="2" t="s">
        <v>23</v>
      </c>
      <c r="G62" s="2">
        <v>22809</v>
      </c>
      <c r="H62" s="2" t="s">
        <v>13</v>
      </c>
      <c r="I62" s="3">
        <v>44002</v>
      </c>
    </row>
    <row r="63" spans="1:10" x14ac:dyDescent="0.2">
      <c r="A63" s="2" t="s">
        <v>21</v>
      </c>
      <c r="B63" s="2" t="s">
        <v>22</v>
      </c>
      <c r="C63" s="2" t="s">
        <v>11</v>
      </c>
      <c r="D63" s="2">
        <v>1698</v>
      </c>
      <c r="E63" s="2">
        <v>537062</v>
      </c>
      <c r="F63" s="2" t="s">
        <v>23</v>
      </c>
      <c r="G63" s="2">
        <v>22809</v>
      </c>
      <c r="H63" s="2" t="s">
        <v>13</v>
      </c>
      <c r="I63" s="11">
        <v>44009</v>
      </c>
      <c r="J63" s="12">
        <f>SUM(D62:D63)</f>
        <v>2738</v>
      </c>
    </row>
    <row r="64" spans="1:10" x14ac:dyDescent="0.2">
      <c r="A64" s="2"/>
      <c r="B64" s="2"/>
      <c r="C64" s="2"/>
      <c r="D64" s="2"/>
      <c r="E64" s="2"/>
      <c r="F64" s="2"/>
      <c r="G64" s="2"/>
      <c r="H64" s="2"/>
      <c r="I64" s="3"/>
    </row>
    <row r="65" spans="1:10" x14ac:dyDescent="0.2">
      <c r="A65" s="2" t="s">
        <v>319</v>
      </c>
      <c r="B65" s="2" t="s">
        <v>320</v>
      </c>
      <c r="C65" s="2" t="s">
        <v>11</v>
      </c>
      <c r="D65" s="2">
        <v>86</v>
      </c>
      <c r="E65" s="2">
        <v>535617</v>
      </c>
      <c r="F65" s="2" t="s">
        <v>28</v>
      </c>
      <c r="G65" s="2">
        <v>22642</v>
      </c>
      <c r="H65" s="2" t="s">
        <v>13</v>
      </c>
      <c r="I65" s="3">
        <v>43998</v>
      </c>
    </row>
    <row r="66" spans="1:10" x14ac:dyDescent="0.2">
      <c r="A66" s="2" t="s">
        <v>321</v>
      </c>
      <c r="B66" s="2" t="s">
        <v>322</v>
      </c>
      <c r="C66" s="2" t="s">
        <v>11</v>
      </c>
      <c r="D66" s="2">
        <v>312</v>
      </c>
      <c r="E66" s="2">
        <v>535617</v>
      </c>
      <c r="F66" s="2" t="s">
        <v>28</v>
      </c>
      <c r="G66" s="2">
        <v>22642</v>
      </c>
      <c r="H66" s="2" t="s">
        <v>13</v>
      </c>
      <c r="I66" s="11">
        <v>44000</v>
      </c>
      <c r="J66" s="12">
        <f>SUM(D65:D66)</f>
        <v>398</v>
      </c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3"/>
    </row>
    <row r="68" spans="1:10" x14ac:dyDescent="0.2">
      <c r="A68" s="2" t="s">
        <v>19</v>
      </c>
      <c r="B68" s="2" t="s">
        <v>20</v>
      </c>
      <c r="C68" s="2" t="s">
        <v>11</v>
      </c>
      <c r="D68" s="2">
        <v>400</v>
      </c>
      <c r="E68" s="2">
        <v>531419</v>
      </c>
      <c r="F68" s="2" t="s">
        <v>12</v>
      </c>
      <c r="G68" s="2">
        <v>21513</v>
      </c>
      <c r="H68" s="2" t="s">
        <v>13</v>
      </c>
      <c r="I68" s="3">
        <v>43998</v>
      </c>
    </row>
    <row r="69" spans="1:10" s="6" customFormat="1" x14ac:dyDescent="0.2">
      <c r="A69" s="4" t="s">
        <v>161</v>
      </c>
      <c r="B69" s="4" t="s">
        <v>160</v>
      </c>
      <c r="C69" s="4" t="s">
        <v>11</v>
      </c>
      <c r="D69" s="4">
        <v>234.5</v>
      </c>
      <c r="E69" s="4">
        <v>531419</v>
      </c>
      <c r="F69" s="4" t="s">
        <v>12</v>
      </c>
      <c r="G69" s="4">
        <v>21513</v>
      </c>
      <c r="H69" s="4" t="s">
        <v>13</v>
      </c>
      <c r="I69" s="5">
        <v>43998</v>
      </c>
    </row>
    <row r="70" spans="1:10" x14ac:dyDescent="0.2">
      <c r="A70" s="2" t="s">
        <v>17</v>
      </c>
      <c r="B70" s="2" t="s">
        <v>18</v>
      </c>
      <c r="C70" s="2" t="s">
        <v>11</v>
      </c>
      <c r="D70" s="2">
        <v>2000</v>
      </c>
      <c r="E70" s="2">
        <v>531419</v>
      </c>
      <c r="F70" s="2" t="s">
        <v>12</v>
      </c>
      <c r="G70" s="2">
        <v>21513</v>
      </c>
      <c r="H70" s="2" t="s">
        <v>13</v>
      </c>
      <c r="I70" s="3">
        <v>43998</v>
      </c>
    </row>
    <row r="71" spans="1:10" x14ac:dyDescent="0.2">
      <c r="A71" s="2" t="s">
        <v>77</v>
      </c>
      <c r="B71" s="2" t="s">
        <v>78</v>
      </c>
      <c r="C71" s="2" t="s">
        <v>11</v>
      </c>
      <c r="D71" s="2">
        <v>120</v>
      </c>
      <c r="E71" s="2">
        <v>531419</v>
      </c>
      <c r="F71" s="2" t="s">
        <v>12</v>
      </c>
      <c r="G71" s="2">
        <v>21513</v>
      </c>
      <c r="H71" s="2" t="s">
        <v>13</v>
      </c>
      <c r="I71" s="3">
        <v>43999</v>
      </c>
    </row>
    <row r="72" spans="1:10" x14ac:dyDescent="0.2">
      <c r="A72" s="2" t="s">
        <v>19</v>
      </c>
      <c r="B72" s="2" t="s">
        <v>20</v>
      </c>
      <c r="C72" s="2" t="s">
        <v>11</v>
      </c>
      <c r="D72" s="2">
        <v>85</v>
      </c>
      <c r="E72" s="2">
        <v>531419</v>
      </c>
      <c r="F72" s="2" t="s">
        <v>12</v>
      </c>
      <c r="G72" s="2">
        <v>21513</v>
      </c>
      <c r="H72" s="2" t="s">
        <v>13</v>
      </c>
      <c r="I72" s="3">
        <v>43999</v>
      </c>
    </row>
    <row r="73" spans="1:10" s="6" customFormat="1" x14ac:dyDescent="0.2">
      <c r="A73" s="4" t="s">
        <v>161</v>
      </c>
      <c r="B73" s="4" t="s">
        <v>160</v>
      </c>
      <c r="C73" s="4" t="s">
        <v>11</v>
      </c>
      <c r="D73" s="4">
        <v>247</v>
      </c>
      <c r="E73" s="4">
        <v>531419</v>
      </c>
      <c r="F73" s="4" t="s">
        <v>12</v>
      </c>
      <c r="G73" s="4">
        <v>21513</v>
      </c>
      <c r="H73" s="4" t="s">
        <v>13</v>
      </c>
      <c r="I73" s="5">
        <v>44000</v>
      </c>
    </row>
    <row r="74" spans="1:10" x14ac:dyDescent="0.2">
      <c r="A74" s="2" t="s">
        <v>19</v>
      </c>
      <c r="B74" s="2" t="s">
        <v>20</v>
      </c>
      <c r="C74" s="2" t="s">
        <v>11</v>
      </c>
      <c r="D74" s="2">
        <v>248</v>
      </c>
      <c r="E74" s="2">
        <v>531419</v>
      </c>
      <c r="F74" s="2" t="s">
        <v>12</v>
      </c>
      <c r="G74" s="2">
        <v>21513</v>
      </c>
      <c r="H74" s="2" t="s">
        <v>13</v>
      </c>
      <c r="I74" s="3">
        <v>44005</v>
      </c>
    </row>
    <row r="75" spans="1:10" x14ac:dyDescent="0.2">
      <c r="A75" s="2" t="s">
        <v>71</v>
      </c>
      <c r="B75" s="2" t="s">
        <v>72</v>
      </c>
      <c r="C75" s="2" t="s">
        <v>11</v>
      </c>
      <c r="D75" s="2">
        <v>587</v>
      </c>
      <c r="E75" s="2">
        <v>531419</v>
      </c>
      <c r="F75" s="2" t="s">
        <v>12</v>
      </c>
      <c r="G75" s="2">
        <v>21513</v>
      </c>
      <c r="H75" s="2" t="s">
        <v>13</v>
      </c>
      <c r="I75" s="3">
        <v>44006</v>
      </c>
    </row>
    <row r="76" spans="1:10" x14ac:dyDescent="0.2">
      <c r="A76" s="2" t="s">
        <v>29</v>
      </c>
      <c r="B76" s="2" t="s">
        <v>30</v>
      </c>
      <c r="C76" s="2" t="s">
        <v>11</v>
      </c>
      <c r="D76" s="2">
        <v>26</v>
      </c>
      <c r="E76" s="2">
        <v>531419</v>
      </c>
      <c r="F76" s="2" t="s">
        <v>12</v>
      </c>
      <c r="G76" s="2">
        <v>21513</v>
      </c>
      <c r="H76" s="2" t="s">
        <v>13</v>
      </c>
      <c r="I76" s="3">
        <v>44006</v>
      </c>
    </row>
    <row r="77" spans="1:10" s="6" customFormat="1" x14ac:dyDescent="0.2">
      <c r="A77" s="4" t="s">
        <v>102</v>
      </c>
      <c r="B77" s="4" t="s">
        <v>101</v>
      </c>
      <c r="C77" s="4" t="s">
        <v>11</v>
      </c>
      <c r="D77" s="4">
        <v>109.5</v>
      </c>
      <c r="E77" s="4">
        <v>531419</v>
      </c>
      <c r="F77" s="4" t="s">
        <v>12</v>
      </c>
      <c r="G77" s="4">
        <v>21513</v>
      </c>
      <c r="H77" s="4" t="s">
        <v>13</v>
      </c>
      <c r="I77" s="5">
        <v>44007</v>
      </c>
    </row>
    <row r="78" spans="1:10" s="6" customFormat="1" x14ac:dyDescent="0.2">
      <c r="A78" s="4" t="s">
        <v>102</v>
      </c>
      <c r="B78" s="4" t="s">
        <v>101</v>
      </c>
      <c r="C78" s="4" t="s">
        <v>11</v>
      </c>
      <c r="D78" s="4">
        <v>75</v>
      </c>
      <c r="E78" s="4">
        <v>531419</v>
      </c>
      <c r="F78" s="4" t="s">
        <v>12</v>
      </c>
      <c r="G78" s="4">
        <v>21513</v>
      </c>
      <c r="H78" s="4" t="s">
        <v>13</v>
      </c>
      <c r="I78" s="5">
        <v>44011</v>
      </c>
    </row>
    <row r="79" spans="1:10" x14ac:dyDescent="0.2">
      <c r="A79" s="2" t="s">
        <v>43</v>
      </c>
      <c r="B79" s="2" t="s">
        <v>44</v>
      </c>
      <c r="C79" s="2" t="s">
        <v>11</v>
      </c>
      <c r="D79" s="2">
        <v>77</v>
      </c>
      <c r="E79" s="2">
        <v>531419</v>
      </c>
      <c r="F79" s="2" t="s">
        <v>12</v>
      </c>
      <c r="G79" s="2">
        <v>21513</v>
      </c>
      <c r="H79" s="2" t="s">
        <v>13</v>
      </c>
      <c r="I79" s="3">
        <v>44011</v>
      </c>
    </row>
    <row r="80" spans="1:10" x14ac:dyDescent="0.2">
      <c r="A80" s="2" t="s">
        <v>43</v>
      </c>
      <c r="B80" s="2" t="s">
        <v>44</v>
      </c>
      <c r="C80" s="2" t="s">
        <v>11</v>
      </c>
      <c r="D80" s="2">
        <v>78.5</v>
      </c>
      <c r="E80" s="2">
        <v>531419</v>
      </c>
      <c r="F80" s="2" t="s">
        <v>12</v>
      </c>
      <c r="G80" s="2">
        <v>21513</v>
      </c>
      <c r="H80" s="2" t="s">
        <v>13</v>
      </c>
      <c r="I80" s="3">
        <v>44011</v>
      </c>
    </row>
    <row r="81" spans="1:12" x14ac:dyDescent="0.2">
      <c r="A81" s="2" t="s">
        <v>50</v>
      </c>
      <c r="B81" s="2" t="s">
        <v>51</v>
      </c>
      <c r="C81" s="2" t="s">
        <v>11</v>
      </c>
      <c r="D81" s="2">
        <v>77.5</v>
      </c>
      <c r="E81" s="2">
        <v>531419</v>
      </c>
      <c r="F81" s="2" t="s">
        <v>12</v>
      </c>
      <c r="G81" s="2">
        <v>21513</v>
      </c>
      <c r="H81" s="2" t="s">
        <v>13</v>
      </c>
      <c r="I81" s="3">
        <v>44012</v>
      </c>
    </row>
    <row r="82" spans="1:12" x14ac:dyDescent="0.2">
      <c r="A82" s="2" t="s">
        <v>85</v>
      </c>
      <c r="B82" s="2" t="s">
        <v>86</v>
      </c>
      <c r="C82" s="2" t="s">
        <v>11</v>
      </c>
      <c r="D82" s="2">
        <v>621</v>
      </c>
      <c r="E82" s="2">
        <v>531419</v>
      </c>
      <c r="F82" s="2" t="s">
        <v>12</v>
      </c>
      <c r="G82" s="2">
        <v>21513</v>
      </c>
      <c r="H82" s="2" t="s">
        <v>13</v>
      </c>
      <c r="I82" s="3">
        <v>44012</v>
      </c>
    </row>
    <row r="83" spans="1:12" s="9" customFormat="1" x14ac:dyDescent="0.2">
      <c r="A83" s="7" t="s">
        <v>323</v>
      </c>
      <c r="B83" s="7" t="s">
        <v>324</v>
      </c>
      <c r="C83" s="7" t="s">
        <v>11</v>
      </c>
      <c r="D83" s="7">
        <v>379</v>
      </c>
      <c r="E83" s="7">
        <v>531419</v>
      </c>
      <c r="F83" s="7" t="s">
        <v>12</v>
      </c>
      <c r="G83" s="7">
        <v>21513</v>
      </c>
      <c r="H83" s="7" t="s">
        <v>13</v>
      </c>
      <c r="I83" s="13">
        <v>44012</v>
      </c>
      <c r="J83" s="14">
        <f>SUM(D68:D83)</f>
        <v>5365</v>
      </c>
      <c r="K83" s="14">
        <f>1426+D78+D77+D73+D69</f>
        <v>2092</v>
      </c>
      <c r="L83" s="16">
        <f>J83-K83</f>
        <v>3273</v>
      </c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3"/>
    </row>
    <row r="85" spans="1:12" s="6" customFormat="1" x14ac:dyDescent="0.2">
      <c r="A85" s="4" t="s">
        <v>157</v>
      </c>
      <c r="B85" s="4" t="s">
        <v>156</v>
      </c>
      <c r="C85" s="4" t="s">
        <v>11</v>
      </c>
      <c r="D85" s="4">
        <v>170.5</v>
      </c>
      <c r="E85" s="4">
        <v>533930</v>
      </c>
      <c r="F85" s="4" t="s">
        <v>135</v>
      </c>
      <c r="G85" s="4">
        <v>21944</v>
      </c>
      <c r="H85" s="4" t="s">
        <v>13</v>
      </c>
      <c r="I85" s="17">
        <v>44000</v>
      </c>
      <c r="J85" s="18">
        <f>D85</f>
        <v>170.5</v>
      </c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3"/>
    </row>
    <row r="87" spans="1:12" x14ac:dyDescent="0.2">
      <c r="A87" s="2" t="s">
        <v>325</v>
      </c>
      <c r="B87" s="2" t="s">
        <v>326</v>
      </c>
      <c r="C87" s="2" t="s">
        <v>11</v>
      </c>
      <c r="D87" s="2">
        <v>15</v>
      </c>
      <c r="E87" s="2">
        <v>531703</v>
      </c>
      <c r="F87" s="2" t="s">
        <v>244</v>
      </c>
      <c r="G87" s="2">
        <v>21680</v>
      </c>
      <c r="H87" s="2" t="s">
        <v>13</v>
      </c>
      <c r="I87" s="11">
        <v>44005</v>
      </c>
      <c r="J87" s="12">
        <f>D87</f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76"/>
  <sheetViews>
    <sheetView showGridLines="0" topLeftCell="A33" zoomScale="150" workbookViewId="0">
      <selection activeCell="J19" sqref="J19"/>
    </sheetView>
  </sheetViews>
  <sheetFormatPr baseColWidth="10" defaultRowHeight="16" x14ac:dyDescent="0.2"/>
  <cols>
    <col min="1" max="1" width="9.83203125" bestFit="1" customWidth="1"/>
    <col min="2" max="2" width="30" bestFit="1" customWidth="1"/>
    <col min="3" max="3" width="8.1640625" bestFit="1" customWidth="1"/>
    <col min="4" max="4" width="5.6640625" bestFit="1" customWidth="1"/>
    <col min="5" max="5" width="10.1640625" bestFit="1" customWidth="1"/>
    <col min="6" max="6" width="12" bestFit="1" customWidth="1"/>
    <col min="7" max="7" width="5.6640625" bestFit="1" customWidth="1"/>
    <col min="8" max="8" width="12.1640625" bestFit="1" customWidth="1"/>
    <col min="9" max="9" width="7.5" bestFit="1" customWidth="1"/>
  </cols>
  <sheetData>
    <row r="2" spans="1:10" ht="15" customHeight="1" x14ac:dyDescent="0.2"/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0" x14ac:dyDescent="0.2">
      <c r="A4" s="2" t="s">
        <v>47</v>
      </c>
      <c r="B4" s="2" t="s">
        <v>48</v>
      </c>
      <c r="C4" s="2" t="s">
        <v>11</v>
      </c>
      <c r="D4" s="2">
        <v>289</v>
      </c>
      <c r="E4" s="2">
        <v>530238</v>
      </c>
      <c r="F4" s="2" t="s">
        <v>49</v>
      </c>
      <c r="G4" s="2">
        <v>22660</v>
      </c>
      <c r="H4" s="2" t="s">
        <v>13</v>
      </c>
      <c r="I4" s="11">
        <v>44014</v>
      </c>
      <c r="J4" s="12">
        <f>D4</f>
        <v>289</v>
      </c>
    </row>
    <row r="5" spans="1:10" x14ac:dyDescent="0.2">
      <c r="A5" s="2"/>
      <c r="B5" s="2"/>
      <c r="C5" s="2"/>
      <c r="D5" s="2"/>
      <c r="E5" s="2"/>
      <c r="F5" s="2"/>
      <c r="G5" s="2"/>
      <c r="H5" s="2"/>
      <c r="I5" s="3"/>
    </row>
    <row r="6" spans="1:10" x14ac:dyDescent="0.2">
      <c r="A6" s="2" t="s">
        <v>14</v>
      </c>
      <c r="B6" s="2" t="s">
        <v>15</v>
      </c>
      <c r="C6" s="2" t="s">
        <v>11</v>
      </c>
      <c r="D6" s="2">
        <v>0.2</v>
      </c>
      <c r="E6" s="2">
        <v>534559</v>
      </c>
      <c r="F6" s="2" t="s">
        <v>16</v>
      </c>
      <c r="G6" s="2">
        <v>22276</v>
      </c>
      <c r="H6" s="2" t="s">
        <v>13</v>
      </c>
      <c r="I6" s="3">
        <v>44027</v>
      </c>
    </row>
    <row r="7" spans="1:10" x14ac:dyDescent="0.2">
      <c r="A7" s="2" t="s">
        <v>14</v>
      </c>
      <c r="B7" s="2" t="s">
        <v>15</v>
      </c>
      <c r="C7" s="2" t="s">
        <v>11</v>
      </c>
      <c r="D7" s="2">
        <v>0.1</v>
      </c>
      <c r="E7" s="2">
        <v>534559</v>
      </c>
      <c r="F7" s="2" t="s">
        <v>16</v>
      </c>
      <c r="G7" s="2">
        <v>22276</v>
      </c>
      <c r="H7" s="2" t="s">
        <v>13</v>
      </c>
      <c r="I7" s="3">
        <v>44026</v>
      </c>
    </row>
    <row r="8" spans="1:10" x14ac:dyDescent="0.2">
      <c r="A8" s="2" t="s">
        <v>14</v>
      </c>
      <c r="B8" s="2" t="s">
        <v>15</v>
      </c>
      <c r="C8" s="2" t="s">
        <v>11</v>
      </c>
      <c r="D8" s="2">
        <v>0.1</v>
      </c>
      <c r="E8" s="2">
        <v>534559</v>
      </c>
      <c r="F8" s="2" t="s">
        <v>16</v>
      </c>
      <c r="G8" s="2">
        <v>22276</v>
      </c>
      <c r="H8" s="2" t="s">
        <v>13</v>
      </c>
      <c r="I8" s="3">
        <v>44025</v>
      </c>
    </row>
    <row r="9" spans="1:10" x14ac:dyDescent="0.2">
      <c r="A9" s="2" t="s">
        <v>14</v>
      </c>
      <c r="B9" s="2" t="s">
        <v>15</v>
      </c>
      <c r="C9" s="2" t="s">
        <v>11</v>
      </c>
      <c r="D9" s="2">
        <v>0.1</v>
      </c>
      <c r="E9" s="2">
        <v>534559</v>
      </c>
      <c r="F9" s="2" t="s">
        <v>16</v>
      </c>
      <c r="G9" s="2">
        <v>22276</v>
      </c>
      <c r="H9" s="2" t="s">
        <v>13</v>
      </c>
      <c r="I9" s="3">
        <v>44024</v>
      </c>
    </row>
    <row r="10" spans="1:10" x14ac:dyDescent="0.2">
      <c r="A10" s="2" t="s">
        <v>14</v>
      </c>
      <c r="B10" s="2" t="s">
        <v>15</v>
      </c>
      <c r="C10" s="2" t="s">
        <v>11</v>
      </c>
      <c r="D10" s="2">
        <v>0.3</v>
      </c>
      <c r="E10" s="2">
        <v>534559</v>
      </c>
      <c r="F10" s="2" t="s">
        <v>16</v>
      </c>
      <c r="G10" s="2">
        <v>22276</v>
      </c>
      <c r="H10" s="2" t="s">
        <v>13</v>
      </c>
      <c r="I10" s="3">
        <v>44022</v>
      </c>
    </row>
    <row r="11" spans="1:10" x14ac:dyDescent="0.2">
      <c r="A11" s="2" t="s">
        <v>14</v>
      </c>
      <c r="B11" s="2" t="s">
        <v>15</v>
      </c>
      <c r="C11" s="2" t="s">
        <v>11</v>
      </c>
      <c r="D11" s="2">
        <v>0.1</v>
      </c>
      <c r="E11" s="2">
        <v>534559</v>
      </c>
      <c r="F11" s="2" t="s">
        <v>16</v>
      </c>
      <c r="G11" s="2">
        <v>22276</v>
      </c>
      <c r="H11" s="2" t="s">
        <v>13</v>
      </c>
      <c r="I11" s="3">
        <v>44021</v>
      </c>
    </row>
    <row r="12" spans="1:10" x14ac:dyDescent="0.2">
      <c r="A12" s="2" t="s">
        <v>14</v>
      </c>
      <c r="B12" s="2" t="s">
        <v>15</v>
      </c>
      <c r="C12" s="2" t="s">
        <v>11</v>
      </c>
      <c r="D12" s="2">
        <v>0.2</v>
      </c>
      <c r="E12" s="2">
        <v>534559</v>
      </c>
      <c r="F12" s="2" t="s">
        <v>16</v>
      </c>
      <c r="G12" s="2">
        <v>22276</v>
      </c>
      <c r="H12" s="2" t="s">
        <v>13</v>
      </c>
      <c r="I12" s="3">
        <v>44020</v>
      </c>
    </row>
    <row r="13" spans="1:10" x14ac:dyDescent="0.2">
      <c r="A13" s="2" t="s">
        <v>14</v>
      </c>
      <c r="B13" s="2" t="s">
        <v>15</v>
      </c>
      <c r="C13" s="2" t="s">
        <v>11</v>
      </c>
      <c r="D13" s="2">
        <v>0.2</v>
      </c>
      <c r="E13" s="2">
        <v>534559</v>
      </c>
      <c r="F13" s="2" t="s">
        <v>16</v>
      </c>
      <c r="G13" s="2">
        <v>22276</v>
      </c>
      <c r="H13" s="2" t="s">
        <v>13</v>
      </c>
      <c r="I13" s="3">
        <v>44019</v>
      </c>
    </row>
    <row r="14" spans="1:10" x14ac:dyDescent="0.2">
      <c r="A14" s="2" t="s">
        <v>35</v>
      </c>
      <c r="B14" s="2" t="s">
        <v>36</v>
      </c>
      <c r="C14" s="2" t="s">
        <v>11</v>
      </c>
      <c r="D14" s="2">
        <v>136</v>
      </c>
      <c r="E14" s="2">
        <v>534559</v>
      </c>
      <c r="F14" s="2" t="s">
        <v>16</v>
      </c>
      <c r="G14" s="2">
        <v>22276</v>
      </c>
      <c r="H14" s="2" t="s">
        <v>13</v>
      </c>
      <c r="I14" s="3">
        <v>44018</v>
      </c>
    </row>
    <row r="15" spans="1:10" x14ac:dyDescent="0.2">
      <c r="A15" s="2" t="s">
        <v>14</v>
      </c>
      <c r="B15" s="2" t="s">
        <v>15</v>
      </c>
      <c r="C15" s="2" t="s">
        <v>11</v>
      </c>
      <c r="D15" s="2">
        <v>0.1</v>
      </c>
      <c r="E15" s="2">
        <v>534559</v>
      </c>
      <c r="F15" s="2" t="s">
        <v>16</v>
      </c>
      <c r="G15" s="2">
        <v>22276</v>
      </c>
      <c r="H15" s="2" t="s">
        <v>13</v>
      </c>
      <c r="I15" s="3">
        <v>44017</v>
      </c>
    </row>
    <row r="16" spans="1:10" x14ac:dyDescent="0.2">
      <c r="A16" s="2" t="s">
        <v>14</v>
      </c>
      <c r="B16" s="2" t="s">
        <v>15</v>
      </c>
      <c r="C16" s="2" t="s">
        <v>11</v>
      </c>
      <c r="D16" s="2">
        <v>0.1</v>
      </c>
      <c r="E16" s="2">
        <v>534559</v>
      </c>
      <c r="F16" s="2" t="s">
        <v>16</v>
      </c>
      <c r="G16" s="2">
        <v>22276</v>
      </c>
      <c r="H16" s="2" t="s">
        <v>13</v>
      </c>
      <c r="I16" s="3">
        <v>44016</v>
      </c>
    </row>
    <row r="17" spans="1:10" x14ac:dyDescent="0.2">
      <c r="A17" s="2" t="s">
        <v>14</v>
      </c>
      <c r="B17" s="2" t="s">
        <v>15</v>
      </c>
      <c r="C17" s="2" t="s">
        <v>11</v>
      </c>
      <c r="D17" s="2">
        <v>0.1</v>
      </c>
      <c r="E17" s="2">
        <v>534559</v>
      </c>
      <c r="F17" s="2" t="s">
        <v>16</v>
      </c>
      <c r="G17" s="2">
        <v>22276</v>
      </c>
      <c r="H17" s="2" t="s">
        <v>13</v>
      </c>
      <c r="I17" s="3">
        <v>44015</v>
      </c>
    </row>
    <row r="18" spans="1:10" x14ac:dyDescent="0.2">
      <c r="A18" s="2" t="s">
        <v>14</v>
      </c>
      <c r="B18" s="2" t="s">
        <v>15</v>
      </c>
      <c r="C18" s="2" t="s">
        <v>11</v>
      </c>
      <c r="D18" s="2">
        <v>0.1</v>
      </c>
      <c r="E18" s="2">
        <v>534559</v>
      </c>
      <c r="F18" s="2" t="s">
        <v>16</v>
      </c>
      <c r="G18" s="2">
        <v>22276</v>
      </c>
      <c r="H18" s="2" t="s">
        <v>13</v>
      </c>
      <c r="I18" s="3">
        <v>44014</v>
      </c>
    </row>
    <row r="19" spans="1:10" x14ac:dyDescent="0.2">
      <c r="A19" s="2" t="s">
        <v>35</v>
      </c>
      <c r="B19" s="2" t="s">
        <v>36</v>
      </c>
      <c r="C19" s="2" t="s">
        <v>11</v>
      </c>
      <c r="D19" s="2">
        <v>0.1</v>
      </c>
      <c r="E19" s="2">
        <v>534559</v>
      </c>
      <c r="F19" s="2" t="s">
        <v>16</v>
      </c>
      <c r="G19" s="2">
        <v>22276</v>
      </c>
      <c r="H19" s="2" t="s">
        <v>13</v>
      </c>
      <c r="I19" s="3">
        <v>44013</v>
      </c>
      <c r="J19">
        <f>SUM(D6:D19)</f>
        <v>137.79999999999998</v>
      </c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3"/>
    </row>
    <row r="21" spans="1:10" x14ac:dyDescent="0.2">
      <c r="A21" s="2" t="s">
        <v>21</v>
      </c>
      <c r="B21" s="2" t="s">
        <v>22</v>
      </c>
      <c r="C21" s="2" t="s">
        <v>11</v>
      </c>
      <c r="D21" s="2">
        <v>1116</v>
      </c>
      <c r="E21" s="2">
        <v>537062</v>
      </c>
      <c r="F21" s="2" t="s">
        <v>23</v>
      </c>
      <c r="G21" s="2">
        <v>22809</v>
      </c>
      <c r="H21" s="2" t="s">
        <v>13</v>
      </c>
      <c r="I21" s="3">
        <v>44025</v>
      </c>
    </row>
    <row r="22" spans="1:10" x14ac:dyDescent="0.2">
      <c r="A22" s="2" t="s">
        <v>31</v>
      </c>
      <c r="B22" s="2" t="s">
        <v>32</v>
      </c>
      <c r="C22" s="2" t="s">
        <v>11</v>
      </c>
      <c r="D22" s="2">
        <v>142</v>
      </c>
      <c r="E22" s="2">
        <v>537062</v>
      </c>
      <c r="F22" s="2" t="s">
        <v>23</v>
      </c>
      <c r="G22" s="2">
        <v>22809</v>
      </c>
      <c r="H22" s="2" t="s">
        <v>13</v>
      </c>
      <c r="I22" s="3">
        <v>44021</v>
      </c>
    </row>
    <row r="23" spans="1:10" x14ac:dyDescent="0.2">
      <c r="A23" s="2" t="s">
        <v>41</v>
      </c>
      <c r="B23" s="2" t="s">
        <v>42</v>
      </c>
      <c r="C23" s="2" t="s">
        <v>11</v>
      </c>
      <c r="D23" s="2">
        <v>110</v>
      </c>
      <c r="E23" s="2">
        <v>537062</v>
      </c>
      <c r="F23" s="2" t="s">
        <v>23</v>
      </c>
      <c r="G23" s="2">
        <v>22809</v>
      </c>
      <c r="H23" s="2" t="s">
        <v>13</v>
      </c>
      <c r="I23" s="3">
        <v>44016</v>
      </c>
    </row>
    <row r="24" spans="1:10" x14ac:dyDescent="0.2">
      <c r="A24" s="2" t="s">
        <v>21</v>
      </c>
      <c r="B24" s="2" t="s">
        <v>22</v>
      </c>
      <c r="C24" s="2" t="s">
        <v>11</v>
      </c>
      <c r="D24" s="2">
        <v>1100</v>
      </c>
      <c r="E24" s="2">
        <v>537062</v>
      </c>
      <c r="F24" s="2" t="s">
        <v>23</v>
      </c>
      <c r="G24" s="2">
        <v>22809</v>
      </c>
      <c r="H24" s="2" t="s">
        <v>13</v>
      </c>
      <c r="I24" s="3">
        <v>44016</v>
      </c>
    </row>
    <row r="25" spans="1:10" x14ac:dyDescent="0.2">
      <c r="A25" s="2" t="s">
        <v>41</v>
      </c>
      <c r="B25" s="2" t="s">
        <v>42</v>
      </c>
      <c r="C25" s="2" t="s">
        <v>11</v>
      </c>
      <c r="D25" s="2">
        <v>134</v>
      </c>
      <c r="E25" s="2">
        <v>537062</v>
      </c>
      <c r="F25" s="2" t="s">
        <v>23</v>
      </c>
      <c r="G25" s="2">
        <v>22809</v>
      </c>
      <c r="H25" s="2" t="s">
        <v>13</v>
      </c>
      <c r="I25" s="11">
        <v>44015</v>
      </c>
      <c r="J25" s="12">
        <f>SUM(D21:D25)</f>
        <v>2602</v>
      </c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3"/>
    </row>
    <row r="27" spans="1:10" x14ac:dyDescent="0.2">
      <c r="A27" s="2" t="s">
        <v>26</v>
      </c>
      <c r="B27" s="2" t="s">
        <v>27</v>
      </c>
      <c r="C27" s="2" t="s">
        <v>11</v>
      </c>
      <c r="D27" s="2">
        <v>572.5</v>
      </c>
      <c r="E27" s="2">
        <v>535617</v>
      </c>
      <c r="F27" s="2" t="s">
        <v>28</v>
      </c>
      <c r="G27" s="2">
        <v>22642</v>
      </c>
      <c r="H27" s="2" t="s">
        <v>13</v>
      </c>
      <c r="I27" s="11">
        <v>44023</v>
      </c>
      <c r="J27" s="12">
        <f>D27</f>
        <v>572.5</v>
      </c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3"/>
    </row>
    <row r="29" spans="1:10" s="6" customFormat="1" x14ac:dyDescent="0.2">
      <c r="A29" s="4" t="s">
        <v>9</v>
      </c>
      <c r="B29" s="4" t="s">
        <v>10</v>
      </c>
      <c r="C29" s="4" t="s">
        <v>11</v>
      </c>
      <c r="D29" s="4">
        <v>63.5</v>
      </c>
      <c r="E29" s="4">
        <v>531419</v>
      </c>
      <c r="F29" s="4" t="s">
        <v>12</v>
      </c>
      <c r="G29" s="4">
        <v>21513</v>
      </c>
      <c r="H29" s="4" t="s">
        <v>13</v>
      </c>
      <c r="I29" s="5">
        <v>44027</v>
      </c>
    </row>
    <row r="30" spans="1:10" x14ac:dyDescent="0.2">
      <c r="A30" s="2" t="s">
        <v>17</v>
      </c>
      <c r="B30" s="2" t="s">
        <v>18</v>
      </c>
      <c r="C30" s="2" t="s">
        <v>11</v>
      </c>
      <c r="D30" s="2">
        <v>3300</v>
      </c>
      <c r="E30" s="2">
        <v>531419</v>
      </c>
      <c r="F30" s="2" t="s">
        <v>12</v>
      </c>
      <c r="G30" s="2">
        <v>21513</v>
      </c>
      <c r="H30" s="2" t="s">
        <v>13</v>
      </c>
      <c r="I30" s="3">
        <v>44027</v>
      </c>
    </row>
    <row r="31" spans="1:10" x14ac:dyDescent="0.2">
      <c r="A31" s="2" t="s">
        <v>19</v>
      </c>
      <c r="B31" s="2" t="s">
        <v>20</v>
      </c>
      <c r="C31" s="2" t="s">
        <v>11</v>
      </c>
      <c r="D31" s="2">
        <v>108</v>
      </c>
      <c r="E31" s="2">
        <v>531419</v>
      </c>
      <c r="F31" s="2" t="s">
        <v>12</v>
      </c>
      <c r="G31" s="2">
        <v>21513</v>
      </c>
      <c r="H31" s="2" t="s">
        <v>13</v>
      </c>
      <c r="I31" s="3">
        <v>44025</v>
      </c>
    </row>
    <row r="32" spans="1:10" x14ac:dyDescent="0.2">
      <c r="A32" s="2" t="s">
        <v>19</v>
      </c>
      <c r="B32" s="2" t="s">
        <v>20</v>
      </c>
      <c r="C32" s="2" t="s">
        <v>11</v>
      </c>
      <c r="D32" s="2">
        <v>456</v>
      </c>
      <c r="E32" s="2">
        <v>531419</v>
      </c>
      <c r="F32" s="2" t="s">
        <v>12</v>
      </c>
      <c r="G32" s="2">
        <v>21513</v>
      </c>
      <c r="H32" s="2" t="s">
        <v>13</v>
      </c>
      <c r="I32" s="3">
        <v>44023</v>
      </c>
    </row>
    <row r="33" spans="1:12" x14ac:dyDescent="0.2">
      <c r="A33" s="2" t="s">
        <v>24</v>
      </c>
      <c r="B33" s="2" t="s">
        <v>25</v>
      </c>
      <c r="C33" s="2" t="s">
        <v>11</v>
      </c>
      <c r="D33" s="2">
        <v>89</v>
      </c>
      <c r="E33" s="2">
        <v>531419</v>
      </c>
      <c r="F33" s="2" t="s">
        <v>12</v>
      </c>
      <c r="G33" s="2">
        <v>21513</v>
      </c>
      <c r="H33" s="2" t="s">
        <v>13</v>
      </c>
      <c r="I33" s="3">
        <v>44023</v>
      </c>
    </row>
    <row r="34" spans="1:12" x14ac:dyDescent="0.2">
      <c r="A34" s="2" t="s">
        <v>19</v>
      </c>
      <c r="B34" s="2" t="s">
        <v>20</v>
      </c>
      <c r="C34" s="2" t="s">
        <v>11</v>
      </c>
      <c r="D34" s="2">
        <v>534</v>
      </c>
      <c r="E34" s="2">
        <v>531419</v>
      </c>
      <c r="F34" s="2" t="s">
        <v>12</v>
      </c>
      <c r="G34" s="2">
        <v>21513</v>
      </c>
      <c r="H34" s="2" t="s">
        <v>13</v>
      </c>
      <c r="I34" s="3">
        <v>44021</v>
      </c>
    </row>
    <row r="35" spans="1:12" x14ac:dyDescent="0.2">
      <c r="A35" s="2" t="s">
        <v>29</v>
      </c>
      <c r="B35" s="2" t="s">
        <v>30</v>
      </c>
      <c r="C35" s="2" t="s">
        <v>11</v>
      </c>
      <c r="D35" s="2">
        <v>59</v>
      </c>
      <c r="E35" s="2">
        <v>531419</v>
      </c>
      <c r="F35" s="2" t="s">
        <v>12</v>
      </c>
      <c r="G35" s="2">
        <v>21513</v>
      </c>
      <c r="H35" s="2" t="s">
        <v>13</v>
      </c>
      <c r="I35" s="3">
        <v>44021</v>
      </c>
    </row>
    <row r="36" spans="1:12" x14ac:dyDescent="0.2">
      <c r="A36" s="2" t="s">
        <v>33</v>
      </c>
      <c r="B36" s="2" t="s">
        <v>34</v>
      </c>
      <c r="C36" s="2" t="s">
        <v>11</v>
      </c>
      <c r="D36" s="2">
        <v>173</v>
      </c>
      <c r="E36" s="2">
        <v>531419</v>
      </c>
      <c r="F36" s="2" t="s">
        <v>12</v>
      </c>
      <c r="G36" s="2">
        <v>21513</v>
      </c>
      <c r="H36" s="2" t="s">
        <v>13</v>
      </c>
      <c r="I36" s="3">
        <v>44020</v>
      </c>
    </row>
    <row r="37" spans="1:12" x14ac:dyDescent="0.2">
      <c r="A37" s="2" t="s">
        <v>37</v>
      </c>
      <c r="B37" s="2" t="s">
        <v>38</v>
      </c>
      <c r="C37" s="2" t="s">
        <v>11</v>
      </c>
      <c r="D37" s="2">
        <v>77</v>
      </c>
      <c r="E37" s="2">
        <v>531419</v>
      </c>
      <c r="F37" s="2" t="s">
        <v>12</v>
      </c>
      <c r="G37" s="2">
        <v>21513</v>
      </c>
      <c r="H37" s="2" t="s">
        <v>13</v>
      </c>
      <c r="I37" s="3">
        <v>44018</v>
      </c>
    </row>
    <row r="38" spans="1:12" x14ac:dyDescent="0.2">
      <c r="A38" s="2" t="s">
        <v>39</v>
      </c>
      <c r="B38" s="2" t="s">
        <v>40</v>
      </c>
      <c r="C38" s="2" t="s">
        <v>11</v>
      </c>
      <c r="D38" s="2">
        <v>37</v>
      </c>
      <c r="E38" s="2">
        <v>531419</v>
      </c>
      <c r="F38" s="2" t="s">
        <v>12</v>
      </c>
      <c r="G38" s="2">
        <v>21513</v>
      </c>
      <c r="H38" s="2" t="s">
        <v>13</v>
      </c>
      <c r="I38" s="3">
        <v>44016</v>
      </c>
    </row>
    <row r="39" spans="1:12" x14ac:dyDescent="0.2">
      <c r="A39" s="2" t="s">
        <v>24</v>
      </c>
      <c r="B39" s="2" t="s">
        <v>25</v>
      </c>
      <c r="C39" s="2" t="s">
        <v>11</v>
      </c>
      <c r="D39" s="2">
        <v>312</v>
      </c>
      <c r="E39" s="2">
        <v>531419</v>
      </c>
      <c r="F39" s="2" t="s">
        <v>12</v>
      </c>
      <c r="G39" s="2">
        <v>21513</v>
      </c>
      <c r="H39" s="2" t="s">
        <v>13</v>
      </c>
      <c r="I39" s="3">
        <v>44015</v>
      </c>
    </row>
    <row r="40" spans="1:12" x14ac:dyDescent="0.2">
      <c r="A40" s="2" t="s">
        <v>43</v>
      </c>
      <c r="B40" s="2" t="s">
        <v>44</v>
      </c>
      <c r="C40" s="2" t="s">
        <v>11</v>
      </c>
      <c r="D40" s="2">
        <v>85</v>
      </c>
      <c r="E40" s="2">
        <v>531419</v>
      </c>
      <c r="F40" s="2" t="s">
        <v>12</v>
      </c>
      <c r="G40" s="2">
        <v>21513</v>
      </c>
      <c r="H40" s="2" t="s">
        <v>13</v>
      </c>
      <c r="I40" s="3">
        <v>44015</v>
      </c>
    </row>
    <row r="41" spans="1:12" x14ac:dyDescent="0.2">
      <c r="A41" s="2" t="s">
        <v>45</v>
      </c>
      <c r="B41" s="2" t="s">
        <v>46</v>
      </c>
      <c r="C41" s="2" t="s">
        <v>11</v>
      </c>
      <c r="D41" s="2">
        <v>164</v>
      </c>
      <c r="E41" s="2">
        <v>531419</v>
      </c>
      <c r="F41" s="2" t="s">
        <v>12</v>
      </c>
      <c r="G41" s="2">
        <v>21513</v>
      </c>
      <c r="H41" s="2" t="s">
        <v>13</v>
      </c>
      <c r="I41" s="3">
        <v>44015</v>
      </c>
    </row>
    <row r="42" spans="1:12" x14ac:dyDescent="0.2">
      <c r="A42" s="2" t="s">
        <v>50</v>
      </c>
      <c r="B42" s="2" t="s">
        <v>51</v>
      </c>
      <c r="C42" s="2" t="s">
        <v>11</v>
      </c>
      <c r="D42" s="2">
        <v>317.5</v>
      </c>
      <c r="E42" s="2">
        <v>531419</v>
      </c>
      <c r="F42" s="2" t="s">
        <v>12</v>
      </c>
      <c r="G42" s="2">
        <v>21513</v>
      </c>
      <c r="H42" s="2" t="s">
        <v>13</v>
      </c>
      <c r="I42" s="3">
        <v>44013</v>
      </c>
    </row>
    <row r="43" spans="1:12" x14ac:dyDescent="0.2">
      <c r="A43" s="2" t="s">
        <v>19</v>
      </c>
      <c r="B43" s="2" t="s">
        <v>20</v>
      </c>
      <c r="C43" s="2" t="s">
        <v>11</v>
      </c>
      <c r="D43" s="2">
        <v>501.5</v>
      </c>
      <c r="E43" s="2">
        <v>531419</v>
      </c>
      <c r="F43" s="2" t="s">
        <v>12</v>
      </c>
      <c r="G43" s="2">
        <v>21513</v>
      </c>
      <c r="H43" s="2" t="s">
        <v>13</v>
      </c>
      <c r="I43" s="11">
        <v>44013</v>
      </c>
      <c r="J43" s="12">
        <f>SUM(D29:D43)</f>
        <v>6276.5</v>
      </c>
      <c r="K43" s="12">
        <f>D29</f>
        <v>63.5</v>
      </c>
      <c r="L43" s="10">
        <f>J43-K43</f>
        <v>6213</v>
      </c>
    </row>
    <row r="50" spans="1:10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</row>
    <row r="51" spans="1:10" x14ac:dyDescent="0.2">
      <c r="A51" s="2" t="s">
        <v>14</v>
      </c>
      <c r="B51" s="2" t="s">
        <v>15</v>
      </c>
      <c r="C51" s="2" t="s">
        <v>11</v>
      </c>
      <c r="D51" s="2">
        <v>0.1</v>
      </c>
      <c r="E51" s="2">
        <v>534559</v>
      </c>
      <c r="F51" s="2" t="s">
        <v>16</v>
      </c>
      <c r="G51" s="2">
        <v>22276</v>
      </c>
      <c r="H51" s="2" t="s">
        <v>13</v>
      </c>
      <c r="I51" s="3">
        <v>44029</v>
      </c>
    </row>
    <row r="52" spans="1:10" x14ac:dyDescent="0.2">
      <c r="A52" s="2" t="s">
        <v>14</v>
      </c>
      <c r="B52" s="2" t="s">
        <v>15</v>
      </c>
      <c r="C52" s="2" t="s">
        <v>11</v>
      </c>
      <c r="D52" s="2">
        <v>2822</v>
      </c>
      <c r="E52" s="2">
        <v>534559</v>
      </c>
      <c r="F52" s="2" t="s">
        <v>16</v>
      </c>
      <c r="G52" s="2">
        <v>22276</v>
      </c>
      <c r="H52" s="2" t="s">
        <v>13</v>
      </c>
      <c r="I52" s="3">
        <v>44029</v>
      </c>
    </row>
    <row r="53" spans="1:10" x14ac:dyDescent="0.2">
      <c r="A53" s="2" t="s">
        <v>14</v>
      </c>
      <c r="B53" s="2" t="s">
        <v>15</v>
      </c>
      <c r="C53" s="2" t="s">
        <v>11</v>
      </c>
      <c r="D53" s="2">
        <v>0.1</v>
      </c>
      <c r="E53" s="2">
        <v>534559</v>
      </c>
      <c r="F53" s="2" t="s">
        <v>16</v>
      </c>
      <c r="G53" s="2">
        <v>22276</v>
      </c>
      <c r="H53" s="2" t="s">
        <v>13</v>
      </c>
      <c r="I53" s="3">
        <v>44030</v>
      </c>
    </row>
    <row r="54" spans="1:10" x14ac:dyDescent="0.2">
      <c r="A54" s="2" t="s">
        <v>14</v>
      </c>
      <c r="B54" s="2" t="s">
        <v>15</v>
      </c>
      <c r="C54" s="2" t="s">
        <v>11</v>
      </c>
      <c r="D54" s="2">
        <v>0.1</v>
      </c>
      <c r="E54" s="2">
        <v>534559</v>
      </c>
      <c r="F54" s="2" t="s">
        <v>16</v>
      </c>
      <c r="G54" s="2">
        <v>22276</v>
      </c>
      <c r="H54" s="2" t="s">
        <v>13</v>
      </c>
      <c r="I54" s="3">
        <v>44031</v>
      </c>
    </row>
    <row r="55" spans="1:10" x14ac:dyDescent="0.2">
      <c r="A55" s="2" t="s">
        <v>14</v>
      </c>
      <c r="B55" s="2" t="s">
        <v>15</v>
      </c>
      <c r="C55" s="2" t="s">
        <v>11</v>
      </c>
      <c r="D55" s="2">
        <v>1885</v>
      </c>
      <c r="E55" s="2">
        <v>534559</v>
      </c>
      <c r="F55" s="2" t="s">
        <v>16</v>
      </c>
      <c r="G55" s="2">
        <v>22276</v>
      </c>
      <c r="H55" s="2" t="s">
        <v>13</v>
      </c>
      <c r="I55" s="3">
        <v>44031</v>
      </c>
    </row>
    <row r="56" spans="1:10" x14ac:dyDescent="0.2">
      <c r="A56" s="2" t="s">
        <v>14</v>
      </c>
      <c r="B56" s="2" t="s">
        <v>15</v>
      </c>
      <c r="C56" s="2" t="s">
        <v>11</v>
      </c>
      <c r="D56" s="2">
        <v>0.2</v>
      </c>
      <c r="E56" s="2">
        <v>534559</v>
      </c>
      <c r="F56" s="2" t="s">
        <v>16</v>
      </c>
      <c r="G56" s="2">
        <v>22276</v>
      </c>
      <c r="H56" s="2" t="s">
        <v>13</v>
      </c>
      <c r="I56" s="3">
        <v>44033</v>
      </c>
    </row>
    <row r="57" spans="1:10" x14ac:dyDescent="0.2">
      <c r="A57" s="2" t="s">
        <v>14</v>
      </c>
      <c r="B57" s="2" t="s">
        <v>15</v>
      </c>
      <c r="C57" s="2" t="s">
        <v>11</v>
      </c>
      <c r="D57" s="2">
        <v>0.1</v>
      </c>
      <c r="E57" s="2">
        <v>534559</v>
      </c>
      <c r="F57" s="2" t="s">
        <v>16</v>
      </c>
      <c r="G57" s="2">
        <v>22276</v>
      </c>
      <c r="H57" s="2" t="s">
        <v>13</v>
      </c>
      <c r="I57" s="3">
        <v>44034</v>
      </c>
    </row>
    <row r="58" spans="1:10" x14ac:dyDescent="0.2">
      <c r="A58" s="2" t="s">
        <v>14</v>
      </c>
      <c r="B58" s="2" t="s">
        <v>15</v>
      </c>
      <c r="C58" s="2" t="s">
        <v>11</v>
      </c>
      <c r="D58" s="2">
        <v>0.5</v>
      </c>
      <c r="E58" s="2">
        <v>534559</v>
      </c>
      <c r="F58" s="2" t="s">
        <v>16</v>
      </c>
      <c r="G58" s="2">
        <v>22276</v>
      </c>
      <c r="H58" s="2" t="s">
        <v>13</v>
      </c>
      <c r="I58" s="3">
        <v>44035</v>
      </c>
    </row>
    <row r="59" spans="1:10" x14ac:dyDescent="0.2">
      <c r="A59" s="2" t="s">
        <v>14</v>
      </c>
      <c r="B59" s="2" t="s">
        <v>15</v>
      </c>
      <c r="C59" s="2" t="s">
        <v>11</v>
      </c>
      <c r="D59" s="2">
        <v>931</v>
      </c>
      <c r="E59" s="2">
        <v>534559</v>
      </c>
      <c r="F59" s="2" t="s">
        <v>16</v>
      </c>
      <c r="G59" s="2">
        <v>22276</v>
      </c>
      <c r="H59" s="2" t="s">
        <v>13</v>
      </c>
      <c r="I59" s="3">
        <v>44036</v>
      </c>
    </row>
    <row r="60" spans="1:10" x14ac:dyDescent="0.2">
      <c r="A60" s="2" t="s">
        <v>14</v>
      </c>
      <c r="B60" s="2" t="s">
        <v>15</v>
      </c>
      <c r="C60" s="2" t="s">
        <v>11</v>
      </c>
      <c r="D60" s="2">
        <v>0.1</v>
      </c>
      <c r="E60" s="2">
        <v>534559</v>
      </c>
      <c r="F60" s="2" t="s">
        <v>16</v>
      </c>
      <c r="G60" s="2">
        <v>22276</v>
      </c>
      <c r="H60" s="2" t="s">
        <v>13</v>
      </c>
      <c r="I60" s="3">
        <v>44037</v>
      </c>
    </row>
    <row r="61" spans="1:10" x14ac:dyDescent="0.2">
      <c r="A61" s="2" t="s">
        <v>14</v>
      </c>
      <c r="B61" s="2" t="s">
        <v>15</v>
      </c>
      <c r="C61" s="2" t="s">
        <v>11</v>
      </c>
      <c r="D61" s="2">
        <v>0.1</v>
      </c>
      <c r="E61" s="2">
        <v>534559</v>
      </c>
      <c r="F61" s="2" t="s">
        <v>16</v>
      </c>
      <c r="G61" s="2">
        <v>22276</v>
      </c>
      <c r="H61" s="2" t="s">
        <v>13</v>
      </c>
      <c r="I61" s="3">
        <v>44040</v>
      </c>
    </row>
    <row r="62" spans="1:10" x14ac:dyDescent="0.2">
      <c r="A62" s="2" t="s">
        <v>14</v>
      </c>
      <c r="B62" s="2" t="s">
        <v>15</v>
      </c>
      <c r="C62" s="2" t="s">
        <v>11</v>
      </c>
      <c r="D62" s="2">
        <v>0.2</v>
      </c>
      <c r="E62" s="2">
        <v>534559</v>
      </c>
      <c r="F62" s="2" t="s">
        <v>16</v>
      </c>
      <c r="G62" s="2">
        <v>22276</v>
      </c>
      <c r="H62" s="2" t="s">
        <v>13</v>
      </c>
      <c r="I62" s="3">
        <v>44042</v>
      </c>
    </row>
    <row r="63" spans="1:10" x14ac:dyDescent="0.2">
      <c r="A63" s="2" t="s">
        <v>14</v>
      </c>
      <c r="B63" s="2" t="s">
        <v>15</v>
      </c>
      <c r="C63" s="2" t="s">
        <v>11</v>
      </c>
      <c r="D63" s="2">
        <v>0.1</v>
      </c>
      <c r="E63" s="2">
        <v>534559</v>
      </c>
      <c r="F63" s="2" t="s">
        <v>16</v>
      </c>
      <c r="G63" s="2">
        <v>22276</v>
      </c>
      <c r="H63" s="2" t="s">
        <v>13</v>
      </c>
      <c r="I63" s="11">
        <v>44043</v>
      </c>
      <c r="J63" s="12">
        <f>SUM(D51:D63)</f>
        <v>5639.6</v>
      </c>
    </row>
    <row r="64" spans="1:10" x14ac:dyDescent="0.2">
      <c r="A64" s="2"/>
      <c r="B64" s="2"/>
      <c r="C64" s="2"/>
      <c r="D64" s="2"/>
      <c r="E64" s="2"/>
      <c r="F64" s="2"/>
      <c r="G64" s="2"/>
      <c r="H64" s="2"/>
      <c r="I64" s="3"/>
    </row>
    <row r="65" spans="1:10" x14ac:dyDescent="0.2">
      <c r="A65" s="2" t="s">
        <v>21</v>
      </c>
      <c r="B65" s="2" t="s">
        <v>22</v>
      </c>
      <c r="C65" s="2" t="s">
        <v>11</v>
      </c>
      <c r="D65" s="2">
        <v>1690</v>
      </c>
      <c r="E65" s="2">
        <v>537062</v>
      </c>
      <c r="F65" s="2" t="s">
        <v>23</v>
      </c>
      <c r="G65" s="2">
        <v>22809</v>
      </c>
      <c r="H65" s="2" t="s">
        <v>13</v>
      </c>
      <c r="I65" s="11">
        <v>44041</v>
      </c>
      <c r="J65" s="12">
        <f>D65</f>
        <v>1690</v>
      </c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3"/>
    </row>
    <row r="67" spans="1:10" x14ac:dyDescent="0.2">
      <c r="A67" s="2" t="s">
        <v>77</v>
      </c>
      <c r="B67" s="2" t="s">
        <v>78</v>
      </c>
      <c r="C67" s="2" t="s">
        <v>11</v>
      </c>
      <c r="D67" s="2">
        <v>77</v>
      </c>
      <c r="E67" s="2">
        <v>531419</v>
      </c>
      <c r="F67" s="2" t="s">
        <v>12</v>
      </c>
      <c r="G67" s="2">
        <v>21513</v>
      </c>
      <c r="H67" s="2" t="s">
        <v>13</v>
      </c>
      <c r="I67" s="3">
        <v>44028</v>
      </c>
    </row>
    <row r="68" spans="1:10" x14ac:dyDescent="0.2">
      <c r="A68" s="2" t="s">
        <v>77</v>
      </c>
      <c r="B68" s="2" t="s">
        <v>78</v>
      </c>
      <c r="C68" s="2" t="s">
        <v>11</v>
      </c>
      <c r="D68" s="2">
        <v>141</v>
      </c>
      <c r="E68" s="2">
        <v>531419</v>
      </c>
      <c r="F68" s="2" t="s">
        <v>12</v>
      </c>
      <c r="G68" s="2">
        <v>21513</v>
      </c>
      <c r="H68" s="2" t="s">
        <v>13</v>
      </c>
      <c r="I68" s="3">
        <v>44028</v>
      </c>
    </row>
    <row r="69" spans="1:10" x14ac:dyDescent="0.2">
      <c r="A69" s="2" t="s">
        <v>24</v>
      </c>
      <c r="B69" s="2" t="s">
        <v>25</v>
      </c>
      <c r="C69" s="2" t="s">
        <v>11</v>
      </c>
      <c r="D69" s="2">
        <v>44</v>
      </c>
      <c r="E69" s="2">
        <v>531419</v>
      </c>
      <c r="F69" s="2" t="s">
        <v>12</v>
      </c>
      <c r="G69" s="2">
        <v>21513</v>
      </c>
      <c r="H69" s="2" t="s">
        <v>13</v>
      </c>
      <c r="I69" s="3">
        <v>44030</v>
      </c>
    </row>
    <row r="70" spans="1:10" x14ac:dyDescent="0.2">
      <c r="A70" s="2" t="s">
        <v>71</v>
      </c>
      <c r="B70" s="2" t="s">
        <v>72</v>
      </c>
      <c r="C70" s="2" t="s">
        <v>11</v>
      </c>
      <c r="D70" s="2">
        <v>372</v>
      </c>
      <c r="E70" s="2">
        <v>531419</v>
      </c>
      <c r="F70" s="2" t="s">
        <v>12</v>
      </c>
      <c r="G70" s="2">
        <v>21513</v>
      </c>
      <c r="H70" s="2" t="s">
        <v>13</v>
      </c>
      <c r="I70" s="3">
        <v>44032</v>
      </c>
    </row>
    <row r="71" spans="1:10" x14ac:dyDescent="0.2">
      <c r="A71" s="2" t="s">
        <v>77</v>
      </c>
      <c r="B71" s="2" t="s">
        <v>78</v>
      </c>
      <c r="C71" s="2" t="s">
        <v>11</v>
      </c>
      <c r="D71" s="2">
        <v>215</v>
      </c>
      <c r="E71" s="2">
        <v>531419</v>
      </c>
      <c r="F71" s="2" t="s">
        <v>12</v>
      </c>
      <c r="G71" s="2">
        <v>21513</v>
      </c>
      <c r="H71" s="2" t="s">
        <v>13</v>
      </c>
      <c r="I71" s="3">
        <v>44033</v>
      </c>
    </row>
    <row r="72" spans="1:10" x14ac:dyDescent="0.2">
      <c r="A72" s="2" t="s">
        <v>328</v>
      </c>
      <c r="B72" s="2" t="s">
        <v>327</v>
      </c>
      <c r="C72" s="2" t="s">
        <v>11</v>
      </c>
      <c r="D72" s="2">
        <v>1686</v>
      </c>
      <c r="E72" s="2">
        <v>531419</v>
      </c>
      <c r="F72" s="2" t="s">
        <v>12</v>
      </c>
      <c r="G72" s="2">
        <v>21513</v>
      </c>
      <c r="H72" s="2" t="s">
        <v>13</v>
      </c>
      <c r="I72" s="3">
        <v>44039</v>
      </c>
    </row>
    <row r="73" spans="1:10" x14ac:dyDescent="0.2">
      <c r="A73" s="2" t="s">
        <v>19</v>
      </c>
      <c r="B73" s="2" t="s">
        <v>20</v>
      </c>
      <c r="C73" s="2" t="s">
        <v>11</v>
      </c>
      <c r="D73" s="2">
        <v>333</v>
      </c>
      <c r="E73" s="2">
        <v>531419</v>
      </c>
      <c r="F73" s="2" t="s">
        <v>12</v>
      </c>
      <c r="G73" s="2">
        <v>21513</v>
      </c>
      <c r="H73" s="2" t="s">
        <v>13</v>
      </c>
      <c r="I73" s="3">
        <v>44043</v>
      </c>
    </row>
    <row r="74" spans="1:10" x14ac:dyDescent="0.2">
      <c r="A74" s="2" t="s">
        <v>39</v>
      </c>
      <c r="B74" s="2" t="s">
        <v>40</v>
      </c>
      <c r="C74" s="2" t="s">
        <v>11</v>
      </c>
      <c r="D74" s="2">
        <v>133</v>
      </c>
      <c r="E74" s="2">
        <v>531419</v>
      </c>
      <c r="F74" s="2" t="s">
        <v>12</v>
      </c>
      <c r="G74" s="2">
        <v>21513</v>
      </c>
      <c r="H74" s="2" t="s">
        <v>13</v>
      </c>
      <c r="I74" s="11">
        <v>44043</v>
      </c>
      <c r="J74" s="12">
        <f>SUM(D67:D74)</f>
        <v>3001</v>
      </c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3"/>
    </row>
    <row r="76" spans="1:10" x14ac:dyDescent="0.2">
      <c r="A76" s="2" t="s">
        <v>248</v>
      </c>
      <c r="B76" s="2" t="s">
        <v>247</v>
      </c>
      <c r="C76" s="2" t="s">
        <v>11</v>
      </c>
      <c r="D76" s="2">
        <v>313</v>
      </c>
      <c r="E76" s="2">
        <v>531703</v>
      </c>
      <c r="F76" s="2" t="s">
        <v>244</v>
      </c>
      <c r="G76" s="2">
        <v>21680</v>
      </c>
      <c r="H76" s="2" t="s">
        <v>13</v>
      </c>
      <c r="I76" s="11">
        <v>44032</v>
      </c>
      <c r="J76" s="12">
        <f>D76</f>
        <v>313</v>
      </c>
    </row>
  </sheetData>
  <sortState xmlns:xlrd2="http://schemas.microsoft.com/office/spreadsheetml/2017/richdata2" ref="A4:I43">
    <sortCondition ref="F2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F5A8-F538-5E4E-8D06-251517BC081A}">
  <dimension ref="A3:L71"/>
  <sheetViews>
    <sheetView showGridLines="0" tabSelected="1" zoomScale="125" workbookViewId="0">
      <selection activeCell="D73" sqref="D73"/>
    </sheetView>
  </sheetViews>
  <sheetFormatPr baseColWidth="10" defaultRowHeight="16" x14ac:dyDescent="0.2"/>
  <cols>
    <col min="2" max="2" width="30.1640625" customWidth="1"/>
    <col min="6" max="6" width="14.33203125" customWidth="1"/>
    <col min="8" max="8" width="12.6640625" bestFit="1" customWidth="1"/>
  </cols>
  <sheetData>
    <row r="3" spans="1:9" ht="18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8" customHeight="1" x14ac:dyDescent="0.2">
      <c r="A4" s="2" t="s">
        <v>59</v>
      </c>
      <c r="B4" s="2" t="s">
        <v>60</v>
      </c>
      <c r="C4" s="2" t="s">
        <v>11</v>
      </c>
      <c r="D4" s="2">
        <v>26</v>
      </c>
      <c r="E4" s="2">
        <v>534559</v>
      </c>
      <c r="F4" s="2" t="s">
        <v>16</v>
      </c>
      <c r="G4" s="2">
        <v>22276</v>
      </c>
      <c r="H4" s="2" t="s">
        <v>13</v>
      </c>
      <c r="I4" s="3">
        <v>44044</v>
      </c>
    </row>
    <row r="5" spans="1:9" ht="18" customHeight="1" x14ac:dyDescent="0.2">
      <c r="A5" s="2" t="s">
        <v>14</v>
      </c>
      <c r="B5" s="2" t="s">
        <v>15</v>
      </c>
      <c r="C5" s="2" t="s">
        <v>11</v>
      </c>
      <c r="D5" s="2">
        <v>0.2</v>
      </c>
      <c r="E5" s="2">
        <v>534559</v>
      </c>
      <c r="F5" s="2" t="s">
        <v>16</v>
      </c>
      <c r="G5" s="2">
        <v>22276</v>
      </c>
      <c r="H5" s="2" t="s">
        <v>13</v>
      </c>
      <c r="I5" s="3">
        <v>44046</v>
      </c>
    </row>
    <row r="6" spans="1:9" ht="18" customHeight="1" x14ac:dyDescent="0.2">
      <c r="A6" s="2" t="s">
        <v>14</v>
      </c>
      <c r="B6" s="2" t="s">
        <v>15</v>
      </c>
      <c r="C6" s="2" t="s">
        <v>11</v>
      </c>
      <c r="D6" s="2">
        <v>0.2</v>
      </c>
      <c r="E6" s="2">
        <v>534559</v>
      </c>
      <c r="F6" s="2" t="s">
        <v>16</v>
      </c>
      <c r="G6" s="2">
        <v>22276</v>
      </c>
      <c r="H6" s="2" t="s">
        <v>13</v>
      </c>
      <c r="I6" s="3">
        <v>44047</v>
      </c>
    </row>
    <row r="7" spans="1:9" ht="18" customHeight="1" x14ac:dyDescent="0.2">
      <c r="A7" s="2" t="s">
        <v>14</v>
      </c>
      <c r="B7" s="2" t="s">
        <v>15</v>
      </c>
      <c r="C7" s="2" t="s">
        <v>11</v>
      </c>
      <c r="D7" s="2">
        <v>0.1</v>
      </c>
      <c r="E7" s="2">
        <v>534559</v>
      </c>
      <c r="F7" s="2" t="s">
        <v>16</v>
      </c>
      <c r="G7" s="2">
        <v>22276</v>
      </c>
      <c r="H7" s="2" t="s">
        <v>13</v>
      </c>
      <c r="I7" s="3">
        <v>44047</v>
      </c>
    </row>
    <row r="8" spans="1:9" ht="18" customHeight="1" x14ac:dyDescent="0.2">
      <c r="A8" s="2" t="s">
        <v>14</v>
      </c>
      <c r="B8" s="2" t="s">
        <v>15</v>
      </c>
      <c r="C8" s="2" t="s">
        <v>11</v>
      </c>
      <c r="D8" s="2">
        <v>0.1</v>
      </c>
      <c r="E8" s="2">
        <v>534559</v>
      </c>
      <c r="F8" s="2" t="s">
        <v>16</v>
      </c>
      <c r="G8" s="2">
        <v>22276</v>
      </c>
      <c r="H8" s="2" t="s">
        <v>13</v>
      </c>
      <c r="I8" s="3">
        <v>44048</v>
      </c>
    </row>
    <row r="9" spans="1:9" ht="18" customHeight="1" x14ac:dyDescent="0.2">
      <c r="A9" s="2" t="s">
        <v>14</v>
      </c>
      <c r="B9" s="2" t="s">
        <v>15</v>
      </c>
      <c r="C9" s="2" t="s">
        <v>11</v>
      </c>
      <c r="D9" s="2">
        <v>0.1</v>
      </c>
      <c r="E9" s="2">
        <v>534559</v>
      </c>
      <c r="F9" s="2" t="s">
        <v>16</v>
      </c>
      <c r="G9" s="2">
        <v>22276</v>
      </c>
      <c r="H9" s="2" t="s">
        <v>13</v>
      </c>
      <c r="I9" s="3">
        <v>44048</v>
      </c>
    </row>
    <row r="10" spans="1:9" ht="18" customHeight="1" x14ac:dyDescent="0.2">
      <c r="A10" s="2" t="s">
        <v>14</v>
      </c>
      <c r="B10" s="2" t="s">
        <v>15</v>
      </c>
      <c r="C10" s="2" t="s">
        <v>11</v>
      </c>
      <c r="D10" s="2">
        <v>0.1</v>
      </c>
      <c r="E10" s="2">
        <v>534559</v>
      </c>
      <c r="F10" s="2" t="s">
        <v>16</v>
      </c>
      <c r="G10" s="2">
        <v>22276</v>
      </c>
      <c r="H10" s="2" t="s">
        <v>13</v>
      </c>
      <c r="I10" s="3">
        <v>44050</v>
      </c>
    </row>
    <row r="11" spans="1:9" ht="18" customHeight="1" x14ac:dyDescent="0.2">
      <c r="A11" s="2" t="s">
        <v>14</v>
      </c>
      <c r="B11" s="2" t="s">
        <v>15</v>
      </c>
      <c r="C11" s="2" t="s">
        <v>11</v>
      </c>
      <c r="D11" s="2">
        <v>0.1</v>
      </c>
      <c r="E11" s="2">
        <v>534559</v>
      </c>
      <c r="F11" s="2" t="s">
        <v>16</v>
      </c>
      <c r="G11" s="2">
        <v>22276</v>
      </c>
      <c r="H11" s="2" t="s">
        <v>13</v>
      </c>
      <c r="I11" s="3">
        <v>44051</v>
      </c>
    </row>
    <row r="12" spans="1:9" ht="18" customHeight="1" x14ac:dyDescent="0.2">
      <c r="A12" s="2" t="s">
        <v>14</v>
      </c>
      <c r="B12" s="2" t="s">
        <v>15</v>
      </c>
      <c r="C12" s="2" t="s">
        <v>11</v>
      </c>
      <c r="D12" s="2">
        <v>0.1</v>
      </c>
      <c r="E12" s="2">
        <v>534559</v>
      </c>
      <c r="F12" s="2" t="s">
        <v>16</v>
      </c>
      <c r="G12" s="2">
        <v>22276</v>
      </c>
      <c r="H12" s="2" t="s">
        <v>13</v>
      </c>
      <c r="I12" s="3">
        <v>44052</v>
      </c>
    </row>
    <row r="13" spans="1:9" ht="18" customHeight="1" x14ac:dyDescent="0.2">
      <c r="A13" s="2" t="s">
        <v>14</v>
      </c>
      <c r="B13" s="2" t="s">
        <v>15</v>
      </c>
      <c r="C13" s="2" t="s">
        <v>11</v>
      </c>
      <c r="D13" s="2">
        <v>2392.1999999999998</v>
      </c>
      <c r="E13" s="2">
        <v>534559</v>
      </c>
      <c r="F13" s="2" t="s">
        <v>16</v>
      </c>
      <c r="G13" s="2">
        <v>22276</v>
      </c>
      <c r="H13" s="2" t="s">
        <v>13</v>
      </c>
      <c r="I13" s="3">
        <v>44052</v>
      </c>
    </row>
    <row r="14" spans="1:9" ht="18" customHeight="1" x14ac:dyDescent="0.2">
      <c r="A14" s="2" t="s">
        <v>14</v>
      </c>
      <c r="B14" s="2" t="s">
        <v>15</v>
      </c>
      <c r="C14" s="2" t="s">
        <v>11</v>
      </c>
      <c r="D14" s="2">
        <v>0.1</v>
      </c>
      <c r="E14" s="2">
        <v>534559</v>
      </c>
      <c r="F14" s="2" t="s">
        <v>16</v>
      </c>
      <c r="G14" s="2">
        <v>22276</v>
      </c>
      <c r="H14" s="2" t="s">
        <v>13</v>
      </c>
      <c r="I14" s="3">
        <v>44054</v>
      </c>
    </row>
    <row r="15" spans="1:9" ht="18" customHeight="1" x14ac:dyDescent="0.2">
      <c r="A15" s="2" t="s">
        <v>14</v>
      </c>
      <c r="B15" s="2" t="s">
        <v>15</v>
      </c>
      <c r="C15" s="2" t="s">
        <v>11</v>
      </c>
      <c r="D15" s="2">
        <v>0.1</v>
      </c>
      <c r="E15" s="2">
        <v>534559</v>
      </c>
      <c r="F15" s="2" t="s">
        <v>16</v>
      </c>
      <c r="G15" s="2">
        <v>22276</v>
      </c>
      <c r="H15" s="2" t="s">
        <v>13</v>
      </c>
      <c r="I15" s="3">
        <v>44055</v>
      </c>
    </row>
    <row r="16" spans="1:9" ht="18" customHeight="1" x14ac:dyDescent="0.2">
      <c r="A16" s="2" t="s">
        <v>14</v>
      </c>
      <c r="B16" s="2" t="s">
        <v>15</v>
      </c>
      <c r="C16" s="2" t="s">
        <v>11</v>
      </c>
      <c r="D16" s="2">
        <v>0.1</v>
      </c>
      <c r="E16" s="2">
        <v>534559</v>
      </c>
      <c r="F16" s="2" t="s">
        <v>16</v>
      </c>
      <c r="G16" s="2">
        <v>22276</v>
      </c>
      <c r="H16" s="2" t="s">
        <v>13</v>
      </c>
      <c r="I16" s="3">
        <v>44056</v>
      </c>
    </row>
    <row r="17" spans="1:10" ht="18" customHeight="1" x14ac:dyDescent="0.2">
      <c r="A17" s="2" t="s">
        <v>14</v>
      </c>
      <c r="B17" s="2" t="s">
        <v>15</v>
      </c>
      <c r="C17" s="2" t="s">
        <v>11</v>
      </c>
      <c r="D17" s="2">
        <v>0.1</v>
      </c>
      <c r="E17" s="2">
        <v>534559</v>
      </c>
      <c r="F17" s="2" t="s">
        <v>16</v>
      </c>
      <c r="G17" s="2">
        <v>22276</v>
      </c>
      <c r="H17" s="2" t="s">
        <v>13</v>
      </c>
      <c r="I17" s="3">
        <v>44057</v>
      </c>
    </row>
    <row r="18" spans="1:10" ht="18" customHeight="1" x14ac:dyDescent="0.2">
      <c r="A18" s="2" t="s">
        <v>14</v>
      </c>
      <c r="B18" s="2" t="s">
        <v>15</v>
      </c>
      <c r="C18" s="2" t="s">
        <v>11</v>
      </c>
      <c r="D18" s="2">
        <v>0.1</v>
      </c>
      <c r="E18" s="2">
        <v>534559</v>
      </c>
      <c r="F18" s="2" t="s">
        <v>16</v>
      </c>
      <c r="G18" s="2">
        <v>22276</v>
      </c>
      <c r="H18" s="2" t="s">
        <v>13</v>
      </c>
      <c r="I18" s="3">
        <v>44058</v>
      </c>
    </row>
    <row r="19" spans="1:10" ht="18" customHeight="1" x14ac:dyDescent="0.2">
      <c r="A19" s="2" t="s">
        <v>14</v>
      </c>
      <c r="B19" s="2" t="s">
        <v>15</v>
      </c>
      <c r="C19" s="2" t="s">
        <v>11</v>
      </c>
      <c r="D19" s="2">
        <v>1366.5</v>
      </c>
      <c r="E19" s="2">
        <v>534559</v>
      </c>
      <c r="F19" s="2" t="s">
        <v>16</v>
      </c>
      <c r="G19" s="2">
        <v>22276</v>
      </c>
      <c r="H19" s="2" t="s">
        <v>13</v>
      </c>
      <c r="I19" s="11">
        <v>44058</v>
      </c>
      <c r="J19" s="12">
        <f>SUM(D4:D19)</f>
        <v>3786.1999999999994</v>
      </c>
    </row>
    <row r="20" spans="1:10" ht="18" customHeight="1" x14ac:dyDescent="0.2">
      <c r="A20" s="2"/>
      <c r="B20" s="2"/>
      <c r="C20" s="2"/>
      <c r="D20" s="2"/>
      <c r="E20" s="2"/>
      <c r="F20" s="2"/>
      <c r="G20" s="2"/>
      <c r="H20" s="2"/>
      <c r="I20" s="3"/>
    </row>
    <row r="21" spans="1:10" ht="18" customHeight="1" x14ac:dyDescent="0.2">
      <c r="A21" s="2" t="s">
        <v>342</v>
      </c>
      <c r="B21" s="2" t="s">
        <v>341</v>
      </c>
      <c r="C21" s="2" t="s">
        <v>11</v>
      </c>
      <c r="D21" s="2">
        <v>169</v>
      </c>
      <c r="E21" s="2">
        <v>537062</v>
      </c>
      <c r="F21" s="2" t="s">
        <v>23</v>
      </c>
      <c r="G21" s="2">
        <v>22809</v>
      </c>
      <c r="H21" s="2" t="s">
        <v>13</v>
      </c>
      <c r="I21" s="3">
        <v>44047</v>
      </c>
    </row>
    <row r="22" spans="1:10" ht="18" customHeight="1" x14ac:dyDescent="0.2">
      <c r="A22" s="2" t="s">
        <v>340</v>
      </c>
      <c r="B22" s="2" t="s">
        <v>339</v>
      </c>
      <c r="C22" s="2" t="s">
        <v>11</v>
      </c>
      <c r="D22" s="2">
        <v>104</v>
      </c>
      <c r="E22" s="2">
        <v>537062</v>
      </c>
      <c r="F22" s="2" t="s">
        <v>23</v>
      </c>
      <c r="G22" s="2">
        <v>22809</v>
      </c>
      <c r="H22" s="2" t="s">
        <v>13</v>
      </c>
      <c r="I22" s="3">
        <v>44049</v>
      </c>
    </row>
    <row r="23" spans="1:10" ht="18" customHeight="1" x14ac:dyDescent="0.2">
      <c r="A23" s="2" t="s">
        <v>338</v>
      </c>
      <c r="B23" s="2" t="s">
        <v>337</v>
      </c>
      <c r="C23" s="2" t="s">
        <v>11</v>
      </c>
      <c r="D23" s="2">
        <v>145</v>
      </c>
      <c r="E23" s="2">
        <v>537062</v>
      </c>
      <c r="F23" s="2" t="s">
        <v>23</v>
      </c>
      <c r="G23" s="2">
        <v>22809</v>
      </c>
      <c r="H23" s="2" t="s">
        <v>13</v>
      </c>
      <c r="I23" s="3">
        <v>44056</v>
      </c>
    </row>
    <row r="24" spans="1:10" ht="18" customHeight="1" x14ac:dyDescent="0.2">
      <c r="A24" s="2" t="s">
        <v>336</v>
      </c>
      <c r="B24" s="2" t="s">
        <v>335</v>
      </c>
      <c r="C24" s="2" t="s">
        <v>11</v>
      </c>
      <c r="D24" s="2">
        <v>97</v>
      </c>
      <c r="E24" s="2">
        <v>537062</v>
      </c>
      <c r="F24" s="2" t="s">
        <v>23</v>
      </c>
      <c r="G24" s="2">
        <v>22809</v>
      </c>
      <c r="H24" s="2" t="s">
        <v>13</v>
      </c>
      <c r="I24" s="11">
        <v>44058</v>
      </c>
      <c r="J24" s="12">
        <f>SUM(D21:D24)</f>
        <v>515</v>
      </c>
    </row>
    <row r="25" spans="1:10" ht="18" customHeight="1" x14ac:dyDescent="0.2">
      <c r="A25" s="2"/>
      <c r="B25" s="2"/>
      <c r="C25" s="2"/>
      <c r="D25" s="2"/>
      <c r="E25" s="2"/>
      <c r="F25" s="2"/>
      <c r="G25" s="2"/>
      <c r="H25" s="2"/>
      <c r="I25" s="3"/>
    </row>
    <row r="26" spans="1:10" s="9" customFormat="1" ht="18" customHeight="1" x14ac:dyDescent="0.2">
      <c r="A26" s="7" t="s">
        <v>334</v>
      </c>
      <c r="B26" s="7" t="s">
        <v>333</v>
      </c>
      <c r="C26" s="7" t="s">
        <v>11</v>
      </c>
      <c r="D26" s="7">
        <v>147</v>
      </c>
      <c r="E26" s="7">
        <v>531419</v>
      </c>
      <c r="F26" s="7" t="s">
        <v>12</v>
      </c>
      <c r="G26" s="7">
        <v>21513</v>
      </c>
      <c r="H26" s="7" t="s">
        <v>13</v>
      </c>
      <c r="I26" s="8">
        <v>44044</v>
      </c>
    </row>
    <row r="27" spans="1:10" s="9" customFormat="1" ht="18" customHeight="1" x14ac:dyDescent="0.2">
      <c r="A27" s="7" t="s">
        <v>332</v>
      </c>
      <c r="B27" s="7" t="s">
        <v>331</v>
      </c>
      <c r="C27" s="7" t="s">
        <v>11</v>
      </c>
      <c r="D27" s="7">
        <v>661</v>
      </c>
      <c r="E27" s="7">
        <v>531419</v>
      </c>
      <c r="F27" s="7" t="s">
        <v>12</v>
      </c>
      <c r="G27" s="7">
        <v>21513</v>
      </c>
      <c r="H27" s="7" t="s">
        <v>13</v>
      </c>
      <c r="I27" s="8">
        <v>44047</v>
      </c>
    </row>
    <row r="28" spans="1:10" s="9" customFormat="1" ht="18" customHeight="1" x14ac:dyDescent="0.2">
      <c r="A28" s="7" t="s">
        <v>330</v>
      </c>
      <c r="B28" s="7" t="s">
        <v>329</v>
      </c>
      <c r="C28" s="7" t="s">
        <v>11</v>
      </c>
      <c r="D28" s="7">
        <v>62</v>
      </c>
      <c r="E28" s="7">
        <v>531419</v>
      </c>
      <c r="F28" s="7" t="s">
        <v>12</v>
      </c>
      <c r="G28" s="7">
        <v>21513</v>
      </c>
      <c r="H28" s="7" t="s">
        <v>13</v>
      </c>
      <c r="I28" s="8">
        <v>44047</v>
      </c>
    </row>
    <row r="29" spans="1:10" ht="18" customHeight="1" x14ac:dyDescent="0.2">
      <c r="A29" s="2" t="s">
        <v>85</v>
      </c>
      <c r="B29" s="2" t="s">
        <v>86</v>
      </c>
      <c r="C29" s="2" t="s">
        <v>11</v>
      </c>
      <c r="D29" s="2">
        <v>621</v>
      </c>
      <c r="E29" s="2">
        <v>531419</v>
      </c>
      <c r="F29" s="2" t="s">
        <v>12</v>
      </c>
      <c r="G29" s="2">
        <v>21513</v>
      </c>
      <c r="H29" s="2" t="s">
        <v>13</v>
      </c>
      <c r="I29" s="3">
        <v>44047</v>
      </c>
    </row>
    <row r="30" spans="1:10" ht="18" customHeight="1" x14ac:dyDescent="0.2">
      <c r="A30" s="2" t="s">
        <v>24</v>
      </c>
      <c r="B30" s="2" t="s">
        <v>25</v>
      </c>
      <c r="C30" s="2" t="s">
        <v>11</v>
      </c>
      <c r="D30" s="2">
        <v>231</v>
      </c>
      <c r="E30" s="2">
        <v>531419</v>
      </c>
      <c r="F30" s="2" t="s">
        <v>12</v>
      </c>
      <c r="G30" s="2">
        <v>21513</v>
      </c>
      <c r="H30" s="2" t="s">
        <v>13</v>
      </c>
      <c r="I30" s="3">
        <v>44048</v>
      </c>
    </row>
    <row r="31" spans="1:10" ht="18" customHeight="1" x14ac:dyDescent="0.2">
      <c r="A31" s="2" t="s">
        <v>19</v>
      </c>
      <c r="B31" s="2" t="s">
        <v>20</v>
      </c>
      <c r="C31" s="2" t="s">
        <v>11</v>
      </c>
      <c r="D31" s="2">
        <v>412</v>
      </c>
      <c r="E31" s="2">
        <v>531419</v>
      </c>
      <c r="F31" s="2" t="s">
        <v>12</v>
      </c>
      <c r="G31" s="2">
        <v>21513</v>
      </c>
      <c r="H31" s="2" t="s">
        <v>13</v>
      </c>
      <c r="I31" s="3">
        <v>44049</v>
      </c>
    </row>
    <row r="32" spans="1:10" ht="18" customHeight="1" x14ac:dyDescent="0.2">
      <c r="A32" s="2" t="s">
        <v>71</v>
      </c>
      <c r="B32" s="2" t="s">
        <v>72</v>
      </c>
      <c r="C32" s="2" t="s">
        <v>11</v>
      </c>
      <c r="D32" s="2">
        <v>200</v>
      </c>
      <c r="E32" s="2">
        <v>531419</v>
      </c>
      <c r="F32" s="2" t="s">
        <v>12</v>
      </c>
      <c r="G32" s="2">
        <v>21513</v>
      </c>
      <c r="H32" s="2" t="s">
        <v>13</v>
      </c>
      <c r="I32" s="3">
        <v>44050</v>
      </c>
    </row>
    <row r="33" spans="1:12" ht="18" customHeight="1" x14ac:dyDescent="0.2">
      <c r="A33" s="2" t="s">
        <v>17</v>
      </c>
      <c r="B33" s="2" t="s">
        <v>18</v>
      </c>
      <c r="C33" s="2" t="s">
        <v>11</v>
      </c>
      <c r="D33" s="2">
        <v>925</v>
      </c>
      <c r="E33" s="2">
        <v>531419</v>
      </c>
      <c r="F33" s="2" t="s">
        <v>12</v>
      </c>
      <c r="G33" s="2">
        <v>21513</v>
      </c>
      <c r="H33" s="2" t="s">
        <v>13</v>
      </c>
      <c r="I33" s="11">
        <v>44058</v>
      </c>
      <c r="J33" s="12">
        <f>SUM(D26:D33)</f>
        <v>3259</v>
      </c>
      <c r="K33" s="12">
        <f>679+1049+142.49</f>
        <v>1870.49</v>
      </c>
      <c r="L33" s="10">
        <f>J33-K33</f>
        <v>1388.51</v>
      </c>
    </row>
    <row r="40" spans="1:12" ht="16" customHeight="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</row>
    <row r="41" spans="1:12" ht="16" customHeight="1" x14ac:dyDescent="0.2">
      <c r="A41" s="2" t="s">
        <v>343</v>
      </c>
      <c r="B41" s="2" t="s">
        <v>344</v>
      </c>
      <c r="C41" s="2" t="s">
        <v>11</v>
      </c>
      <c r="D41" s="2">
        <v>0.1</v>
      </c>
      <c r="E41" s="2">
        <v>533034</v>
      </c>
      <c r="F41" s="2" t="s">
        <v>54</v>
      </c>
      <c r="G41" s="2">
        <v>22673</v>
      </c>
      <c r="H41" s="2" t="s">
        <v>13</v>
      </c>
      <c r="I41" s="34">
        <v>44071</v>
      </c>
      <c r="J41" s="12">
        <f>D41</f>
        <v>0.1</v>
      </c>
    </row>
    <row r="42" spans="1:12" ht="16" customHeight="1" x14ac:dyDescent="0.2">
      <c r="A42" s="2"/>
      <c r="B42" s="2"/>
      <c r="C42" s="2"/>
      <c r="D42" s="2"/>
      <c r="E42" s="2"/>
      <c r="F42" s="2"/>
      <c r="G42" s="2"/>
      <c r="H42" s="33"/>
      <c r="I42" s="35"/>
      <c r="J42" s="32"/>
    </row>
    <row r="43" spans="1:12" ht="16" customHeight="1" x14ac:dyDescent="0.2">
      <c r="A43" s="2" t="s">
        <v>14</v>
      </c>
      <c r="B43" s="2" t="s">
        <v>15</v>
      </c>
      <c r="C43" s="2" t="s">
        <v>11</v>
      </c>
      <c r="D43" s="2">
        <v>0.1</v>
      </c>
      <c r="E43" s="2">
        <v>534559</v>
      </c>
      <c r="F43" s="2" t="s">
        <v>16</v>
      </c>
      <c r="G43" s="2">
        <v>22276</v>
      </c>
      <c r="H43" s="2" t="s">
        <v>13</v>
      </c>
      <c r="I43" s="23">
        <v>44060</v>
      </c>
    </row>
    <row r="44" spans="1:12" ht="16" customHeight="1" x14ac:dyDescent="0.2">
      <c r="A44" s="2" t="s">
        <v>14</v>
      </c>
      <c r="B44" s="2" t="s">
        <v>15</v>
      </c>
      <c r="C44" s="2" t="s">
        <v>11</v>
      </c>
      <c r="D44" s="2">
        <v>0.3</v>
      </c>
      <c r="E44" s="2">
        <v>534559</v>
      </c>
      <c r="F44" s="2" t="s">
        <v>16</v>
      </c>
      <c r="G44" s="2">
        <v>22276</v>
      </c>
      <c r="H44" s="2" t="s">
        <v>13</v>
      </c>
      <c r="I44" s="3">
        <v>44061</v>
      </c>
    </row>
    <row r="45" spans="1:12" ht="16" customHeight="1" x14ac:dyDescent="0.2">
      <c r="A45" s="2" t="s">
        <v>119</v>
      </c>
      <c r="B45" s="2" t="s">
        <v>120</v>
      </c>
      <c r="C45" s="2" t="s">
        <v>11</v>
      </c>
      <c r="D45" s="2">
        <v>0.1</v>
      </c>
      <c r="E45" s="2">
        <v>534559</v>
      </c>
      <c r="F45" s="2" t="s">
        <v>16</v>
      </c>
      <c r="G45" s="2">
        <v>22276</v>
      </c>
      <c r="H45" s="2" t="s">
        <v>13</v>
      </c>
      <c r="I45" s="3">
        <v>44063</v>
      </c>
    </row>
    <row r="46" spans="1:12" ht="16" customHeight="1" x14ac:dyDescent="0.2">
      <c r="A46" s="2" t="s">
        <v>14</v>
      </c>
      <c r="B46" s="2" t="s">
        <v>15</v>
      </c>
      <c r="C46" s="2" t="s">
        <v>11</v>
      </c>
      <c r="D46" s="2">
        <v>1434</v>
      </c>
      <c r="E46" s="2">
        <v>534559</v>
      </c>
      <c r="F46" s="2" t="s">
        <v>16</v>
      </c>
      <c r="G46" s="2">
        <v>22276</v>
      </c>
      <c r="H46" s="2" t="s">
        <v>13</v>
      </c>
      <c r="I46" s="3">
        <v>44064</v>
      </c>
    </row>
    <row r="47" spans="1:12" ht="16" customHeight="1" x14ac:dyDescent="0.2">
      <c r="A47" s="2" t="s">
        <v>119</v>
      </c>
      <c r="B47" s="2" t="s">
        <v>120</v>
      </c>
      <c r="C47" s="2" t="s">
        <v>11</v>
      </c>
      <c r="D47" s="2">
        <v>348</v>
      </c>
      <c r="E47" s="2">
        <v>534559</v>
      </c>
      <c r="F47" s="2" t="s">
        <v>16</v>
      </c>
      <c r="G47" s="2">
        <v>22276</v>
      </c>
      <c r="H47" s="2" t="s">
        <v>13</v>
      </c>
      <c r="I47" s="3">
        <v>44064</v>
      </c>
    </row>
    <row r="48" spans="1:12" ht="16" customHeight="1" x14ac:dyDescent="0.2">
      <c r="A48" s="2" t="s">
        <v>345</v>
      </c>
      <c r="B48" s="2" t="s">
        <v>346</v>
      </c>
      <c r="C48" s="2" t="s">
        <v>11</v>
      </c>
      <c r="D48" s="2">
        <v>0.1</v>
      </c>
      <c r="E48" s="2">
        <v>534559</v>
      </c>
      <c r="F48" s="2" t="s">
        <v>16</v>
      </c>
      <c r="G48" s="2">
        <v>22276</v>
      </c>
      <c r="H48" s="2" t="s">
        <v>13</v>
      </c>
      <c r="I48" s="3">
        <v>44064</v>
      </c>
    </row>
    <row r="49" spans="1:10" ht="16" customHeight="1" x14ac:dyDescent="0.2">
      <c r="A49" s="2" t="s">
        <v>14</v>
      </c>
      <c r="B49" s="2" t="s">
        <v>15</v>
      </c>
      <c r="C49" s="2" t="s">
        <v>11</v>
      </c>
      <c r="D49" s="2">
        <v>0.1</v>
      </c>
      <c r="E49" s="2">
        <v>534559</v>
      </c>
      <c r="F49" s="2" t="s">
        <v>16</v>
      </c>
      <c r="G49" s="2">
        <v>22276</v>
      </c>
      <c r="H49" s="2" t="s">
        <v>13</v>
      </c>
      <c r="I49" s="3">
        <v>44065</v>
      </c>
    </row>
    <row r="50" spans="1:10" ht="16" customHeight="1" x14ac:dyDescent="0.2">
      <c r="A50" s="2" t="s">
        <v>14</v>
      </c>
      <c r="B50" s="2" t="s">
        <v>15</v>
      </c>
      <c r="C50" s="2" t="s">
        <v>11</v>
      </c>
      <c r="D50" s="2">
        <v>0.1</v>
      </c>
      <c r="E50" s="2">
        <v>534559</v>
      </c>
      <c r="F50" s="2" t="s">
        <v>16</v>
      </c>
      <c r="G50" s="2">
        <v>22276</v>
      </c>
      <c r="H50" s="2" t="s">
        <v>13</v>
      </c>
      <c r="I50" s="3">
        <v>44067</v>
      </c>
    </row>
    <row r="51" spans="1:10" ht="16" customHeight="1" x14ac:dyDescent="0.2">
      <c r="A51" s="2" t="s">
        <v>119</v>
      </c>
      <c r="B51" s="2" t="s">
        <v>120</v>
      </c>
      <c r="C51" s="2" t="s">
        <v>11</v>
      </c>
      <c r="D51" s="2">
        <v>0.1</v>
      </c>
      <c r="E51" s="2">
        <v>534559</v>
      </c>
      <c r="F51" s="2" t="s">
        <v>16</v>
      </c>
      <c r="G51" s="2">
        <v>22276</v>
      </c>
      <c r="H51" s="2" t="s">
        <v>13</v>
      </c>
      <c r="I51" s="3">
        <v>44068</v>
      </c>
    </row>
    <row r="52" spans="1:10" ht="16" customHeight="1" x14ac:dyDescent="0.2">
      <c r="A52" s="2" t="s">
        <v>119</v>
      </c>
      <c r="B52" s="2" t="s">
        <v>120</v>
      </c>
      <c r="C52" s="2" t="s">
        <v>11</v>
      </c>
      <c r="D52" s="2">
        <v>0.1</v>
      </c>
      <c r="E52" s="2">
        <v>534559</v>
      </c>
      <c r="F52" s="2" t="s">
        <v>16</v>
      </c>
      <c r="G52" s="2">
        <v>22276</v>
      </c>
      <c r="H52" s="2" t="s">
        <v>13</v>
      </c>
      <c r="I52" s="3">
        <v>44069</v>
      </c>
    </row>
    <row r="53" spans="1:10" ht="16" customHeight="1" x14ac:dyDescent="0.2">
      <c r="A53" s="2" t="s">
        <v>119</v>
      </c>
      <c r="B53" s="2" t="s">
        <v>120</v>
      </c>
      <c r="C53" s="2" t="s">
        <v>11</v>
      </c>
      <c r="D53" s="2">
        <v>0.1</v>
      </c>
      <c r="E53" s="2">
        <v>534559</v>
      </c>
      <c r="F53" s="2" t="s">
        <v>16</v>
      </c>
      <c r="G53" s="2">
        <v>22276</v>
      </c>
      <c r="H53" s="2" t="s">
        <v>13</v>
      </c>
      <c r="I53" s="3">
        <v>44070</v>
      </c>
    </row>
    <row r="54" spans="1:10" ht="16" customHeight="1" x14ac:dyDescent="0.2">
      <c r="A54" s="2" t="s">
        <v>14</v>
      </c>
      <c r="B54" s="2" t="s">
        <v>15</v>
      </c>
      <c r="C54" s="2" t="s">
        <v>11</v>
      </c>
      <c r="D54" s="2">
        <v>296</v>
      </c>
      <c r="E54" s="2">
        <v>534559</v>
      </c>
      <c r="F54" s="2" t="s">
        <v>16</v>
      </c>
      <c r="G54" s="2">
        <v>22276</v>
      </c>
      <c r="H54" s="2" t="s">
        <v>13</v>
      </c>
      <c r="I54" s="3">
        <v>44071</v>
      </c>
    </row>
    <row r="55" spans="1:10" ht="16" customHeight="1" x14ac:dyDescent="0.2">
      <c r="A55" s="2" t="s">
        <v>14</v>
      </c>
      <c r="B55" s="2" t="s">
        <v>15</v>
      </c>
      <c r="C55" s="2" t="s">
        <v>11</v>
      </c>
      <c r="D55" s="2">
        <v>0.1</v>
      </c>
      <c r="E55" s="2">
        <v>534559</v>
      </c>
      <c r="F55" s="2" t="s">
        <v>16</v>
      </c>
      <c r="G55" s="2">
        <v>22276</v>
      </c>
      <c r="H55" s="2" t="s">
        <v>13</v>
      </c>
      <c r="I55" s="34">
        <v>44072</v>
      </c>
      <c r="J55" s="12">
        <f>SUM(D43:D55)</f>
        <v>2079.1999999999994</v>
      </c>
    </row>
    <row r="56" spans="1:10" ht="16" customHeight="1" x14ac:dyDescent="0.2">
      <c r="A56" s="2"/>
      <c r="B56" s="2"/>
      <c r="C56" s="2"/>
      <c r="D56" s="2"/>
      <c r="E56" s="2"/>
      <c r="F56" s="2"/>
      <c r="G56" s="2"/>
      <c r="H56" s="33"/>
      <c r="I56" s="35"/>
    </row>
    <row r="57" spans="1:10" ht="16" customHeight="1" x14ac:dyDescent="0.2">
      <c r="A57" s="2" t="s">
        <v>347</v>
      </c>
      <c r="B57" s="2" t="s">
        <v>348</v>
      </c>
      <c r="C57" s="2" t="s">
        <v>11</v>
      </c>
      <c r="D57" s="2">
        <v>200</v>
      </c>
      <c r="E57" s="2">
        <v>537062</v>
      </c>
      <c r="F57" s="2" t="s">
        <v>23</v>
      </c>
      <c r="G57" s="2">
        <v>22809</v>
      </c>
      <c r="H57" s="33" t="s">
        <v>13</v>
      </c>
      <c r="I57" s="35">
        <v>44062</v>
      </c>
      <c r="J57" s="32"/>
    </row>
    <row r="58" spans="1:10" ht="16" customHeight="1" x14ac:dyDescent="0.2">
      <c r="A58" s="2" t="s">
        <v>342</v>
      </c>
      <c r="B58" s="2" t="s">
        <v>341</v>
      </c>
      <c r="C58" s="2" t="s">
        <v>11</v>
      </c>
      <c r="D58" s="2">
        <v>747</v>
      </c>
      <c r="E58" s="2">
        <v>537062</v>
      </c>
      <c r="F58" s="2" t="s">
        <v>23</v>
      </c>
      <c r="G58" s="2">
        <v>22809</v>
      </c>
      <c r="H58" s="2" t="s">
        <v>13</v>
      </c>
      <c r="I58" s="23">
        <v>44067</v>
      </c>
    </row>
    <row r="59" spans="1:10" ht="16" customHeight="1" x14ac:dyDescent="0.2">
      <c r="A59" s="2" t="s">
        <v>342</v>
      </c>
      <c r="B59" s="2" t="s">
        <v>341</v>
      </c>
      <c r="C59" s="2" t="s">
        <v>11</v>
      </c>
      <c r="D59" s="2">
        <v>1379</v>
      </c>
      <c r="E59" s="2">
        <v>537062</v>
      </c>
      <c r="F59" s="2" t="s">
        <v>23</v>
      </c>
      <c r="G59" s="2">
        <v>22809</v>
      </c>
      <c r="H59" s="2" t="s">
        <v>13</v>
      </c>
      <c r="I59" s="11">
        <v>44072</v>
      </c>
      <c r="J59" s="12">
        <f>SUM(D57:D59)</f>
        <v>2326</v>
      </c>
    </row>
    <row r="60" spans="1:10" ht="16" customHeight="1" x14ac:dyDescent="0.2">
      <c r="A60" s="2"/>
      <c r="B60" s="2"/>
      <c r="C60" s="2"/>
      <c r="D60" s="2"/>
      <c r="E60" s="2"/>
      <c r="F60" s="2"/>
      <c r="G60" s="2"/>
      <c r="H60" s="2"/>
      <c r="I60" s="21"/>
    </row>
    <row r="61" spans="1:10" ht="16" customHeight="1" x14ac:dyDescent="0.2">
      <c r="A61" s="2" t="s">
        <v>19</v>
      </c>
      <c r="B61" s="2" t="s">
        <v>20</v>
      </c>
      <c r="C61" s="2" t="s">
        <v>11</v>
      </c>
      <c r="D61" s="2">
        <v>583</v>
      </c>
      <c r="E61" s="2">
        <v>531419</v>
      </c>
      <c r="F61" s="2" t="s">
        <v>12</v>
      </c>
      <c r="G61" s="2">
        <v>21513</v>
      </c>
      <c r="H61" s="2" t="s">
        <v>13</v>
      </c>
      <c r="I61" s="21">
        <v>44063</v>
      </c>
    </row>
    <row r="62" spans="1:10" ht="16" customHeight="1" x14ac:dyDescent="0.2">
      <c r="A62" s="2" t="s">
        <v>318</v>
      </c>
      <c r="B62" s="2" t="s">
        <v>317</v>
      </c>
      <c r="C62" s="2" t="s">
        <v>11</v>
      </c>
      <c r="D62" s="2">
        <v>347</v>
      </c>
      <c r="E62" s="2">
        <v>531419</v>
      </c>
      <c r="F62" s="2" t="s">
        <v>12</v>
      </c>
      <c r="G62" s="2">
        <v>21513</v>
      </c>
      <c r="H62" s="33" t="s">
        <v>13</v>
      </c>
      <c r="I62" s="35">
        <v>44063</v>
      </c>
      <c r="J62" s="32"/>
    </row>
    <row r="63" spans="1:10" ht="16" customHeight="1" x14ac:dyDescent="0.2">
      <c r="A63" s="2" t="s">
        <v>83</v>
      </c>
      <c r="B63" s="2" t="s">
        <v>84</v>
      </c>
      <c r="C63" s="2" t="s">
        <v>11</v>
      </c>
      <c r="D63" s="2">
        <v>620</v>
      </c>
      <c r="E63" s="2">
        <v>531419</v>
      </c>
      <c r="F63" s="2" t="s">
        <v>12</v>
      </c>
      <c r="G63" s="2">
        <v>21513</v>
      </c>
      <c r="H63" s="2" t="s">
        <v>13</v>
      </c>
      <c r="I63" s="23">
        <v>44065</v>
      </c>
    </row>
    <row r="64" spans="1:10" ht="16" customHeight="1" x14ac:dyDescent="0.2">
      <c r="A64" s="2" t="s">
        <v>43</v>
      </c>
      <c r="B64" s="2" t="s">
        <v>44</v>
      </c>
      <c r="C64" s="2" t="s">
        <v>11</v>
      </c>
      <c r="D64" s="2">
        <v>112</v>
      </c>
      <c r="E64" s="2">
        <v>531419</v>
      </c>
      <c r="F64" s="2" t="s">
        <v>12</v>
      </c>
      <c r="G64" s="2">
        <v>21513</v>
      </c>
      <c r="H64" s="2" t="s">
        <v>13</v>
      </c>
      <c r="I64" s="3">
        <v>44067</v>
      </c>
    </row>
    <row r="65" spans="1:10" ht="16" customHeight="1" x14ac:dyDescent="0.2">
      <c r="A65" s="2" t="s">
        <v>43</v>
      </c>
      <c r="B65" s="2" t="s">
        <v>44</v>
      </c>
      <c r="C65" s="2" t="s">
        <v>11</v>
      </c>
      <c r="D65" s="2">
        <v>55</v>
      </c>
      <c r="E65" s="2">
        <v>531419</v>
      </c>
      <c r="F65" s="2" t="s">
        <v>12</v>
      </c>
      <c r="G65" s="2">
        <v>21513</v>
      </c>
      <c r="H65" s="2" t="s">
        <v>13</v>
      </c>
      <c r="I65" s="3">
        <v>44068</v>
      </c>
    </row>
    <row r="66" spans="1:10" ht="16" customHeight="1" x14ac:dyDescent="0.2">
      <c r="A66" s="2" t="s">
        <v>39</v>
      </c>
      <c r="B66" s="2" t="s">
        <v>40</v>
      </c>
      <c r="C66" s="2" t="s">
        <v>11</v>
      </c>
      <c r="D66" s="2">
        <v>81</v>
      </c>
      <c r="E66" s="2">
        <v>531419</v>
      </c>
      <c r="F66" s="2" t="s">
        <v>12</v>
      </c>
      <c r="G66" s="2">
        <v>21513</v>
      </c>
      <c r="H66" s="2" t="s">
        <v>13</v>
      </c>
      <c r="I66" s="3">
        <v>44071</v>
      </c>
    </row>
    <row r="67" spans="1:10" x14ac:dyDescent="0.2">
      <c r="A67" s="2" t="s">
        <v>102</v>
      </c>
      <c r="B67" s="2" t="s">
        <v>101</v>
      </c>
      <c r="C67" s="2" t="s">
        <v>11</v>
      </c>
      <c r="D67" s="2">
        <v>74.5</v>
      </c>
      <c r="E67" s="2">
        <v>531419</v>
      </c>
      <c r="F67" s="2" t="s">
        <v>12</v>
      </c>
      <c r="G67" s="2">
        <v>21513</v>
      </c>
      <c r="H67" s="2" t="s">
        <v>13</v>
      </c>
      <c r="I67" s="3">
        <v>44071</v>
      </c>
    </row>
    <row r="68" spans="1:10" x14ac:dyDescent="0.2">
      <c r="A68" s="2" t="s">
        <v>318</v>
      </c>
      <c r="B68" s="2" t="s">
        <v>317</v>
      </c>
      <c r="C68" s="2" t="s">
        <v>11</v>
      </c>
      <c r="D68" s="2">
        <v>56</v>
      </c>
      <c r="E68" s="2">
        <v>531419</v>
      </c>
      <c r="F68" s="2" t="s">
        <v>12</v>
      </c>
      <c r="G68" s="2">
        <v>21513</v>
      </c>
      <c r="H68" s="2" t="s">
        <v>13</v>
      </c>
      <c r="I68" s="3">
        <v>44074</v>
      </c>
    </row>
    <row r="69" spans="1:10" x14ac:dyDescent="0.2">
      <c r="A69" s="2" t="s">
        <v>83</v>
      </c>
      <c r="B69" s="2" t="s">
        <v>84</v>
      </c>
      <c r="C69" s="2" t="s">
        <v>11</v>
      </c>
      <c r="D69" s="2">
        <v>620</v>
      </c>
      <c r="E69" s="2">
        <v>531419</v>
      </c>
      <c r="F69" s="2" t="s">
        <v>12</v>
      </c>
      <c r="G69" s="2">
        <v>21513</v>
      </c>
      <c r="H69" s="2" t="s">
        <v>13</v>
      </c>
      <c r="I69" s="3">
        <v>44065</v>
      </c>
    </row>
    <row r="70" spans="1:10" x14ac:dyDescent="0.2">
      <c r="A70" s="2" t="s">
        <v>19</v>
      </c>
      <c r="B70" s="2" t="s">
        <v>20</v>
      </c>
      <c r="C70" s="2" t="s">
        <v>11</v>
      </c>
      <c r="D70" s="2">
        <v>583</v>
      </c>
      <c r="E70" s="2">
        <v>531419</v>
      </c>
      <c r="F70" s="2" t="s">
        <v>12</v>
      </c>
      <c r="G70" s="2">
        <v>21513</v>
      </c>
      <c r="H70" s="2" t="s">
        <v>13</v>
      </c>
      <c r="I70" s="3">
        <v>44063</v>
      </c>
    </row>
    <row r="71" spans="1:10" x14ac:dyDescent="0.2">
      <c r="A71" s="2" t="s">
        <v>318</v>
      </c>
      <c r="B71" s="2" t="s">
        <v>317</v>
      </c>
      <c r="C71" s="2" t="s">
        <v>11</v>
      </c>
      <c r="D71" s="2">
        <v>347</v>
      </c>
      <c r="E71" s="2">
        <v>531419</v>
      </c>
      <c r="F71" s="2" t="s">
        <v>12</v>
      </c>
      <c r="G71" s="2">
        <v>21513</v>
      </c>
      <c r="H71" s="2" t="s">
        <v>13</v>
      </c>
      <c r="I71" s="11">
        <v>44063</v>
      </c>
      <c r="J71" s="12">
        <f>SUM(D64:D71)</f>
        <v>1928.5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CE20-52D4-7D48-8488-71001BBD3541}">
  <dimension ref="A3:P31"/>
  <sheetViews>
    <sheetView showGridLines="0" topLeftCell="A30" zoomScale="140" workbookViewId="0">
      <selection activeCell="D50" sqref="D50"/>
    </sheetView>
  </sheetViews>
  <sheetFormatPr baseColWidth="10" defaultRowHeight="16" x14ac:dyDescent="0.2"/>
  <cols>
    <col min="2" max="2" width="30.1640625" customWidth="1"/>
    <col min="6" max="6" width="13.1640625" customWidth="1"/>
    <col min="8" max="8" width="12.6640625" customWidth="1"/>
  </cols>
  <sheetData>
    <row r="3" spans="1:9" ht="21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1" customHeight="1" x14ac:dyDescent="0.2">
      <c r="A4" s="2" t="s">
        <v>116</v>
      </c>
      <c r="B4" s="2" t="s">
        <v>115</v>
      </c>
      <c r="C4" s="2" t="s">
        <v>11</v>
      </c>
      <c r="D4" s="2">
        <v>0.1</v>
      </c>
      <c r="E4" s="2">
        <v>534559</v>
      </c>
      <c r="F4" s="2" t="s">
        <v>16</v>
      </c>
      <c r="G4" s="2">
        <v>22276</v>
      </c>
      <c r="H4" s="2" t="s">
        <v>13</v>
      </c>
      <c r="I4" s="3">
        <v>44075</v>
      </c>
    </row>
    <row r="5" spans="1:9" ht="21" customHeight="1" x14ac:dyDescent="0.2">
      <c r="A5" s="2" t="s">
        <v>119</v>
      </c>
      <c r="B5" s="2" t="s">
        <v>120</v>
      </c>
      <c r="C5" s="2" t="s">
        <v>11</v>
      </c>
      <c r="D5" s="2">
        <v>494</v>
      </c>
      <c r="E5" s="2">
        <v>534559</v>
      </c>
      <c r="F5" s="2" t="s">
        <v>16</v>
      </c>
      <c r="G5" s="2">
        <v>22276</v>
      </c>
      <c r="H5" s="2" t="s">
        <v>13</v>
      </c>
      <c r="I5" s="3">
        <v>44076</v>
      </c>
    </row>
    <row r="6" spans="1:9" ht="21" customHeight="1" x14ac:dyDescent="0.2">
      <c r="A6" s="2" t="s">
        <v>349</v>
      </c>
      <c r="B6" s="2" t="s">
        <v>350</v>
      </c>
      <c r="C6" s="2" t="s">
        <v>11</v>
      </c>
      <c r="D6" s="2">
        <v>0.1</v>
      </c>
      <c r="E6" s="2">
        <v>534559</v>
      </c>
      <c r="F6" s="2" t="s">
        <v>16</v>
      </c>
      <c r="G6" s="2">
        <v>22276</v>
      </c>
      <c r="H6" s="2" t="s">
        <v>13</v>
      </c>
      <c r="I6" s="3">
        <v>44077</v>
      </c>
    </row>
    <row r="7" spans="1:9" ht="21" customHeight="1" x14ac:dyDescent="0.2">
      <c r="A7" s="2" t="s">
        <v>345</v>
      </c>
      <c r="B7" s="2" t="s">
        <v>346</v>
      </c>
      <c r="C7" s="2" t="s">
        <v>11</v>
      </c>
      <c r="D7" s="2">
        <v>53.5</v>
      </c>
      <c r="E7" s="2">
        <v>534559</v>
      </c>
      <c r="F7" s="2" t="s">
        <v>16</v>
      </c>
      <c r="G7" s="2">
        <v>22276</v>
      </c>
      <c r="H7" s="2" t="s">
        <v>13</v>
      </c>
      <c r="I7" s="3">
        <v>44077</v>
      </c>
    </row>
    <row r="8" spans="1:9" ht="21" customHeight="1" x14ac:dyDescent="0.2">
      <c r="A8" s="2" t="s">
        <v>14</v>
      </c>
      <c r="B8" s="2" t="s">
        <v>15</v>
      </c>
      <c r="C8" s="2" t="s">
        <v>11</v>
      </c>
      <c r="D8" s="2">
        <v>0.2</v>
      </c>
      <c r="E8" s="2">
        <v>534559</v>
      </c>
      <c r="F8" s="2" t="s">
        <v>16</v>
      </c>
      <c r="G8" s="2">
        <v>22276</v>
      </c>
      <c r="H8" s="2" t="s">
        <v>13</v>
      </c>
      <c r="I8" s="3">
        <v>44078</v>
      </c>
    </row>
    <row r="9" spans="1:9" ht="21" customHeight="1" x14ac:dyDescent="0.2">
      <c r="A9" s="2" t="s">
        <v>14</v>
      </c>
      <c r="B9" s="2" t="s">
        <v>15</v>
      </c>
      <c r="C9" s="2" t="s">
        <v>11</v>
      </c>
      <c r="D9" s="2">
        <v>0.1</v>
      </c>
      <c r="E9" s="2">
        <v>534559</v>
      </c>
      <c r="F9" s="2" t="s">
        <v>16</v>
      </c>
      <c r="G9" s="2">
        <v>22276</v>
      </c>
      <c r="H9" s="2" t="s">
        <v>13</v>
      </c>
      <c r="I9" s="3">
        <v>44080</v>
      </c>
    </row>
    <row r="10" spans="1:9" ht="21" customHeight="1" x14ac:dyDescent="0.2">
      <c r="A10" s="2" t="s">
        <v>14</v>
      </c>
      <c r="B10" s="2" t="s">
        <v>15</v>
      </c>
      <c r="C10" s="2" t="s">
        <v>11</v>
      </c>
      <c r="D10" s="2">
        <v>0.2</v>
      </c>
      <c r="E10" s="2">
        <v>534559</v>
      </c>
      <c r="F10" s="2" t="s">
        <v>16</v>
      </c>
      <c r="G10" s="2">
        <v>22276</v>
      </c>
      <c r="H10" s="2" t="s">
        <v>13</v>
      </c>
      <c r="I10" s="3">
        <v>44081</v>
      </c>
    </row>
    <row r="11" spans="1:9" ht="21" customHeight="1" x14ac:dyDescent="0.2">
      <c r="A11" s="2" t="s">
        <v>14</v>
      </c>
      <c r="B11" s="2" t="s">
        <v>15</v>
      </c>
      <c r="C11" s="2" t="s">
        <v>11</v>
      </c>
      <c r="D11" s="2">
        <v>843</v>
      </c>
      <c r="E11" s="2">
        <v>534559</v>
      </c>
      <c r="F11" s="2" t="s">
        <v>16</v>
      </c>
      <c r="G11" s="2">
        <v>22276</v>
      </c>
      <c r="H11" s="2" t="s">
        <v>13</v>
      </c>
      <c r="I11" s="3">
        <v>44084</v>
      </c>
    </row>
    <row r="12" spans="1:9" ht="21" customHeight="1" x14ac:dyDescent="0.2">
      <c r="A12" s="2" t="s">
        <v>119</v>
      </c>
      <c r="B12" s="2" t="s">
        <v>120</v>
      </c>
      <c r="C12" s="2" t="s">
        <v>11</v>
      </c>
      <c r="D12" s="2">
        <v>0.1</v>
      </c>
      <c r="E12" s="2">
        <v>534559</v>
      </c>
      <c r="F12" s="2" t="s">
        <v>16</v>
      </c>
      <c r="G12" s="2">
        <v>22276</v>
      </c>
      <c r="H12" s="2" t="s">
        <v>13</v>
      </c>
      <c r="I12" s="3">
        <v>44085</v>
      </c>
    </row>
    <row r="13" spans="1:9" ht="21" customHeight="1" x14ac:dyDescent="0.2">
      <c r="A13" s="2" t="s">
        <v>119</v>
      </c>
      <c r="B13" s="2" t="s">
        <v>120</v>
      </c>
      <c r="C13" s="2" t="s">
        <v>11</v>
      </c>
      <c r="D13" s="2">
        <v>544</v>
      </c>
      <c r="E13" s="2">
        <v>534559</v>
      </c>
      <c r="F13" s="2" t="s">
        <v>16</v>
      </c>
      <c r="G13" s="2">
        <v>22276</v>
      </c>
      <c r="H13" s="2" t="s">
        <v>13</v>
      </c>
      <c r="I13" s="3">
        <v>44085</v>
      </c>
    </row>
    <row r="14" spans="1:9" ht="21" customHeight="1" x14ac:dyDescent="0.2">
      <c r="A14" s="2" t="s">
        <v>14</v>
      </c>
      <c r="B14" s="2" t="s">
        <v>15</v>
      </c>
      <c r="C14" s="2" t="s">
        <v>11</v>
      </c>
      <c r="D14" s="2">
        <v>0.1</v>
      </c>
      <c r="E14" s="2">
        <v>534559</v>
      </c>
      <c r="F14" s="2" t="s">
        <v>16</v>
      </c>
      <c r="G14" s="2">
        <v>22276</v>
      </c>
      <c r="H14" s="2" t="s">
        <v>13</v>
      </c>
      <c r="I14" s="3">
        <v>44088</v>
      </c>
    </row>
    <row r="15" spans="1:9" ht="21" customHeight="1" x14ac:dyDescent="0.2">
      <c r="A15" s="2" t="s">
        <v>14</v>
      </c>
      <c r="B15" s="2" t="s">
        <v>15</v>
      </c>
      <c r="C15" s="2" t="s">
        <v>11</v>
      </c>
      <c r="D15" s="2">
        <v>0.1</v>
      </c>
      <c r="E15" s="2">
        <v>534559</v>
      </c>
      <c r="F15" s="2" t="s">
        <v>16</v>
      </c>
      <c r="G15" s="2">
        <v>22276</v>
      </c>
      <c r="H15" s="2" t="s">
        <v>13</v>
      </c>
      <c r="I15" s="3">
        <v>44089</v>
      </c>
    </row>
    <row r="16" spans="1:9" ht="21" customHeight="1" x14ac:dyDescent="0.2">
      <c r="A16" s="2"/>
      <c r="B16" s="2"/>
      <c r="C16" s="2"/>
      <c r="D16" s="2"/>
      <c r="E16" s="2"/>
      <c r="F16" s="2"/>
      <c r="G16" s="2"/>
      <c r="H16" s="2"/>
      <c r="I16" s="3"/>
    </row>
    <row r="17" spans="1:16" ht="21" customHeight="1" x14ac:dyDescent="0.2">
      <c r="A17" s="2" t="s">
        <v>351</v>
      </c>
      <c r="B17" s="2" t="s">
        <v>352</v>
      </c>
      <c r="C17" s="2" t="s">
        <v>11</v>
      </c>
      <c r="D17" s="2">
        <v>99</v>
      </c>
      <c r="E17" s="2">
        <v>537062</v>
      </c>
      <c r="F17" s="2" t="s">
        <v>23</v>
      </c>
      <c r="G17" s="2">
        <v>22809</v>
      </c>
      <c r="H17" s="2" t="s">
        <v>13</v>
      </c>
      <c r="I17" s="3">
        <v>44078</v>
      </c>
    </row>
    <row r="18" spans="1:16" ht="21" customHeight="1" x14ac:dyDescent="0.2">
      <c r="A18" s="2" t="s">
        <v>342</v>
      </c>
      <c r="B18" s="2" t="s">
        <v>341</v>
      </c>
      <c r="C18" s="2" t="s">
        <v>11</v>
      </c>
      <c r="D18" s="2">
        <v>1049</v>
      </c>
      <c r="E18" s="2">
        <v>537062</v>
      </c>
      <c r="F18" s="2" t="s">
        <v>23</v>
      </c>
      <c r="G18" s="2">
        <v>22809</v>
      </c>
      <c r="H18" s="2" t="s">
        <v>13</v>
      </c>
      <c r="I18" s="3">
        <v>44085</v>
      </c>
      <c r="P18" t="s">
        <v>357</v>
      </c>
    </row>
    <row r="19" spans="1:16" ht="21" customHeight="1" x14ac:dyDescent="0.2">
      <c r="A19" s="2" t="s">
        <v>342</v>
      </c>
      <c r="B19" s="2" t="s">
        <v>341</v>
      </c>
      <c r="C19" s="2" t="s">
        <v>11</v>
      </c>
      <c r="D19" s="2">
        <v>786</v>
      </c>
      <c r="E19" s="2">
        <v>537062</v>
      </c>
      <c r="F19" s="2" t="s">
        <v>23</v>
      </c>
      <c r="G19" s="2">
        <v>22809</v>
      </c>
      <c r="H19" s="2" t="s">
        <v>13</v>
      </c>
      <c r="I19" s="3">
        <v>44086</v>
      </c>
    </row>
    <row r="20" spans="1:16" ht="21" customHeight="1" x14ac:dyDescent="0.2">
      <c r="A20" s="2"/>
      <c r="B20" s="2"/>
      <c r="C20" s="2"/>
      <c r="D20" s="2"/>
      <c r="E20" s="2"/>
      <c r="F20" s="2"/>
      <c r="G20" s="2"/>
      <c r="H20" s="2"/>
      <c r="I20" s="3"/>
    </row>
    <row r="21" spans="1:16" ht="21" customHeight="1" x14ac:dyDescent="0.2">
      <c r="A21" s="2" t="s">
        <v>81</v>
      </c>
      <c r="B21" s="2" t="s">
        <v>82</v>
      </c>
      <c r="C21" s="2" t="s">
        <v>11</v>
      </c>
      <c r="D21" s="2">
        <v>333</v>
      </c>
      <c r="E21" s="2">
        <v>531419</v>
      </c>
      <c r="F21" s="2" t="s">
        <v>12</v>
      </c>
      <c r="G21" s="2">
        <v>21513</v>
      </c>
      <c r="H21" s="2" t="s">
        <v>13</v>
      </c>
      <c r="I21" s="3">
        <v>44075</v>
      </c>
    </row>
    <row r="22" spans="1:16" ht="21" customHeight="1" x14ac:dyDescent="0.2">
      <c r="A22" s="2" t="s">
        <v>33</v>
      </c>
      <c r="B22" s="2" t="s">
        <v>34</v>
      </c>
      <c r="C22" s="2" t="s">
        <v>11</v>
      </c>
      <c r="D22" s="2">
        <v>125</v>
      </c>
      <c r="E22" s="2">
        <v>531419</v>
      </c>
      <c r="F22" s="2" t="s">
        <v>12</v>
      </c>
      <c r="G22" s="2">
        <v>21513</v>
      </c>
      <c r="H22" s="2" t="s">
        <v>13</v>
      </c>
      <c r="I22" s="3">
        <v>44076</v>
      </c>
    </row>
    <row r="23" spans="1:16" ht="21" customHeight="1" x14ac:dyDescent="0.2">
      <c r="A23" s="2" t="s">
        <v>19</v>
      </c>
      <c r="B23" s="2" t="s">
        <v>20</v>
      </c>
      <c r="C23" s="2" t="s">
        <v>11</v>
      </c>
      <c r="D23" s="2">
        <v>610</v>
      </c>
      <c r="E23" s="2">
        <v>531419</v>
      </c>
      <c r="F23" s="2" t="s">
        <v>12</v>
      </c>
      <c r="G23" s="2">
        <v>21513</v>
      </c>
      <c r="H23" s="2" t="s">
        <v>13</v>
      </c>
      <c r="I23" s="3">
        <v>44083</v>
      </c>
    </row>
    <row r="24" spans="1:16" ht="21" customHeight="1" x14ac:dyDescent="0.2">
      <c r="A24" s="2" t="s">
        <v>39</v>
      </c>
      <c r="B24" s="2" t="s">
        <v>40</v>
      </c>
      <c r="C24" s="2" t="s">
        <v>11</v>
      </c>
      <c r="D24" s="2">
        <v>177</v>
      </c>
      <c r="E24" s="2">
        <v>531419</v>
      </c>
      <c r="F24" s="2" t="s">
        <v>12</v>
      </c>
      <c r="G24" s="2">
        <v>21513</v>
      </c>
      <c r="H24" s="2" t="s">
        <v>13</v>
      </c>
      <c r="I24" s="3">
        <v>44084</v>
      </c>
    </row>
    <row r="25" spans="1:16" ht="21" customHeight="1" x14ac:dyDescent="0.2">
      <c r="A25" s="2" t="s">
        <v>24</v>
      </c>
      <c r="B25" s="2" t="s">
        <v>25</v>
      </c>
      <c r="C25" s="2" t="s">
        <v>11</v>
      </c>
      <c r="D25" s="2">
        <v>69</v>
      </c>
      <c r="E25" s="2">
        <v>531419</v>
      </c>
      <c r="F25" s="2" t="s">
        <v>12</v>
      </c>
      <c r="G25" s="2">
        <v>21513</v>
      </c>
      <c r="H25" s="2" t="s">
        <v>13</v>
      </c>
      <c r="I25" s="3">
        <v>44088</v>
      </c>
    </row>
    <row r="26" spans="1:16" ht="21" customHeight="1" x14ac:dyDescent="0.2">
      <c r="A26" s="2" t="s">
        <v>353</v>
      </c>
      <c r="B26" s="2" t="s">
        <v>354</v>
      </c>
      <c r="C26" s="2" t="s">
        <v>11</v>
      </c>
      <c r="D26" s="2">
        <v>294</v>
      </c>
      <c r="E26" s="2">
        <v>531419</v>
      </c>
      <c r="F26" s="2" t="s">
        <v>12</v>
      </c>
      <c r="G26" s="2">
        <v>21513</v>
      </c>
      <c r="H26" s="2" t="s">
        <v>13</v>
      </c>
      <c r="I26" s="3">
        <v>44088</v>
      </c>
    </row>
    <row r="27" spans="1:16" ht="21" customHeight="1" x14ac:dyDescent="0.2">
      <c r="A27" s="2" t="s">
        <v>33</v>
      </c>
      <c r="B27" s="2" t="s">
        <v>34</v>
      </c>
      <c r="C27" s="2" t="s">
        <v>11</v>
      </c>
      <c r="D27" s="2">
        <v>103</v>
      </c>
      <c r="E27" s="2">
        <v>531419</v>
      </c>
      <c r="F27" s="2" t="s">
        <v>12</v>
      </c>
      <c r="G27" s="2">
        <v>21513</v>
      </c>
      <c r="H27" s="2" t="s">
        <v>13</v>
      </c>
      <c r="I27" s="3">
        <v>44089</v>
      </c>
    </row>
    <row r="28" spans="1:16" ht="21" customHeight="1" x14ac:dyDescent="0.2">
      <c r="A28" s="2" t="s">
        <v>39</v>
      </c>
      <c r="B28" s="2" t="s">
        <v>40</v>
      </c>
      <c r="C28" s="2" t="s">
        <v>11</v>
      </c>
      <c r="D28" s="2">
        <v>282</v>
      </c>
      <c r="E28" s="2">
        <v>531419</v>
      </c>
      <c r="F28" s="2" t="s">
        <v>12</v>
      </c>
      <c r="G28" s="2">
        <v>21513</v>
      </c>
      <c r="H28" s="2" t="s">
        <v>13</v>
      </c>
      <c r="I28" s="3">
        <v>44089</v>
      </c>
    </row>
    <row r="29" spans="1:16" ht="21" customHeight="1" x14ac:dyDescent="0.2">
      <c r="A29" s="2" t="s">
        <v>17</v>
      </c>
      <c r="B29" s="2" t="s">
        <v>18</v>
      </c>
      <c r="C29" s="2" t="s">
        <v>11</v>
      </c>
      <c r="D29" s="2">
        <v>2300</v>
      </c>
      <c r="E29" s="2">
        <v>531419</v>
      </c>
      <c r="F29" s="2" t="s">
        <v>12</v>
      </c>
      <c r="G29" s="2">
        <v>21513</v>
      </c>
      <c r="H29" s="2" t="s">
        <v>13</v>
      </c>
      <c r="I29" s="3">
        <v>44089</v>
      </c>
    </row>
    <row r="30" spans="1:16" ht="21" customHeight="1" x14ac:dyDescent="0.2">
      <c r="A30" s="2"/>
      <c r="B30" s="2"/>
      <c r="C30" s="2"/>
      <c r="D30" s="2"/>
      <c r="E30" s="2"/>
      <c r="F30" s="2"/>
      <c r="G30" s="2"/>
      <c r="H30" s="2"/>
      <c r="I30" s="3"/>
    </row>
    <row r="31" spans="1:16" ht="21" customHeight="1" x14ac:dyDescent="0.2">
      <c r="A31" s="2" t="s">
        <v>355</v>
      </c>
      <c r="B31" s="2" t="s">
        <v>356</v>
      </c>
      <c r="C31" s="2" t="s">
        <v>11</v>
      </c>
      <c r="D31" s="2">
        <v>57</v>
      </c>
      <c r="E31" s="2">
        <v>531703</v>
      </c>
      <c r="F31" s="2" t="s">
        <v>244</v>
      </c>
      <c r="G31" s="2">
        <v>21680</v>
      </c>
      <c r="H31" s="2" t="s">
        <v>13</v>
      </c>
      <c r="I31" s="3">
        <v>44083</v>
      </c>
    </row>
  </sheetData>
  <sortState xmlns:xlrd2="http://schemas.microsoft.com/office/spreadsheetml/2017/richdata2" ref="A4:I32">
    <sortCondition ref="F4:F32"/>
    <sortCondition ref="I4:I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ENE</vt:lpstr>
      <vt:lpstr>FEB</vt:lpstr>
      <vt:lpstr>MAR</vt:lpstr>
      <vt:lpstr>ABR</vt:lpstr>
      <vt:lpstr>MAY</vt:lpstr>
      <vt:lpstr>JUN</vt:lpstr>
      <vt:lpstr>JUL </vt:lpstr>
      <vt:lpstr>AGO</vt:lpstr>
      <vt:lpstr>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2020-08-19T20:45:59Z</dcterms:created>
  <dcterms:modified xsi:type="dcterms:W3CDTF">2020-09-25T22:24:21Z</dcterms:modified>
</cp:coreProperties>
</file>