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33" documentId="8_{8E997756-1BE6-4E22-AD39-8CBCC25A7D13}" xr6:coauthVersionLast="47" xr6:coauthVersionMax="47" xr10:uidLastSave="{2817158D-9936-4510-B75C-504B8EA41158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<sst xmlns="http://schemas.openxmlformats.org/spreadsheetml/2006/main" count="179" uniqueCount="105">
  <si>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</si>
  <si>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</si>
  <si>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</si>
  <si>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</si>
  <si>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</si>
  <si>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</si>
  <si>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</si>
  <si>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</si>
  <si>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</si>
  <si>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</si>
  <si>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</si>
  <si>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</si>
  <si>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</si>
  <si>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</si>
  <si>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</si>
  <si>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</si>
  <si>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</si>
  <si>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</si>
  <si>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</si>
  <si>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</si>
  <si>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</si>
  <si>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</si>
  <si>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</si>
  <si>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</si>
  <si>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</si>
  <si>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</si>
  <si>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</si>
  <si>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</si>
  <si>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</si>
  <si>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</si>
  <si>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</si>
  <si>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</si>
  <si>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</si>
  <si>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</si>
  <si>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</si>
  <si>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</si>
  <si>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</si>
  <si>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</si>
  <si>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</si>
  <si>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</si>
  <si>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</si>
  <si>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</si>
  <si>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</si>
  <si>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</si>
  <si>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</si>
  <si>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</si>
  <si>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</si>
  <si>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</si>
  <si>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</si>
  <si>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</si>
  <si>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</si>
  <si>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</si>
  <si>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</si>
  <si>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</si>
  <si>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</si>
  <si>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</si>
  <si>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</si>
  <si>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</si>
  <si>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</si>
  <si>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</si>
  <si>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</si>
  <si>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</si>
  <si>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</si>
  <si>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</si>
  <si>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</si>
  <si>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</si>
  <si>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</si>
  <si>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</si>
  <si>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</si>
  <si>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</si>
  <si>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</si>
  <si>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</si>
  <si>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</si>
  <si>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</si>
  <si>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</si>
  <si>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</si>
  <si>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</si>
  <si>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</si>
  <si>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</si>
  <si>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</si>
  <si>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</si>
  <si>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</si>
  <si>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</si>
  <si>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</si>
  <si>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</si>
  <si>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</si>
  <si>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</si>
  <si>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</si>
  <si>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</si>
  <si>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</si>
  <si>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</si>
  <si>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</si>
  <si>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</si>
  <si>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</si>
  <si>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1024CC206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</si>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</sst>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I1" zoomScale="85" zoomScaleNormal="85" workbookViewId="0">
      <pane ySplit="1" topLeftCell="A2" activePane="bottomLeft" state="frozen"/>
      <selection pane="bottomLeft" activeCell="AC2" sqref="AC2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45679</v>
      </c>
      <c r="AE1" s="5"/>
    </row>
    <row r="2" spans="1:31" ht="27.95" customHeight="1" x14ac:dyDescent="0.35">
      <c r="A2" s="42" t="s">
        <v>101</v>
      </c>
      <c r="G2" s="32"/>
      <c r="H2" s="23" t="s">
        <v>101</v>
      </c>
      <c r="N2" s="32"/>
      <c r="O2" s="23" t="s">
        <v>104</v>
      </c>
      <c r="U2" s="32"/>
      <c r="V2" s="42" t="s">
        <v>101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20.547945205479451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13.643835616438357</v>
      </c>
      <c r="N3" s="33"/>
      <c r="O3" s="6" t="s">
        <v>7</v>
      </c>
      <c r="P3" s="7" t="s">
        <v>10</v>
      </c>
      <c r="Q3" s="12">
        <v>9</v>
      </c>
      <c r="R3" s="7">
        <v>19</v>
      </c>
      <c r="S3" s="14">
        <v>46291</v>
      </c>
      <c r="T3" s="9">
        <f t="shared" ref="T3:T5" si="2">(S3-$AC$1)/365*12</f>
        <v>20.12054794520548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43.2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21.172602739726027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20.745205479452054</v>
      </c>
      <c r="N4" s="33"/>
      <c r="O4" s="27"/>
      <c r="P4" s="7" t="s">
        <v>10</v>
      </c>
      <c r="Q4" s="7">
        <v>55</v>
      </c>
      <c r="R4" s="28"/>
      <c r="S4" s="14">
        <v>46291</v>
      </c>
      <c r="T4" s="9">
        <f t="shared" si="2"/>
        <v>20.12054794520548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44.219178082191782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21.172602739726027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102</v>
      </c>
      <c r="Q5" s="7">
        <v>195</v>
      </c>
      <c r="R5" s="28">
        <v>20</v>
      </c>
      <c r="S5" s="14">
        <v>46414</v>
      </c>
      <c r="T5" s="9">
        <f t="shared" si="2"/>
        <v>24.164383561643838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7809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16.635616438356166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43.2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18.772602739726025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20.745205479452054</v>
      </c>
      <c r="N8" s="33"/>
      <c r="O8" s="6" t="s">
        <v>12</v>
      </c>
      <c r="P8" s="7" t="s">
        <v>52</v>
      </c>
      <c r="Q8" s="7">
        <v>9</v>
      </c>
      <c r="R8" s="7">
        <v>7</v>
      </c>
      <c r="S8" s="14">
        <v>46291</v>
      </c>
      <c r="T8" s="9">
        <f t="shared" ref="T8:T10" si="8">(S8-$AC$1)/365*12</f>
        <v>20.12054794520548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46.224657534246575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18.772602739726025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21.238356164383561</v>
      </c>
      <c r="N9" s="33"/>
      <c r="P9" s="7" t="s">
        <v>52</v>
      </c>
      <c r="Q9" s="7">
        <v>29</v>
      </c>
      <c r="R9" s="15"/>
      <c r="S9" s="14">
        <v>46291</v>
      </c>
      <c r="T9" s="9">
        <f t="shared" si="8"/>
        <v>20.12054794520548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19.857534246575344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103</v>
      </c>
      <c r="Q10" s="7">
        <v>173</v>
      </c>
      <c r="R10" s="15"/>
      <c r="S10" s="14">
        <v>46414</v>
      </c>
      <c r="T10" s="9">
        <f t="shared" si="8"/>
        <v>24.164383561643838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21.205479452054796</v>
      </c>
      <c r="G11" s="33"/>
      <c r="K11" s="7"/>
      <c r="N11" s="33"/>
      <c r="P11" s="46" t="s">
        <v>9</v>
      </c>
      <c r="Q11" s="49">
        <f>SUM(Q8:Q10)*30+R8</f>
        <v>6337</v>
      </c>
      <c r="R11" s="50"/>
      <c r="U11" s="33"/>
      <c r="V11" s="6" t="s">
        <v>98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43.2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20.778082191780822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44.219178082191782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21.665753424657535</v>
      </c>
      <c r="N13" s="33"/>
      <c r="O13" s="6" t="s">
        <v>14</v>
      </c>
      <c r="P13" s="7" t="s">
        <v>16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17.095890410958901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22.356164383561641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21.106849315068494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18.739726027397261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3879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43.2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19.857534246575344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44.219178082191782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20.843835616438355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20.745205479452054</v>
      </c>
      <c r="N17" s="33"/>
      <c r="O17" s="6" t="s">
        <v>17</v>
      </c>
      <c r="P17" s="7" t="s">
        <v>53</v>
      </c>
      <c r="Q17" s="7">
        <v>9</v>
      </c>
      <c r="R17" s="7">
        <v>17</v>
      </c>
      <c r="S17" s="14">
        <v>46199</v>
      </c>
      <c r="T17" s="9">
        <f t="shared" ref="T17" si="17">(S17-$AC$1)/365*12</f>
        <v>17.095890410958901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46.224657534246575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21.238356164383561</v>
      </c>
      <c r="N18" s="33"/>
      <c r="P18" s="7" t="s">
        <v>83</v>
      </c>
      <c r="Q18" s="7">
        <v>36</v>
      </c>
      <c r="R18" s="7">
        <v>18</v>
      </c>
      <c r="S18" s="14">
        <v>46321</v>
      </c>
      <c r="T18" s="9">
        <f t="shared" ref="T18" si="18">(S18-$AC$1)/365*12</f>
        <v>21.106849315068494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1385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17.063013698630137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43.2</v>
      </c>
      <c r="AB20" s="7"/>
    </row>
    <row r="21" spans="1:28" s="10" customFormat="1" ht="23.65" customHeight="1" thickBot="1" x14ac:dyDescent="0.35">
      <c r="A21" s="27"/>
      <c r="B21" s="44" t="s">
        <v>99</v>
      </c>
      <c r="C21" s="7">
        <v>149</v>
      </c>
      <c r="E21" s="8">
        <v>46283</v>
      </c>
      <c r="F21" s="9">
        <f t="shared" ref="F21" si="19">(E21-$AC$1)/365*12</f>
        <v>19.857534246575344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20.12054794520548</v>
      </c>
      <c r="N21" s="33"/>
      <c r="O21" s="6" t="s">
        <v>21</v>
      </c>
      <c r="P21" s="7" t="s">
        <v>54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20.12054794520548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20.12054794520548</v>
      </c>
      <c r="N22" s="33"/>
      <c r="P22" s="7" t="s">
        <v>54</v>
      </c>
      <c r="Q22" s="7">
        <v>52</v>
      </c>
      <c r="R22" s="7"/>
      <c r="S22" s="14">
        <v>46291</v>
      </c>
      <c r="T22" s="9">
        <f t="shared" si="21"/>
        <v>20.12054794520548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95</v>
      </c>
      <c r="J23" s="7">
        <v>86</v>
      </c>
      <c r="K23" s="7">
        <v>4</v>
      </c>
      <c r="L23" s="14">
        <v>46352</v>
      </c>
      <c r="M23" s="9">
        <f t="shared" si="22"/>
        <v>22.126027397260273</v>
      </c>
      <c r="N23" s="33"/>
      <c r="P23" s="46" t="s">
        <v>9</v>
      </c>
      <c r="Q23" s="49">
        <f>SUM(Q21:Q22)*30+R21</f>
        <v>1841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43.2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16.799999999999997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20.482191780821918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9</v>
      </c>
      <c r="R25" s="7">
        <v>21</v>
      </c>
      <c r="S25" s="14">
        <v>46199</v>
      </c>
      <c r="T25" s="9">
        <f t="shared" ref="T25:T27" si="24">(S25-$AC$1)/365*12</f>
        <v>17.095890410958901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20.12054794520548</v>
      </c>
      <c r="N26" s="33"/>
      <c r="P26" s="7" t="s">
        <v>27</v>
      </c>
      <c r="Q26" s="7">
        <v>20</v>
      </c>
      <c r="R26" s="15">
        <v>9</v>
      </c>
      <c r="S26" s="14">
        <v>46199</v>
      </c>
      <c r="T26" s="9">
        <f t="shared" si="24"/>
        <v>17.095890410958901</v>
      </c>
      <c r="U26" s="33"/>
      <c r="V26" s="52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36.197260273972603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96</v>
      </c>
      <c r="J27" s="7">
        <v>75</v>
      </c>
      <c r="K27" s="7"/>
      <c r="L27" s="25">
        <v>46352</v>
      </c>
      <c r="M27" s="9">
        <f t="shared" si="25"/>
        <v>22.126027397260273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22.126027397260273</v>
      </c>
      <c r="U27" s="33"/>
      <c r="V27" s="52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46.224657534246575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16.832876712328769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2418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17.490410958904111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-4.9643835616438361</v>
      </c>
      <c r="N30" s="33"/>
      <c r="O30" s="6" t="s">
        <v>30</v>
      </c>
      <c r="P30" s="7" t="s">
        <v>55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22.126027397260273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21.106849315068494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11</v>
      </c>
      <c r="R31" s="7"/>
      <c r="S31" s="14">
        <v>46352</v>
      </c>
      <c r="T31" s="9">
        <f t="shared" si="28"/>
        <v>22.126027397260273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21.106849315068494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17.490410958904111</v>
      </c>
      <c r="G32" s="33"/>
      <c r="K32" s="7"/>
      <c r="N32" s="33"/>
      <c r="P32" s="46" t="s">
        <v>9</v>
      </c>
      <c r="Q32" s="49">
        <f>SUM(Q30:Q31)*30+R30</f>
        <v>609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20.81095890410959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20.580821917808219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20.580821917808219</v>
      </c>
      <c r="N34" s="33"/>
      <c r="O34" s="6" t="s">
        <v>34</v>
      </c>
      <c r="P34" s="7" t="s">
        <v>35</v>
      </c>
      <c r="Q34" s="7">
        <v>9</v>
      </c>
      <c r="R34" s="7">
        <v>18</v>
      </c>
      <c r="S34" s="14">
        <v>46016</v>
      </c>
      <c r="T34" s="9">
        <f>(S34-$AC$1)/365*12</f>
        <v>11.079452054794521</v>
      </c>
      <c r="U34" s="33"/>
      <c r="V34" s="6" t="s">
        <v>39</v>
      </c>
      <c r="W34" s="11" t="s">
        <v>94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21.106849315068494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18</v>
      </c>
      <c r="R35" s="7"/>
      <c r="S35" s="14">
        <v>46016</v>
      </c>
      <c r="T35" s="9">
        <f>(S35-$AC$1)/365*12</f>
        <v>11.079452054794521</v>
      </c>
      <c r="U35" s="33"/>
      <c r="V35" s="6"/>
      <c r="W35" s="11" t="s">
        <v>94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19.101369863013698</v>
      </c>
      <c r="G36" s="33"/>
      <c r="K36" s="7"/>
      <c r="N36" s="33"/>
      <c r="P36" s="46" t="s">
        <v>9</v>
      </c>
      <c r="Q36" s="49">
        <f>SUM(Q34:Q35)*30+R34</f>
        <v>828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20.12054794520548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20.580821917808219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100</v>
      </c>
      <c r="C38" s="40">
        <v>85</v>
      </c>
      <c r="D38" s="7"/>
      <c r="E38" s="14">
        <v>46352</v>
      </c>
      <c r="F38" s="9">
        <f>(E38-$AC$1)/365*12</f>
        <v>22.126027397260273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20.580821917808219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17.095890410958901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10.093150684931507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17.095890410958901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22.126027397260273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19.101369863013698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17.030136986301368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20.12054794520548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17.030136986301368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20.12054794520548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17.030136986301368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97</v>
      </c>
      <c r="C46" s="11">
        <v>55</v>
      </c>
      <c r="D46" s="15">
        <v>5</v>
      </c>
      <c r="E46" s="14">
        <v>46352</v>
      </c>
      <c r="F46" s="9">
        <f t="shared" si="35"/>
        <v>22.126027397260273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20.515068493150686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19.101369863013698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20.12054794520548</v>
      </c>
      <c r="G50" s="33"/>
      <c r="I50" s="39"/>
      <c r="J50" s="51"/>
      <c r="K50" s="51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-4.9643835616438361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95L7QmuvYaUtSthXtNxsnKMYJFF5kqgYchCbnCX2fYGwRgTDf/0kDfTQF4FnOK5CJ046N/FD1ZcN4V0u8fOm9w==" saltValue="CM301zdGMq/RSSSdcorVnA==" spinCount="100000" sheet="1" formatCells="0" formatColumns="0" formatRows="0" deleteColumns="0" deleteRows="0"/>
  <mergeCells count="44">
    <mergeCell ref="X24:Y24"/>
    <mergeCell ref="V26:V27"/>
    <mergeCell ref="X32:Y32"/>
    <mergeCell ref="X28:Y28"/>
    <mergeCell ref="X39:Y39"/>
    <mergeCell ref="X36:Y36"/>
    <mergeCell ref="X5:Y5"/>
    <mergeCell ref="X9:Y9"/>
    <mergeCell ref="X13:Y13"/>
    <mergeCell ref="X18:Y18"/>
    <mergeCell ref="X21:Y21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2025-01-22T16:44:37Z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