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C:\Users\Goutham\Downloads\"/>
    </mc:Choice>
  </mc:AlternateContent>
  <xr:revisionPtr revIDLastSave="0" documentId="13_ncr:1_{CDAB7C7A-604E-444D-A907-2D1A57A0BE74}" xr6:coauthVersionLast="47" xr6:coauthVersionMax="47" xr10:uidLastSave="{00000000-0000-0000-0000-000000000000}"/>
  <bookViews>
    <workbookView xWindow="-108" yWindow="-108" windowWidth="23256" windowHeight="12456" activeTab="2" xr2:uid="{00000000-000D-0000-FFFF-FFFF00000000}"/>
  </bookViews>
  <sheets>
    <sheet name="Business Case" sheetId="9" r:id="rId1"/>
    <sheet name="Master Details" sheetId="1" r:id="rId2"/>
    <sheet name="Store Data" sheetId="5" r:id="rId3"/>
  </sheets>
  <definedNames>
    <definedName name="_xlnm._FilterDatabase" localSheetId="2" hidden="1">'Store Data'!$A$2:$L$102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5" l="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Vaidya, Preeti</author>
  </authors>
  <commentList>
    <comment ref="M2" authorId="0" shapeId="0" xr:uid="{00000000-0006-0000-0100-000001000000}">
      <text>
        <r>
          <rPr>
            <b/>
            <sz val="9"/>
            <color indexed="81"/>
            <rFont val="Tahoma"/>
            <charset val="1"/>
          </rPr>
          <t>Vaidya, Preeti:</t>
        </r>
        <r>
          <rPr>
            <sz val="9"/>
            <color indexed="81"/>
            <rFont val="Tahoma"/>
            <charset val="1"/>
          </rPr>
          <t xml:space="preserve">
Inventory requested for entire exercise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Vaidya, Preeti</author>
  </authors>
  <commentList>
    <comment ref="A2" authorId="0" shapeId="0" xr:uid="{00000000-0006-0000-0200-000001000000}">
      <text>
        <r>
          <rPr>
            <b/>
            <sz val="9"/>
            <color indexed="81"/>
            <rFont val="Tahoma"/>
            <family val="2"/>
          </rPr>
          <t>Vaidya, Preeti:</t>
        </r>
        <r>
          <rPr>
            <sz val="9"/>
            <color indexed="81"/>
            <rFont val="Tahoma"/>
            <family val="2"/>
          </rPr>
          <t xml:space="preserve">
</t>
        </r>
        <r>
          <rPr>
            <sz val="11"/>
            <color indexed="81"/>
            <rFont val="Tahoma"/>
            <family val="2"/>
          </rPr>
          <t>Date On which Sale was made</t>
        </r>
      </text>
    </comment>
    <comment ref="B2" authorId="0" shapeId="0" xr:uid="{00000000-0006-0000-0200-000002000000}">
      <text>
        <r>
          <rPr>
            <b/>
            <sz val="9"/>
            <color indexed="81"/>
            <rFont val="Tahoma"/>
            <family val="2"/>
          </rPr>
          <t xml:space="preserve">Vaidya, Preeti:
</t>
        </r>
        <r>
          <rPr>
            <sz val="11"/>
            <color indexed="81"/>
            <rFont val="Tahoma"/>
            <family val="2"/>
          </rPr>
          <t xml:space="preserve">Item sold </t>
        </r>
      </text>
    </comment>
    <comment ref="C2" authorId="0" shapeId="0" xr:uid="{00000000-0006-0000-0200-000003000000}">
      <text>
        <r>
          <rPr>
            <b/>
            <sz val="9"/>
            <color indexed="81"/>
            <rFont val="Tahoma"/>
            <family val="2"/>
          </rPr>
          <t xml:space="preserve">Vaidya, Preeti:
</t>
        </r>
        <r>
          <rPr>
            <sz val="9"/>
            <color indexed="81"/>
            <rFont val="Tahoma"/>
            <family val="2"/>
          </rPr>
          <t xml:space="preserve">
</t>
        </r>
        <r>
          <rPr>
            <sz val="11"/>
            <color indexed="81"/>
            <rFont val="Tahoma"/>
            <family val="2"/>
          </rPr>
          <t>The price at which this item was bought by the store</t>
        </r>
      </text>
    </comment>
    <comment ref="D2" authorId="0" shapeId="0" xr:uid="{00000000-0006-0000-0200-000004000000}">
      <text>
        <r>
          <rPr>
            <b/>
            <sz val="9"/>
            <color indexed="81"/>
            <rFont val="Tahoma"/>
            <family val="2"/>
          </rPr>
          <t xml:space="preserve">Vaidya, Preeti:
</t>
        </r>
        <r>
          <rPr>
            <sz val="9"/>
            <color indexed="81"/>
            <rFont val="Tahoma"/>
            <family val="2"/>
          </rPr>
          <t xml:space="preserve">
</t>
        </r>
        <r>
          <rPr>
            <sz val="11"/>
            <color indexed="81"/>
            <rFont val="Tahoma"/>
            <family val="2"/>
          </rPr>
          <t>The price at which the store intends to sell the item</t>
        </r>
      </text>
    </comment>
    <comment ref="E2" authorId="0" shapeId="0" xr:uid="{00000000-0006-0000-0200-000005000000}">
      <text>
        <r>
          <rPr>
            <b/>
            <sz val="9"/>
            <color indexed="81"/>
            <rFont val="Tahoma"/>
            <family val="2"/>
          </rPr>
          <t xml:space="preserve">Vaidya, Preeti:
</t>
        </r>
        <r>
          <rPr>
            <b/>
            <sz val="11"/>
            <color indexed="81"/>
            <rFont val="Tahoma"/>
            <family val="2"/>
          </rPr>
          <t xml:space="preserve">
</t>
        </r>
        <r>
          <rPr>
            <sz val="11"/>
            <color indexed="81"/>
            <rFont val="Tahoma"/>
            <family val="2"/>
          </rPr>
          <t>Items that were sold per unit- where unit has different value for different items. Round off the actual items to a whole number</t>
        </r>
      </text>
    </comment>
    <comment ref="F2" authorId="0" shapeId="0" xr:uid="{00000000-0006-0000-0200-000006000000}">
      <text>
        <r>
          <rPr>
            <b/>
            <sz val="9"/>
            <color indexed="81"/>
            <rFont val="Tahoma"/>
            <family val="2"/>
          </rPr>
          <t xml:space="preserve">Vaidya, Preeti:
</t>
        </r>
        <r>
          <rPr>
            <sz val="9"/>
            <color indexed="81"/>
            <rFont val="Tahoma"/>
            <family val="2"/>
          </rPr>
          <t xml:space="preserve">
</t>
        </r>
        <r>
          <rPr>
            <sz val="11"/>
            <color indexed="81"/>
            <rFont val="Tahoma"/>
            <family val="2"/>
          </rPr>
          <t>State where the item was sold</t>
        </r>
      </text>
    </comment>
    <comment ref="G2" authorId="0" shapeId="0" xr:uid="{00000000-0006-0000-0200-000007000000}">
      <text>
        <r>
          <rPr>
            <b/>
            <sz val="9"/>
            <color indexed="81"/>
            <rFont val="Tahoma"/>
            <family val="2"/>
          </rPr>
          <t xml:space="preserve">Vaidya, Preeti:
</t>
        </r>
        <r>
          <rPr>
            <sz val="9"/>
            <color indexed="81"/>
            <rFont val="Tahoma"/>
            <family val="2"/>
          </rPr>
          <t xml:space="preserve">
</t>
        </r>
        <r>
          <rPr>
            <sz val="11"/>
            <color indexed="81"/>
            <rFont val="Tahoma"/>
            <family val="2"/>
          </rPr>
          <t>Free item given with the sale transaction</t>
        </r>
      </text>
    </comment>
    <comment ref="H2" authorId="0" shapeId="0" xr:uid="{00000000-0006-0000-0200-000008000000}">
      <text>
        <r>
          <rPr>
            <b/>
            <sz val="9"/>
            <color indexed="81"/>
            <rFont val="Tahoma"/>
            <family val="2"/>
          </rPr>
          <t xml:space="preserve">Vaidya, Preeti:
</t>
        </r>
        <r>
          <rPr>
            <sz val="9"/>
            <color indexed="81"/>
            <rFont val="Tahoma"/>
            <family val="2"/>
          </rPr>
          <t xml:space="preserve">
</t>
        </r>
        <r>
          <rPr>
            <sz val="11"/>
            <color indexed="81"/>
            <rFont val="Tahoma"/>
            <family val="2"/>
          </rPr>
          <t xml:space="preserve">Discount given by the store on the Marked Price when selling the item </t>
        </r>
      </text>
    </comment>
  </commentList>
</comments>
</file>

<file path=xl/sharedStrings.xml><?xml version="1.0" encoding="utf-8"?>
<sst xmlns="http://schemas.openxmlformats.org/spreadsheetml/2006/main" count="38" uniqueCount="34">
  <si>
    <t>Item</t>
  </si>
  <si>
    <t>Item Code</t>
  </si>
  <si>
    <t>Toliettries</t>
  </si>
  <si>
    <t>Gifts</t>
  </si>
  <si>
    <t>Home Goods</t>
  </si>
  <si>
    <t>Grocery</t>
  </si>
  <si>
    <t>Apparel</t>
  </si>
  <si>
    <t>State</t>
  </si>
  <si>
    <t>Date</t>
  </si>
  <si>
    <t>Pet Items</t>
  </si>
  <si>
    <t>State Code</t>
  </si>
  <si>
    <t>NY</t>
  </si>
  <si>
    <t>CT</t>
  </si>
  <si>
    <t>GA</t>
  </si>
  <si>
    <t>Free Items</t>
  </si>
  <si>
    <t>FrItem Code</t>
  </si>
  <si>
    <t>FrItem Desc</t>
  </si>
  <si>
    <t>Mug</t>
  </si>
  <si>
    <t>Items</t>
  </si>
  <si>
    <t>States</t>
  </si>
  <si>
    <t>Free Goods</t>
  </si>
  <si>
    <t>Discount%</t>
  </si>
  <si>
    <t>Duffel Bag</t>
  </si>
  <si>
    <t>DVD Player</t>
  </si>
  <si>
    <t>Inventory Requested</t>
  </si>
  <si>
    <t>Requested Inventory</t>
  </si>
  <si>
    <t>Measure</t>
  </si>
  <si>
    <t>ItemSold/Measure</t>
  </si>
  <si>
    <t>$ Buying Price (For store)</t>
  </si>
  <si>
    <t>$ Marked Price (For Store)</t>
  </si>
  <si>
    <t>Valid dates</t>
  </si>
  <si>
    <t>Valid item</t>
  </si>
  <si>
    <t>Valid free item</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</si>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</sst>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indexed="81"/>
      <name val="Tahoma"/>
      <family val="2"/>
    </font>
    <font>
      <b/>
      <sz val="11"/>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3" tint="0.79998168889431442"/>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164" fontId="2" fillId="0" borderId="0" applyFont="0" applyFill="0" applyBorder="0" applyAlignment="0" applyProtection="0"/>
  </cellStyleXfs>
  <cellXfs count="34">
    <xf numFmtId="0" fontId="0" fillId="0" borderId="0" xfId="0"/>
    <xf numFmtId="14" fontId="0" fillId="0" borderId="0" xfId="0" applyNumberFormat="1"/>
    <xf numFmtId="2" fontId="0" fillId="0" borderId="0" xfId="0" applyNumberFormat="1"/>
    <xf numFmtId="0" fontId="0" fillId="0" borderId="1" xfId="0" applyBorder="1"/>
    <xf numFmtId="14" fontId="1" fillId="0" borderId="1" xfId="0" applyNumberFormat="1" applyFont="1" applyBorder="1"/>
    <xf numFmtId="14" fontId="0" fillId="0" borderId="1" xfId="0" applyNumberFormat="1" applyBorder="1"/>
    <xf numFmtId="165" fontId="0" fillId="0" borderId="1" xfId="1" applyNumberFormat="1" applyFont="1" applyBorder="1"/>
    <xf numFmtId="49" fontId="0" fillId="0" borderId="1" xfId="0" applyNumberForma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1" fillId="2" borderId="1" xfId="0" applyFont="1" applyFill="1" applyBorder="1"/>
    <xf numFmtId="0" fontId="0" fillId="3" borderId="0" xfId="0" applyFill="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0" fillId="0" borderId="0" xfId="0" applyAlignment="1">
      <alignment horizontal="center" vertical="center"/>
    </xf>
    <xf numFmtId="1" fontId="1" fillId="0" borderId="1" xfId="0" applyNumberFormat="1" applyFont="1" applyBorder="1" applyAlignment="1">
      <alignment horizontal="center"/>
    </xf>
    <xf numFmtId="1" fontId="0" fillId="0" borderId="1" xfId="0" applyNumberFormat="1" applyBorder="1" applyAlignment="1">
      <alignment horizontal="center"/>
    </xf>
    <xf numFmtId="1" fontId="0" fillId="0" borderId="0" xfId="0" applyNumberFormat="1" applyAlignment="1">
      <alignment horizontal="center"/>
    </xf>
    <xf numFmtId="1" fontId="0" fillId="0" borderId="1" xfId="0" applyNumberFormat="1" applyBorder="1" applyAlignment="1">
      <alignment horizontal="center" vertical="center"/>
    </xf>
    <xf numFmtId="1" fontId="1" fillId="0" borderId="1" xfId="0" applyNumberFormat="1" applyFont="1" applyBorder="1" applyAlignment="1">
      <alignment horizontal="center" vertical="center"/>
    </xf>
    <xf numFmtId="1" fontId="0" fillId="0" borderId="0" xfId="0" applyNumberFormat="1" applyAlignment="1">
      <alignment horizontal="center" vertical="center"/>
    </xf>
    <xf numFmtId="1" fontId="0" fillId="0" borderId="1" xfId="0" applyNumberFormat="1" applyBorder="1"/>
    <xf numFmtId="0" fontId="1" fillId="2" borderId="1" xfId="0" applyFont="1" applyFill="1" applyBorder="1" applyAlignment="1">
      <alignment horizontal="center"/>
    </xf>
    <xf numFmtId="2" fontId="1" fillId="0" borderId="3" xfId="0" applyNumberFormat="1" applyFont="1" applyBorder="1"/>
    <xf numFmtId="2" fontId="0" fillId="0" borderId="3" xfId="0" applyNumberFormat="1" applyBorder="1"/>
    <xf numFmtId="2" fontId="1" fillId="0" borderId="2" xfId="0" applyNumberFormat="1" applyFont="1" applyBorder="1"/>
    <xf numFmtId="2" fontId="0" fillId="0" borderId="2" xfId="0" applyNumberFormat="1" applyBorder="1"/>
    <xf numFmtId="0" fontId="0" fillId="0" borderId="2" xfId="0" applyBorder="1"/>
    <xf numFmtId="2" fontId="1" fillId="0" borderId="4" xfId="0" applyNumberFormat="1" applyFont="1" applyBorder="1"/>
    <xf numFmtId="0" fontId="1" fillId="0" borderId="5" xfId="0" applyFont="1" applyBorder="1"/>
    <xf numFmtId="0" fontId="0" fillId="0" borderId="6" xfId="0" applyBorder="1"/>
    <xf numFmtId="0" fontId="1" fillId="0" borderId="1" xfId="0" applyFont="1" applyBorder="1"/>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228599</xdr:colOff>
      <xdr:row>0</xdr:row>
      <xdr:rowOff>9524</xdr:rowOff>
    </xdr:from>
    <xdr:to>
      <xdr:col>19</xdr:col>
      <xdr:colOff>219074</xdr:colOff>
      <xdr:row>33</xdr:row>
      <xdr:rowOff>82549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28599" y="9524"/>
          <a:ext cx="11572875" cy="6149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Business Case</a:t>
          </a:r>
        </a:p>
        <a:p>
          <a:endParaRPr lang="en-US" sz="1100"/>
        </a:p>
        <a:p>
          <a:r>
            <a:rPr lang="en-US" sz="1100"/>
            <a:t>A </a:t>
          </a:r>
          <a:r>
            <a:rPr lang="en-US" sz="1100" baseline="0"/>
            <a:t>Departmental Chain - DC, is trying to do a test in different states trying to find which state is responding more to what kind of items. As a promotional excercise they conducted a 10 day survey of certain items. They also provided discounts and freebies to go with the items. The city store management were given a set of instructions and at the end of the excercise "DC" wants a report stating  which state  did well with what kind of items.  The buyers have an inclination of buying  certain goods in certain period. "DC" was interested in knowing  what store/item did well during which quarter. </a:t>
          </a:r>
        </a:p>
        <a:p>
          <a:endParaRPr lang="en-US" sz="1100" baseline="0"/>
        </a:p>
        <a:p>
          <a:r>
            <a:rPr lang="en-US" sz="1100" baseline="0"/>
            <a:t>There were certain instructions within which the stores had to perform. At the beginning of the year, the city stores had asked for the inventory based on their  previous experience. This  stock had to last them for the full year. The word of caution that "DC" gave to city stores was that at the end of the excercise, the inventory should be minimum for each item. This excercise was to be done on first 10 days of every month and anything beyond that was to be disregarded.  </a:t>
          </a:r>
        </a:p>
        <a:p>
          <a:endParaRPr lang="en-US" sz="1100" baseline="0"/>
        </a:p>
        <a:p>
          <a:r>
            <a:rPr lang="en-US" sz="1100" baseline="0"/>
            <a:t>With home goods DVD player was given free and with Apparell/gifts duffel bags were to be given free. With rest of the items mugs, with a </a:t>
          </a:r>
          <a:r>
            <a:rPr lang="en-US" sz="1100" baseline="0">
              <a:solidFill>
                <a:schemeClr val="dk1"/>
              </a:solidFill>
              <a:effectLst/>
              <a:latin typeface="+mn-lt"/>
              <a:ea typeface="+mn-ea"/>
              <a:cs typeface="+mn-cs"/>
            </a:rPr>
            <a:t>logo of the departmental store, </a:t>
          </a:r>
          <a:r>
            <a:rPr lang="en-US" sz="1100" baseline="0"/>
            <a:t>were given away. If free items  were not given with these guidelines then the sale data point with invalid free item was to be disregarded. </a:t>
          </a:r>
        </a:p>
        <a:p>
          <a:endParaRPr lang="en-US" sz="1100" baseline="0"/>
        </a:p>
        <a:p>
          <a:r>
            <a:rPr lang="en-US" sz="1100" baseline="0"/>
            <a:t>The measures of different products were  to be reported differently for different items.  For eg: </a:t>
          </a:r>
        </a:p>
        <a:p>
          <a:pPr marL="171450" indent="-171450">
            <a:buFont typeface="Wingdings" panose="05000000000000000000" pitchFamily="2" charset="2"/>
            <a:buChar char="§"/>
          </a:pPr>
          <a:r>
            <a:rPr lang="en-US" sz="1100" baseline="0"/>
            <a:t>Lets say a store had a stock of 2500 grocery and the grocery is measured in 1000 units. </a:t>
          </a:r>
        </a:p>
        <a:p>
          <a:pPr marL="171450" indent="-171450">
            <a:buFont typeface="Wingdings" panose="05000000000000000000" pitchFamily="2" charset="2"/>
            <a:buChar char="§"/>
          </a:pPr>
          <a:r>
            <a:rPr lang="en-US" sz="1100" baseline="0">
              <a:solidFill>
                <a:schemeClr val="dk1"/>
              </a:solidFill>
              <a:effectLst/>
              <a:latin typeface="+mn-lt"/>
              <a:ea typeface="+mn-ea"/>
              <a:cs typeface="+mn-cs"/>
            </a:rPr>
            <a:t>Grocery items sold/measure is 23 in January  and sold/measure is 45 in February. T</a:t>
          </a:r>
        </a:p>
        <a:p>
          <a:pPr marL="171450" indent="-171450">
            <a:buFont typeface="Wingdings" panose="05000000000000000000" pitchFamily="2" charset="2"/>
            <a:buChar char="§"/>
          </a:pPr>
          <a:r>
            <a:rPr lang="en-US" sz="1100" baseline="0">
              <a:solidFill>
                <a:schemeClr val="dk1"/>
              </a:solidFill>
              <a:effectLst/>
              <a:latin typeface="+mn-lt"/>
              <a:ea typeface="+mn-ea"/>
              <a:cs typeface="+mn-cs"/>
            </a:rPr>
            <a:t>hen it </a:t>
          </a:r>
          <a:r>
            <a:rPr lang="en-US" sz="1100" baseline="0"/>
            <a:t>would mean that for every 1000 items of grocery stock the store sold 23 items in January and 45 items in February. </a:t>
          </a:r>
        </a:p>
        <a:p>
          <a:pPr marL="171450" indent="-171450">
            <a:buFont typeface="Wingdings" panose="05000000000000000000" pitchFamily="2" charset="2"/>
            <a:buChar char="§"/>
          </a:pPr>
          <a:r>
            <a:rPr lang="en-US" sz="1100" baseline="0"/>
            <a:t>And if the store had an annual stock of 2500 items in grocery they sold ((23/1000)*2500) grocery items in January and  </a:t>
          </a:r>
          <a:r>
            <a:rPr lang="en-US" sz="1100" baseline="0">
              <a:solidFill>
                <a:schemeClr val="dk1"/>
              </a:solidFill>
              <a:effectLst/>
              <a:latin typeface="+mn-lt"/>
              <a:ea typeface="+mn-ea"/>
              <a:cs typeface="+mn-cs"/>
            </a:rPr>
            <a:t>((45/1000)*2500) grocery items in February.</a:t>
          </a:r>
          <a:r>
            <a:rPr lang="en-US" sz="1100" baseline="0"/>
            <a:t> </a:t>
          </a:r>
        </a:p>
        <a:p>
          <a:endParaRPr lang="en-US" sz="1100" baseline="0"/>
        </a:p>
        <a:p>
          <a:r>
            <a:rPr lang="en-US" sz="1100" baseline="0"/>
            <a:t>Measuring unit would vary for different items and are indicated in the "Items" table. </a:t>
          </a:r>
        </a:p>
        <a:p>
          <a:endParaRPr lang="en-US" sz="1100" baseline="0"/>
        </a:p>
        <a:p>
          <a:r>
            <a:rPr lang="en-US" sz="1100" baseline="0"/>
            <a:t>"Store Data" is the tab that a reporting team has provided with all the entries from  the 3 stores. The data might have some entires that are not confirming with the guidelines laid down by the Departmental Chain - "DC" and these entries are not to be counted in the analysis. Use the "Store Data" and the "Master Details" tab to do your analysis.</a:t>
          </a:r>
        </a:p>
        <a:p>
          <a:endParaRPr lang="en-US" sz="1100" baseline="0"/>
        </a:p>
        <a:p>
          <a:r>
            <a:rPr lang="en-US" sz="1100" baseline="0"/>
            <a:t>Prepare a summary report for the board members of "DC" as you deam fit. </a:t>
          </a:r>
        </a:p>
        <a:p>
          <a:endParaRPr lang="en-US" sz="1100" baseline="0"/>
        </a:p>
        <a:p>
          <a:r>
            <a:rPr lang="en-US" sz="1100" baseline="0"/>
            <a:t>[What are you being tested on : </a:t>
          </a:r>
        </a:p>
        <a:p>
          <a:r>
            <a:rPr lang="en-US" sz="1100" baseline="0"/>
            <a:t>1.How well do you understand the business case. </a:t>
          </a:r>
        </a:p>
        <a:p>
          <a:r>
            <a:rPr lang="en-US" sz="1100" baseline="0"/>
            <a:t>2.Acumen used to perform the analysis. </a:t>
          </a:r>
        </a:p>
        <a:p>
          <a:r>
            <a:rPr lang="en-US" sz="1100" baseline="0"/>
            <a:t>3.How good are you in presenting complex analysis in lucid manner. </a:t>
          </a:r>
        </a:p>
        <a:p>
          <a:r>
            <a:rPr lang="en-US" sz="1100" baseline="0"/>
            <a:t>4.How well is your presentation structured.]</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zoomScale="85" zoomScaleNormal="85" workbookViewId="0">
      <selection activeCell="G37" sqref="G37"/>
    </sheetView>
  </sheetViews>
  <sheetFormatPr defaultRowHeight="14.4" x14ac:dyDescent="0.3"/>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7"/>
  <sheetViews>
    <sheetView showGridLines="0" workbookViewId="0">
      <selection activeCell="Q10" sqref="Q10"/>
    </sheetView>
  </sheetViews>
  <sheetFormatPr defaultRowHeight="14.4" x14ac:dyDescent="0.3"/>
  <cols>
    <col min="1" max="1" width="12.21875" bestFit="1" customWidth="1"/>
    <col min="2" max="2" width="10.5546875" customWidth="1"/>
    <col min="4" max="4" width="1.77734375" style="12" customWidth="1"/>
    <col min="6" max="6" width="10.5546875" bestFit="1" customWidth="1"/>
    <col min="7" max="7" width="1.77734375" style="12" customWidth="1"/>
    <col min="8" max="8" width="11.77734375" bestFit="1" customWidth="1"/>
    <col min="9" max="9" width="11.44140625" bestFit="1" customWidth="1"/>
    <col min="10" max="10" width="1.21875" style="12" customWidth="1"/>
    <col min="11" max="11" width="10.5546875" style="9" bestFit="1" customWidth="1"/>
    <col min="12" max="12" width="8.21875" style="9" customWidth="1"/>
    <col min="13" max="13" width="19.77734375" bestFit="1" customWidth="1"/>
  </cols>
  <sheetData>
    <row r="1" spans="1:13" x14ac:dyDescent="0.3">
      <c r="A1" s="24" t="s">
        <v>18</v>
      </c>
      <c r="B1" s="24"/>
      <c r="C1" s="24"/>
      <c r="E1" s="24" t="s">
        <v>19</v>
      </c>
      <c r="F1" s="24"/>
      <c r="H1" s="24" t="s">
        <v>20</v>
      </c>
      <c r="I1" s="24"/>
      <c r="K1" s="24" t="s">
        <v>25</v>
      </c>
      <c r="L1" s="24"/>
      <c r="M1" s="24"/>
    </row>
    <row r="2" spans="1:13" x14ac:dyDescent="0.3">
      <c r="A2" s="11" t="s">
        <v>0</v>
      </c>
      <c r="B2" s="11" t="s">
        <v>1</v>
      </c>
      <c r="C2" s="11" t="s">
        <v>26</v>
      </c>
      <c r="E2" s="11" t="s">
        <v>7</v>
      </c>
      <c r="F2" s="11" t="s">
        <v>10</v>
      </c>
      <c r="H2" s="11" t="s">
        <v>15</v>
      </c>
      <c r="I2" s="11" t="s">
        <v>16</v>
      </c>
      <c r="K2" s="10" t="s">
        <v>10</v>
      </c>
      <c r="L2" s="10" t="s">
        <v>0</v>
      </c>
      <c r="M2" s="11" t="s">
        <v>24</v>
      </c>
    </row>
    <row r="3" spans="1:13" x14ac:dyDescent="0.3">
      <c r="A3" s="3" t="s">
        <v>2</v>
      </c>
      <c r="B3" s="23">
        <v>1001</v>
      </c>
      <c r="C3" s="3">
        <v>1000</v>
      </c>
      <c r="E3" s="3" t="s">
        <v>11</v>
      </c>
      <c r="F3" s="3">
        <v>1001</v>
      </c>
      <c r="H3" s="23">
        <v>1</v>
      </c>
      <c r="I3" s="3" t="s">
        <v>17</v>
      </c>
      <c r="K3" s="8">
        <v>1001</v>
      </c>
      <c r="L3" s="7">
        <v>1001</v>
      </c>
      <c r="M3" s="6">
        <v>250000</v>
      </c>
    </row>
    <row r="4" spans="1:13" x14ac:dyDescent="0.3">
      <c r="A4" s="3"/>
      <c r="B4" s="23">
        <v>1002</v>
      </c>
      <c r="C4" s="3">
        <v>1000</v>
      </c>
      <c r="E4" s="3" t="s">
        <v>12</v>
      </c>
      <c r="F4" s="3">
        <v>2002</v>
      </c>
      <c r="H4" s="23">
        <v>2</v>
      </c>
      <c r="I4" s="3" t="s">
        <v>23</v>
      </c>
      <c r="K4" s="8">
        <v>1001</v>
      </c>
      <c r="L4" s="7">
        <v>1002</v>
      </c>
      <c r="M4" s="6">
        <v>250000</v>
      </c>
    </row>
    <row r="5" spans="1:13" x14ac:dyDescent="0.3">
      <c r="A5" s="3"/>
      <c r="B5" s="23">
        <v>1003</v>
      </c>
      <c r="C5" s="3">
        <v>1000</v>
      </c>
      <c r="E5" s="3" t="s">
        <v>13</v>
      </c>
      <c r="F5" s="3">
        <v>3003</v>
      </c>
      <c r="H5" s="23">
        <v>3</v>
      </c>
      <c r="I5" s="3" t="s">
        <v>22</v>
      </c>
      <c r="K5" s="8">
        <v>1001</v>
      </c>
      <c r="L5" s="7">
        <v>1003</v>
      </c>
      <c r="M5" s="6">
        <v>250000</v>
      </c>
    </row>
    <row r="6" spans="1:13" x14ac:dyDescent="0.3">
      <c r="A6" s="3"/>
      <c r="B6" s="23">
        <v>1004</v>
      </c>
      <c r="C6" s="3">
        <v>1000</v>
      </c>
      <c r="K6" s="8">
        <v>1001</v>
      </c>
      <c r="L6" s="7">
        <v>1004</v>
      </c>
      <c r="M6" s="6">
        <v>250000</v>
      </c>
    </row>
    <row r="7" spans="1:13" x14ac:dyDescent="0.3">
      <c r="A7" s="3" t="s">
        <v>3</v>
      </c>
      <c r="B7" s="23">
        <v>2001</v>
      </c>
      <c r="C7" s="3">
        <v>1000</v>
      </c>
      <c r="K7" s="8">
        <v>1001</v>
      </c>
      <c r="L7" s="7">
        <v>2001</v>
      </c>
      <c r="M7" s="6">
        <v>700000</v>
      </c>
    </row>
    <row r="8" spans="1:13" x14ac:dyDescent="0.3">
      <c r="A8" s="3"/>
      <c r="B8" s="23">
        <v>2002</v>
      </c>
      <c r="C8" s="3">
        <v>1000</v>
      </c>
      <c r="K8" s="8">
        <v>1001</v>
      </c>
      <c r="L8" s="7">
        <v>2002</v>
      </c>
      <c r="M8" s="6">
        <v>700000</v>
      </c>
    </row>
    <row r="9" spans="1:13" x14ac:dyDescent="0.3">
      <c r="A9" s="3"/>
      <c r="B9" s="23">
        <v>2003</v>
      </c>
      <c r="C9" s="3">
        <v>1000</v>
      </c>
      <c r="K9" s="8">
        <v>1001</v>
      </c>
      <c r="L9" s="7">
        <v>2003</v>
      </c>
      <c r="M9" s="6">
        <v>700000</v>
      </c>
    </row>
    <row r="10" spans="1:13" x14ac:dyDescent="0.3">
      <c r="A10" s="3"/>
      <c r="B10" s="23">
        <v>2004</v>
      </c>
      <c r="C10" s="3">
        <v>1000</v>
      </c>
      <c r="K10" s="8">
        <v>1001</v>
      </c>
      <c r="L10" s="7">
        <v>2004</v>
      </c>
      <c r="M10" s="6">
        <v>700000</v>
      </c>
    </row>
    <row r="11" spans="1:13" x14ac:dyDescent="0.3">
      <c r="A11" s="3" t="s">
        <v>4</v>
      </c>
      <c r="B11" s="23">
        <v>3001</v>
      </c>
      <c r="C11" s="3">
        <v>100</v>
      </c>
      <c r="K11" s="8">
        <v>1001</v>
      </c>
      <c r="L11" s="7">
        <v>3001</v>
      </c>
      <c r="M11" s="6">
        <v>6000</v>
      </c>
    </row>
    <row r="12" spans="1:13" x14ac:dyDescent="0.3">
      <c r="A12" s="3"/>
      <c r="B12" s="23">
        <v>3002</v>
      </c>
      <c r="C12" s="3">
        <v>100</v>
      </c>
      <c r="K12" s="8">
        <v>1001</v>
      </c>
      <c r="L12" s="7">
        <v>3002</v>
      </c>
      <c r="M12" s="6">
        <v>6000</v>
      </c>
    </row>
    <row r="13" spans="1:13" x14ac:dyDescent="0.3">
      <c r="A13" s="3"/>
      <c r="B13" s="23">
        <v>3003</v>
      </c>
      <c r="C13" s="3">
        <v>100</v>
      </c>
      <c r="K13" s="8">
        <v>1001</v>
      </c>
      <c r="L13" s="7">
        <v>3003</v>
      </c>
      <c r="M13" s="6">
        <v>6000</v>
      </c>
    </row>
    <row r="14" spans="1:13" x14ac:dyDescent="0.3">
      <c r="A14" s="3"/>
      <c r="B14" s="23">
        <v>3004</v>
      </c>
      <c r="C14" s="3">
        <v>100</v>
      </c>
      <c r="K14" s="8">
        <v>1001</v>
      </c>
      <c r="L14" s="7">
        <v>3004</v>
      </c>
      <c r="M14" s="6">
        <v>6000</v>
      </c>
    </row>
    <row r="15" spans="1:13" x14ac:dyDescent="0.3">
      <c r="A15" s="3" t="s">
        <v>5</v>
      </c>
      <c r="B15" s="23">
        <v>4001</v>
      </c>
      <c r="C15" s="3">
        <v>10000</v>
      </c>
      <c r="K15" s="8">
        <v>1001</v>
      </c>
      <c r="L15" s="7">
        <v>4001</v>
      </c>
      <c r="M15" s="6">
        <v>2000000</v>
      </c>
    </row>
    <row r="16" spans="1:13" x14ac:dyDescent="0.3">
      <c r="A16" s="3"/>
      <c r="B16" s="23">
        <v>4002</v>
      </c>
      <c r="C16" s="3">
        <v>10000</v>
      </c>
      <c r="K16" s="8">
        <v>1001</v>
      </c>
      <c r="L16" s="7">
        <v>4002</v>
      </c>
      <c r="M16" s="6">
        <v>2000000</v>
      </c>
    </row>
    <row r="17" spans="1:13" x14ac:dyDescent="0.3">
      <c r="A17" s="3"/>
      <c r="B17" s="23">
        <v>4003</v>
      </c>
      <c r="C17" s="3">
        <v>10000</v>
      </c>
      <c r="K17" s="8">
        <v>1001</v>
      </c>
      <c r="L17" s="7">
        <v>4003</v>
      </c>
      <c r="M17" s="6">
        <v>2000000</v>
      </c>
    </row>
    <row r="18" spans="1:13" x14ac:dyDescent="0.3">
      <c r="A18" s="3"/>
      <c r="B18" s="23">
        <v>4004</v>
      </c>
      <c r="C18" s="3">
        <v>10000</v>
      </c>
      <c r="K18" s="8">
        <v>1001</v>
      </c>
      <c r="L18" s="8">
        <v>4004</v>
      </c>
      <c r="M18" s="6">
        <v>2000000</v>
      </c>
    </row>
    <row r="19" spans="1:13" x14ac:dyDescent="0.3">
      <c r="A19" s="3" t="s">
        <v>6</v>
      </c>
      <c r="B19" s="23">
        <v>5001</v>
      </c>
      <c r="C19" s="3">
        <v>1000</v>
      </c>
      <c r="K19" s="8">
        <v>1001</v>
      </c>
      <c r="L19" s="7">
        <v>5001</v>
      </c>
      <c r="M19" s="6">
        <v>80000</v>
      </c>
    </row>
    <row r="20" spans="1:13" x14ac:dyDescent="0.3">
      <c r="A20" s="3"/>
      <c r="B20" s="23">
        <v>5002</v>
      </c>
      <c r="C20" s="3">
        <v>1000</v>
      </c>
      <c r="K20" s="8">
        <v>1001</v>
      </c>
      <c r="L20" s="7">
        <v>5002</v>
      </c>
      <c r="M20" s="6">
        <v>80000</v>
      </c>
    </row>
    <row r="21" spans="1:13" x14ac:dyDescent="0.3">
      <c r="A21" s="3"/>
      <c r="B21" s="23">
        <v>5003</v>
      </c>
      <c r="C21" s="3">
        <v>1000</v>
      </c>
      <c r="K21" s="8">
        <v>1001</v>
      </c>
      <c r="L21" s="8">
        <v>5003</v>
      </c>
      <c r="M21" s="6">
        <v>80000</v>
      </c>
    </row>
    <row r="22" spans="1:13" x14ac:dyDescent="0.3">
      <c r="A22" s="3"/>
      <c r="B22" s="23">
        <v>5004</v>
      </c>
      <c r="C22" s="3">
        <v>1000</v>
      </c>
      <c r="K22" s="8">
        <v>1001</v>
      </c>
      <c r="L22" s="8">
        <v>5004</v>
      </c>
      <c r="M22" s="6">
        <v>80000</v>
      </c>
    </row>
    <row r="23" spans="1:13" x14ac:dyDescent="0.3">
      <c r="A23" s="3" t="s">
        <v>9</v>
      </c>
      <c r="B23" s="23">
        <v>6001</v>
      </c>
      <c r="C23" s="3">
        <v>100</v>
      </c>
      <c r="K23" s="8">
        <v>1001</v>
      </c>
      <c r="L23" s="7">
        <v>6001</v>
      </c>
      <c r="M23" s="6">
        <v>25000</v>
      </c>
    </row>
    <row r="24" spans="1:13" x14ac:dyDescent="0.3">
      <c r="A24" s="3"/>
      <c r="B24" s="23">
        <v>6002</v>
      </c>
      <c r="C24" s="3">
        <v>100</v>
      </c>
      <c r="K24" s="8">
        <v>1001</v>
      </c>
      <c r="L24" s="8">
        <v>6002</v>
      </c>
      <c r="M24" s="6">
        <v>25000</v>
      </c>
    </row>
    <row r="25" spans="1:13" x14ac:dyDescent="0.3">
      <c r="A25" s="3"/>
      <c r="B25" s="23">
        <v>6003</v>
      </c>
      <c r="C25" s="3">
        <v>100</v>
      </c>
      <c r="K25" s="8">
        <v>1001</v>
      </c>
      <c r="L25" s="7">
        <v>6003</v>
      </c>
      <c r="M25" s="6">
        <v>25000</v>
      </c>
    </row>
    <row r="26" spans="1:13" x14ac:dyDescent="0.3">
      <c r="A26" s="3"/>
      <c r="B26" s="23">
        <v>6004</v>
      </c>
      <c r="C26" s="3">
        <v>100</v>
      </c>
      <c r="K26" s="8">
        <v>1001</v>
      </c>
      <c r="L26" s="7">
        <v>6004</v>
      </c>
      <c r="M26" s="6">
        <v>25000</v>
      </c>
    </row>
    <row r="27" spans="1:13" x14ac:dyDescent="0.3">
      <c r="A27" s="3"/>
      <c r="B27" s="23">
        <v>6005</v>
      </c>
      <c r="C27" s="3">
        <v>100</v>
      </c>
      <c r="K27" s="8">
        <v>1001</v>
      </c>
      <c r="L27" s="7">
        <v>6005</v>
      </c>
      <c r="M27" s="6">
        <v>25000</v>
      </c>
    </row>
    <row r="28" spans="1:13" x14ac:dyDescent="0.3">
      <c r="K28" s="8">
        <v>2002</v>
      </c>
      <c r="L28" s="7">
        <v>1001</v>
      </c>
      <c r="M28" s="6">
        <v>800000</v>
      </c>
    </row>
    <row r="29" spans="1:13" x14ac:dyDescent="0.3">
      <c r="K29" s="8">
        <v>2002</v>
      </c>
      <c r="L29" s="7">
        <v>1002</v>
      </c>
      <c r="M29" s="6">
        <v>800000</v>
      </c>
    </row>
    <row r="30" spans="1:13" x14ac:dyDescent="0.3">
      <c r="K30" s="8">
        <v>2002</v>
      </c>
      <c r="L30" s="7">
        <v>1003</v>
      </c>
      <c r="M30" s="6">
        <v>800000</v>
      </c>
    </row>
    <row r="31" spans="1:13" x14ac:dyDescent="0.3">
      <c r="K31" s="8">
        <v>2002</v>
      </c>
      <c r="L31" s="7">
        <v>1004</v>
      </c>
      <c r="M31" s="6">
        <v>800000</v>
      </c>
    </row>
    <row r="32" spans="1:13" x14ac:dyDescent="0.3">
      <c r="K32" s="8">
        <v>2002</v>
      </c>
      <c r="L32" s="7">
        <v>2001</v>
      </c>
      <c r="M32" s="6">
        <v>1000000</v>
      </c>
    </row>
    <row r="33" spans="11:13" x14ac:dyDescent="0.3">
      <c r="K33" s="8">
        <v>2002</v>
      </c>
      <c r="L33" s="7">
        <v>2002</v>
      </c>
      <c r="M33" s="6">
        <v>1000000</v>
      </c>
    </row>
    <row r="34" spans="11:13" x14ac:dyDescent="0.3">
      <c r="K34" s="8">
        <v>2002</v>
      </c>
      <c r="L34" s="7">
        <v>2003</v>
      </c>
      <c r="M34" s="6">
        <v>1000000</v>
      </c>
    </row>
    <row r="35" spans="11:13" x14ac:dyDescent="0.3">
      <c r="K35" s="8">
        <v>2002</v>
      </c>
      <c r="L35" s="7">
        <v>2004</v>
      </c>
      <c r="M35" s="6">
        <v>1000000</v>
      </c>
    </row>
    <row r="36" spans="11:13" x14ac:dyDescent="0.3">
      <c r="K36" s="8">
        <v>2002</v>
      </c>
      <c r="L36" s="7">
        <v>3001</v>
      </c>
      <c r="M36" s="6">
        <v>10000</v>
      </c>
    </row>
    <row r="37" spans="11:13" x14ac:dyDescent="0.3">
      <c r="K37" s="8">
        <v>2002</v>
      </c>
      <c r="L37" s="7">
        <v>3002</v>
      </c>
      <c r="M37" s="6">
        <v>10000</v>
      </c>
    </row>
    <row r="38" spans="11:13" x14ac:dyDescent="0.3">
      <c r="K38" s="8">
        <v>2002</v>
      </c>
      <c r="L38" s="7">
        <v>3003</v>
      </c>
      <c r="M38" s="6">
        <v>10000</v>
      </c>
    </row>
    <row r="39" spans="11:13" x14ac:dyDescent="0.3">
      <c r="K39" s="8">
        <v>2002</v>
      </c>
      <c r="L39" s="7">
        <v>3004</v>
      </c>
      <c r="M39" s="6">
        <v>10000</v>
      </c>
    </row>
    <row r="40" spans="11:13" x14ac:dyDescent="0.3">
      <c r="K40" s="8">
        <v>2002</v>
      </c>
      <c r="L40" s="7">
        <v>4001</v>
      </c>
      <c r="M40" s="6">
        <v>2500000</v>
      </c>
    </row>
    <row r="41" spans="11:13" x14ac:dyDescent="0.3">
      <c r="K41" s="8">
        <v>2002</v>
      </c>
      <c r="L41" s="7">
        <v>4002</v>
      </c>
      <c r="M41" s="6">
        <v>2500000</v>
      </c>
    </row>
    <row r="42" spans="11:13" x14ac:dyDescent="0.3">
      <c r="K42" s="8">
        <v>2002</v>
      </c>
      <c r="L42" s="7">
        <v>4003</v>
      </c>
      <c r="M42" s="6">
        <v>2500000</v>
      </c>
    </row>
    <row r="43" spans="11:13" x14ac:dyDescent="0.3">
      <c r="K43" s="8">
        <v>2002</v>
      </c>
      <c r="L43" s="8">
        <v>4004</v>
      </c>
      <c r="M43" s="6">
        <v>2500000</v>
      </c>
    </row>
    <row r="44" spans="11:13" x14ac:dyDescent="0.3">
      <c r="K44" s="8">
        <v>2002</v>
      </c>
      <c r="L44" s="7">
        <v>5001</v>
      </c>
      <c r="M44" s="6">
        <v>100000</v>
      </c>
    </row>
    <row r="45" spans="11:13" x14ac:dyDescent="0.3">
      <c r="K45" s="8">
        <v>2002</v>
      </c>
      <c r="L45" s="7">
        <v>5002</v>
      </c>
      <c r="M45" s="6">
        <v>100000</v>
      </c>
    </row>
    <row r="46" spans="11:13" x14ac:dyDescent="0.3">
      <c r="K46" s="8">
        <v>2002</v>
      </c>
      <c r="L46" s="8">
        <v>5003</v>
      </c>
      <c r="M46" s="6">
        <v>100000</v>
      </c>
    </row>
    <row r="47" spans="11:13" x14ac:dyDescent="0.3">
      <c r="K47" s="8">
        <v>2002</v>
      </c>
      <c r="L47" s="8">
        <v>5004</v>
      </c>
      <c r="M47" s="6">
        <v>100000</v>
      </c>
    </row>
    <row r="48" spans="11:13" x14ac:dyDescent="0.3">
      <c r="K48" s="8">
        <v>2002</v>
      </c>
      <c r="L48" s="7">
        <v>6001</v>
      </c>
      <c r="M48" s="6">
        <v>50000</v>
      </c>
    </row>
    <row r="49" spans="11:13" x14ac:dyDescent="0.3">
      <c r="K49" s="8">
        <v>2002</v>
      </c>
      <c r="L49" s="8">
        <v>6002</v>
      </c>
      <c r="M49" s="6">
        <v>50000</v>
      </c>
    </row>
    <row r="50" spans="11:13" x14ac:dyDescent="0.3">
      <c r="K50" s="8">
        <v>2002</v>
      </c>
      <c r="L50" s="7">
        <v>6003</v>
      </c>
      <c r="M50" s="6">
        <v>50000</v>
      </c>
    </row>
    <row r="51" spans="11:13" x14ac:dyDescent="0.3">
      <c r="K51" s="8">
        <v>2002</v>
      </c>
      <c r="L51" s="7">
        <v>6004</v>
      </c>
      <c r="M51" s="6">
        <v>50000</v>
      </c>
    </row>
    <row r="52" spans="11:13" x14ac:dyDescent="0.3">
      <c r="K52" s="8">
        <v>2002</v>
      </c>
      <c r="L52" s="7">
        <v>6005</v>
      </c>
      <c r="M52" s="6">
        <v>50000</v>
      </c>
    </row>
    <row r="53" spans="11:13" x14ac:dyDescent="0.3">
      <c r="K53" s="8">
        <v>3003</v>
      </c>
      <c r="L53" s="7">
        <v>1001</v>
      </c>
      <c r="M53" s="6">
        <v>350000</v>
      </c>
    </row>
    <row r="54" spans="11:13" x14ac:dyDescent="0.3">
      <c r="K54" s="8">
        <v>3003</v>
      </c>
      <c r="L54" s="7">
        <v>1002</v>
      </c>
      <c r="M54" s="6">
        <v>350000</v>
      </c>
    </row>
    <row r="55" spans="11:13" x14ac:dyDescent="0.3">
      <c r="K55" s="8">
        <v>3003</v>
      </c>
      <c r="L55" s="7">
        <v>1003</v>
      </c>
      <c r="M55" s="6">
        <v>350000</v>
      </c>
    </row>
    <row r="56" spans="11:13" x14ac:dyDescent="0.3">
      <c r="K56" s="8">
        <v>3003</v>
      </c>
      <c r="L56" s="7">
        <v>1004</v>
      </c>
      <c r="M56" s="6">
        <v>350000</v>
      </c>
    </row>
    <row r="57" spans="11:13" x14ac:dyDescent="0.3">
      <c r="K57" s="8">
        <v>3003</v>
      </c>
      <c r="L57" s="7">
        <v>2001</v>
      </c>
      <c r="M57" s="6">
        <v>800000</v>
      </c>
    </row>
    <row r="58" spans="11:13" x14ac:dyDescent="0.3">
      <c r="K58" s="8">
        <v>3003</v>
      </c>
      <c r="L58" s="7">
        <v>2002</v>
      </c>
      <c r="M58" s="6">
        <v>800000</v>
      </c>
    </row>
    <row r="59" spans="11:13" x14ac:dyDescent="0.3">
      <c r="K59" s="8">
        <v>3003</v>
      </c>
      <c r="L59" s="7">
        <v>2003</v>
      </c>
      <c r="M59" s="6">
        <v>800000</v>
      </c>
    </row>
    <row r="60" spans="11:13" x14ac:dyDescent="0.3">
      <c r="K60" s="8">
        <v>3003</v>
      </c>
      <c r="L60" s="7">
        <v>2004</v>
      </c>
      <c r="M60" s="6">
        <v>800000</v>
      </c>
    </row>
    <row r="61" spans="11:13" x14ac:dyDescent="0.3">
      <c r="K61" s="8">
        <v>3003</v>
      </c>
      <c r="L61" s="7">
        <v>3001</v>
      </c>
      <c r="M61" s="6">
        <v>9000</v>
      </c>
    </row>
    <row r="62" spans="11:13" x14ac:dyDescent="0.3">
      <c r="K62" s="8">
        <v>3003</v>
      </c>
      <c r="L62" s="7">
        <v>3002</v>
      </c>
      <c r="M62" s="6">
        <v>9000</v>
      </c>
    </row>
    <row r="63" spans="11:13" x14ac:dyDescent="0.3">
      <c r="K63" s="8">
        <v>3003</v>
      </c>
      <c r="L63" s="7">
        <v>3003</v>
      </c>
      <c r="M63" s="6">
        <v>9000</v>
      </c>
    </row>
    <row r="64" spans="11:13" x14ac:dyDescent="0.3">
      <c r="K64" s="8">
        <v>3003</v>
      </c>
      <c r="L64" s="7">
        <v>3004</v>
      </c>
      <c r="M64" s="6">
        <v>9000</v>
      </c>
    </row>
    <row r="65" spans="11:13" x14ac:dyDescent="0.3">
      <c r="K65" s="8">
        <v>3003</v>
      </c>
      <c r="L65" s="7">
        <v>4001</v>
      </c>
      <c r="M65" s="6">
        <v>2000000</v>
      </c>
    </row>
    <row r="66" spans="11:13" x14ac:dyDescent="0.3">
      <c r="K66" s="8">
        <v>3003</v>
      </c>
      <c r="L66" s="7">
        <v>4002</v>
      </c>
      <c r="M66" s="6">
        <v>2000000</v>
      </c>
    </row>
    <row r="67" spans="11:13" x14ac:dyDescent="0.3">
      <c r="K67" s="8">
        <v>3003</v>
      </c>
      <c r="L67" s="7">
        <v>4003</v>
      </c>
      <c r="M67" s="6">
        <v>2000000</v>
      </c>
    </row>
    <row r="68" spans="11:13" x14ac:dyDescent="0.3">
      <c r="K68" s="8">
        <v>3003</v>
      </c>
      <c r="L68" s="8">
        <v>4004</v>
      </c>
      <c r="M68" s="6">
        <v>2000000</v>
      </c>
    </row>
    <row r="69" spans="11:13" x14ac:dyDescent="0.3">
      <c r="K69" s="8">
        <v>3003</v>
      </c>
      <c r="L69" s="7">
        <v>5001</v>
      </c>
      <c r="M69" s="6">
        <v>90000</v>
      </c>
    </row>
    <row r="70" spans="11:13" x14ac:dyDescent="0.3">
      <c r="K70" s="8">
        <v>3003</v>
      </c>
      <c r="L70" s="7">
        <v>5002</v>
      </c>
      <c r="M70" s="6">
        <v>90000</v>
      </c>
    </row>
    <row r="71" spans="11:13" x14ac:dyDescent="0.3">
      <c r="K71" s="8">
        <v>3003</v>
      </c>
      <c r="L71" s="8">
        <v>5003</v>
      </c>
      <c r="M71" s="6">
        <v>90000</v>
      </c>
    </row>
    <row r="72" spans="11:13" x14ac:dyDescent="0.3">
      <c r="K72" s="8">
        <v>3003</v>
      </c>
      <c r="L72" s="8">
        <v>5004</v>
      </c>
      <c r="M72" s="6">
        <v>90000</v>
      </c>
    </row>
    <row r="73" spans="11:13" x14ac:dyDescent="0.3">
      <c r="K73" s="8">
        <v>3003</v>
      </c>
      <c r="L73" s="7">
        <v>6001</v>
      </c>
      <c r="M73" s="6">
        <v>25000</v>
      </c>
    </row>
    <row r="74" spans="11:13" x14ac:dyDescent="0.3">
      <c r="K74" s="8">
        <v>3003</v>
      </c>
      <c r="L74" s="8">
        <v>6002</v>
      </c>
      <c r="M74" s="6">
        <v>25000</v>
      </c>
    </row>
    <row r="75" spans="11:13" x14ac:dyDescent="0.3">
      <c r="K75" s="8">
        <v>3003</v>
      </c>
      <c r="L75" s="7">
        <v>6003</v>
      </c>
      <c r="M75" s="6">
        <v>25000</v>
      </c>
    </row>
    <row r="76" spans="11:13" x14ac:dyDescent="0.3">
      <c r="K76" s="8">
        <v>3003</v>
      </c>
      <c r="L76" s="7">
        <v>6004</v>
      </c>
      <c r="M76" s="6">
        <v>25000</v>
      </c>
    </row>
    <row r="77" spans="11:13" x14ac:dyDescent="0.3">
      <c r="K77" s="8">
        <v>3003</v>
      </c>
      <c r="L77" s="7">
        <v>6005</v>
      </c>
      <c r="M77" s="6">
        <v>25000</v>
      </c>
    </row>
  </sheetData>
  <mergeCells count="4">
    <mergeCell ref="E1:F1"/>
    <mergeCell ref="H1:I1"/>
    <mergeCell ref="K1:M1"/>
    <mergeCell ref="A1:C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2"/>
  <sheetViews>
    <sheetView tabSelected="1" workbookViewId="0">
      <selection activeCell="E2" sqref="E2"/>
    </sheetView>
  </sheetViews>
  <sheetFormatPr defaultRowHeight="14.4" x14ac:dyDescent="0.3"/>
  <cols>
    <col min="1" max="1" width="10.77734375" style="1" bestFit="1" customWidth="1"/>
    <col min="2" max="2" width="9.5546875" style="19" bestFit="1" customWidth="1"/>
    <col min="3" max="3" width="24.21875" style="16" bestFit="1" customWidth="1"/>
    <col min="4" max="4" width="25.21875" style="16" bestFit="1" customWidth="1"/>
    <col min="5" max="5" width="20.21875" style="16" bestFit="1" customWidth="1"/>
    <col min="6" max="6" width="12.77734375" style="22" bestFit="1" customWidth="1"/>
    <col min="7" max="7" width="14.109375" style="16" bestFit="1" customWidth="1"/>
    <col min="8" max="8" width="12.5546875" style="2" customWidth="1"/>
    <col min="10" max="10" width="12.5546875" style="2" customWidth="1"/>
    <col min="11" max="11" width="9.5546875" customWidth="1"/>
    <col min="12" max="12" width="15.5546875" bestFit="1" customWidth="1"/>
  </cols>
  <sheetData>
    <row r="1" spans="1:12" ht="15" thickBot="1" x14ac:dyDescent="0.35"/>
    <row r="2" spans="1:12" ht="29.25" customHeight="1" thickBot="1" x14ac:dyDescent="0.35">
      <c r="A2" s="4" t="s">
        <v>8</v>
      </c>
      <c r="B2" s="17" t="s">
        <v>0</v>
      </c>
      <c r="C2" s="13" t="s">
        <v>28</v>
      </c>
      <c r="D2" s="13" t="s">
        <v>29</v>
      </c>
      <c r="E2" s="13" t="s">
        <v>27</v>
      </c>
      <c r="F2" s="21" t="s">
        <v>10</v>
      </c>
      <c r="G2" s="14" t="s">
        <v>14</v>
      </c>
      <c r="H2" s="25" t="s">
        <v>21</v>
      </c>
      <c r="I2" s="27" t="s">
        <v>33</v>
      </c>
      <c r="J2" s="30" t="s">
        <v>30</v>
      </c>
      <c r="K2" s="33" t="s">
        <v>31</v>
      </c>
      <c r="L2" s="31" t="s">
        <v>32</v>
      </c>
    </row>
    <row r="3" spans="1:12" ht="15" thickBot="1" x14ac:dyDescent="0.35">
      <c r="A3" s="5">
        <v>38385</v>
      </c>
      <c r="B3" s="18">
        <v>5004</v>
      </c>
      <c r="C3" s="15">
        <v>139.33212152627755</v>
      </c>
      <c r="D3" s="15">
        <v>148.42696270294235</v>
      </c>
      <c r="E3" s="15">
        <v>248.42696270294235</v>
      </c>
      <c r="F3" s="20">
        <v>3003</v>
      </c>
      <c r="G3" s="20">
        <v>3</v>
      </c>
      <c r="H3" s="26">
        <v>12.849943219103318</v>
      </c>
      <c r="I3" s="28">
        <f>D3 - C3</f>
        <v>9.0948411766648007</v>
      </c>
      <c r="J3" s="28" t="str">
        <f>IF(DAY(A3)&lt;=10, "Valid", "Invalid")</f>
        <v>Valid</v>
      </c>
      <c r="K3" s="32" t="str">
        <f>IF(COUNTIF('Master Details'!B:B, B3), "Valid", "Invalid")</f>
        <v>Valid</v>
      </c>
      <c r="L3" s="29" t="str">
        <f>IF(OR(B3="", G3=""), "Check Inputs",
 IF(LEFT(B3,1)="3", IF(G3=2, "Valid", "Invalid"),
 IF(OR(LEFT(B3,1)="5", LEFT(B3,1)="2"), IF(G3=3, "Valid", "Invalid"),
 IF(G3=1, "Valid", "Invalid"))))</f>
        <v>Valid</v>
      </c>
    </row>
    <row r="4" spans="1:12" ht="15" thickBot="1" x14ac:dyDescent="0.35">
      <c r="A4" s="5">
        <v>38389</v>
      </c>
      <c r="B4" s="18">
        <v>2002</v>
      </c>
      <c r="C4" s="15">
        <v>34.702758302693006</v>
      </c>
      <c r="D4" s="15">
        <v>43.280362441943566</v>
      </c>
      <c r="E4" s="15">
        <v>143.28036244194357</v>
      </c>
      <c r="F4" s="20">
        <v>1001</v>
      </c>
      <c r="G4" s="20">
        <v>3</v>
      </c>
      <c r="H4" s="26">
        <v>29.98172956664898</v>
      </c>
      <c r="I4" s="28">
        <f>D4 - C4</f>
        <v>8.5776041392505604</v>
      </c>
      <c r="J4" s="28" t="str">
        <f>IF(DAY(A4)&lt;=10, "Valid", "Invalid")</f>
        <v>Valid</v>
      </c>
      <c r="K4" s="29" t="str">
        <f>IF(COUNTIF('Master Details'!B:B, B4), "Valid", "Invalid")</f>
        <v>Valid</v>
      </c>
      <c r="L4" s="29" t="str">
        <f>IF(OR(B4="", G4=""), "Check Inputs",
 IF(LEFT(B4,1)="3", IF(G4=2, "Valid", "Invalid"),
 IF(OR(LEFT(B4,1)="5", LEFT(B4,1)="2"), IF(G4=3, "Valid", "Invalid"),
 IF(G4=1, "Valid", "Invalid"))))</f>
        <v>Valid</v>
      </c>
    </row>
    <row r="5" spans="1:12" ht="15" thickBot="1" x14ac:dyDescent="0.35">
      <c r="A5" s="5">
        <v>38391</v>
      </c>
      <c r="B5" s="18">
        <v>2002</v>
      </c>
      <c r="C5" s="15">
        <v>32.300838206737247</v>
      </c>
      <c r="D5" s="15">
        <v>34.59653075461997</v>
      </c>
      <c r="E5" s="15">
        <v>134.59653075461998</v>
      </c>
      <c r="F5" s="20">
        <v>3003</v>
      </c>
      <c r="G5" s="20">
        <v>3</v>
      </c>
      <c r="H5" s="26">
        <v>31.014880732748004</v>
      </c>
      <c r="I5" s="28">
        <f>D5 - C5</f>
        <v>2.295692547882723</v>
      </c>
      <c r="J5" s="28" t="str">
        <f>IF(DAY(A5)&lt;=10, "Valid", "Invalid")</f>
        <v>Valid</v>
      </c>
      <c r="K5" s="29" t="str">
        <f>IF(COUNTIF('Master Details'!B:B, B5), "Valid", "Invalid")</f>
        <v>Valid</v>
      </c>
      <c r="L5" s="29" t="str">
        <f>IF(OR(B5="", G5=""), "Check Inputs",
 IF(LEFT(B5,1)="3", IF(G5=2, "Valid", "Invalid"),
 IF(OR(LEFT(B5,1)="5", LEFT(B5,1)="2"), IF(G5=3, "Valid", "Invalid"),
 IF(G5=1, "Valid", "Invalid"))))</f>
        <v>Valid</v>
      </c>
    </row>
    <row r="6" spans="1:12" ht="15" thickBot="1" x14ac:dyDescent="0.35">
      <c r="A6" s="5">
        <v>38392</v>
      </c>
      <c r="B6" s="18">
        <v>6003</v>
      </c>
      <c r="C6" s="15">
        <v>138.01271164398719</v>
      </c>
      <c r="D6" s="15">
        <v>139.47168123897879</v>
      </c>
      <c r="E6" s="15">
        <v>139.47168123897879</v>
      </c>
      <c r="F6" s="20">
        <v>1001</v>
      </c>
      <c r="G6" s="20">
        <v>1</v>
      </c>
      <c r="H6" s="26">
        <v>11.4517933614807</v>
      </c>
      <c r="I6" s="28">
        <f>D6 - C6</f>
        <v>1.4589695949916006</v>
      </c>
      <c r="J6" s="28" t="str">
        <f>IF(DAY(A6)&lt;=10, "Valid", "Invalid")</f>
        <v>Valid</v>
      </c>
      <c r="K6" s="29" t="str">
        <f>IF(COUNTIF('Master Details'!B:B, B6), "Valid", "Invalid")</f>
        <v>Valid</v>
      </c>
      <c r="L6" s="29" t="str">
        <f>IF(OR(B6="", G6=""), "Check Inputs",
 IF(LEFT(B6,1)="3", IF(G6=2, "Valid", "Invalid"),
 IF(OR(LEFT(B6,1)="5", LEFT(B6,1)="2"), IF(G6=3, "Valid", "Invalid"),
 IF(G6=1, "Valid", "Invalid"))))</f>
        <v>Valid</v>
      </c>
    </row>
    <row r="7" spans="1:12" ht="15" thickBot="1" x14ac:dyDescent="0.35">
      <c r="A7" s="5">
        <v>38412</v>
      </c>
      <c r="B7" s="18">
        <v>2004</v>
      </c>
      <c r="C7" s="15">
        <v>148.29525896436937</v>
      </c>
      <c r="D7" s="15">
        <v>149.5064113199237</v>
      </c>
      <c r="E7" s="15">
        <v>249.5064113199237</v>
      </c>
      <c r="F7" s="20">
        <v>1001</v>
      </c>
      <c r="G7" s="20">
        <v>3</v>
      </c>
      <c r="H7" s="26">
        <v>23.959425159126901</v>
      </c>
      <c r="I7" s="28">
        <f>D7 - C7</f>
        <v>1.2111523555543329</v>
      </c>
      <c r="J7" s="28" t="str">
        <f>IF(DAY(A7)&lt;=10, "Valid", "Invalid")</f>
        <v>Valid</v>
      </c>
      <c r="K7" s="29" t="str">
        <f>IF(COUNTIF('Master Details'!B:B, B7), "Valid", "Invalid")</f>
        <v>Valid</v>
      </c>
      <c r="L7" s="29" t="str">
        <f>IF(OR(B7="", G7=""), "Check Inputs",
 IF(LEFT(B7,1)="3", IF(G7=2, "Valid", "Invalid"),
 IF(OR(LEFT(B7,1)="5", LEFT(B7,1)="2"), IF(G7=3, "Valid", "Invalid"),
 IF(G7=1, "Valid", "Invalid"))))</f>
        <v>Valid</v>
      </c>
    </row>
    <row r="8" spans="1:12" ht="15" thickBot="1" x14ac:dyDescent="0.35">
      <c r="A8" s="5">
        <v>38412</v>
      </c>
      <c r="B8" s="18">
        <v>4004</v>
      </c>
      <c r="C8" s="15">
        <v>25.98969554940172</v>
      </c>
      <c r="D8" s="15">
        <v>29.246078871777158</v>
      </c>
      <c r="E8" s="15">
        <v>1029.2460788717772</v>
      </c>
      <c r="F8" s="20">
        <v>3003</v>
      </c>
      <c r="G8" s="20">
        <v>1</v>
      </c>
      <c r="H8" s="26">
        <v>13.430278224281661</v>
      </c>
      <c r="I8" s="28">
        <f>D8 - C8</f>
        <v>3.2563833223754379</v>
      </c>
      <c r="J8" s="28" t="str">
        <f>IF(DAY(A8)&lt;=10, "Valid", "Invalid")</f>
        <v>Valid</v>
      </c>
      <c r="K8" s="29" t="str">
        <f>IF(COUNTIF('Master Details'!B:B, B8), "Valid", "Invalid")</f>
        <v>Valid</v>
      </c>
      <c r="L8" s="29" t="str">
        <f>IF(OR(B8="", G8=""), "Check Inputs",
 IF(LEFT(B8,1)="3", IF(G8=2, "Valid", "Invalid"),
 IF(OR(LEFT(B8,1)="5", LEFT(B8,1)="2"), IF(G8=3, "Valid", "Invalid"),
 IF(G8=1, "Valid", "Invalid"))))</f>
        <v>Valid</v>
      </c>
    </row>
    <row r="9" spans="1:12" ht="15" thickBot="1" x14ac:dyDescent="0.35">
      <c r="A9" s="5">
        <v>38413</v>
      </c>
      <c r="B9" s="18">
        <v>4002</v>
      </c>
      <c r="C9" s="15">
        <v>32.211696352907317</v>
      </c>
      <c r="D9" s="15">
        <v>35.854047209745588</v>
      </c>
      <c r="E9" s="15">
        <v>1035.8540472097457</v>
      </c>
      <c r="F9" s="20">
        <v>1001</v>
      </c>
      <c r="G9" s="20">
        <v>1</v>
      </c>
      <c r="H9" s="26">
        <v>29.948223068900496</v>
      </c>
      <c r="I9" s="28">
        <f>D9 - C9</f>
        <v>3.6423508568382701</v>
      </c>
      <c r="J9" s="28" t="str">
        <f>IF(DAY(A9)&lt;=10, "Valid", "Invalid")</f>
        <v>Valid</v>
      </c>
      <c r="K9" s="29" t="str">
        <f>IF(COUNTIF('Master Details'!B:B, B9), "Valid", "Invalid")</f>
        <v>Valid</v>
      </c>
      <c r="L9" s="29" t="str">
        <f>IF(OR(B9="", G9=""), "Check Inputs",
 IF(LEFT(B9,1)="3", IF(G9=2, "Valid", "Invalid"),
 IF(OR(LEFT(B9,1)="5", LEFT(B9,1)="2"), IF(G9=3, "Valid", "Invalid"),
 IF(G9=1, "Valid", "Invalid"))))</f>
        <v>Valid</v>
      </c>
    </row>
    <row r="10" spans="1:12" ht="15" thickBot="1" x14ac:dyDescent="0.35">
      <c r="A10" s="5">
        <v>38413</v>
      </c>
      <c r="B10" s="18">
        <v>4001</v>
      </c>
      <c r="C10" s="15">
        <v>14.644533819734065</v>
      </c>
      <c r="D10" s="15">
        <v>19.339240714447456</v>
      </c>
      <c r="E10" s="15">
        <v>1019.3392407144474</v>
      </c>
      <c r="F10" s="20">
        <v>2002</v>
      </c>
      <c r="G10" s="20">
        <v>1</v>
      </c>
      <c r="H10" s="26">
        <v>15.002538911896391</v>
      </c>
      <c r="I10" s="28">
        <f>D10 - C10</f>
        <v>4.6947068947133914</v>
      </c>
      <c r="J10" s="28" t="str">
        <f>IF(DAY(A10)&lt;=10, "Valid", "Invalid")</f>
        <v>Valid</v>
      </c>
      <c r="K10" s="29" t="str">
        <f>IF(COUNTIF('Master Details'!B:B, B10), "Valid", "Invalid")</f>
        <v>Valid</v>
      </c>
      <c r="L10" s="29" t="str">
        <f>IF(OR(B10="", G10=""), "Check Inputs",
 IF(LEFT(B10,1)="3", IF(G10=2, "Valid", "Invalid"),
 IF(OR(LEFT(B10,1)="5", LEFT(B10,1)="2"), IF(G10=3, "Valid", "Invalid"),
 IF(G10=1, "Valid", "Invalid"))))</f>
        <v>Valid</v>
      </c>
    </row>
    <row r="11" spans="1:12" ht="15" thickBot="1" x14ac:dyDescent="0.35">
      <c r="A11" s="5">
        <v>38414</v>
      </c>
      <c r="B11" s="18">
        <v>1001</v>
      </c>
      <c r="C11" s="15">
        <v>20.061313997443406</v>
      </c>
      <c r="D11" s="15">
        <v>30.817798909163074</v>
      </c>
      <c r="E11" s="15">
        <v>130.81779890916306</v>
      </c>
      <c r="F11" s="20">
        <v>3003</v>
      </c>
      <c r="G11" s="20">
        <v>2</v>
      </c>
      <c r="H11" s="26">
        <v>19.748742873948789</v>
      </c>
      <c r="I11" s="28">
        <f>D11 - C11</f>
        <v>10.756484911719667</v>
      </c>
      <c r="J11" s="28" t="str">
        <f>IF(DAY(A11)&lt;=10, "Valid", "Invalid")</f>
        <v>Valid</v>
      </c>
      <c r="K11" s="29" t="str">
        <f>IF(COUNTIF('Master Details'!B:B, B11), "Valid", "Invalid")</f>
        <v>Valid</v>
      </c>
      <c r="L11" s="29" t="str">
        <f>IF(OR(B11="", G11=""), "Check Inputs",
 IF(LEFT(B11,1)="3", IF(G11=2, "Valid", "Invalid"),
 IF(OR(LEFT(B11,1)="5", LEFT(B11,1)="2"), IF(G11=3, "Valid", "Invalid"),
 IF(G11=1, "Valid", "Invalid"))))</f>
        <v>Invalid</v>
      </c>
    </row>
    <row r="12" spans="1:12" ht="15" thickBot="1" x14ac:dyDescent="0.35">
      <c r="A12" s="5">
        <v>38414</v>
      </c>
      <c r="B12" s="18">
        <v>6002</v>
      </c>
      <c r="C12" s="15">
        <v>46.424685332073125</v>
      </c>
      <c r="D12" s="15">
        <v>51.177331478236859</v>
      </c>
      <c r="E12" s="15">
        <v>51.177331478236859</v>
      </c>
      <c r="F12" s="20">
        <v>2002</v>
      </c>
      <c r="G12" s="20">
        <v>1</v>
      </c>
      <c r="H12" s="26">
        <v>55.785885891743455</v>
      </c>
      <c r="I12" s="28">
        <f>D12 - C12</f>
        <v>4.7526461461637339</v>
      </c>
      <c r="J12" s="28" t="str">
        <f>IF(DAY(A12)&lt;=10, "Valid", "Invalid")</f>
        <v>Valid</v>
      </c>
      <c r="K12" s="29" t="str">
        <f>IF(COUNTIF('Master Details'!B:B, B12), "Valid", "Invalid")</f>
        <v>Valid</v>
      </c>
      <c r="L12" s="29" t="str">
        <f>IF(OR(B12="", G12=""), "Check Inputs",
 IF(LEFT(B12,1)="3", IF(G12=2, "Valid", "Invalid"),
 IF(OR(LEFT(B12,1)="5", LEFT(B12,1)="2"), IF(G12=3, "Valid", "Invalid"),
 IF(G12=1, "Valid", "Invalid"))))</f>
        <v>Valid</v>
      </c>
    </row>
    <row r="13" spans="1:12" ht="15" thickBot="1" x14ac:dyDescent="0.35">
      <c r="A13" s="5">
        <v>38415</v>
      </c>
      <c r="B13" s="18">
        <v>3003</v>
      </c>
      <c r="C13" s="15">
        <v>1509.9847579697189</v>
      </c>
      <c r="D13" s="15">
        <v>1516.1156569226232</v>
      </c>
      <c r="E13" s="15">
        <v>1516.1156569226232</v>
      </c>
      <c r="F13" s="20">
        <v>2002</v>
      </c>
      <c r="G13" s="20">
        <v>2</v>
      </c>
      <c r="H13" s="26">
        <v>28.736611721338811</v>
      </c>
      <c r="I13" s="28">
        <f>D13 - C13</f>
        <v>6.1308989529043174</v>
      </c>
      <c r="J13" s="28" t="str">
        <f>IF(DAY(A13)&lt;=10, "Valid", "Invalid")</f>
        <v>Valid</v>
      </c>
      <c r="K13" s="29" t="str">
        <f>IF(COUNTIF('Master Details'!B:B, B13), "Valid", "Invalid")</f>
        <v>Valid</v>
      </c>
      <c r="L13" s="29" t="str">
        <f>IF(OR(B13="", G13=""), "Check Inputs",
 IF(LEFT(B13,1)="3", IF(G13=2, "Valid", "Invalid"),
 IF(OR(LEFT(B13,1)="5", LEFT(B13,1)="2"), IF(G13=3, "Valid", "Invalid"),
 IF(G13=1, "Valid", "Invalid"))))</f>
        <v>Valid</v>
      </c>
    </row>
    <row r="14" spans="1:12" ht="15" thickBot="1" x14ac:dyDescent="0.35">
      <c r="A14" s="5">
        <v>38416</v>
      </c>
      <c r="B14" s="18">
        <v>5002</v>
      </c>
      <c r="C14" s="15">
        <v>39.604187569052179</v>
      </c>
      <c r="D14" s="15">
        <v>40.273196388226168</v>
      </c>
      <c r="E14" s="15">
        <v>140.27319638822615</v>
      </c>
      <c r="F14" s="20">
        <v>2002</v>
      </c>
      <c r="G14" s="20">
        <v>3</v>
      </c>
      <c r="H14" s="26">
        <v>24.690855126944374</v>
      </c>
      <c r="I14" s="28">
        <f>D14 - C14</f>
        <v>0.66900881917398891</v>
      </c>
      <c r="J14" s="28" t="str">
        <f>IF(DAY(A14)&lt;=10, "Valid", "Invalid")</f>
        <v>Valid</v>
      </c>
      <c r="K14" s="29" t="str">
        <f>IF(COUNTIF('Master Details'!B:B, B14), "Valid", "Invalid")</f>
        <v>Valid</v>
      </c>
      <c r="L14" s="29" t="str">
        <f>IF(OR(B14="", G14=""), "Check Inputs",
 IF(LEFT(B14,1)="3", IF(G14=2, "Valid", "Invalid"),
 IF(OR(LEFT(B14,1)="5", LEFT(B14,1)="2"), IF(G14=3, "Valid", "Invalid"),
 IF(G14=1, "Valid", "Invalid"))))</f>
        <v>Valid</v>
      </c>
    </row>
    <row r="15" spans="1:12" ht="15" thickBot="1" x14ac:dyDescent="0.35">
      <c r="A15" s="5">
        <v>38418</v>
      </c>
      <c r="B15" s="18">
        <v>4005</v>
      </c>
      <c r="C15" s="15">
        <v>39.766392259041034</v>
      </c>
      <c r="D15" s="15">
        <v>46.472588369593495</v>
      </c>
      <c r="E15" s="15">
        <v>1046.4725883695935</v>
      </c>
      <c r="F15" s="20">
        <v>1001</v>
      </c>
      <c r="G15" s="20">
        <v>1</v>
      </c>
      <c r="H15" s="26">
        <v>23.2841263723754</v>
      </c>
      <c r="I15" s="28">
        <f>D15 - C15</f>
        <v>6.7061961105524617</v>
      </c>
      <c r="J15" s="28" t="str">
        <f>IF(DAY(A15)&lt;=10, "Valid", "Invalid")</f>
        <v>Valid</v>
      </c>
      <c r="K15" s="29" t="str">
        <f>IF(COUNTIF('Master Details'!B:B, B15), "Valid", "Invalid")</f>
        <v>Invalid</v>
      </c>
      <c r="L15" s="29" t="str">
        <f>IF(OR(B15="", G15=""), "Check Inputs",
 IF(LEFT(B15,1)="3", IF(G15=2, "Valid", "Invalid"),
 IF(OR(LEFT(B15,1)="5", LEFT(B15,1)="2"), IF(G15=3, "Valid", "Invalid"),
 IF(G15=1, "Valid", "Invalid"))))</f>
        <v>Valid</v>
      </c>
    </row>
    <row r="16" spans="1:12" ht="15" thickBot="1" x14ac:dyDescent="0.35">
      <c r="A16" s="5">
        <v>38418</v>
      </c>
      <c r="B16" s="18">
        <v>5004</v>
      </c>
      <c r="C16" s="15">
        <v>146.82409984665168</v>
      </c>
      <c r="D16" s="15">
        <v>152.1166940294498</v>
      </c>
      <c r="E16" s="15">
        <v>252.1166940294498</v>
      </c>
      <c r="F16" s="20">
        <v>2002</v>
      </c>
      <c r="G16" s="20">
        <v>3</v>
      </c>
      <c r="H16" s="26">
        <v>19.118577051823891</v>
      </c>
      <c r="I16" s="28">
        <f>D16 - C16</f>
        <v>5.2925941827981262</v>
      </c>
      <c r="J16" s="28" t="str">
        <f>IF(DAY(A16)&lt;=10, "Valid", "Invalid")</f>
        <v>Valid</v>
      </c>
      <c r="K16" s="29" t="str">
        <f>IF(COUNTIF('Master Details'!B:B, B16), "Valid", "Invalid")</f>
        <v>Valid</v>
      </c>
      <c r="L16" s="29" t="str">
        <f>IF(OR(B16="", G16=""), "Check Inputs",
 IF(LEFT(B16,1)="3", IF(G16=2, "Valid", "Invalid"),
 IF(OR(LEFT(B16,1)="5", LEFT(B16,1)="2"), IF(G16=3, "Valid", "Invalid"),
 IF(G16=1, "Valid", "Invalid"))))</f>
        <v>Valid</v>
      </c>
    </row>
    <row r="17" spans="1:12" ht="15" thickBot="1" x14ac:dyDescent="0.35">
      <c r="A17" s="5">
        <v>38419</v>
      </c>
      <c r="B17" s="18">
        <v>4003</v>
      </c>
      <c r="C17" s="15">
        <v>12.553057632999771</v>
      </c>
      <c r="D17" s="15">
        <v>18.219368695534271</v>
      </c>
      <c r="E17" s="15">
        <v>1018.2193686955343</v>
      </c>
      <c r="F17" s="20">
        <v>3003</v>
      </c>
      <c r="G17" s="20">
        <v>1</v>
      </c>
      <c r="H17" s="26">
        <v>27.477584658670317</v>
      </c>
      <c r="I17" s="28">
        <f>D17 - C17</f>
        <v>5.6663110625345006</v>
      </c>
      <c r="J17" s="28" t="str">
        <f>IF(DAY(A17)&lt;=10, "Valid", "Invalid")</f>
        <v>Valid</v>
      </c>
      <c r="K17" s="29" t="str">
        <f>IF(COUNTIF('Master Details'!B:B, B17), "Valid", "Invalid")</f>
        <v>Valid</v>
      </c>
      <c r="L17" s="29" t="str">
        <f>IF(OR(B17="", G17=""), "Check Inputs",
 IF(LEFT(B17,1)="3", IF(G17=2, "Valid", "Invalid"),
 IF(OR(LEFT(B17,1)="5", LEFT(B17,1)="2"), IF(G17=3, "Valid", "Invalid"),
 IF(G17=1, "Valid", "Invalid"))))</f>
        <v>Valid</v>
      </c>
    </row>
    <row r="18" spans="1:12" ht="15" thickBot="1" x14ac:dyDescent="0.35">
      <c r="A18" s="5">
        <v>38419</v>
      </c>
      <c r="B18" s="18">
        <v>5001</v>
      </c>
      <c r="C18" s="15">
        <v>54.063343918423058</v>
      </c>
      <c r="D18" s="15">
        <v>64.646451601204944</v>
      </c>
      <c r="E18" s="15">
        <v>164.64645160120494</v>
      </c>
      <c r="F18" s="20">
        <v>1001</v>
      </c>
      <c r="G18" s="20">
        <v>3</v>
      </c>
      <c r="H18" s="26">
        <v>20.638952353738862</v>
      </c>
      <c r="I18" s="28">
        <f>D18 - C18</f>
        <v>10.583107682781886</v>
      </c>
      <c r="J18" s="28" t="str">
        <f>IF(DAY(A18)&lt;=10, "Valid", "Invalid")</f>
        <v>Valid</v>
      </c>
      <c r="K18" s="29" t="str">
        <f>IF(COUNTIF('Master Details'!B:B, B18), "Valid", "Invalid")</f>
        <v>Valid</v>
      </c>
      <c r="L18" s="29" t="str">
        <f>IF(OR(B18="", G18=""), "Check Inputs",
 IF(LEFT(B18,1)="3", IF(G18=2, "Valid", "Invalid"),
 IF(OR(LEFT(B18,1)="5", LEFT(B18,1)="2"), IF(G18=3, "Valid", "Invalid"),
 IF(G18=1, "Valid", "Invalid"))))</f>
        <v>Valid</v>
      </c>
    </row>
    <row r="19" spans="1:12" ht="15" thickBot="1" x14ac:dyDescent="0.35">
      <c r="A19" s="5">
        <v>38420</v>
      </c>
      <c r="B19" s="18">
        <v>3002</v>
      </c>
      <c r="C19" s="15">
        <v>1541.0327855632518</v>
      </c>
      <c r="D19" s="15">
        <v>1545.8670152630068</v>
      </c>
      <c r="E19" s="15">
        <v>1545.8670152630068</v>
      </c>
      <c r="F19" s="20">
        <v>2002</v>
      </c>
      <c r="G19" s="20">
        <v>2</v>
      </c>
      <c r="H19" s="26">
        <v>32.856485743962615</v>
      </c>
      <c r="I19" s="28">
        <f>D19 - C19</f>
        <v>4.834229699755042</v>
      </c>
      <c r="J19" s="28" t="str">
        <f>IF(DAY(A19)&lt;=10, "Valid", "Invalid")</f>
        <v>Valid</v>
      </c>
      <c r="K19" s="29" t="str">
        <f>IF(COUNTIF('Master Details'!B:B, B19), "Valid", "Invalid")</f>
        <v>Valid</v>
      </c>
      <c r="L19" s="29" t="str">
        <f>IF(OR(B19="", G19=""), "Check Inputs",
 IF(LEFT(B19,1)="3", IF(G19=2, "Valid", "Invalid"),
 IF(OR(LEFT(B19,1)="5", LEFT(B19,1)="2"), IF(G19=3, "Valid", "Invalid"),
 IF(G19=1, "Valid", "Invalid"))))</f>
        <v>Valid</v>
      </c>
    </row>
    <row r="20" spans="1:12" ht="15" thickBot="1" x14ac:dyDescent="0.35">
      <c r="A20" s="5">
        <v>38421</v>
      </c>
      <c r="B20" s="18">
        <v>2002</v>
      </c>
      <c r="C20" s="15">
        <v>35.921636221494332</v>
      </c>
      <c r="D20" s="15">
        <v>43.487415624553783</v>
      </c>
      <c r="E20" s="15">
        <v>143.48741562455379</v>
      </c>
      <c r="F20" s="20">
        <v>2002</v>
      </c>
      <c r="G20" s="20">
        <v>3</v>
      </c>
      <c r="H20" s="26">
        <v>19.97785577735835</v>
      </c>
      <c r="I20" s="28">
        <f>D20 - C20</f>
        <v>7.5657794030594516</v>
      </c>
      <c r="J20" s="28" t="str">
        <f>IF(DAY(A20)&lt;=10, "Valid", "Invalid")</f>
        <v>Valid</v>
      </c>
      <c r="K20" s="29" t="str">
        <f>IF(COUNTIF('Master Details'!B:B, B20), "Valid", "Invalid")</f>
        <v>Valid</v>
      </c>
      <c r="L20" s="29" t="str">
        <f>IF(OR(B20="", G20=""), "Check Inputs",
 IF(LEFT(B20,1)="3", IF(G20=2, "Valid", "Invalid"),
 IF(OR(LEFT(B20,1)="5", LEFT(B20,1)="2"), IF(G20=3, "Valid", "Invalid"),
 IF(G20=1, "Valid", "Invalid"))))</f>
        <v>Valid</v>
      </c>
    </row>
    <row r="21" spans="1:12" ht="15" thickBot="1" x14ac:dyDescent="0.35">
      <c r="A21" s="5">
        <v>38421</v>
      </c>
      <c r="B21" s="18">
        <v>6002</v>
      </c>
      <c r="C21" s="15">
        <v>143.8204173180612</v>
      </c>
      <c r="D21" s="15">
        <v>149.38751916562296</v>
      </c>
      <c r="E21" s="15">
        <v>149.38751916562296</v>
      </c>
      <c r="F21" s="20">
        <v>3003</v>
      </c>
      <c r="G21" s="20">
        <v>1</v>
      </c>
      <c r="H21" s="26">
        <v>23.846418642220002</v>
      </c>
      <c r="I21" s="28">
        <f>D21 - C21</f>
        <v>5.5671018475617586</v>
      </c>
      <c r="J21" s="28" t="str">
        <f>IF(DAY(A21)&lt;=10, "Valid", "Invalid")</f>
        <v>Valid</v>
      </c>
      <c r="K21" s="29" t="str">
        <f>IF(COUNTIF('Master Details'!B:B, B21), "Valid", "Invalid")</f>
        <v>Valid</v>
      </c>
      <c r="L21" s="29" t="str">
        <f>IF(OR(B21="", G21=""), "Check Inputs",
 IF(LEFT(B21,1)="3", IF(G21=2, "Valid", "Invalid"),
 IF(OR(LEFT(B21,1)="5", LEFT(B21,1)="2"), IF(G21=3, "Valid", "Invalid"),
 IF(G21=1, "Valid", "Invalid"))))</f>
        <v>Valid</v>
      </c>
    </row>
    <row r="22" spans="1:12" ht="15" thickBot="1" x14ac:dyDescent="0.35">
      <c r="A22" s="5">
        <v>38443</v>
      </c>
      <c r="B22" s="18">
        <v>1004</v>
      </c>
      <c r="C22" s="15">
        <v>45.079579477999054</v>
      </c>
      <c r="D22" s="15">
        <v>50.102974011538421</v>
      </c>
      <c r="E22" s="15">
        <v>150.10297401153844</v>
      </c>
      <c r="F22" s="20">
        <v>3003</v>
      </c>
      <c r="G22" s="20">
        <v>1</v>
      </c>
      <c r="H22" s="26">
        <v>15.519072466638701</v>
      </c>
      <c r="I22" s="28">
        <f>D22 - C22</f>
        <v>5.023394533539367</v>
      </c>
      <c r="J22" s="28" t="str">
        <f>IF(DAY(A22)&lt;=10, "Valid", "Invalid")</f>
        <v>Valid</v>
      </c>
      <c r="K22" s="29" t="str">
        <f>IF(COUNTIF('Master Details'!B:B, B22), "Valid", "Invalid")</f>
        <v>Valid</v>
      </c>
      <c r="L22" s="29" t="str">
        <f>IF(OR(B22="", G22=""), "Check Inputs",
 IF(LEFT(B22,1)="3", IF(G22=2, "Valid", "Invalid"),
 IF(OR(LEFT(B22,1)="5", LEFT(B22,1)="2"), IF(G22=3, "Valid", "Invalid"),
 IF(G22=1, "Valid", "Invalid"))))</f>
        <v>Valid</v>
      </c>
    </row>
    <row r="23" spans="1:12" ht="15" thickBot="1" x14ac:dyDescent="0.35">
      <c r="A23" s="5">
        <v>38444</v>
      </c>
      <c r="B23" s="18">
        <v>2004</v>
      </c>
      <c r="C23" s="15">
        <v>156.16812041568582</v>
      </c>
      <c r="D23" s="15">
        <v>161.50826074289651</v>
      </c>
      <c r="E23" s="15">
        <v>261.50826074289648</v>
      </c>
      <c r="F23" s="20">
        <v>1001</v>
      </c>
      <c r="G23" s="20">
        <v>3</v>
      </c>
      <c r="H23" s="26">
        <v>24.189664778129298</v>
      </c>
      <c r="I23" s="28">
        <f>D23 - C23</f>
        <v>5.3401403272106904</v>
      </c>
      <c r="J23" s="28" t="str">
        <f>IF(DAY(A23)&lt;=10, "Valid", "Invalid")</f>
        <v>Valid</v>
      </c>
      <c r="K23" s="29" t="str">
        <f>IF(COUNTIF('Master Details'!B:B, B23), "Valid", "Invalid")</f>
        <v>Valid</v>
      </c>
      <c r="L23" s="29" t="str">
        <f>IF(OR(B23="", G23=""), "Check Inputs",
 IF(LEFT(B23,1)="3", IF(G23=2, "Valid", "Invalid"),
 IF(OR(LEFT(B23,1)="5", LEFT(B23,1)="2"), IF(G23=3, "Valid", "Invalid"),
 IF(G23=1, "Valid", "Invalid"))))</f>
        <v>Valid</v>
      </c>
    </row>
    <row r="24" spans="1:12" ht="15" thickBot="1" x14ac:dyDescent="0.35">
      <c r="A24" s="5">
        <v>38444</v>
      </c>
      <c r="B24" s="18">
        <v>3001</v>
      </c>
      <c r="C24" s="15">
        <v>1172.222025739007</v>
      </c>
      <c r="D24" s="15">
        <v>1180.0583853958665</v>
      </c>
      <c r="E24" s="15">
        <v>1180.0583853958665</v>
      </c>
      <c r="F24" s="20">
        <v>1001</v>
      </c>
      <c r="G24" s="20">
        <v>2</v>
      </c>
      <c r="H24" s="26">
        <v>31.870468592196701</v>
      </c>
      <c r="I24" s="28">
        <f>D24 - C24</f>
        <v>7.8363596568594858</v>
      </c>
      <c r="J24" s="28" t="str">
        <f>IF(DAY(A24)&lt;=10, "Valid", "Invalid")</f>
        <v>Valid</v>
      </c>
      <c r="K24" s="29" t="str">
        <f>IF(COUNTIF('Master Details'!B:B, B24), "Valid", "Invalid")</f>
        <v>Valid</v>
      </c>
      <c r="L24" s="29" t="str">
        <f>IF(OR(B24="", G24=""), "Check Inputs",
 IF(LEFT(B24,1)="3", IF(G24=2, "Valid", "Invalid"),
 IF(OR(LEFT(B24,1)="5", LEFT(B24,1)="2"), IF(G24=3, "Valid", "Invalid"),
 IF(G24=1, "Valid", "Invalid"))))</f>
        <v>Valid</v>
      </c>
    </row>
    <row r="25" spans="1:12" ht="15" thickBot="1" x14ac:dyDescent="0.35">
      <c r="A25" s="5">
        <v>38445</v>
      </c>
      <c r="B25" s="18">
        <v>3004</v>
      </c>
      <c r="C25" s="15">
        <v>1263.3274193656175</v>
      </c>
      <c r="D25" s="15">
        <v>1268.9018019835889</v>
      </c>
      <c r="E25" s="15">
        <v>1268.9018019835889</v>
      </c>
      <c r="F25" s="20">
        <v>3003</v>
      </c>
      <c r="G25" s="20">
        <v>2</v>
      </c>
      <c r="H25" s="26">
        <v>25.328879196384278</v>
      </c>
      <c r="I25" s="28">
        <f>D25 - C25</f>
        <v>5.5743826179714233</v>
      </c>
      <c r="J25" s="28" t="str">
        <f>IF(DAY(A25)&lt;=10, "Valid", "Invalid")</f>
        <v>Valid</v>
      </c>
      <c r="K25" s="29" t="str">
        <f>IF(COUNTIF('Master Details'!B:B, B25), "Valid", "Invalid")</f>
        <v>Valid</v>
      </c>
      <c r="L25" s="29" t="str">
        <f>IF(OR(B25="", G25=""), "Check Inputs",
 IF(LEFT(B25,1)="3", IF(G25=2, "Valid", "Invalid"),
 IF(OR(LEFT(B25,1)="5", LEFT(B25,1)="2"), IF(G25=3, "Valid", "Invalid"),
 IF(G25=1, "Valid", "Invalid"))))</f>
        <v>Valid</v>
      </c>
    </row>
    <row r="26" spans="1:12" ht="15" thickBot="1" x14ac:dyDescent="0.35">
      <c r="A26" s="5">
        <v>38445</v>
      </c>
      <c r="B26" s="18">
        <v>4004</v>
      </c>
      <c r="C26" s="15">
        <v>26.113427946080105</v>
      </c>
      <c r="D26" s="15">
        <v>30.591967497104555</v>
      </c>
      <c r="E26" s="15">
        <v>1030.5919674971046</v>
      </c>
      <c r="F26" s="20">
        <v>2002</v>
      </c>
      <c r="G26" s="20">
        <v>1</v>
      </c>
      <c r="H26" s="26">
        <v>19.04057190482181</v>
      </c>
      <c r="I26" s="28">
        <f>D26 - C26</f>
        <v>4.4785395510244506</v>
      </c>
      <c r="J26" s="28" t="str">
        <f>IF(DAY(A26)&lt;=10, "Valid", "Invalid")</f>
        <v>Valid</v>
      </c>
      <c r="K26" s="29" t="str">
        <f>IF(COUNTIF('Master Details'!B:B, B26), "Valid", "Invalid")</f>
        <v>Valid</v>
      </c>
      <c r="L26" s="29" t="str">
        <f>IF(OR(B26="", G26=""), "Check Inputs",
 IF(LEFT(B26,1)="3", IF(G26=2, "Valid", "Invalid"),
 IF(OR(LEFT(B26,1)="5", LEFT(B26,1)="2"), IF(G26=3, "Valid", "Invalid"),
 IF(G26=1, "Valid", "Invalid"))))</f>
        <v>Valid</v>
      </c>
    </row>
    <row r="27" spans="1:12" ht="15" thickBot="1" x14ac:dyDescent="0.35">
      <c r="A27" s="5">
        <v>38447</v>
      </c>
      <c r="B27" s="18">
        <v>2003</v>
      </c>
      <c r="C27" s="15">
        <v>22.09550750907183</v>
      </c>
      <c r="D27" s="15">
        <v>28.163405205556199</v>
      </c>
      <c r="E27" s="15">
        <v>128.16340520555619</v>
      </c>
      <c r="F27" s="20">
        <v>1001</v>
      </c>
      <c r="G27" s="20">
        <v>3</v>
      </c>
      <c r="H27" s="26">
        <v>24.526625561235598</v>
      </c>
      <c r="I27" s="28">
        <f>D27 - C27</f>
        <v>6.0678976964843692</v>
      </c>
      <c r="J27" s="28" t="str">
        <f>IF(DAY(A27)&lt;=10, "Valid", "Invalid")</f>
        <v>Valid</v>
      </c>
      <c r="K27" s="29" t="str">
        <f>IF(COUNTIF('Master Details'!B:B, B27), "Valid", "Invalid")</f>
        <v>Valid</v>
      </c>
      <c r="L27" s="29" t="str">
        <f>IF(OR(B27="", G27=""), "Check Inputs",
 IF(LEFT(B27,1)="3", IF(G27=2, "Valid", "Invalid"),
 IF(OR(LEFT(B27,1)="5", LEFT(B27,1)="2"), IF(G27=3, "Valid", "Invalid"),
 IF(G27=1, "Valid", "Invalid"))))</f>
        <v>Valid</v>
      </c>
    </row>
    <row r="28" spans="1:12" ht="15" thickBot="1" x14ac:dyDescent="0.35">
      <c r="A28" s="5">
        <v>38447</v>
      </c>
      <c r="B28" s="18">
        <v>2001</v>
      </c>
      <c r="C28" s="15">
        <v>52.98960438254192</v>
      </c>
      <c r="D28" s="15">
        <v>57.30035535080529</v>
      </c>
      <c r="E28" s="15">
        <v>157.30035535080529</v>
      </c>
      <c r="F28" s="20">
        <v>2002</v>
      </c>
      <c r="G28" s="20">
        <v>3</v>
      </c>
      <c r="H28" s="26">
        <v>50.697292294901523</v>
      </c>
      <c r="I28" s="28">
        <f>D28 - C28</f>
        <v>4.3107509682633705</v>
      </c>
      <c r="J28" s="28" t="str">
        <f>IF(DAY(A28)&lt;=10, "Valid", "Invalid")</f>
        <v>Valid</v>
      </c>
      <c r="K28" s="29" t="str">
        <f>IF(COUNTIF('Master Details'!B:B, B28), "Valid", "Invalid")</f>
        <v>Valid</v>
      </c>
      <c r="L28" s="29" t="str">
        <f>IF(OR(B28="", G28=""), "Check Inputs",
 IF(LEFT(B28,1)="3", IF(G28=2, "Valid", "Invalid"),
 IF(OR(LEFT(B28,1)="5", LEFT(B28,1)="2"), IF(G28=3, "Valid", "Invalid"),
 IF(G28=1, "Valid", "Invalid"))))</f>
        <v>Valid</v>
      </c>
    </row>
    <row r="29" spans="1:12" ht="15" thickBot="1" x14ac:dyDescent="0.35">
      <c r="A29" s="5">
        <v>38449</v>
      </c>
      <c r="B29" s="18">
        <v>1004</v>
      </c>
      <c r="C29" s="15">
        <v>20.423399782949776</v>
      </c>
      <c r="D29" s="15">
        <v>26.21922718201866</v>
      </c>
      <c r="E29" s="15">
        <v>126.21922718201866</v>
      </c>
      <c r="F29" s="20">
        <v>2002</v>
      </c>
      <c r="G29" s="20">
        <v>1</v>
      </c>
      <c r="H29" s="26">
        <v>26.994204718508346</v>
      </c>
      <c r="I29" s="28">
        <f>D29 - C29</f>
        <v>5.7958273990688838</v>
      </c>
      <c r="J29" s="28" t="str">
        <f>IF(DAY(A29)&lt;=10, "Valid", "Invalid")</f>
        <v>Valid</v>
      </c>
      <c r="K29" s="29" t="str">
        <f>IF(COUNTIF('Master Details'!B:B, B29), "Valid", "Invalid")</f>
        <v>Valid</v>
      </c>
      <c r="L29" s="29" t="str">
        <f>IF(OR(B29="", G29=""), "Check Inputs",
 IF(LEFT(B29,1)="3", IF(G29=2, "Valid", "Invalid"),
 IF(OR(LEFT(B29,1)="5", LEFT(B29,1)="2"), IF(G29=3, "Valid", "Invalid"),
 IF(G29=1, "Valid", "Invalid"))))</f>
        <v>Valid</v>
      </c>
    </row>
    <row r="30" spans="1:12" ht="15" thickBot="1" x14ac:dyDescent="0.35">
      <c r="A30" s="5">
        <v>38449</v>
      </c>
      <c r="B30" s="18">
        <v>3003</v>
      </c>
      <c r="C30" s="15">
        <v>1636.4260212950348</v>
      </c>
      <c r="D30" s="15">
        <v>1640.4736505034182</v>
      </c>
      <c r="E30" s="15">
        <v>1640.4736505034182</v>
      </c>
      <c r="F30" s="20">
        <v>2002</v>
      </c>
      <c r="G30" s="20">
        <v>2</v>
      </c>
      <c r="H30" s="26">
        <v>13.256008924191958</v>
      </c>
      <c r="I30" s="28">
        <f>D30 - C30</f>
        <v>4.0476292083833414</v>
      </c>
      <c r="J30" s="28" t="str">
        <f>IF(DAY(A30)&lt;=10, "Valid", "Invalid")</f>
        <v>Valid</v>
      </c>
      <c r="K30" s="29" t="str">
        <f>IF(COUNTIF('Master Details'!B:B, B30), "Valid", "Invalid")</f>
        <v>Valid</v>
      </c>
      <c r="L30" s="29" t="str">
        <f>IF(OR(B30="", G30=""), "Check Inputs",
 IF(LEFT(B30,1)="3", IF(G30=2, "Valid", "Invalid"),
 IF(OR(LEFT(B30,1)="5", LEFT(B30,1)="2"), IF(G30=3, "Valid", "Invalid"),
 IF(G30=1, "Valid", "Invalid"))))</f>
        <v>Valid</v>
      </c>
    </row>
    <row r="31" spans="1:12" ht="15" thickBot="1" x14ac:dyDescent="0.35">
      <c r="A31" s="5">
        <v>38450</v>
      </c>
      <c r="B31" s="18">
        <v>2004</v>
      </c>
      <c r="C31" s="15">
        <v>33.505442621816513</v>
      </c>
      <c r="D31" s="15">
        <v>34.851005559875809</v>
      </c>
      <c r="E31" s="15">
        <v>134.8510055598758</v>
      </c>
      <c r="F31" s="20">
        <v>1001</v>
      </c>
      <c r="G31" s="20">
        <v>3</v>
      </c>
      <c r="H31" s="26">
        <v>16.116415206272769</v>
      </c>
      <c r="I31" s="28">
        <f>D31 - C31</f>
        <v>1.3455629380592953</v>
      </c>
      <c r="J31" s="28" t="str">
        <f>IF(DAY(A31)&lt;=10, "Valid", "Invalid")</f>
        <v>Valid</v>
      </c>
      <c r="K31" s="29" t="str">
        <f>IF(COUNTIF('Master Details'!B:B, B31), "Valid", "Invalid")</f>
        <v>Valid</v>
      </c>
      <c r="L31" s="29" t="str">
        <f>IF(OR(B31="", G31=""), "Check Inputs",
 IF(LEFT(B31,1)="3", IF(G31=2, "Valid", "Invalid"),
 IF(OR(LEFT(B31,1)="5", LEFT(B31,1)="2"), IF(G31=3, "Valid", "Invalid"),
 IF(G31=1, "Valid", "Invalid"))))</f>
        <v>Valid</v>
      </c>
    </row>
    <row r="32" spans="1:12" ht="15" thickBot="1" x14ac:dyDescent="0.35">
      <c r="A32" s="5">
        <v>38452</v>
      </c>
      <c r="B32" s="18">
        <v>1003</v>
      </c>
      <c r="C32" s="15">
        <v>138.4116393505513</v>
      </c>
      <c r="D32" s="15">
        <v>142.15059181950897</v>
      </c>
      <c r="E32" s="15">
        <v>242.15059181950897</v>
      </c>
      <c r="F32" s="20">
        <v>3003</v>
      </c>
      <c r="G32" s="20">
        <v>1</v>
      </c>
      <c r="H32" s="26">
        <v>24.9765048567231</v>
      </c>
      <c r="I32" s="28">
        <f>D32 - C32</f>
        <v>3.7389524689576774</v>
      </c>
      <c r="J32" s="28" t="str">
        <f>IF(DAY(A32)&lt;=10, "Valid", "Invalid")</f>
        <v>Valid</v>
      </c>
      <c r="K32" s="29" t="str">
        <f>IF(COUNTIF('Master Details'!B:B, B32), "Valid", "Invalid")</f>
        <v>Valid</v>
      </c>
      <c r="L32" s="29" t="str">
        <f>IF(OR(B32="", G32=""), "Check Inputs",
 IF(LEFT(B32,1)="3", IF(G32=2, "Valid", "Invalid"),
 IF(OR(LEFT(B32,1)="5", LEFT(B32,1)="2"), IF(G32=3, "Valid", "Invalid"),
 IF(G32=1, "Valid", "Invalid"))))</f>
        <v>Valid</v>
      </c>
    </row>
    <row r="33" spans="1:12" ht="15" thickBot="1" x14ac:dyDescent="0.35">
      <c r="A33" s="5">
        <v>38474</v>
      </c>
      <c r="B33" s="18">
        <v>3003</v>
      </c>
      <c r="C33" s="15">
        <v>1351.9000004519337</v>
      </c>
      <c r="D33" s="15">
        <v>1352.2522632015623</v>
      </c>
      <c r="E33" s="15">
        <v>1352.2522632015623</v>
      </c>
      <c r="F33" s="20">
        <v>1001</v>
      </c>
      <c r="G33" s="20">
        <v>2</v>
      </c>
      <c r="H33" s="26">
        <v>28.381949711435414</v>
      </c>
      <c r="I33" s="28">
        <f>D33 - C33</f>
        <v>0.35226274962860771</v>
      </c>
      <c r="J33" s="28" t="str">
        <f>IF(DAY(A33)&lt;=10, "Valid", "Invalid")</f>
        <v>Valid</v>
      </c>
      <c r="K33" s="29" t="str">
        <f>IF(COUNTIF('Master Details'!B:B, B33), "Valid", "Invalid")</f>
        <v>Valid</v>
      </c>
      <c r="L33" s="29" t="str">
        <f>IF(OR(B33="", G33=""), "Check Inputs",
 IF(LEFT(B33,1)="3", IF(G33=2, "Valid", "Invalid"),
 IF(OR(LEFT(B33,1)="5", LEFT(B33,1)="2"), IF(G33=3, "Valid", "Invalid"),
 IF(G33=1, "Valid", "Invalid"))))</f>
        <v>Valid</v>
      </c>
    </row>
    <row r="34" spans="1:12" ht="15" thickBot="1" x14ac:dyDescent="0.35">
      <c r="A34" s="5">
        <v>38475</v>
      </c>
      <c r="B34" s="18">
        <v>4002</v>
      </c>
      <c r="C34" s="15">
        <v>35.721563823445109</v>
      </c>
      <c r="D34" s="15">
        <v>45.205954608913324</v>
      </c>
      <c r="E34" s="15">
        <v>1045.2059546089133</v>
      </c>
      <c r="F34" s="20">
        <v>3003</v>
      </c>
      <c r="G34" s="20">
        <v>1</v>
      </c>
      <c r="H34" s="26">
        <v>16.422111059582161</v>
      </c>
      <c r="I34" s="28">
        <f>D34 - C34</f>
        <v>9.4843907854682143</v>
      </c>
      <c r="J34" s="28" t="str">
        <f>IF(DAY(A34)&lt;=10, "Valid", "Invalid")</f>
        <v>Valid</v>
      </c>
      <c r="K34" s="29" t="str">
        <f>IF(COUNTIF('Master Details'!B:B, B34), "Valid", "Invalid")</f>
        <v>Valid</v>
      </c>
      <c r="L34" s="29" t="str">
        <f>IF(OR(B34="", G34=""), "Check Inputs",
 IF(LEFT(B34,1)="3", IF(G34=2, "Valid", "Invalid"),
 IF(OR(LEFT(B34,1)="5", LEFT(B34,1)="2"), IF(G34=3, "Valid", "Invalid"),
 IF(G34=1, "Valid", "Invalid"))))</f>
        <v>Valid</v>
      </c>
    </row>
    <row r="35" spans="1:12" ht="15" thickBot="1" x14ac:dyDescent="0.35">
      <c r="A35" s="5">
        <v>38475</v>
      </c>
      <c r="B35" s="18">
        <v>1001</v>
      </c>
      <c r="C35" s="15">
        <v>12.645385886343245</v>
      </c>
      <c r="D35" s="15">
        <v>17.90756103993338</v>
      </c>
      <c r="E35" s="15">
        <v>117.90756103993338</v>
      </c>
      <c r="F35" s="20">
        <v>3003</v>
      </c>
      <c r="G35" s="20">
        <v>1</v>
      </c>
      <c r="H35" s="26">
        <v>18.085011033906571</v>
      </c>
      <c r="I35" s="28">
        <f>D35 - C35</f>
        <v>5.2621751535901353</v>
      </c>
      <c r="J35" s="28" t="str">
        <f>IF(DAY(A35)&lt;=10, "Valid", "Invalid")</f>
        <v>Valid</v>
      </c>
      <c r="K35" s="29" t="str">
        <f>IF(COUNTIF('Master Details'!B:B, B35), "Valid", "Invalid")</f>
        <v>Valid</v>
      </c>
      <c r="L35" s="29" t="str">
        <f>IF(OR(B35="", G35=""), "Check Inputs",
 IF(LEFT(B35,1)="3", IF(G35=2, "Valid", "Invalid"),
 IF(OR(LEFT(B35,1)="5", LEFT(B35,1)="2"), IF(G35=3, "Valid", "Invalid"),
 IF(G35=1, "Valid", "Invalid"))))</f>
        <v>Valid</v>
      </c>
    </row>
    <row r="36" spans="1:12" ht="15" thickBot="1" x14ac:dyDescent="0.35">
      <c r="A36" s="5">
        <v>38475</v>
      </c>
      <c r="B36" s="18">
        <v>3004</v>
      </c>
      <c r="C36" s="15">
        <v>1766.365445897691</v>
      </c>
      <c r="D36" s="15">
        <v>1772.0245967954927</v>
      </c>
      <c r="E36" s="15">
        <v>1772.0245967954927</v>
      </c>
      <c r="F36" s="20">
        <v>2002</v>
      </c>
      <c r="G36" s="20">
        <v>2</v>
      </c>
      <c r="H36" s="26">
        <v>19.527562097490108</v>
      </c>
      <c r="I36" s="28">
        <f>D36 - C36</f>
        <v>5.6591508978017373</v>
      </c>
      <c r="J36" s="28" t="str">
        <f>IF(DAY(A36)&lt;=10, "Valid", "Invalid")</f>
        <v>Valid</v>
      </c>
      <c r="K36" s="29" t="str">
        <f>IF(COUNTIF('Master Details'!B:B, B36), "Valid", "Invalid")</f>
        <v>Valid</v>
      </c>
      <c r="L36" s="29" t="str">
        <f>IF(OR(B36="", G36=""), "Check Inputs",
 IF(LEFT(B36,1)="3", IF(G36=2, "Valid", "Invalid"),
 IF(OR(LEFT(B36,1)="5", LEFT(B36,1)="2"), IF(G36=3, "Valid", "Invalid"),
 IF(G36=1, "Valid", "Invalid"))))</f>
        <v>Valid</v>
      </c>
    </row>
    <row r="37" spans="1:12" ht="15" thickBot="1" x14ac:dyDescent="0.35">
      <c r="A37" s="5">
        <v>38476</v>
      </c>
      <c r="B37" s="18">
        <v>5002</v>
      </c>
      <c r="C37" s="15">
        <v>54.560561590899269</v>
      </c>
      <c r="D37" s="15">
        <v>63.977005375242214</v>
      </c>
      <c r="E37" s="15">
        <v>163.97700537524221</v>
      </c>
      <c r="F37" s="20">
        <v>3003</v>
      </c>
      <c r="G37" s="20">
        <v>3</v>
      </c>
      <c r="H37" s="26">
        <v>29.621460334977545</v>
      </c>
      <c r="I37" s="28">
        <f>D37 - C37</f>
        <v>9.4164437843429454</v>
      </c>
      <c r="J37" s="28" t="str">
        <f>IF(DAY(A37)&lt;=10, "Valid", "Invalid")</f>
        <v>Valid</v>
      </c>
      <c r="K37" s="29" t="str">
        <f>IF(COUNTIF('Master Details'!B:B, B37), "Valid", "Invalid")</f>
        <v>Valid</v>
      </c>
      <c r="L37" s="29" t="str">
        <f>IF(OR(B37="", G37=""), "Check Inputs",
 IF(LEFT(B37,1)="3", IF(G37=2, "Valid", "Invalid"),
 IF(OR(LEFT(B37,1)="5", LEFT(B37,1)="2"), IF(G37=3, "Valid", "Invalid"),
 IF(G37=1, "Valid", "Invalid"))))</f>
        <v>Valid</v>
      </c>
    </row>
    <row r="38" spans="1:12" ht="15" thickBot="1" x14ac:dyDescent="0.35">
      <c r="A38" s="5">
        <v>38477</v>
      </c>
      <c r="B38" s="18">
        <v>4003</v>
      </c>
      <c r="C38" s="15">
        <v>17.324062981516981</v>
      </c>
      <c r="D38" s="15">
        <v>24.588077391456238</v>
      </c>
      <c r="E38" s="15">
        <v>1024.5880773914562</v>
      </c>
      <c r="F38" s="20">
        <v>2002</v>
      </c>
      <c r="G38" s="20">
        <v>1</v>
      </c>
      <c r="H38" s="26">
        <v>21.738606553541146</v>
      </c>
      <c r="I38" s="28">
        <f>D38 - C38</f>
        <v>7.2640144099392572</v>
      </c>
      <c r="J38" s="28" t="str">
        <f>IF(DAY(A38)&lt;=10, "Valid", "Invalid")</f>
        <v>Valid</v>
      </c>
      <c r="K38" s="29" t="str">
        <f>IF(COUNTIF('Master Details'!B:B, B38), "Valid", "Invalid")</f>
        <v>Valid</v>
      </c>
      <c r="L38" s="29" t="str">
        <f>IF(OR(B38="", G38=""), "Check Inputs",
 IF(LEFT(B38,1)="3", IF(G38=2, "Valid", "Invalid"),
 IF(OR(LEFT(B38,1)="5", LEFT(B38,1)="2"), IF(G38=3, "Valid", "Invalid"),
 IF(G38=1, "Valid", "Invalid"))))</f>
        <v>Valid</v>
      </c>
    </row>
    <row r="39" spans="1:12" ht="15" thickBot="1" x14ac:dyDescent="0.35">
      <c r="A39" s="5">
        <v>38478</v>
      </c>
      <c r="B39" s="18">
        <v>1001</v>
      </c>
      <c r="C39" s="15">
        <v>45.206151428831461</v>
      </c>
      <c r="D39" s="15">
        <v>51.380124371787012</v>
      </c>
      <c r="E39" s="15">
        <v>151.38012437178702</v>
      </c>
      <c r="F39" s="20">
        <v>1001</v>
      </c>
      <c r="G39" s="20">
        <v>1</v>
      </c>
      <c r="H39" s="26">
        <v>17.863740033721001</v>
      </c>
      <c r="I39" s="28">
        <f>D39 - C39</f>
        <v>6.173972942955551</v>
      </c>
      <c r="J39" s="28" t="str">
        <f>IF(DAY(A39)&lt;=10, "Valid", "Invalid")</f>
        <v>Valid</v>
      </c>
      <c r="K39" s="29" t="str">
        <f>IF(COUNTIF('Master Details'!B:B, B39), "Valid", "Invalid")</f>
        <v>Valid</v>
      </c>
      <c r="L39" s="29" t="str">
        <f>IF(OR(B39="", G39=""), "Check Inputs",
 IF(LEFT(B39,1)="3", IF(G39=2, "Valid", "Invalid"),
 IF(OR(LEFT(B39,1)="5", LEFT(B39,1)="2"), IF(G39=3, "Valid", "Invalid"),
 IF(G39=1, "Valid", "Invalid"))))</f>
        <v>Valid</v>
      </c>
    </row>
    <row r="40" spans="1:12" ht="15" thickBot="1" x14ac:dyDescent="0.35">
      <c r="A40" s="5">
        <v>38478</v>
      </c>
      <c r="B40" s="18">
        <v>5003</v>
      </c>
      <c r="C40" s="15">
        <v>152.62282355457296</v>
      </c>
      <c r="D40" s="15">
        <v>156.93890203981422</v>
      </c>
      <c r="E40" s="15">
        <v>256.93890203981425</v>
      </c>
      <c r="F40" s="20">
        <v>3003</v>
      </c>
      <c r="G40" s="20">
        <v>2</v>
      </c>
      <c r="H40" s="26">
        <v>12.224794551413019</v>
      </c>
      <c r="I40" s="28">
        <f>D40 - C40</f>
        <v>4.3160784852412633</v>
      </c>
      <c r="J40" s="28" t="str">
        <f>IF(DAY(A40)&lt;=10, "Valid", "Invalid")</f>
        <v>Valid</v>
      </c>
      <c r="K40" s="29" t="str">
        <f>IF(COUNTIF('Master Details'!B:B, B40), "Valid", "Invalid")</f>
        <v>Valid</v>
      </c>
      <c r="L40" s="29" t="str">
        <f>IF(OR(B40="", G40=""), "Check Inputs",
 IF(LEFT(B40,1)="3", IF(G40=2, "Valid", "Invalid"),
 IF(OR(LEFT(B40,1)="5", LEFT(B40,1)="2"), IF(G40=3, "Valid", "Invalid"),
 IF(G40=1, "Valid", "Invalid"))))</f>
        <v>Invalid</v>
      </c>
    </row>
    <row r="41" spans="1:12" ht="15" thickBot="1" x14ac:dyDescent="0.35">
      <c r="A41" s="5">
        <v>38481</v>
      </c>
      <c r="B41" s="18">
        <v>5002</v>
      </c>
      <c r="C41" s="15">
        <v>55.460231120343728</v>
      </c>
      <c r="D41" s="15">
        <v>61.125216194739444</v>
      </c>
      <c r="E41" s="15">
        <v>161.12521619473944</v>
      </c>
      <c r="F41" s="20">
        <v>2002</v>
      </c>
      <c r="G41" s="20">
        <v>3</v>
      </c>
      <c r="H41" s="26">
        <v>68.462077841230467</v>
      </c>
      <c r="I41" s="28">
        <f>D41 - C41</f>
        <v>5.664985074395716</v>
      </c>
      <c r="J41" s="28" t="str">
        <f>IF(DAY(A41)&lt;=10, "Valid", "Invalid")</f>
        <v>Valid</v>
      </c>
      <c r="K41" s="29" t="str">
        <f>IF(COUNTIF('Master Details'!B:B, B41), "Valid", "Invalid")</f>
        <v>Valid</v>
      </c>
      <c r="L41" s="29" t="str">
        <f>IF(OR(B41="", G41=""), "Check Inputs",
 IF(LEFT(B41,1)="3", IF(G41=2, "Valid", "Invalid"),
 IF(OR(LEFT(B41,1)="5", LEFT(B41,1)="2"), IF(G41=3, "Valid", "Invalid"),
 IF(G41=1, "Valid", "Invalid"))))</f>
        <v>Valid</v>
      </c>
    </row>
    <row r="42" spans="1:12" ht="15" thickBot="1" x14ac:dyDescent="0.35">
      <c r="A42" s="5">
        <v>38504</v>
      </c>
      <c r="B42" s="18">
        <v>1003</v>
      </c>
      <c r="C42" s="15">
        <v>45.713715058569875</v>
      </c>
      <c r="D42" s="15">
        <v>55.632518106620473</v>
      </c>
      <c r="E42" s="15">
        <v>155.63251810662047</v>
      </c>
      <c r="F42" s="20">
        <v>3003</v>
      </c>
      <c r="G42" s="20">
        <v>1</v>
      </c>
      <c r="H42" s="26">
        <v>12.665675197653982</v>
      </c>
      <c r="I42" s="28">
        <f>D42 - C42</f>
        <v>9.9188030480505986</v>
      </c>
      <c r="J42" s="28" t="str">
        <f>IF(DAY(A42)&lt;=10, "Valid", "Invalid")</f>
        <v>Valid</v>
      </c>
      <c r="K42" s="29" t="str">
        <f>IF(COUNTIF('Master Details'!B:B, B42), "Valid", "Invalid")</f>
        <v>Valid</v>
      </c>
      <c r="L42" s="29" t="str">
        <f>IF(OR(B42="", G42=""), "Check Inputs",
 IF(LEFT(B42,1)="3", IF(G42=2, "Valid", "Invalid"),
 IF(OR(LEFT(B42,1)="5", LEFT(B42,1)="2"), IF(G42=3, "Valid", "Invalid"),
 IF(G42=1, "Valid", "Invalid"))))</f>
        <v>Valid</v>
      </c>
    </row>
    <row r="43" spans="1:12" ht="15" thickBot="1" x14ac:dyDescent="0.35">
      <c r="A43" s="5">
        <v>38505</v>
      </c>
      <c r="B43" s="18">
        <v>5002</v>
      </c>
      <c r="C43" s="15">
        <v>35.816901885282867</v>
      </c>
      <c r="D43" s="15">
        <v>37.443638932389426</v>
      </c>
      <c r="E43" s="15">
        <v>137.44363893238943</v>
      </c>
      <c r="F43" s="20">
        <v>3003</v>
      </c>
      <c r="G43" s="20">
        <v>3</v>
      </c>
      <c r="H43" s="26">
        <v>15.112006383142475</v>
      </c>
      <c r="I43" s="28">
        <f>D43 - C43</f>
        <v>1.626737047106559</v>
      </c>
      <c r="J43" s="28" t="str">
        <f>IF(DAY(A43)&lt;=10, "Valid", "Invalid")</f>
        <v>Valid</v>
      </c>
      <c r="K43" s="29" t="str">
        <f>IF(COUNTIF('Master Details'!B:B, B43), "Valid", "Invalid")</f>
        <v>Valid</v>
      </c>
      <c r="L43" s="29" t="str">
        <f>IF(OR(B43="", G43=""), "Check Inputs",
 IF(LEFT(B43,1)="3", IF(G43=2, "Valid", "Invalid"),
 IF(OR(LEFT(B43,1)="5", LEFT(B43,1)="2"), IF(G43=3, "Valid", "Invalid"),
 IF(G43=1, "Valid", "Invalid"))))</f>
        <v>Valid</v>
      </c>
    </row>
    <row r="44" spans="1:12" ht="15" thickBot="1" x14ac:dyDescent="0.35">
      <c r="A44" s="5">
        <v>38505</v>
      </c>
      <c r="B44" s="18">
        <v>5004</v>
      </c>
      <c r="C44" s="15">
        <v>155.91115572169383</v>
      </c>
      <c r="D44" s="15">
        <v>159.97212600334456</v>
      </c>
      <c r="E44" s="15">
        <v>259.97212600334456</v>
      </c>
      <c r="F44" s="20">
        <v>2002</v>
      </c>
      <c r="G44" s="20">
        <v>3</v>
      </c>
      <c r="H44" s="26">
        <v>30.709369846443813</v>
      </c>
      <c r="I44" s="28">
        <f>D44 - C44</f>
        <v>4.0609702816507252</v>
      </c>
      <c r="J44" s="28" t="str">
        <f>IF(DAY(A44)&lt;=10, "Valid", "Invalid")</f>
        <v>Valid</v>
      </c>
      <c r="K44" s="29" t="str">
        <f>IF(COUNTIF('Master Details'!B:B, B44), "Valid", "Invalid")</f>
        <v>Valid</v>
      </c>
      <c r="L44" s="29" t="str">
        <f>IF(OR(B44="", G44=""), "Check Inputs",
 IF(LEFT(B44,1)="3", IF(G44=2, "Valid", "Invalid"),
 IF(OR(LEFT(B44,1)="5", LEFT(B44,1)="2"), IF(G44=3, "Valid", "Invalid"),
 IF(G44=1, "Valid", "Invalid"))))</f>
        <v>Valid</v>
      </c>
    </row>
    <row r="45" spans="1:12" ht="15" thickBot="1" x14ac:dyDescent="0.35">
      <c r="A45" s="5">
        <v>38507</v>
      </c>
      <c r="B45" s="18">
        <v>6002</v>
      </c>
      <c r="C45" s="15">
        <v>133.49559767062689</v>
      </c>
      <c r="D45" s="15">
        <v>136.78233007860268</v>
      </c>
      <c r="E45" s="15">
        <v>136.78233007860268</v>
      </c>
      <c r="F45" s="20">
        <v>3003</v>
      </c>
      <c r="G45" s="20">
        <v>1</v>
      </c>
      <c r="H45" s="26">
        <v>10.296299462187401</v>
      </c>
      <c r="I45" s="28">
        <f>D45 - C45</f>
        <v>3.2867324079757907</v>
      </c>
      <c r="J45" s="28" t="str">
        <f>IF(DAY(A45)&lt;=10, "Valid", "Invalid")</f>
        <v>Valid</v>
      </c>
      <c r="K45" s="29" t="str">
        <f>IF(COUNTIF('Master Details'!B:B, B45), "Valid", "Invalid")</f>
        <v>Valid</v>
      </c>
      <c r="L45" s="29" t="str">
        <f>IF(OR(B45="", G45=""), "Check Inputs",
 IF(LEFT(B45,1)="3", IF(G45=2, "Valid", "Invalid"),
 IF(OR(LEFT(B45,1)="5", LEFT(B45,1)="2"), IF(G45=3, "Valid", "Invalid"),
 IF(G45=1, "Valid", "Invalid"))))</f>
        <v>Valid</v>
      </c>
    </row>
    <row r="46" spans="1:12" ht="15" thickBot="1" x14ac:dyDescent="0.35">
      <c r="A46" s="5">
        <v>38509</v>
      </c>
      <c r="B46" s="18">
        <v>4002</v>
      </c>
      <c r="C46" s="15">
        <v>26.593810675691898</v>
      </c>
      <c r="D46" s="15">
        <v>29.168298351196846</v>
      </c>
      <c r="E46" s="15">
        <v>1029.1682983511969</v>
      </c>
      <c r="F46" s="20">
        <v>3003</v>
      </c>
      <c r="G46" s="20">
        <v>1</v>
      </c>
      <c r="H46" s="26">
        <v>12.907019493441343</v>
      </c>
      <c r="I46" s="28">
        <f>D46 - C46</f>
        <v>2.5744876755049475</v>
      </c>
      <c r="J46" s="28" t="str">
        <f>IF(DAY(A46)&lt;=10, "Valid", "Invalid")</f>
        <v>Valid</v>
      </c>
      <c r="K46" s="29" t="str">
        <f>IF(COUNTIF('Master Details'!B:B, B46), "Valid", "Invalid")</f>
        <v>Valid</v>
      </c>
      <c r="L46" s="29" t="str">
        <f>IF(OR(B46="", G46=""), "Check Inputs",
 IF(LEFT(B46,1)="3", IF(G46=2, "Valid", "Invalid"),
 IF(OR(LEFT(B46,1)="5", LEFT(B46,1)="2"), IF(G46=3, "Valid", "Invalid"),
 IF(G46=1, "Valid", "Invalid"))))</f>
        <v>Valid</v>
      </c>
    </row>
    <row r="47" spans="1:12" ht="15" thickBot="1" x14ac:dyDescent="0.35">
      <c r="A47" s="5">
        <v>38509</v>
      </c>
      <c r="B47" s="18">
        <v>2003</v>
      </c>
      <c r="C47" s="15">
        <v>27.73988122958631</v>
      </c>
      <c r="D47" s="15">
        <v>33.513030624073814</v>
      </c>
      <c r="E47" s="15">
        <v>133.51303062407382</v>
      </c>
      <c r="F47" s="20">
        <v>3003</v>
      </c>
      <c r="G47" s="20">
        <v>3</v>
      </c>
      <c r="H47" s="26">
        <v>14.65599015309447</v>
      </c>
      <c r="I47" s="28">
        <f>D47 - C47</f>
        <v>5.7731493944875041</v>
      </c>
      <c r="J47" s="28" t="str">
        <f>IF(DAY(A47)&lt;=10, "Valid", "Invalid")</f>
        <v>Valid</v>
      </c>
      <c r="K47" s="29" t="str">
        <f>IF(COUNTIF('Master Details'!B:B, B47), "Valid", "Invalid")</f>
        <v>Valid</v>
      </c>
      <c r="L47" s="29" t="str">
        <f>IF(OR(B47="", G47=""), "Check Inputs",
 IF(LEFT(B47,1)="3", IF(G47=2, "Valid", "Invalid"),
 IF(OR(LEFT(B47,1)="5", LEFT(B47,1)="2"), IF(G47=3, "Valid", "Invalid"),
 IF(G47=1, "Valid", "Invalid"))))</f>
        <v>Valid</v>
      </c>
    </row>
    <row r="48" spans="1:12" ht="15" thickBot="1" x14ac:dyDescent="0.35">
      <c r="A48" s="5">
        <v>38509</v>
      </c>
      <c r="B48" s="18">
        <v>1004</v>
      </c>
      <c r="C48" s="15">
        <v>28.04603480219825</v>
      </c>
      <c r="D48" s="15">
        <v>38.260186171473073</v>
      </c>
      <c r="E48" s="15">
        <v>138.26018617147307</v>
      </c>
      <c r="F48" s="20">
        <v>2002</v>
      </c>
      <c r="G48" s="20">
        <v>1</v>
      </c>
      <c r="H48" s="26">
        <v>15.760274193950602</v>
      </c>
      <c r="I48" s="28">
        <f>D48 - C48</f>
        <v>10.214151369274823</v>
      </c>
      <c r="J48" s="28" t="str">
        <f>IF(DAY(A48)&lt;=10, "Valid", "Invalid")</f>
        <v>Valid</v>
      </c>
      <c r="K48" s="29" t="str">
        <f>IF(COUNTIF('Master Details'!B:B, B48), "Valid", "Invalid")</f>
        <v>Valid</v>
      </c>
      <c r="L48" s="29" t="str">
        <f>IF(OR(B48="", G48=""), "Check Inputs",
 IF(LEFT(B48,1)="3", IF(G48=2, "Valid", "Invalid"),
 IF(OR(LEFT(B48,1)="5", LEFT(B48,1)="2"), IF(G48=3, "Valid", "Invalid"),
 IF(G48=1, "Valid", "Invalid"))))</f>
        <v>Valid</v>
      </c>
    </row>
    <row r="49" spans="1:12" ht="15" thickBot="1" x14ac:dyDescent="0.35">
      <c r="A49" s="5">
        <v>38510</v>
      </c>
      <c r="B49" s="18">
        <v>3003</v>
      </c>
      <c r="C49" s="15">
        <v>1929.9452562351221</v>
      </c>
      <c r="D49" s="15">
        <v>1936.4707109098842</v>
      </c>
      <c r="E49" s="15">
        <v>1936.4707109098842</v>
      </c>
      <c r="F49" s="20">
        <v>3003</v>
      </c>
      <c r="G49" s="20">
        <v>2</v>
      </c>
      <c r="H49" s="26">
        <v>15.728073596248882</v>
      </c>
      <c r="I49" s="28">
        <f>D49 - C49</f>
        <v>6.5254546747621589</v>
      </c>
      <c r="J49" s="28" t="str">
        <f>IF(DAY(A49)&lt;=10, "Valid", "Invalid")</f>
        <v>Valid</v>
      </c>
      <c r="K49" s="29" t="str">
        <f>IF(COUNTIF('Master Details'!B:B, B49), "Valid", "Invalid")</f>
        <v>Valid</v>
      </c>
      <c r="L49" s="29" t="str">
        <f>IF(OR(B49="", G49=""), "Check Inputs",
 IF(LEFT(B49,1)="3", IF(G49=2, "Valid", "Invalid"),
 IF(OR(LEFT(B49,1)="5", LEFT(B49,1)="2"), IF(G49=3, "Valid", "Invalid"),
 IF(G49=1, "Valid", "Invalid"))))</f>
        <v>Valid</v>
      </c>
    </row>
    <row r="50" spans="1:12" ht="15" thickBot="1" x14ac:dyDescent="0.35">
      <c r="A50" s="5">
        <v>38512</v>
      </c>
      <c r="B50" s="18">
        <v>6003</v>
      </c>
      <c r="C50" s="15">
        <v>153.34982594163165</v>
      </c>
      <c r="D50" s="15">
        <v>157.98458993854331</v>
      </c>
      <c r="E50" s="15">
        <v>157.98458993854331</v>
      </c>
      <c r="F50" s="20">
        <v>1001</v>
      </c>
      <c r="G50" s="20">
        <v>1</v>
      </c>
      <c r="H50" s="26">
        <v>20.4930854717465</v>
      </c>
      <c r="I50" s="28">
        <f>D50 - C50</f>
        <v>4.6347639969116585</v>
      </c>
      <c r="J50" s="28" t="str">
        <f>IF(DAY(A50)&lt;=10, "Valid", "Invalid")</f>
        <v>Valid</v>
      </c>
      <c r="K50" s="29" t="str">
        <f>IF(COUNTIF('Master Details'!B:B, B50), "Valid", "Invalid")</f>
        <v>Valid</v>
      </c>
      <c r="L50" s="29" t="str">
        <f>IF(OR(B50="", G50=""), "Check Inputs",
 IF(LEFT(B50,1)="3", IF(G50=2, "Valid", "Invalid"),
 IF(OR(LEFT(B50,1)="5", LEFT(B50,1)="2"), IF(G50=3, "Valid", "Invalid"),
 IF(G50=1, "Valid", "Invalid"))))</f>
        <v>Valid</v>
      </c>
    </row>
    <row r="51" spans="1:12" ht="15" thickBot="1" x14ac:dyDescent="0.35">
      <c r="A51" s="5">
        <v>38535</v>
      </c>
      <c r="B51" s="18">
        <v>4001</v>
      </c>
      <c r="C51" s="15">
        <v>45.837434775423965</v>
      </c>
      <c r="D51" s="15">
        <v>53.719884443553546</v>
      </c>
      <c r="E51" s="15">
        <v>1053.7198844435536</v>
      </c>
      <c r="F51" s="20">
        <v>1001</v>
      </c>
      <c r="G51" s="20">
        <v>1</v>
      </c>
      <c r="H51" s="26">
        <v>15.8302646257139</v>
      </c>
      <c r="I51" s="28">
        <f>D51 - C51</f>
        <v>7.8824496681295813</v>
      </c>
      <c r="J51" s="28" t="str">
        <f>IF(DAY(A51)&lt;=10, "Valid", "Invalid")</f>
        <v>Valid</v>
      </c>
      <c r="K51" s="29" t="str">
        <f>IF(COUNTIF('Master Details'!B:B, B51), "Valid", "Invalid")</f>
        <v>Valid</v>
      </c>
      <c r="L51" s="29" t="str">
        <f>IF(OR(B51="", G51=""), "Check Inputs",
 IF(LEFT(B51,1)="3", IF(G51=2, "Valid", "Invalid"),
 IF(OR(LEFT(B51,1)="5", LEFT(B51,1)="2"), IF(G51=3, "Valid", "Invalid"),
 IF(G51=1, "Valid", "Invalid"))))</f>
        <v>Valid</v>
      </c>
    </row>
    <row r="52" spans="1:12" ht="15" thickBot="1" x14ac:dyDescent="0.35">
      <c r="A52" s="5">
        <v>38537</v>
      </c>
      <c r="B52" s="18">
        <v>4001</v>
      </c>
      <c r="C52" s="15">
        <v>16.971884281378088</v>
      </c>
      <c r="D52" s="15">
        <v>23.389856184080827</v>
      </c>
      <c r="E52" s="15">
        <v>1023.3898561840808</v>
      </c>
      <c r="F52" s="20">
        <v>1001</v>
      </c>
      <c r="G52" s="20">
        <v>1</v>
      </c>
      <c r="H52" s="26">
        <v>31.114090681152433</v>
      </c>
      <c r="I52" s="28">
        <f>D52 - C52</f>
        <v>6.4179719027027389</v>
      </c>
      <c r="J52" s="28" t="str">
        <f>IF(DAY(A52)&lt;=10, "Valid", "Invalid")</f>
        <v>Valid</v>
      </c>
      <c r="K52" s="29" t="str">
        <f>IF(COUNTIF('Master Details'!B:B, B52), "Valid", "Invalid")</f>
        <v>Valid</v>
      </c>
      <c r="L52" s="29" t="str">
        <f>IF(OR(B52="", G52=""), "Check Inputs",
 IF(LEFT(B52,1)="3", IF(G52=2, "Valid", "Invalid"),
 IF(OR(LEFT(B52,1)="5", LEFT(B52,1)="2"), IF(G52=3, "Valid", "Invalid"),
 IF(G52=1, "Valid", "Invalid"))))</f>
        <v>Valid</v>
      </c>
    </row>
    <row r="53" spans="1:12" ht="15" thickBot="1" x14ac:dyDescent="0.35">
      <c r="A53" s="5">
        <v>38541</v>
      </c>
      <c r="B53" s="18">
        <v>6003</v>
      </c>
      <c r="C53" s="15">
        <v>143.39627907775753</v>
      </c>
      <c r="D53" s="15">
        <v>148.13903278493703</v>
      </c>
      <c r="E53" s="15">
        <v>148.13903278493703</v>
      </c>
      <c r="F53" s="20">
        <v>2002</v>
      </c>
      <c r="G53" s="20">
        <v>1</v>
      </c>
      <c r="H53" s="26">
        <v>61.484824449086538</v>
      </c>
      <c r="I53" s="28">
        <f>D53 - C53</f>
        <v>4.742753707179503</v>
      </c>
      <c r="J53" s="28" t="str">
        <f>IF(DAY(A53)&lt;=10, "Valid", "Invalid")</f>
        <v>Valid</v>
      </c>
      <c r="K53" s="29" t="str">
        <f>IF(COUNTIF('Master Details'!B:B, B53), "Valid", "Invalid")</f>
        <v>Valid</v>
      </c>
      <c r="L53" s="29" t="str">
        <f>IF(OR(B53="", G53=""), "Check Inputs",
 IF(LEFT(B53,1)="3", IF(G53=2, "Valid", "Invalid"),
 IF(OR(LEFT(B53,1)="5", LEFT(B53,1)="2"), IF(G53=3, "Valid", "Invalid"),
 IF(G53=1, "Valid", "Invalid"))))</f>
        <v>Valid</v>
      </c>
    </row>
    <row r="54" spans="1:12" ht="15" thickBot="1" x14ac:dyDescent="0.35">
      <c r="A54" s="5">
        <v>38543</v>
      </c>
      <c r="B54" s="18">
        <v>5004</v>
      </c>
      <c r="C54" s="15">
        <v>151.47634455753209</v>
      </c>
      <c r="D54" s="15">
        <v>157.27666808925827</v>
      </c>
      <c r="E54" s="15">
        <v>257.27666808925824</v>
      </c>
      <c r="F54" s="20">
        <v>2002</v>
      </c>
      <c r="G54" s="20">
        <v>3</v>
      </c>
      <c r="H54" s="26">
        <v>19.172341353411227</v>
      </c>
      <c r="I54" s="28">
        <f>D54 - C54</f>
        <v>5.8003235317261783</v>
      </c>
      <c r="J54" s="28" t="str">
        <f>IF(DAY(A54)&lt;=10, "Valid", "Invalid")</f>
        <v>Valid</v>
      </c>
      <c r="K54" s="29" t="str">
        <f>IF(COUNTIF('Master Details'!B:B, B54), "Valid", "Invalid")</f>
        <v>Valid</v>
      </c>
      <c r="L54" s="29" t="str">
        <f>IF(OR(B54="", G54=""), "Check Inputs",
 IF(LEFT(B54,1)="3", IF(G54=2, "Valid", "Invalid"),
 IF(OR(LEFT(B54,1)="5", LEFT(B54,1)="2"), IF(G54=3, "Valid", "Invalid"),
 IF(G54=1, "Valid", "Invalid"))))</f>
        <v>Valid</v>
      </c>
    </row>
    <row r="55" spans="1:12" ht="15" thickBot="1" x14ac:dyDescent="0.35">
      <c r="A55" s="5">
        <v>38543</v>
      </c>
      <c r="B55" s="18">
        <v>5003</v>
      </c>
      <c r="C55" s="15">
        <v>154.18576647908938</v>
      </c>
      <c r="D55" s="15">
        <v>159.6034215527896</v>
      </c>
      <c r="E55" s="15">
        <v>259.6034215527896</v>
      </c>
      <c r="F55" s="20">
        <v>3003</v>
      </c>
      <c r="G55" s="20">
        <v>3</v>
      </c>
      <c r="H55" s="26">
        <v>16.389526397550359</v>
      </c>
      <c r="I55" s="28">
        <f>D55 - C55</f>
        <v>5.4176550737002174</v>
      </c>
      <c r="J55" s="28" t="str">
        <f>IF(DAY(A55)&lt;=10, "Valid", "Invalid")</f>
        <v>Valid</v>
      </c>
      <c r="K55" s="29" t="str">
        <f>IF(COUNTIF('Master Details'!B:B, B55), "Valid", "Invalid")</f>
        <v>Valid</v>
      </c>
      <c r="L55" s="29" t="str">
        <f>IF(OR(B55="", G55=""), "Check Inputs",
 IF(LEFT(B55,1)="3", IF(G55=2, "Valid", "Invalid"),
 IF(OR(LEFT(B55,1)="5", LEFT(B55,1)="2"), IF(G55=3, "Valid", "Invalid"),
 IF(G55=1, "Valid", "Invalid"))))</f>
        <v>Valid</v>
      </c>
    </row>
    <row r="56" spans="1:12" ht="15" thickBot="1" x14ac:dyDescent="0.35">
      <c r="A56" s="5">
        <v>38565</v>
      </c>
      <c r="B56" s="18">
        <v>3001</v>
      </c>
      <c r="C56" s="15">
        <v>1656.229436610311</v>
      </c>
      <c r="D56" s="15">
        <v>1658.3786354564136</v>
      </c>
      <c r="E56" s="15">
        <v>1658.3786354564136</v>
      </c>
      <c r="F56" s="20">
        <v>3003</v>
      </c>
      <c r="G56" s="20">
        <v>2</v>
      </c>
      <c r="H56" s="26">
        <v>15.792919927979533</v>
      </c>
      <c r="I56" s="28">
        <f>D56 - C56</f>
        <v>2.1491988461025358</v>
      </c>
      <c r="J56" s="28" t="str">
        <f>IF(DAY(A56)&lt;=10, "Valid", "Invalid")</f>
        <v>Valid</v>
      </c>
      <c r="K56" s="29" t="str">
        <f>IF(COUNTIF('Master Details'!B:B, B56), "Valid", "Invalid")</f>
        <v>Valid</v>
      </c>
      <c r="L56" s="29" t="str">
        <f>IF(OR(B56="", G56=""), "Check Inputs",
 IF(LEFT(B56,1)="3", IF(G56=2, "Valid", "Invalid"),
 IF(OR(LEFT(B56,1)="5", LEFT(B56,1)="2"), IF(G56=3, "Valid", "Invalid"),
 IF(G56=1, "Valid", "Invalid"))))</f>
        <v>Valid</v>
      </c>
    </row>
    <row r="57" spans="1:12" ht="15" thickBot="1" x14ac:dyDescent="0.35">
      <c r="A57" s="5">
        <v>38566</v>
      </c>
      <c r="B57" s="18">
        <v>1001</v>
      </c>
      <c r="C57" s="15">
        <v>51.999126780451391</v>
      </c>
      <c r="D57" s="15">
        <v>54.817429267630949</v>
      </c>
      <c r="E57" s="15">
        <v>154.81742926763096</v>
      </c>
      <c r="F57" s="20">
        <v>3003</v>
      </c>
      <c r="G57" s="20">
        <v>1</v>
      </c>
      <c r="H57" s="26">
        <v>21.915524277652551</v>
      </c>
      <c r="I57" s="28">
        <f>D57 - C57</f>
        <v>2.8183024871795581</v>
      </c>
      <c r="J57" s="28" t="str">
        <f>IF(DAY(A57)&lt;=10, "Valid", "Invalid")</f>
        <v>Valid</v>
      </c>
      <c r="K57" s="29" t="str">
        <f>IF(COUNTIF('Master Details'!B:B, B57), "Valid", "Invalid")</f>
        <v>Valid</v>
      </c>
      <c r="L57" s="29" t="str">
        <f>IF(OR(B57="", G57=""), "Check Inputs",
 IF(LEFT(B57,1)="3", IF(G57=2, "Valid", "Invalid"),
 IF(OR(LEFT(B57,1)="5", LEFT(B57,1)="2"), IF(G57=3, "Valid", "Invalid"),
 IF(G57=1, "Valid", "Invalid"))))</f>
        <v>Valid</v>
      </c>
    </row>
    <row r="58" spans="1:12" ht="15" thickBot="1" x14ac:dyDescent="0.35">
      <c r="A58" s="5">
        <v>38566</v>
      </c>
      <c r="B58" s="18">
        <v>2002</v>
      </c>
      <c r="C58" s="15">
        <v>36.286920598371474</v>
      </c>
      <c r="D58" s="15">
        <v>38.578620200879286</v>
      </c>
      <c r="E58" s="15">
        <v>138.5786202008793</v>
      </c>
      <c r="F58" s="20">
        <v>2002</v>
      </c>
      <c r="G58" s="20">
        <v>3</v>
      </c>
      <c r="H58" s="26">
        <v>16.131426522764301</v>
      </c>
      <c r="I58" s="28">
        <f>D58 - C58</f>
        <v>2.291699602507812</v>
      </c>
      <c r="J58" s="28" t="str">
        <f>IF(DAY(A58)&lt;=10, "Valid", "Invalid")</f>
        <v>Valid</v>
      </c>
      <c r="K58" s="29" t="str">
        <f>IF(COUNTIF('Master Details'!B:B, B58), "Valid", "Invalid")</f>
        <v>Valid</v>
      </c>
      <c r="L58" s="29" t="str">
        <f>IF(OR(B58="", G58=""), "Check Inputs",
 IF(LEFT(B58,1)="3", IF(G58=2, "Valid", "Invalid"),
 IF(OR(LEFT(B58,1)="5", LEFT(B58,1)="2"), IF(G58=3, "Valid", "Invalid"),
 IF(G58=1, "Valid", "Invalid"))))</f>
        <v>Valid</v>
      </c>
    </row>
    <row r="59" spans="1:12" ht="15" thickBot="1" x14ac:dyDescent="0.35">
      <c r="A59" s="5">
        <v>38566</v>
      </c>
      <c r="B59" s="18">
        <v>3001</v>
      </c>
      <c r="C59" s="15">
        <v>1573.3626196842881</v>
      </c>
      <c r="D59" s="15">
        <v>1574.0982843327097</v>
      </c>
      <c r="E59" s="15">
        <v>1574.0982843327097</v>
      </c>
      <c r="F59" s="20">
        <v>3003</v>
      </c>
      <c r="G59" s="20">
        <v>2</v>
      </c>
      <c r="H59" s="26">
        <v>28.242615714574278</v>
      </c>
      <c r="I59" s="28">
        <f>D59 - C59</f>
        <v>0.73566464842156165</v>
      </c>
      <c r="J59" s="28" t="str">
        <f>IF(DAY(A59)&lt;=10, "Valid", "Invalid")</f>
        <v>Valid</v>
      </c>
      <c r="K59" s="29" t="str">
        <f>IF(COUNTIF('Master Details'!B:B, B59), "Valid", "Invalid")</f>
        <v>Valid</v>
      </c>
      <c r="L59" s="29" t="str">
        <f>IF(OR(B59="", G59=""), "Check Inputs",
 IF(LEFT(B59,1)="3", IF(G59=2, "Valid", "Invalid"),
 IF(OR(LEFT(B59,1)="5", LEFT(B59,1)="2"), IF(G59=3, "Valid", "Invalid"),
 IF(G59=1, "Valid", "Invalid"))))</f>
        <v>Valid</v>
      </c>
    </row>
    <row r="60" spans="1:12" ht="15" thickBot="1" x14ac:dyDescent="0.35">
      <c r="A60" s="5">
        <v>38566</v>
      </c>
      <c r="B60" s="18">
        <v>3002</v>
      </c>
      <c r="C60" s="15">
        <v>1384.1539335079804</v>
      </c>
      <c r="D60" s="15">
        <v>1385.6869248285332</v>
      </c>
      <c r="E60" s="15">
        <v>1385.6869248285332</v>
      </c>
      <c r="F60" s="20">
        <v>3003</v>
      </c>
      <c r="G60" s="20">
        <v>2</v>
      </c>
      <c r="H60" s="26">
        <v>31.780462155472154</v>
      </c>
      <c r="I60" s="28">
        <f>D60 - C60</f>
        <v>1.5329913205528101</v>
      </c>
      <c r="J60" s="28" t="str">
        <f>IF(DAY(A60)&lt;=10, "Valid", "Invalid")</f>
        <v>Valid</v>
      </c>
      <c r="K60" s="29" t="str">
        <f>IF(COUNTIF('Master Details'!B:B, B60), "Valid", "Invalid")</f>
        <v>Valid</v>
      </c>
      <c r="L60" s="29" t="str">
        <f>IF(OR(B60="", G60=""), "Check Inputs",
 IF(LEFT(B60,1)="3", IF(G60=2, "Valid", "Invalid"),
 IF(OR(LEFT(B60,1)="5", LEFT(B60,1)="2"), IF(G60=3, "Valid", "Invalid"),
 IF(G60=1, "Valid", "Invalid"))))</f>
        <v>Valid</v>
      </c>
    </row>
    <row r="61" spans="1:12" ht="15" thickBot="1" x14ac:dyDescent="0.35">
      <c r="A61" s="5">
        <v>38566</v>
      </c>
      <c r="B61" s="18">
        <v>3004</v>
      </c>
      <c r="C61" s="15">
        <v>1524.0009185305075</v>
      </c>
      <c r="D61" s="15">
        <v>1532.4343322914367</v>
      </c>
      <c r="E61" s="15">
        <v>1532.4343322914367</v>
      </c>
      <c r="F61" s="20">
        <v>2002</v>
      </c>
      <c r="G61" s="20">
        <v>2</v>
      </c>
      <c r="H61" s="26">
        <v>18.139222879932014</v>
      </c>
      <c r="I61" s="28">
        <f>D61 - C61</f>
        <v>8.4334137609291702</v>
      </c>
      <c r="J61" s="28" t="str">
        <f>IF(DAY(A61)&lt;=10, "Valid", "Invalid")</f>
        <v>Valid</v>
      </c>
      <c r="K61" s="29" t="str">
        <f>IF(COUNTIF('Master Details'!B:B, B61), "Valid", "Invalid")</f>
        <v>Valid</v>
      </c>
      <c r="L61" s="29" t="str">
        <f>IF(OR(B61="", G61=""), "Check Inputs",
 IF(LEFT(B61,1)="3", IF(G61=2, "Valid", "Invalid"),
 IF(OR(LEFT(B61,1)="5", LEFT(B61,1)="2"), IF(G61=3, "Valid", "Invalid"),
 IF(G61=1, "Valid", "Invalid"))))</f>
        <v>Valid</v>
      </c>
    </row>
    <row r="62" spans="1:12" ht="15" thickBot="1" x14ac:dyDescent="0.35">
      <c r="A62" s="5">
        <v>38567</v>
      </c>
      <c r="B62" s="18">
        <v>4002</v>
      </c>
      <c r="C62" s="15">
        <v>29.014308578089022</v>
      </c>
      <c r="D62" s="15">
        <v>32.728748907976481</v>
      </c>
      <c r="E62" s="15">
        <v>1032.7287489079765</v>
      </c>
      <c r="F62" s="20">
        <v>3003</v>
      </c>
      <c r="G62" s="20">
        <v>1</v>
      </c>
      <c r="H62" s="26">
        <v>32.50250231406099</v>
      </c>
      <c r="I62" s="28">
        <f>D62 - C62</f>
        <v>3.7144403298874593</v>
      </c>
      <c r="J62" s="28" t="str">
        <f>IF(DAY(A62)&lt;=10, "Valid", "Invalid")</f>
        <v>Valid</v>
      </c>
      <c r="K62" s="29" t="str">
        <f>IF(COUNTIF('Master Details'!B:B, B62), "Valid", "Invalid")</f>
        <v>Valid</v>
      </c>
      <c r="L62" s="29" t="str">
        <f>IF(OR(B62="", G62=""), "Check Inputs",
 IF(LEFT(B62,1)="3", IF(G62=2, "Valid", "Invalid"),
 IF(OR(LEFT(B62,1)="5", LEFT(B62,1)="2"), IF(G62=3, "Valid", "Invalid"),
 IF(G62=1, "Valid", "Invalid"))))</f>
        <v>Valid</v>
      </c>
    </row>
    <row r="63" spans="1:12" ht="15" thickBot="1" x14ac:dyDescent="0.35">
      <c r="A63" s="5">
        <v>38567</v>
      </c>
      <c r="B63" s="18">
        <v>2004</v>
      </c>
      <c r="C63" s="15">
        <v>35.998818070052629</v>
      </c>
      <c r="D63" s="15">
        <v>43.540097413175538</v>
      </c>
      <c r="E63" s="15">
        <v>143.54009741317554</v>
      </c>
      <c r="F63" s="20">
        <v>2002</v>
      </c>
      <c r="G63" s="20">
        <v>3</v>
      </c>
      <c r="H63" s="26">
        <v>30.892541325152028</v>
      </c>
      <c r="I63" s="28">
        <f>D63 - C63</f>
        <v>7.541279343122909</v>
      </c>
      <c r="J63" s="28" t="str">
        <f>IF(DAY(A63)&lt;=10, "Valid", "Invalid")</f>
        <v>Valid</v>
      </c>
      <c r="K63" s="29" t="str">
        <f>IF(COUNTIF('Master Details'!B:B, B63), "Valid", "Invalid")</f>
        <v>Valid</v>
      </c>
      <c r="L63" s="29" t="str">
        <f>IF(OR(B63="", G63=""), "Check Inputs",
 IF(LEFT(B63,1)="3", IF(G63=2, "Valid", "Invalid"),
 IF(OR(LEFT(B63,1)="5", LEFT(B63,1)="2"), IF(G63=3, "Valid", "Invalid"),
 IF(G63=1, "Valid", "Invalid"))))</f>
        <v>Valid</v>
      </c>
    </row>
    <row r="64" spans="1:12" ht="15" thickBot="1" x14ac:dyDescent="0.35">
      <c r="A64" s="5">
        <v>38568</v>
      </c>
      <c r="B64" s="18">
        <v>1002</v>
      </c>
      <c r="C64" s="15">
        <v>20.562117351825581</v>
      </c>
      <c r="D64" s="15">
        <v>28.223302143294958</v>
      </c>
      <c r="E64" s="15">
        <v>128.22330214329497</v>
      </c>
      <c r="F64" s="20">
        <v>3003</v>
      </c>
      <c r="G64" s="20">
        <v>1</v>
      </c>
      <c r="H64" s="26">
        <v>30.594976364863854</v>
      </c>
      <c r="I64" s="28">
        <f>D64 - C64</f>
        <v>7.6611847914693776</v>
      </c>
      <c r="J64" s="28" t="str">
        <f>IF(DAY(A64)&lt;=10, "Valid", "Invalid")</f>
        <v>Valid</v>
      </c>
      <c r="K64" s="29" t="str">
        <f>IF(COUNTIF('Master Details'!B:B, B64), "Valid", "Invalid")</f>
        <v>Valid</v>
      </c>
      <c r="L64" s="29" t="str">
        <f>IF(OR(B64="", G64=""), "Check Inputs",
 IF(LEFT(B64,1)="3", IF(G64=2, "Valid", "Invalid"),
 IF(OR(LEFT(B64,1)="5", LEFT(B64,1)="2"), IF(G64=3, "Valid", "Invalid"),
 IF(G64=1, "Valid", "Invalid"))))</f>
        <v>Valid</v>
      </c>
    </row>
    <row r="65" spans="1:12" ht="15" thickBot="1" x14ac:dyDescent="0.35">
      <c r="A65" s="5">
        <v>38569</v>
      </c>
      <c r="B65" s="18">
        <v>5003</v>
      </c>
      <c r="C65" s="15">
        <v>147.32200889840567</v>
      </c>
      <c r="D65" s="15">
        <v>156.68543314494858</v>
      </c>
      <c r="E65" s="15">
        <v>256.68543314494855</v>
      </c>
      <c r="F65" s="20">
        <v>3003</v>
      </c>
      <c r="G65" s="20">
        <v>3</v>
      </c>
      <c r="H65" s="26">
        <v>32.391553919645467</v>
      </c>
      <c r="I65" s="28">
        <f>D65 - C65</f>
        <v>9.3634242465429054</v>
      </c>
      <c r="J65" s="28" t="str">
        <f>IF(DAY(A65)&lt;=10, "Valid", "Invalid")</f>
        <v>Valid</v>
      </c>
      <c r="K65" s="29" t="str">
        <f>IF(COUNTIF('Master Details'!B:B, B65), "Valid", "Invalid")</f>
        <v>Valid</v>
      </c>
      <c r="L65" s="29" t="str">
        <f>IF(OR(B65="", G65=""), "Check Inputs",
 IF(LEFT(B65,1)="3", IF(G65=2, "Valid", "Invalid"),
 IF(OR(LEFT(B65,1)="5", LEFT(B65,1)="2"), IF(G65=3, "Valid", "Invalid"),
 IF(G65=1, "Valid", "Invalid"))))</f>
        <v>Valid</v>
      </c>
    </row>
    <row r="66" spans="1:12" ht="15" thickBot="1" x14ac:dyDescent="0.35">
      <c r="A66" s="5">
        <v>38570</v>
      </c>
      <c r="B66" s="18">
        <v>3004</v>
      </c>
      <c r="C66" s="15">
        <v>142.71603841564465</v>
      </c>
      <c r="D66" s="15">
        <v>149.67436376976795</v>
      </c>
      <c r="E66" s="15">
        <v>149.67436376976795</v>
      </c>
      <c r="F66" s="20">
        <v>1001</v>
      </c>
      <c r="G66" s="20">
        <v>2</v>
      </c>
      <c r="H66" s="26">
        <v>18.797616702064101</v>
      </c>
      <c r="I66" s="28">
        <f>D66 - C66</f>
        <v>6.9583253541233034</v>
      </c>
      <c r="J66" s="28" t="str">
        <f>IF(DAY(A66)&lt;=10, "Valid", "Invalid")</f>
        <v>Valid</v>
      </c>
      <c r="K66" s="29" t="str">
        <f>IF(COUNTIF('Master Details'!B:B, B66), "Valid", "Invalid")</f>
        <v>Valid</v>
      </c>
      <c r="L66" s="29" t="str">
        <f>IF(OR(B66="", G66=""), "Check Inputs",
 IF(LEFT(B66,1)="3", IF(G66=2, "Valid", "Invalid"),
 IF(OR(LEFT(B66,1)="5", LEFT(B66,1)="2"), IF(G66=3, "Valid", "Invalid"),
 IF(G66=1, "Valid", "Invalid"))))</f>
        <v>Valid</v>
      </c>
    </row>
    <row r="67" spans="1:12" ht="15" thickBot="1" x14ac:dyDescent="0.35">
      <c r="A67" s="5">
        <v>38570</v>
      </c>
      <c r="B67" s="18">
        <v>5003</v>
      </c>
      <c r="C67" s="15">
        <v>147.86614181252807</v>
      </c>
      <c r="D67" s="15">
        <v>150.04961317174883</v>
      </c>
      <c r="E67" s="15">
        <v>250.04961317174883</v>
      </c>
      <c r="F67" s="20">
        <v>2002</v>
      </c>
      <c r="G67" s="20">
        <v>3</v>
      </c>
      <c r="H67" s="26">
        <v>25.523952843368054</v>
      </c>
      <c r="I67" s="28">
        <f>D67 - C67</f>
        <v>2.1834713592207606</v>
      </c>
      <c r="J67" s="28" t="str">
        <f>IF(DAY(A67)&lt;=10, "Valid", "Invalid")</f>
        <v>Valid</v>
      </c>
      <c r="K67" s="29" t="str">
        <f>IF(COUNTIF('Master Details'!B:B, B67), "Valid", "Invalid")</f>
        <v>Valid</v>
      </c>
      <c r="L67" s="29" t="str">
        <f>IF(OR(B67="", G67=""), "Check Inputs",
 IF(LEFT(B67,1)="3", IF(G67=2, "Valid", "Invalid"),
 IF(OR(LEFT(B67,1)="5", LEFT(B67,1)="2"), IF(G67=3, "Valid", "Invalid"),
 IF(G67=1, "Valid", "Invalid"))))</f>
        <v>Valid</v>
      </c>
    </row>
    <row r="68" spans="1:12" ht="15" thickBot="1" x14ac:dyDescent="0.35">
      <c r="A68" s="5">
        <v>38571</v>
      </c>
      <c r="B68" s="18">
        <v>5001</v>
      </c>
      <c r="C68" s="15">
        <v>45.037598719064789</v>
      </c>
      <c r="D68" s="15">
        <v>48.953484895493752</v>
      </c>
      <c r="E68" s="15">
        <v>148.95348489549374</v>
      </c>
      <c r="F68" s="20">
        <v>2002</v>
      </c>
      <c r="G68" s="20">
        <v>3</v>
      </c>
      <c r="H68" s="26">
        <v>16.751081224004878</v>
      </c>
      <c r="I68" s="28">
        <f>D68 - C68</f>
        <v>3.9158861764289625</v>
      </c>
      <c r="J68" s="28" t="str">
        <f>IF(DAY(A68)&lt;=10, "Valid", "Invalid")</f>
        <v>Valid</v>
      </c>
      <c r="K68" s="29" t="str">
        <f>IF(COUNTIF('Master Details'!B:B, B68), "Valid", "Invalid")</f>
        <v>Valid</v>
      </c>
      <c r="L68" s="29" t="str">
        <f>IF(OR(B68="", G68=""), "Check Inputs",
 IF(LEFT(B68,1)="3", IF(G68=2, "Valid", "Invalid"),
 IF(OR(LEFT(B68,1)="5", LEFT(B68,1)="2"), IF(G68=3, "Valid", "Invalid"),
 IF(G68=1, "Valid", "Invalid"))))</f>
        <v>Valid</v>
      </c>
    </row>
    <row r="69" spans="1:12" ht="15" thickBot="1" x14ac:dyDescent="0.35">
      <c r="A69" s="5">
        <v>38571</v>
      </c>
      <c r="B69" s="18">
        <v>5002</v>
      </c>
      <c r="C69" s="15">
        <v>41.173045423510231</v>
      </c>
      <c r="D69" s="15">
        <v>45.238643196411438</v>
      </c>
      <c r="E69" s="15">
        <v>145.23864319641143</v>
      </c>
      <c r="F69" s="20">
        <v>1001</v>
      </c>
      <c r="G69" s="20">
        <v>3</v>
      </c>
      <c r="H69" s="26">
        <v>30.066016326296932</v>
      </c>
      <c r="I69" s="28">
        <f>D69 - C69</f>
        <v>4.0655977729012065</v>
      </c>
      <c r="J69" s="28" t="str">
        <f>IF(DAY(A69)&lt;=10, "Valid", "Invalid")</f>
        <v>Valid</v>
      </c>
      <c r="K69" s="29" t="str">
        <f>IF(COUNTIF('Master Details'!B:B, B69), "Valid", "Invalid")</f>
        <v>Valid</v>
      </c>
      <c r="L69" s="29" t="str">
        <f>IF(OR(B69="", G69=""), "Check Inputs",
 IF(LEFT(B69,1)="3", IF(G69=2, "Valid", "Invalid"),
 IF(OR(LEFT(B69,1)="5", LEFT(B69,1)="2"), IF(G69=3, "Valid", "Invalid"),
 IF(G69=1, "Valid", "Invalid"))))</f>
        <v>Valid</v>
      </c>
    </row>
    <row r="70" spans="1:12" ht="15" thickBot="1" x14ac:dyDescent="0.35">
      <c r="A70" s="5">
        <v>38573</v>
      </c>
      <c r="B70" s="18">
        <v>1003</v>
      </c>
      <c r="C70" s="15">
        <v>12.289616379548685</v>
      </c>
      <c r="D70" s="15">
        <v>22.595223894449898</v>
      </c>
      <c r="E70" s="15">
        <v>122.5952238944499</v>
      </c>
      <c r="F70" s="20">
        <v>3003</v>
      </c>
      <c r="G70" s="20">
        <v>1</v>
      </c>
      <c r="H70" s="26">
        <v>21.962767235636484</v>
      </c>
      <c r="I70" s="28">
        <f>D70 - C70</f>
        <v>10.305607514901213</v>
      </c>
      <c r="J70" s="28" t="str">
        <f>IF(DAY(A70)&lt;=10, "Valid", "Invalid")</f>
        <v>Valid</v>
      </c>
      <c r="K70" s="29" t="str">
        <f>IF(COUNTIF('Master Details'!B:B, B70), "Valid", "Invalid")</f>
        <v>Valid</v>
      </c>
      <c r="L70" s="29" t="str">
        <f>IF(OR(B70="", G70=""), "Check Inputs",
 IF(LEFT(B70,1)="3", IF(G70=2, "Valid", "Invalid"),
 IF(OR(LEFT(B70,1)="5", LEFT(B70,1)="2"), IF(G70=3, "Valid", "Invalid"),
 IF(G70=1, "Valid", "Invalid"))))</f>
        <v>Valid</v>
      </c>
    </row>
    <row r="71" spans="1:12" ht="15" thickBot="1" x14ac:dyDescent="0.35">
      <c r="A71" s="5">
        <v>38573</v>
      </c>
      <c r="B71" s="18">
        <v>1001</v>
      </c>
      <c r="C71" s="15">
        <v>42.744716828984615</v>
      </c>
      <c r="D71" s="15">
        <v>51.494190265995748</v>
      </c>
      <c r="E71" s="15">
        <v>151.49419026599574</v>
      </c>
      <c r="F71" s="20">
        <v>1001</v>
      </c>
      <c r="G71" s="20">
        <v>1</v>
      </c>
      <c r="H71" s="26">
        <v>26.187546020305916</v>
      </c>
      <c r="I71" s="28">
        <f>D71 - C71</f>
        <v>8.7494734370111331</v>
      </c>
      <c r="J71" s="28" t="str">
        <f>IF(DAY(A71)&lt;=10, "Valid", "Invalid")</f>
        <v>Valid</v>
      </c>
      <c r="K71" s="29" t="str">
        <f>IF(COUNTIF('Master Details'!B:B, B71), "Valid", "Invalid")</f>
        <v>Valid</v>
      </c>
      <c r="L71" s="29" t="str">
        <f>IF(OR(B71="", G71=""), "Check Inputs",
 IF(LEFT(B71,1)="3", IF(G71=2, "Valid", "Invalid"),
 IF(OR(LEFT(B71,1)="5", LEFT(B71,1)="2"), IF(G71=3, "Valid", "Invalid"),
 IF(G71=1, "Valid", "Invalid"))))</f>
        <v>Valid</v>
      </c>
    </row>
    <row r="72" spans="1:12" ht="15" thickBot="1" x14ac:dyDescent="0.35">
      <c r="A72" s="5">
        <v>38574</v>
      </c>
      <c r="B72" s="18">
        <v>3005</v>
      </c>
      <c r="C72" s="15">
        <v>53.163744800349832</v>
      </c>
      <c r="D72" s="15">
        <v>63.908668505712079</v>
      </c>
      <c r="E72" s="15">
        <v>63.908668505712079</v>
      </c>
      <c r="F72" s="20">
        <v>1001</v>
      </c>
      <c r="G72" s="20">
        <v>2</v>
      </c>
      <c r="H72" s="26">
        <v>22.494054253800002</v>
      </c>
      <c r="I72" s="28">
        <f>D72 - C72</f>
        <v>10.744923705362247</v>
      </c>
      <c r="J72" s="28" t="str">
        <f>IF(DAY(A72)&lt;=10, "Valid", "Invalid")</f>
        <v>Valid</v>
      </c>
      <c r="K72" s="29" t="str">
        <f>IF(COUNTIF('Master Details'!B:B, B72), "Valid", "Invalid")</f>
        <v>Invalid</v>
      </c>
      <c r="L72" s="29" t="str">
        <f>IF(OR(B72="", G72=""), "Check Inputs",
 IF(LEFT(B72,1)="3", IF(G72=2, "Valid", "Invalid"),
 IF(OR(LEFT(B72,1)="5", LEFT(B72,1)="2"), IF(G72=3, "Valid", "Invalid"),
 IF(G72=1, "Valid", "Invalid"))))</f>
        <v>Valid</v>
      </c>
    </row>
    <row r="73" spans="1:12" ht="15" thickBot="1" x14ac:dyDescent="0.35">
      <c r="A73" s="5">
        <v>38576</v>
      </c>
      <c r="B73" s="18">
        <v>1003</v>
      </c>
      <c r="C73" s="15">
        <v>49.548057280701201</v>
      </c>
      <c r="D73" s="15">
        <v>52.442116210621187</v>
      </c>
      <c r="E73" s="15">
        <v>152.44211621062118</v>
      </c>
      <c r="F73" s="20">
        <v>1001</v>
      </c>
      <c r="G73" s="20">
        <v>1</v>
      </c>
      <c r="H73" s="26">
        <v>25.174415589987081</v>
      </c>
      <c r="I73" s="28">
        <f>D73 - C73</f>
        <v>2.8940589299199857</v>
      </c>
      <c r="J73" s="28" t="str">
        <f>IF(DAY(A73)&lt;=10, "Valid", "Invalid")</f>
        <v>Invalid</v>
      </c>
      <c r="K73" s="29" t="str">
        <f>IF(COUNTIF('Master Details'!B:B, B73), "Valid", "Invalid")</f>
        <v>Valid</v>
      </c>
      <c r="L73" s="29" t="str">
        <f>IF(OR(B73="", G73=""), "Check Inputs",
 IF(LEFT(B73,1)="3", IF(G73=2, "Valid", "Invalid"),
 IF(OR(LEFT(B73,1)="5", LEFT(B73,1)="2"), IF(G73=3, "Valid", "Invalid"),
 IF(G73=1, "Valid", "Invalid"))))</f>
        <v>Valid</v>
      </c>
    </row>
    <row r="74" spans="1:12" ht="15" thickBot="1" x14ac:dyDescent="0.35">
      <c r="A74" s="5">
        <v>38598</v>
      </c>
      <c r="B74" s="18">
        <v>1004</v>
      </c>
      <c r="C74" s="15">
        <v>52.458225530513815</v>
      </c>
      <c r="D74" s="15">
        <v>57.387087489445442</v>
      </c>
      <c r="E74" s="15">
        <v>157.38708748944543</v>
      </c>
      <c r="F74" s="20">
        <v>1001</v>
      </c>
      <c r="G74" s="20">
        <v>1</v>
      </c>
      <c r="H74" s="26">
        <v>25.322430084738848</v>
      </c>
      <c r="I74" s="28">
        <f>D74 - C74</f>
        <v>4.9288619589316269</v>
      </c>
      <c r="J74" s="28" t="str">
        <f>IF(DAY(A74)&lt;=10, "Valid", "Invalid")</f>
        <v>Valid</v>
      </c>
      <c r="K74" s="29" t="str">
        <f>IF(COUNTIF('Master Details'!B:B, B74), "Valid", "Invalid")</f>
        <v>Valid</v>
      </c>
      <c r="L74" s="29" t="str">
        <f>IF(OR(B74="", G74=""), "Check Inputs",
 IF(LEFT(B74,1)="3", IF(G74=2, "Valid", "Invalid"),
 IF(OR(LEFT(B74,1)="5", LEFT(B74,1)="2"), IF(G74=3, "Valid", "Invalid"),
 IF(G74=1, "Valid", "Invalid"))))</f>
        <v>Valid</v>
      </c>
    </row>
    <row r="75" spans="1:12" ht="15" thickBot="1" x14ac:dyDescent="0.35">
      <c r="A75" s="5">
        <v>38598</v>
      </c>
      <c r="B75" s="18">
        <v>3004</v>
      </c>
      <c r="C75" s="15">
        <v>1334.8922411705771</v>
      </c>
      <c r="D75" s="15">
        <v>1344.6277280494294</v>
      </c>
      <c r="E75" s="15">
        <v>1344.6277280494294</v>
      </c>
      <c r="F75" s="20">
        <v>1001</v>
      </c>
      <c r="G75" s="20">
        <v>2</v>
      </c>
      <c r="H75" s="26">
        <v>23.861348801844056</v>
      </c>
      <c r="I75" s="28">
        <f>D75 - C75</f>
        <v>9.7354868788522708</v>
      </c>
      <c r="J75" s="28" t="str">
        <f>IF(DAY(A75)&lt;=10, "Valid", "Invalid")</f>
        <v>Valid</v>
      </c>
      <c r="K75" s="29" t="str">
        <f>IF(COUNTIF('Master Details'!B:B, B75), "Valid", "Invalid")</f>
        <v>Valid</v>
      </c>
      <c r="L75" s="29" t="str">
        <f>IF(OR(B75="", G75=""), "Check Inputs",
 IF(LEFT(B75,1)="3", IF(G75=2, "Valid", "Invalid"),
 IF(OR(LEFT(B75,1)="5", LEFT(B75,1)="2"), IF(G75=3, "Valid", "Invalid"),
 IF(G75=1, "Valid", "Invalid"))))</f>
        <v>Valid</v>
      </c>
    </row>
    <row r="76" spans="1:12" ht="15" thickBot="1" x14ac:dyDescent="0.35">
      <c r="A76" s="5">
        <v>38601</v>
      </c>
      <c r="B76" s="18">
        <v>5001</v>
      </c>
      <c r="C76" s="15">
        <v>54.948855281786173</v>
      </c>
      <c r="D76" s="15">
        <v>61.835712774920069</v>
      </c>
      <c r="E76" s="15">
        <v>161.83571277492007</v>
      </c>
      <c r="F76" s="20">
        <v>2002</v>
      </c>
      <c r="G76" s="20">
        <v>3</v>
      </c>
      <c r="H76" s="26">
        <v>17.293739514195757</v>
      </c>
      <c r="I76" s="28">
        <f>D76 - C76</f>
        <v>6.8868574931338955</v>
      </c>
      <c r="J76" s="28" t="str">
        <f>IF(DAY(A76)&lt;=10, "Valid", "Invalid")</f>
        <v>Valid</v>
      </c>
      <c r="K76" s="29" t="str">
        <f>IF(COUNTIF('Master Details'!B:B, B76), "Valid", "Invalid")</f>
        <v>Valid</v>
      </c>
      <c r="L76" s="29" t="str">
        <f>IF(OR(B76="", G76=""), "Check Inputs",
 IF(LEFT(B76,1)="3", IF(G76=2, "Valid", "Invalid"),
 IF(OR(LEFT(B76,1)="5", LEFT(B76,1)="2"), IF(G76=3, "Valid", "Invalid"),
 IF(G76=1, "Valid", "Invalid"))))</f>
        <v>Valid</v>
      </c>
    </row>
    <row r="77" spans="1:12" ht="15" thickBot="1" x14ac:dyDescent="0.35">
      <c r="A77" s="5">
        <v>38602</v>
      </c>
      <c r="B77" s="18">
        <v>3002</v>
      </c>
      <c r="C77" s="15">
        <v>1209.9909166506841</v>
      </c>
      <c r="D77" s="15">
        <v>1216.249736448839</v>
      </c>
      <c r="E77" s="15">
        <v>1216.249736448839</v>
      </c>
      <c r="F77" s="20">
        <v>1001</v>
      </c>
      <c r="G77" s="20">
        <v>2</v>
      </c>
      <c r="H77" s="26">
        <v>13.979097650401149</v>
      </c>
      <c r="I77" s="28">
        <f>D77 - C77</f>
        <v>6.2588197981549456</v>
      </c>
      <c r="J77" s="28" t="str">
        <f>IF(DAY(A77)&lt;=10, "Valid", "Invalid")</f>
        <v>Valid</v>
      </c>
      <c r="K77" s="29" t="str">
        <f>IF(COUNTIF('Master Details'!B:B, B77), "Valid", "Invalid")</f>
        <v>Valid</v>
      </c>
      <c r="L77" s="29" t="str">
        <f>IF(OR(B77="", G77=""), "Check Inputs",
 IF(LEFT(B77,1)="3", IF(G77=2, "Valid", "Invalid"),
 IF(OR(LEFT(B77,1)="5", LEFT(B77,1)="2"), IF(G77=3, "Valid", "Invalid"),
 IF(G77=1, "Valid", "Invalid"))))</f>
        <v>Valid</v>
      </c>
    </row>
    <row r="78" spans="1:12" ht="15" thickBot="1" x14ac:dyDescent="0.35">
      <c r="A78" s="5">
        <v>38603</v>
      </c>
      <c r="B78" s="18">
        <v>1003</v>
      </c>
      <c r="C78" s="15">
        <v>12.050359027218924</v>
      </c>
      <c r="D78" s="15">
        <v>16.920307535309671</v>
      </c>
      <c r="E78" s="15">
        <v>116.92030753530968</v>
      </c>
      <c r="F78" s="20">
        <v>2002</v>
      </c>
      <c r="G78" s="20">
        <v>1</v>
      </c>
      <c r="H78" s="26">
        <v>15.874213723730401</v>
      </c>
      <c r="I78" s="28">
        <f>D78 - C78</f>
        <v>4.8699485080907472</v>
      </c>
      <c r="J78" s="28" t="str">
        <f>IF(DAY(A78)&lt;=10, "Valid", "Invalid")</f>
        <v>Valid</v>
      </c>
      <c r="K78" s="29" t="str">
        <f>IF(COUNTIF('Master Details'!B:B, B78), "Valid", "Invalid")</f>
        <v>Valid</v>
      </c>
      <c r="L78" s="29" t="str">
        <f>IF(OR(B78="", G78=""), "Check Inputs",
 IF(LEFT(B78,1)="3", IF(G78=2, "Valid", "Invalid"),
 IF(OR(LEFT(B78,1)="5", LEFT(B78,1)="2"), IF(G78=3, "Valid", "Invalid"),
 IF(G78=1, "Valid", "Invalid"))))</f>
        <v>Valid</v>
      </c>
    </row>
    <row r="79" spans="1:12" ht="15" thickBot="1" x14ac:dyDescent="0.35">
      <c r="A79" s="5">
        <v>38604</v>
      </c>
      <c r="B79" s="18">
        <v>2003</v>
      </c>
      <c r="C79" s="15">
        <v>28.221937371771435</v>
      </c>
      <c r="D79" s="15">
        <v>33.594367188716312</v>
      </c>
      <c r="E79" s="15">
        <v>133.59436718871632</v>
      </c>
      <c r="F79" s="20">
        <v>1001</v>
      </c>
      <c r="G79" s="20">
        <v>3</v>
      </c>
      <c r="H79" s="26">
        <v>15.962730779197624</v>
      </c>
      <c r="I79" s="28">
        <f>D79 - C79</f>
        <v>5.3724298169448765</v>
      </c>
      <c r="J79" s="28" t="str">
        <f>IF(DAY(A79)&lt;=10, "Valid", "Invalid")</f>
        <v>Valid</v>
      </c>
      <c r="K79" s="29" t="str">
        <f>IF(COUNTIF('Master Details'!B:B, B79), "Valid", "Invalid")</f>
        <v>Valid</v>
      </c>
      <c r="L79" s="29" t="str">
        <f>IF(OR(B79="", G79=""), "Check Inputs",
 IF(LEFT(B79,1)="3", IF(G79=2, "Valid", "Invalid"),
 IF(OR(LEFT(B79,1)="5", LEFT(B79,1)="2"), IF(G79=3, "Valid", "Invalid"),
 IF(G79=1, "Valid", "Invalid"))))</f>
        <v>Valid</v>
      </c>
    </row>
    <row r="80" spans="1:12" ht="15" thickBot="1" x14ac:dyDescent="0.35">
      <c r="A80" s="5">
        <v>38605</v>
      </c>
      <c r="B80" s="18">
        <v>2001</v>
      </c>
      <c r="C80" s="15">
        <v>28.623288886570077</v>
      </c>
      <c r="D80" s="15">
        <v>30.777528105476954</v>
      </c>
      <c r="E80" s="15">
        <v>130.77752810547696</v>
      </c>
      <c r="F80" s="20">
        <v>3003</v>
      </c>
      <c r="G80" s="20">
        <v>3</v>
      </c>
      <c r="H80" s="26">
        <v>29.833169753213586</v>
      </c>
      <c r="I80" s="28">
        <f>D80 - C80</f>
        <v>2.1542392189068771</v>
      </c>
      <c r="J80" s="28" t="str">
        <f>IF(DAY(A80)&lt;=10, "Valid", "Invalid")</f>
        <v>Valid</v>
      </c>
      <c r="K80" s="29" t="str">
        <f>IF(COUNTIF('Master Details'!B:B, B80), "Valid", "Invalid")</f>
        <v>Valid</v>
      </c>
      <c r="L80" s="29" t="str">
        <f>IF(OR(B80="", G80=""), "Check Inputs",
 IF(LEFT(B80,1)="3", IF(G80=2, "Valid", "Invalid"),
 IF(OR(LEFT(B80,1)="5", LEFT(B80,1)="2"), IF(G80=3, "Valid", "Invalid"),
 IF(G80=1, "Valid", "Invalid"))))</f>
        <v>Valid</v>
      </c>
    </row>
    <row r="81" spans="1:12" ht="15" thickBot="1" x14ac:dyDescent="0.35">
      <c r="A81" s="5">
        <v>38606</v>
      </c>
      <c r="B81" s="18">
        <v>4004</v>
      </c>
      <c r="C81" s="15">
        <v>34.905394546456741</v>
      </c>
      <c r="D81" s="15">
        <v>42.002887497672617</v>
      </c>
      <c r="E81" s="15">
        <v>1042.0028874976726</v>
      </c>
      <c r="F81" s="20">
        <v>2002</v>
      </c>
      <c r="G81" s="20">
        <v>1</v>
      </c>
      <c r="H81" s="26">
        <v>29.354199564553905</v>
      </c>
      <c r="I81" s="28">
        <f>D81 - C81</f>
        <v>7.0974929512158766</v>
      </c>
      <c r="J81" s="28" t="str">
        <f>IF(DAY(A81)&lt;=10, "Valid", "Invalid")</f>
        <v>Invalid</v>
      </c>
      <c r="K81" s="29" t="str">
        <f>IF(COUNTIF('Master Details'!B:B, B81), "Valid", "Invalid")</f>
        <v>Valid</v>
      </c>
      <c r="L81" s="29" t="str">
        <f>IF(OR(B81="", G81=""), "Check Inputs",
 IF(LEFT(B81,1)="3", IF(G81=2, "Valid", "Invalid"),
 IF(OR(LEFT(B81,1)="5", LEFT(B81,1)="2"), IF(G81=3, "Valid", "Invalid"),
 IF(G81=1, "Valid", "Invalid"))))</f>
        <v>Valid</v>
      </c>
    </row>
    <row r="82" spans="1:12" ht="15" thickBot="1" x14ac:dyDescent="0.35">
      <c r="A82" s="5">
        <v>38626</v>
      </c>
      <c r="B82" s="18">
        <v>1002</v>
      </c>
      <c r="C82" s="15">
        <v>42.813436765838887</v>
      </c>
      <c r="D82" s="15">
        <v>47.193717748146113</v>
      </c>
      <c r="E82" s="15">
        <v>147.19371774814613</v>
      </c>
      <c r="F82" s="20">
        <v>3003</v>
      </c>
      <c r="G82" s="20">
        <v>1</v>
      </c>
      <c r="H82" s="26">
        <v>21.120418737946988</v>
      </c>
      <c r="I82" s="28">
        <f>D82 - C82</f>
        <v>4.3802809823072266</v>
      </c>
      <c r="J82" s="28" t="str">
        <f>IF(DAY(A82)&lt;=10, "Valid", "Invalid")</f>
        <v>Valid</v>
      </c>
      <c r="K82" s="29" t="str">
        <f>IF(COUNTIF('Master Details'!B:B, B82), "Valid", "Invalid")</f>
        <v>Valid</v>
      </c>
      <c r="L82" s="29" t="str">
        <f>IF(OR(B82="", G82=""), "Check Inputs",
 IF(LEFT(B82,1)="3", IF(G82=2, "Valid", "Invalid"),
 IF(OR(LEFT(B82,1)="5", LEFT(B82,1)="2"), IF(G82=3, "Valid", "Invalid"),
 IF(G82=1, "Valid", "Invalid"))))</f>
        <v>Valid</v>
      </c>
    </row>
    <row r="83" spans="1:12" ht="15" thickBot="1" x14ac:dyDescent="0.35">
      <c r="A83" s="5">
        <v>38626</v>
      </c>
      <c r="B83" s="18">
        <v>2004</v>
      </c>
      <c r="C83" s="15">
        <v>35.4763697846113</v>
      </c>
      <c r="D83" s="15">
        <v>44.716959921400239</v>
      </c>
      <c r="E83" s="15">
        <v>144.71695992140025</v>
      </c>
      <c r="F83" s="20">
        <v>2002</v>
      </c>
      <c r="G83" s="20">
        <v>3</v>
      </c>
      <c r="H83" s="26">
        <v>25.823086590452732</v>
      </c>
      <c r="I83" s="28">
        <f>D83 - C83</f>
        <v>9.2405901367889385</v>
      </c>
      <c r="J83" s="28" t="str">
        <f>IF(DAY(A83)&lt;=10, "Valid", "Invalid")</f>
        <v>Valid</v>
      </c>
      <c r="K83" s="29" t="str">
        <f>IF(COUNTIF('Master Details'!B:B, B83), "Valid", "Invalid")</f>
        <v>Valid</v>
      </c>
      <c r="L83" s="29" t="str">
        <f>IF(OR(B83="", G83=""), "Check Inputs",
 IF(LEFT(B83,1)="3", IF(G83=2, "Valid", "Invalid"),
 IF(OR(LEFT(B83,1)="5", LEFT(B83,1)="2"), IF(G83=3, "Valid", "Invalid"),
 IF(G83=1, "Valid", "Invalid"))))</f>
        <v>Valid</v>
      </c>
    </row>
    <row r="84" spans="1:12" ht="15" thickBot="1" x14ac:dyDescent="0.35">
      <c r="A84" s="5">
        <v>38626</v>
      </c>
      <c r="B84" s="18">
        <v>4001</v>
      </c>
      <c r="C84" s="15">
        <v>11.13514554114289</v>
      </c>
      <c r="D84" s="15">
        <v>18.19572886895174</v>
      </c>
      <c r="E84" s="15">
        <v>1018.1957288689517</v>
      </c>
      <c r="F84" s="20">
        <v>2002</v>
      </c>
      <c r="G84" s="20">
        <v>1</v>
      </c>
      <c r="H84" s="26">
        <v>15.346444617280641</v>
      </c>
      <c r="I84" s="28">
        <f>D84 - C84</f>
        <v>7.0605833278088497</v>
      </c>
      <c r="J84" s="28" t="str">
        <f>IF(DAY(A84)&lt;=10, "Valid", "Invalid")</f>
        <v>Valid</v>
      </c>
      <c r="K84" s="29" t="str">
        <f>IF(COUNTIF('Master Details'!B:B, B84), "Valid", "Invalid")</f>
        <v>Valid</v>
      </c>
      <c r="L84" s="29" t="str">
        <f>IF(OR(B84="", G84=""), "Check Inputs",
 IF(LEFT(B84,1)="3", IF(G84=2, "Valid", "Invalid"),
 IF(OR(LEFT(B84,1)="5", LEFT(B84,1)="2"), IF(G84=3, "Valid", "Invalid"),
 IF(G84=1, "Valid", "Invalid"))))</f>
        <v>Valid</v>
      </c>
    </row>
    <row r="85" spans="1:12" ht="15" thickBot="1" x14ac:dyDescent="0.35">
      <c r="A85" s="5">
        <v>38627</v>
      </c>
      <c r="B85" s="18">
        <v>4003</v>
      </c>
      <c r="C85" s="15">
        <v>16.119153676580012</v>
      </c>
      <c r="D85" s="15">
        <v>26.842940202880918</v>
      </c>
      <c r="E85" s="15">
        <v>1026.842940202881</v>
      </c>
      <c r="F85" s="20">
        <v>1001</v>
      </c>
      <c r="G85" s="20">
        <v>1</v>
      </c>
      <c r="H85" s="26">
        <v>12.851370259209251</v>
      </c>
      <c r="I85" s="28">
        <f>D85 - C85</f>
        <v>10.723786526300906</v>
      </c>
      <c r="J85" s="28" t="str">
        <f>IF(DAY(A85)&lt;=10, "Valid", "Invalid")</f>
        <v>Valid</v>
      </c>
      <c r="K85" s="29" t="str">
        <f>IF(COUNTIF('Master Details'!B:B, B85), "Valid", "Invalid")</f>
        <v>Valid</v>
      </c>
      <c r="L85" s="29" t="str">
        <f>IF(OR(B85="", G85=""), "Check Inputs",
 IF(LEFT(B85,1)="3", IF(G85=2, "Valid", "Invalid"),
 IF(OR(LEFT(B85,1)="5", LEFT(B85,1)="2"), IF(G85=3, "Valid", "Invalid"),
 IF(G85=1, "Valid", "Invalid"))))</f>
        <v>Valid</v>
      </c>
    </row>
    <row r="86" spans="1:12" ht="15" thickBot="1" x14ac:dyDescent="0.35">
      <c r="A86" s="5">
        <v>38628</v>
      </c>
      <c r="B86" s="18">
        <v>2003</v>
      </c>
      <c r="C86" s="15">
        <v>23.431311415063078</v>
      </c>
      <c r="D86" s="15">
        <v>25.541067699282003</v>
      </c>
      <c r="E86" s="15">
        <v>125.541067699282</v>
      </c>
      <c r="F86" s="20">
        <v>1001</v>
      </c>
      <c r="G86" s="20">
        <v>3</v>
      </c>
      <c r="H86" s="26">
        <v>15.044822335690958</v>
      </c>
      <c r="I86" s="28">
        <f>D86 - C86</f>
        <v>2.1097562842189248</v>
      </c>
      <c r="J86" s="28" t="str">
        <f>IF(DAY(A86)&lt;=10, "Valid", "Invalid")</f>
        <v>Valid</v>
      </c>
      <c r="K86" s="29" t="str">
        <f>IF(COUNTIF('Master Details'!B:B, B86), "Valid", "Invalid")</f>
        <v>Valid</v>
      </c>
      <c r="L86" s="29" t="str">
        <f>IF(OR(B86="", G86=""), "Check Inputs",
 IF(LEFT(B86,1)="3", IF(G86=2, "Valid", "Invalid"),
 IF(OR(LEFT(B86,1)="5", LEFT(B86,1)="2"), IF(G86=3, "Valid", "Invalid"),
 IF(G86=1, "Valid", "Invalid"))))</f>
        <v>Valid</v>
      </c>
    </row>
    <row r="87" spans="1:12" ht="15" thickBot="1" x14ac:dyDescent="0.35">
      <c r="A87" s="5">
        <v>38628</v>
      </c>
      <c r="B87" s="18">
        <v>2001</v>
      </c>
      <c r="C87" s="15">
        <v>22.935458007968872</v>
      </c>
      <c r="D87" s="15">
        <v>23.908888595155705</v>
      </c>
      <c r="E87" s="15">
        <v>123.9088885951557</v>
      </c>
      <c r="F87" s="20">
        <v>1001</v>
      </c>
      <c r="G87" s="20">
        <v>3</v>
      </c>
      <c r="H87" s="26">
        <v>18.300126514737695</v>
      </c>
      <c r="I87" s="28">
        <f>D87 - C87</f>
        <v>0.97343058718683295</v>
      </c>
      <c r="J87" s="28" t="str">
        <f>IF(DAY(A87)&lt;=10, "Valid", "Invalid")</f>
        <v>Valid</v>
      </c>
      <c r="K87" s="29" t="str">
        <f>IF(COUNTIF('Master Details'!B:B, B87), "Valid", "Invalid")</f>
        <v>Valid</v>
      </c>
      <c r="L87" s="29" t="str">
        <f>IF(OR(B87="", G87=""), "Check Inputs",
 IF(LEFT(B87,1)="3", IF(G87=2, "Valid", "Invalid"),
 IF(OR(LEFT(B87,1)="5", LEFT(B87,1)="2"), IF(G87=3, "Valid", "Invalid"),
 IF(G87=1, "Valid", "Invalid"))))</f>
        <v>Valid</v>
      </c>
    </row>
    <row r="88" spans="1:12" ht="15" thickBot="1" x14ac:dyDescent="0.35">
      <c r="A88" s="5">
        <v>38628</v>
      </c>
      <c r="B88" s="18">
        <v>5001</v>
      </c>
      <c r="C88" s="15">
        <v>46.057974958199139</v>
      </c>
      <c r="D88" s="15">
        <v>50.114210288509526</v>
      </c>
      <c r="E88" s="15">
        <v>150.11421028850953</v>
      </c>
      <c r="F88" s="20">
        <v>2002</v>
      </c>
      <c r="G88" s="20">
        <v>3</v>
      </c>
      <c r="H88" s="26">
        <v>20.631955479920599</v>
      </c>
      <c r="I88" s="28">
        <f>D88 - C88</f>
        <v>4.0562353303103862</v>
      </c>
      <c r="J88" s="28" t="str">
        <f>IF(DAY(A88)&lt;=10, "Valid", "Invalid")</f>
        <v>Valid</v>
      </c>
      <c r="K88" s="29" t="str">
        <f>IF(COUNTIF('Master Details'!B:B, B88), "Valid", "Invalid")</f>
        <v>Valid</v>
      </c>
      <c r="L88" s="29" t="str">
        <f>IF(OR(B88="", G88=""), "Check Inputs",
 IF(LEFT(B88,1)="3", IF(G88=2, "Valid", "Invalid"),
 IF(OR(LEFT(B88,1)="5", LEFT(B88,1)="2"), IF(G88=3, "Valid", "Invalid"),
 IF(G88=1, "Valid", "Invalid"))))</f>
        <v>Valid</v>
      </c>
    </row>
    <row r="89" spans="1:12" ht="15" thickBot="1" x14ac:dyDescent="0.35">
      <c r="A89" s="5">
        <v>38629</v>
      </c>
      <c r="B89" s="18">
        <v>6005</v>
      </c>
      <c r="C89" s="15">
        <v>54.996788911375567</v>
      </c>
      <c r="D89" s="15">
        <v>60.772146969035653</v>
      </c>
      <c r="E89" s="15">
        <v>60.772146969035653</v>
      </c>
      <c r="F89" s="20">
        <v>2002</v>
      </c>
      <c r="G89" s="20">
        <v>1</v>
      </c>
      <c r="H89" s="26">
        <v>55.974124861785995</v>
      </c>
      <c r="I89" s="28">
        <f>D89 - C89</f>
        <v>5.7753580576600854</v>
      </c>
      <c r="J89" s="28" t="str">
        <f>IF(DAY(A89)&lt;=10, "Valid", "Invalid")</f>
        <v>Valid</v>
      </c>
      <c r="K89" s="29" t="str">
        <f>IF(COUNTIF('Master Details'!B:B, B89), "Valid", "Invalid")</f>
        <v>Valid</v>
      </c>
      <c r="L89" s="29" t="str">
        <f>IF(OR(B89="", G89=""), "Check Inputs",
 IF(LEFT(B89,1)="3", IF(G89=2, "Valid", "Invalid"),
 IF(OR(LEFT(B89,1)="5", LEFT(B89,1)="2"), IF(G89=3, "Valid", "Invalid"),
 IF(G89=1, "Valid", "Invalid"))))</f>
        <v>Valid</v>
      </c>
    </row>
    <row r="90" spans="1:12" ht="15" thickBot="1" x14ac:dyDescent="0.35">
      <c r="A90" s="5">
        <v>38630</v>
      </c>
      <c r="B90" s="18">
        <v>2001</v>
      </c>
      <c r="C90" s="15">
        <v>22.336502584593219</v>
      </c>
      <c r="D90" s="15">
        <v>31.925065664418355</v>
      </c>
      <c r="E90" s="15">
        <v>131.92506566441836</v>
      </c>
      <c r="F90" s="20">
        <v>3003</v>
      </c>
      <c r="G90" s="20">
        <v>3</v>
      </c>
      <c r="H90" s="26">
        <v>20.367479580745936</v>
      </c>
      <c r="I90" s="28">
        <f>D90 - C90</f>
        <v>9.5885630798251356</v>
      </c>
      <c r="J90" s="28" t="str">
        <f>IF(DAY(A90)&lt;=10, "Valid", "Invalid")</f>
        <v>Valid</v>
      </c>
      <c r="K90" s="29" t="str">
        <f>IF(COUNTIF('Master Details'!B:B, B90), "Valid", "Invalid")</f>
        <v>Valid</v>
      </c>
      <c r="L90" s="29" t="str">
        <f>IF(OR(B90="", G90=""), "Check Inputs",
 IF(LEFT(B90,1)="3", IF(G90=2, "Valid", "Invalid"),
 IF(OR(LEFT(B90,1)="5", LEFT(B90,1)="2"), IF(G90=3, "Valid", "Invalid"),
 IF(G90=1, "Valid", "Invalid"))))</f>
        <v>Valid</v>
      </c>
    </row>
    <row r="91" spans="1:12" ht="15" thickBot="1" x14ac:dyDescent="0.35">
      <c r="A91" s="5">
        <v>38632</v>
      </c>
      <c r="B91" s="18">
        <v>3002</v>
      </c>
      <c r="C91" s="15">
        <v>1213.4239140104166</v>
      </c>
      <c r="D91" s="15">
        <v>1221.6106520841377</v>
      </c>
      <c r="E91" s="15">
        <v>1221.6106520841377</v>
      </c>
      <c r="F91" s="20">
        <v>3003</v>
      </c>
      <c r="G91" s="20">
        <v>2</v>
      </c>
      <c r="H91" s="26">
        <v>29.116782755564721</v>
      </c>
      <c r="I91" s="28">
        <f>D91 - C91</f>
        <v>8.1867380737210169</v>
      </c>
      <c r="J91" s="28" t="str">
        <f>IF(DAY(A91)&lt;=10, "Valid", "Invalid")</f>
        <v>Valid</v>
      </c>
      <c r="K91" s="29" t="str">
        <f>IF(COUNTIF('Master Details'!B:B, B91), "Valid", "Invalid")</f>
        <v>Valid</v>
      </c>
      <c r="L91" s="29" t="str">
        <f>IF(OR(B91="", G91=""), "Check Inputs",
 IF(LEFT(B91,1)="3", IF(G91=2, "Valid", "Invalid"),
 IF(OR(LEFT(B91,1)="5", LEFT(B91,1)="2"), IF(G91=3, "Valid", "Invalid"),
 IF(G91=1, "Valid", "Invalid"))))</f>
        <v>Valid</v>
      </c>
    </row>
    <row r="92" spans="1:12" ht="15" thickBot="1" x14ac:dyDescent="0.35">
      <c r="A92" s="5">
        <v>38634</v>
      </c>
      <c r="B92" s="18">
        <v>1002</v>
      </c>
      <c r="C92" s="15">
        <v>49.520378913177915</v>
      </c>
      <c r="D92" s="15">
        <v>59.546514357676898</v>
      </c>
      <c r="E92" s="15">
        <v>159.5465143576769</v>
      </c>
      <c r="F92" s="20">
        <v>1001</v>
      </c>
      <c r="G92" s="20">
        <v>1</v>
      </c>
      <c r="H92" s="26">
        <v>23.716063301928362</v>
      </c>
      <c r="I92" s="28">
        <f>D92 - C92</f>
        <v>10.026135444498983</v>
      </c>
      <c r="J92" s="28" t="str">
        <f>IF(DAY(A92)&lt;=10, "Valid", "Invalid")</f>
        <v>Valid</v>
      </c>
      <c r="K92" s="29" t="str">
        <f>IF(COUNTIF('Master Details'!B:B, B92), "Valid", "Invalid")</f>
        <v>Valid</v>
      </c>
      <c r="L92" s="29" t="str">
        <f>IF(OR(B92="", G92=""), "Check Inputs",
 IF(LEFT(B92,1)="3", IF(G92=2, "Valid", "Invalid"),
 IF(OR(LEFT(B92,1)="5", LEFT(B92,1)="2"), IF(G92=3, "Valid", "Invalid"),
 IF(G92=1, "Valid", "Invalid"))))</f>
        <v>Valid</v>
      </c>
    </row>
    <row r="93" spans="1:12" ht="15" thickBot="1" x14ac:dyDescent="0.35">
      <c r="A93" s="5">
        <v>38634</v>
      </c>
      <c r="B93" s="18">
        <v>2004</v>
      </c>
      <c r="C93" s="15">
        <v>34.137343426378116</v>
      </c>
      <c r="D93" s="15">
        <v>44.684344785400548</v>
      </c>
      <c r="E93" s="15">
        <v>144.68434478540055</v>
      </c>
      <c r="F93" s="20">
        <v>2002</v>
      </c>
      <c r="G93" s="20">
        <v>3</v>
      </c>
      <c r="H93" s="26">
        <v>14.357995956288431</v>
      </c>
      <c r="I93" s="28">
        <f>D93 - C93</f>
        <v>10.547001359022431</v>
      </c>
      <c r="J93" s="28" t="str">
        <f>IF(DAY(A93)&lt;=10, "Valid", "Invalid")</f>
        <v>Valid</v>
      </c>
      <c r="K93" s="29" t="str">
        <f>IF(COUNTIF('Master Details'!B:B, B93), "Valid", "Invalid")</f>
        <v>Valid</v>
      </c>
      <c r="L93" s="29" t="str">
        <f>IF(OR(B93="", G93=""), "Check Inputs",
 IF(LEFT(B93,1)="3", IF(G93=2, "Valid", "Invalid"),
 IF(OR(LEFT(B93,1)="5", LEFT(B93,1)="2"), IF(G93=3, "Valid", "Invalid"),
 IF(G93=1, "Valid", "Invalid"))))</f>
        <v>Valid</v>
      </c>
    </row>
    <row r="94" spans="1:12" ht="15" thickBot="1" x14ac:dyDescent="0.35">
      <c r="A94" s="5">
        <v>38634</v>
      </c>
      <c r="B94" s="18">
        <v>3001</v>
      </c>
      <c r="C94" s="15">
        <v>1460.8373006455863</v>
      </c>
      <c r="D94" s="15">
        <v>1466.3947947563363</v>
      </c>
      <c r="E94" s="15">
        <v>1466.3947947563363</v>
      </c>
      <c r="F94" s="20">
        <v>1001</v>
      </c>
      <c r="G94" s="20">
        <v>2</v>
      </c>
      <c r="H94" s="26">
        <v>30.513388043834397</v>
      </c>
      <c r="I94" s="28">
        <f>D94 - C94</f>
        <v>5.5574941107499853</v>
      </c>
      <c r="J94" s="28" t="str">
        <f>IF(DAY(A94)&lt;=10, "Valid", "Invalid")</f>
        <v>Valid</v>
      </c>
      <c r="K94" s="29" t="str">
        <f>IF(COUNTIF('Master Details'!B:B, B94), "Valid", "Invalid")</f>
        <v>Valid</v>
      </c>
      <c r="L94" s="29" t="str">
        <f>IF(OR(B94="", G94=""), "Check Inputs",
 IF(LEFT(B94,1)="3", IF(G94=2, "Valid", "Invalid"),
 IF(OR(LEFT(B94,1)="5", LEFT(B94,1)="2"), IF(G94=3, "Valid", "Invalid"),
 IF(G94=1, "Valid", "Invalid"))))</f>
        <v>Valid</v>
      </c>
    </row>
    <row r="95" spans="1:12" ht="15" thickBot="1" x14ac:dyDescent="0.35">
      <c r="A95" s="5">
        <v>38634</v>
      </c>
      <c r="B95" s="18">
        <v>4001</v>
      </c>
      <c r="C95" s="15">
        <v>11.473869106351721</v>
      </c>
      <c r="D95" s="15">
        <v>18.457359721140076</v>
      </c>
      <c r="E95" s="15">
        <v>1018.4573597211401</v>
      </c>
      <c r="F95" s="20">
        <v>2002</v>
      </c>
      <c r="G95" s="20">
        <v>1</v>
      </c>
      <c r="H95" s="26">
        <v>26.507715677328694</v>
      </c>
      <c r="I95" s="28">
        <f>D95 - C95</f>
        <v>6.9834906147883551</v>
      </c>
      <c r="J95" s="28" t="str">
        <f>IF(DAY(A95)&lt;=10, "Valid", "Invalid")</f>
        <v>Valid</v>
      </c>
      <c r="K95" s="29" t="str">
        <f>IF(COUNTIF('Master Details'!B:B, B95), "Valid", "Invalid")</f>
        <v>Valid</v>
      </c>
      <c r="L95" s="29" t="str">
        <f>IF(OR(B95="", G95=""), "Check Inputs",
 IF(LEFT(B95,1)="3", IF(G95=2, "Valid", "Invalid"),
 IF(OR(LEFT(B95,1)="5", LEFT(B95,1)="2"), IF(G95=3, "Valid", "Invalid"),
 IF(G95=1, "Valid", "Invalid"))))</f>
        <v>Valid</v>
      </c>
    </row>
    <row r="96" spans="1:12" ht="15" thickBot="1" x14ac:dyDescent="0.35">
      <c r="A96" s="5">
        <v>38634</v>
      </c>
      <c r="B96" s="18">
        <v>4004</v>
      </c>
      <c r="C96" s="15">
        <v>35.65020940988471</v>
      </c>
      <c r="D96" s="15">
        <v>39.125210758798914</v>
      </c>
      <c r="E96" s="15">
        <v>1039.1252107587989</v>
      </c>
      <c r="F96" s="20">
        <v>2002</v>
      </c>
      <c r="G96" s="20">
        <v>1</v>
      </c>
      <c r="H96" s="26">
        <v>25.123585797319816</v>
      </c>
      <c r="I96" s="28">
        <f>D96 - C96</f>
        <v>3.4750013489142049</v>
      </c>
      <c r="J96" s="28" t="str">
        <f>IF(DAY(A96)&lt;=10, "Valid", "Invalid")</f>
        <v>Valid</v>
      </c>
      <c r="K96" s="29" t="str">
        <f>IF(COUNTIF('Master Details'!B:B, B96), "Valid", "Invalid")</f>
        <v>Valid</v>
      </c>
      <c r="L96" s="29" t="str">
        <f>IF(OR(B96="", G96=""), "Check Inputs",
 IF(LEFT(B96,1)="3", IF(G96=2, "Valid", "Invalid"),
 IF(OR(LEFT(B96,1)="5", LEFT(B96,1)="2"), IF(G96=3, "Valid", "Invalid"),
 IF(G96=1, "Valid", "Invalid"))))</f>
        <v>Valid</v>
      </c>
    </row>
    <row r="97" spans="1:12" ht="15" thickBot="1" x14ac:dyDescent="0.35">
      <c r="A97" s="5">
        <v>38635</v>
      </c>
      <c r="B97" s="18">
        <v>6005</v>
      </c>
      <c r="C97" s="15">
        <v>42.637347831321527</v>
      </c>
      <c r="D97" s="15">
        <v>50.971479651270045</v>
      </c>
      <c r="E97" s="15">
        <v>50.971479651270045</v>
      </c>
      <c r="F97" s="20">
        <v>2002</v>
      </c>
      <c r="G97" s="20">
        <v>1</v>
      </c>
      <c r="H97" s="26">
        <v>67.825256652276607</v>
      </c>
      <c r="I97" s="28">
        <f>D97 - C97</f>
        <v>8.3341318199485173</v>
      </c>
      <c r="J97" s="28" t="str">
        <f>IF(DAY(A97)&lt;=10, "Valid", "Invalid")</f>
        <v>Valid</v>
      </c>
      <c r="K97" s="29" t="str">
        <f>IF(COUNTIF('Master Details'!B:B, B97), "Valid", "Invalid")</f>
        <v>Valid</v>
      </c>
      <c r="L97" s="29" t="str">
        <f>IF(OR(B97="", G97=""), "Check Inputs",
 IF(LEFT(B97,1)="3", IF(G97=2, "Valid", "Invalid"),
 IF(OR(LEFT(B97,1)="5", LEFT(B97,1)="2"), IF(G97=3, "Valid", "Invalid"),
 IF(G97=1, "Valid", "Invalid"))))</f>
        <v>Valid</v>
      </c>
    </row>
    <row r="98" spans="1:12" ht="15" thickBot="1" x14ac:dyDescent="0.35">
      <c r="A98" s="5">
        <v>38659</v>
      </c>
      <c r="B98" s="18">
        <v>4003</v>
      </c>
      <c r="C98" s="15">
        <v>12.356616410076622</v>
      </c>
      <c r="D98" s="15">
        <v>13.943485955649608</v>
      </c>
      <c r="E98" s="15">
        <v>1013.9434859556496</v>
      </c>
      <c r="F98" s="20">
        <v>3003</v>
      </c>
      <c r="G98" s="20">
        <v>2</v>
      </c>
      <c r="H98" s="26">
        <v>23.089601192008217</v>
      </c>
      <c r="I98" s="28">
        <f>D98 - C98</f>
        <v>1.586869545572986</v>
      </c>
      <c r="J98" s="28" t="str">
        <f>IF(DAY(A98)&lt;=10, "Valid", "Invalid")</f>
        <v>Valid</v>
      </c>
      <c r="K98" s="29" t="str">
        <f>IF(COUNTIF('Master Details'!B:B, B98), "Valid", "Invalid")</f>
        <v>Valid</v>
      </c>
      <c r="L98" s="29" t="str">
        <f>IF(OR(B98="", G98=""), "Check Inputs",
 IF(LEFT(B98,1)="3", IF(G98=2, "Valid", "Invalid"),
 IF(OR(LEFT(B98,1)="5", LEFT(B98,1)="2"), IF(G98=3, "Valid", "Invalid"),
 IF(G98=1, "Valid", "Invalid"))))</f>
        <v>Invalid</v>
      </c>
    </row>
    <row r="99" spans="1:12" ht="15" thickBot="1" x14ac:dyDescent="0.35">
      <c r="A99" s="5">
        <v>38660</v>
      </c>
      <c r="B99" s="18">
        <v>1002</v>
      </c>
      <c r="C99" s="15">
        <v>46.275508607020946</v>
      </c>
      <c r="D99" s="15">
        <v>47.221167508075958</v>
      </c>
      <c r="E99" s="15">
        <v>147.22116750807595</v>
      </c>
      <c r="F99" s="20">
        <v>1001</v>
      </c>
      <c r="G99" s="20">
        <v>1</v>
      </c>
      <c r="H99" s="26">
        <v>27.208092305138425</v>
      </c>
      <c r="I99" s="28">
        <f>D99 - C99</f>
        <v>0.94565890105501182</v>
      </c>
      <c r="J99" s="28" t="str">
        <f>IF(DAY(A99)&lt;=10, "Valid", "Invalid")</f>
        <v>Valid</v>
      </c>
      <c r="K99" s="29" t="str">
        <f>IF(COUNTIF('Master Details'!B:B, B99), "Valid", "Invalid")</f>
        <v>Valid</v>
      </c>
      <c r="L99" s="29" t="str">
        <f>IF(OR(B99="", G99=""), "Check Inputs",
 IF(LEFT(B99,1)="3", IF(G99=2, "Valid", "Invalid"),
 IF(OR(LEFT(B99,1)="5", LEFT(B99,1)="2"), IF(G99=3, "Valid", "Invalid"),
 IF(G99=1, "Valid", "Invalid"))))</f>
        <v>Valid</v>
      </c>
    </row>
    <row r="100" spans="1:12" ht="15" thickBot="1" x14ac:dyDescent="0.35">
      <c r="A100" s="5">
        <v>38664</v>
      </c>
      <c r="B100" s="18">
        <v>2001</v>
      </c>
      <c r="C100" s="15">
        <v>46.750133519510662</v>
      </c>
      <c r="D100" s="15">
        <v>55.330224933866006</v>
      </c>
      <c r="E100" s="15">
        <v>155.33022493386602</v>
      </c>
      <c r="F100" s="20">
        <v>1001</v>
      </c>
      <c r="G100" s="20">
        <v>3</v>
      </c>
      <c r="H100" s="26">
        <v>20.668796842486898</v>
      </c>
      <c r="I100" s="28">
        <f>D100 - C100</f>
        <v>8.5800914143553442</v>
      </c>
      <c r="J100" s="28" t="str">
        <f>IF(DAY(A100)&lt;=10, "Valid", "Invalid")</f>
        <v>Valid</v>
      </c>
      <c r="K100" s="29" t="str">
        <f>IF(COUNTIF('Master Details'!B:B, B100), "Valid", "Invalid")</f>
        <v>Valid</v>
      </c>
      <c r="L100" s="29" t="str">
        <f>IF(OR(B100="", G100=""), "Check Inputs",
 IF(LEFT(B100,1)="3", IF(G100=2, "Valid", "Invalid"),
 IF(OR(LEFT(B100,1)="5", LEFT(B100,1)="2"), IF(G100=3, "Valid", "Invalid"),
 IF(G100=1, "Valid", "Invalid"))))</f>
        <v>Valid</v>
      </c>
    </row>
    <row r="101" spans="1:12" ht="15" thickBot="1" x14ac:dyDescent="0.35">
      <c r="A101" s="5">
        <v>38665</v>
      </c>
      <c r="B101" s="18">
        <v>2001</v>
      </c>
      <c r="C101" s="15">
        <v>25.112719042208987</v>
      </c>
      <c r="D101" s="15">
        <v>35.665623641817128</v>
      </c>
      <c r="E101" s="15">
        <v>135.66562364181712</v>
      </c>
      <c r="F101" s="20">
        <v>2002</v>
      </c>
      <c r="G101" s="20">
        <v>3</v>
      </c>
      <c r="H101" s="26">
        <v>21.03186841501465</v>
      </c>
      <c r="I101" s="28">
        <f>D101 - C101</f>
        <v>10.552904599608141</v>
      </c>
      <c r="J101" s="28" t="str">
        <f>IF(DAY(A101)&lt;=10, "Valid", "Invalid")</f>
        <v>Valid</v>
      </c>
      <c r="K101" s="29" t="str">
        <f>IF(COUNTIF('Master Details'!B:B, B101), "Valid", "Invalid")</f>
        <v>Valid</v>
      </c>
      <c r="L101" s="29" t="str">
        <f>IF(OR(B101="", G101=""), "Check Inputs",
 IF(LEFT(B101,1)="3", IF(G101=2, "Valid", "Invalid"),
 IF(OR(LEFT(B101,1)="5", LEFT(B101,1)="2"), IF(G101=3, "Valid", "Invalid"),
 IF(G101=1, "Valid", "Invalid"))))</f>
        <v>Valid</v>
      </c>
    </row>
    <row r="102" spans="1:12" ht="15" thickBot="1" x14ac:dyDescent="0.35">
      <c r="A102" s="5">
        <v>38666</v>
      </c>
      <c r="B102" s="18">
        <v>1004</v>
      </c>
      <c r="C102" s="15">
        <v>135.01257347957579</v>
      </c>
      <c r="D102" s="15">
        <v>140.91332430902838</v>
      </c>
      <c r="E102" s="15">
        <v>240.91332430902838</v>
      </c>
      <c r="F102" s="20">
        <v>3003</v>
      </c>
      <c r="G102" s="20">
        <v>1</v>
      </c>
      <c r="H102" s="26">
        <v>28.999529451881202</v>
      </c>
      <c r="I102" s="28">
        <f>D102 - C102</f>
        <v>5.9007508294525906</v>
      </c>
      <c r="J102" s="28" t="str">
        <f>IF(DAY(A102)&lt;=10, "Valid", "Invalid")</f>
        <v>Valid</v>
      </c>
      <c r="K102" s="29" t="str">
        <f>IF(COUNTIF('Master Details'!B:B, B102), "Valid", "Invalid")</f>
        <v>Valid</v>
      </c>
      <c r="L102" s="29" t="str">
        <f>IF(OR(B102="", G102=""), "Check Inputs",
 IF(LEFT(B102,1)="3", IF(G102=2, "Valid", "Invalid"),
 IF(OR(LEFT(B102,1)="5", LEFT(B102,1)="2"), IF(G102=3, "Valid", "Invalid"),
 IF(G102=1, "Valid", "Invalid"))))</f>
        <v>Valid</v>
      </c>
    </row>
  </sheetData>
  <autoFilter ref="A2:L102" xr:uid="{00000000-0001-0000-0200-000000000000}"/>
  <sortState xmlns:xlrd2="http://schemas.microsoft.com/office/spreadsheetml/2017/richdata2" ref="A3:H102">
    <sortCondition ref="A3:A102"/>
  </sortState>
  <conditionalFormatting sqref="C2:E102">
    <cfRule type="cellIs" dxfId="0" priority="1" operator="lessThan">
      <formula>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Business Case</vt:lpstr>
      <vt:lpstr>Master Details</vt:lpstr>
      <vt:lpstr>Store Data</vt:lpstr>
    </vt:vector>
  </TitlesOfParts>
  <Company>IHT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Vaidya, Preeti</dc:creator>
  <cp:lastModifiedBy>Goutham Goud</cp:lastModifiedBy>
  <dcterms:created xsi:type="dcterms:W3CDTF">2014-05-08T07:09:51Z</dcterms:created>
  <dcterms:modified xsi:type="dcterms:W3CDTF">2025-07-19T13:22:47Z</dcterms:modified>
</cp:coreProperties>
</file>