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a525e34a17e2ec7/Desktop/"/>
    </mc:Choice>
  </mc:AlternateContent>
  <xr:revisionPtr revIDLastSave="0" documentId="8_{074CCB0E-837E-461C-AB09-5BCBD8F45E61}" xr6:coauthVersionLast="47" xr6:coauthVersionMax="47" xr10:uidLastSave="{00000000-0000-0000-0000-000000000000}"/>
  <bookViews>
    <workbookView xWindow="-120" yWindow="-120" windowWidth="29040" windowHeight="15840" tabRatio="714" firstSheet="1" activeTab="3" xr2:uid="{00000000-000D-0000-FFFF-FFFF00000000}"/>
  </bookViews>
  <sheets>
    <sheet name="Resultatbudget for hele året" sheetId="8" state="hidden" r:id="rId1"/>
    <sheet name="Opgave 1" sheetId="9" r:id="rId2"/>
    <sheet name="Opgave 2" sheetId="12" r:id="rId3"/>
    <sheet name="Opgave 3" sheetId="13" r:id="rId4"/>
    <sheet name="Likviditetsbudget for 4 kvt." sheetId="11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3" l="1"/>
  <c r="D27" i="13"/>
  <c r="C29" i="13"/>
  <c r="C28" i="13"/>
  <c r="C27" i="13"/>
  <c r="D14" i="13"/>
  <c r="G23" i="12"/>
  <c r="F23" i="12"/>
  <c r="E23" i="12"/>
  <c r="D23" i="12"/>
  <c r="C23" i="12"/>
  <c r="D22" i="12"/>
  <c r="C22" i="12"/>
  <c r="C21" i="12"/>
  <c r="D17" i="12"/>
  <c r="D28" i="9"/>
  <c r="C23" i="9"/>
  <c r="D22" i="9"/>
  <c r="C22" i="9"/>
  <c r="C2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 Højmark</author>
  </authors>
  <commentList>
    <comment ref="B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Systime:
</t>
        </r>
        <r>
          <rPr>
            <sz val="9"/>
            <color indexed="81"/>
            <rFont val="Tahoma"/>
            <family val="2"/>
          </rPr>
          <t>Dobbeltklik på cellen for at redigere (eller tast F2)
Lav linjeskift vha Alt+Enter
Tast Enter for at afslutte redigering.
Træk rækken højere, hvis du mangler plads.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 Højmark</author>
  </authors>
  <commentList>
    <comment ref="B27" authorId="0" shapeId="0" xr:uid="{31D664D6-9A36-4104-8538-614EEC44AEEE}">
      <text>
        <r>
          <rPr>
            <b/>
            <sz val="9"/>
            <color indexed="81"/>
            <rFont val="Tahoma"/>
            <family val="2"/>
          </rPr>
          <t xml:space="preserve">Systime:
</t>
        </r>
        <r>
          <rPr>
            <sz val="9"/>
            <color indexed="81"/>
            <rFont val="Tahoma"/>
            <family val="2"/>
          </rPr>
          <t>Dobbeltklik på cellen for at redigere (eller tast F2)
Lav linjeskift vha Alt+Enter
Tast Enter for at afslutte redigering.
Træk rækken højere, hvis du mangler plads.</t>
        </r>
      </text>
    </comment>
  </commentList>
</comments>
</file>

<file path=xl/sharedStrings.xml><?xml version="1.0" encoding="utf-8"?>
<sst xmlns="http://schemas.openxmlformats.org/spreadsheetml/2006/main" count="125" uniqueCount="99">
  <si>
    <t>Årets resultat</t>
  </si>
  <si>
    <t>Nettoomsætning</t>
  </si>
  <si>
    <t>Indtjeningsbidrag</t>
  </si>
  <si>
    <t>Resultat før renter</t>
  </si>
  <si>
    <t>- Vareforbrug</t>
  </si>
  <si>
    <t xml:space="preserve"> - Andre eksterne omkostninger</t>
  </si>
  <si>
    <t xml:space="preserve"> - Renteomkostninger</t>
  </si>
  <si>
    <t xml:space="preserve"> - Personaleomkostninger</t>
  </si>
  <si>
    <t>Bruttoavanceprocent</t>
  </si>
  <si>
    <t xml:space="preserve"> - Afskrivninger</t>
  </si>
  <si>
    <t xml:space="preserve"> + Renteindtægter</t>
  </si>
  <si>
    <t>Indbetalinger:</t>
  </si>
  <si>
    <t>Indbetalinger i alt</t>
  </si>
  <si>
    <t>Udbetalinger:</t>
  </si>
  <si>
    <t>Varesalg, pr. kontant</t>
  </si>
  <si>
    <t>Varesalg på kredit</t>
  </si>
  <si>
    <t>Renteindtægter</t>
  </si>
  <si>
    <t>Varekøb, pr. kontant</t>
  </si>
  <si>
    <t>Varekøb på kredit</t>
  </si>
  <si>
    <t>Andre eksterne omkostniger</t>
  </si>
  <si>
    <t>Renteomkostninger</t>
  </si>
  <si>
    <t>Privatforbrug</t>
  </si>
  <si>
    <t>Udbetalinger i alt</t>
  </si>
  <si>
    <t>Samlet likviditetsvirkning</t>
  </si>
  <si>
    <t>Likviditetsreserve primo</t>
  </si>
  <si>
    <t>Likviditetsreserve ultimo</t>
  </si>
  <si>
    <t>Evt. andre indbetalinger</t>
  </si>
  <si>
    <t>Evt. andre udbetalinger</t>
  </si>
  <si>
    <t>kr.</t>
  </si>
  <si>
    <t>Likviditetsbudget  for</t>
  </si>
  <si>
    <t>Forventninger</t>
  </si>
  <si>
    <t>Niveau D    Resultatbudget for hele året (handels- og servicevirksomhed)</t>
  </si>
  <si>
    <t>Niveau D    Likviditetsbudget for 4 perioder (handels- og servicevirksomhed)</t>
  </si>
  <si>
    <t>(kr. eller %)</t>
  </si>
  <si>
    <t>Resultatopgørelse for  år</t>
  </si>
  <si>
    <t xml:space="preserve">Resultat-budget for år
</t>
  </si>
  <si>
    <t>Bruttoavance</t>
  </si>
  <si>
    <t>Købspris pr. par</t>
  </si>
  <si>
    <t>Leveringen finder sted samme dag. Betalingen sker på følgende måde:</t>
  </si>
  <si>
    <t xml:space="preserve">Indkøbt mængde: </t>
  </si>
  <si>
    <t>snørebånd, model Handy:</t>
  </si>
  <si>
    <t xml:space="preserve">Betaling ved levering den 15. oktober: </t>
  </si>
  <si>
    <t>Resten af beløbet betales den 30. november.</t>
  </si>
  <si>
    <t>Der sælges i oktober, november og december følgende snørebånd, model Handy:</t>
  </si>
  <si>
    <t>Oktober</t>
  </si>
  <si>
    <t>November</t>
  </si>
  <si>
    <t>December</t>
  </si>
  <si>
    <t>3.23 UDGIFT, OMKOSTNING OG UDBETALING I FRIIS SKO A/S</t>
  </si>
  <si>
    <t>Udgift</t>
  </si>
  <si>
    <t>Udbetaling</t>
  </si>
  <si>
    <t>Omkostninger</t>
  </si>
  <si>
    <t>Beholdning pr. 31. december i kr.</t>
  </si>
  <si>
    <t>Beholdning pr. 31. december i enheder</t>
  </si>
  <si>
    <t xml:space="preserve"> par </t>
  </si>
  <si>
    <t xml:space="preserve"> kr.</t>
  </si>
  <si>
    <t>1. Angiv i skemaet udgiften, udbetalingerne samt omkostningerne for snørebåndet, model Handy, for månederne oktober, november og december.</t>
  </si>
  <si>
    <t>2. Hvor meget udgør beholdningen af snørebåndet, model Handy, i enheder og i kroner pr. 31. december?</t>
  </si>
  <si>
    <t>3. Hvornår opstår en udgift?</t>
  </si>
  <si>
    <t xml:space="preserve">Friis Sko har den 15. oktober anskaffet et parti </t>
  </si>
  <si>
    <t>Afsætning (antal sogte par)</t>
  </si>
  <si>
    <t>3.24 UDGIFT, UDBETALINGER OG OMKOSTNINGER I FOOTWEAR A/S</t>
  </si>
  <si>
    <t xml:space="preserve">Footwear A/S anskaffer i begyndelsen af år 1 nyt lagerinventar </t>
  </si>
  <si>
    <t>Kostpris:</t>
  </si>
  <si>
    <t>Forventet levetid:</t>
  </si>
  <si>
    <t xml:space="preserve"> år </t>
  </si>
  <si>
    <t>Efter 5 år forvents inventaret at være uden værdi.</t>
  </si>
  <si>
    <t>Betalingsbetingelser</t>
  </si>
  <si>
    <t>i alt kr.</t>
  </si>
  <si>
    <t xml:space="preserve">Ved leveringen betales: </t>
  </si>
  <si>
    <t>I hvert af de følgende 4 kvartaler betales:</t>
  </si>
  <si>
    <t>I alt kr.</t>
  </si>
  <si>
    <t>1. Beregn det årlige værditab på inventaret.</t>
  </si>
  <si>
    <t>Årligt værditab på inventaret</t>
  </si>
  <si>
    <t xml:space="preserve">2. Angiv i skemaet for årene 1 til 5 udgiften, udbetalingerne samt omkostningerne i forbindelse med købet af lagerinventaret. </t>
  </si>
  <si>
    <t>År 1</t>
  </si>
  <si>
    <t>År 2</t>
  </si>
  <si>
    <t>År 3</t>
  </si>
  <si>
    <t>År 4</t>
  </si>
  <si>
    <t>År 5</t>
  </si>
  <si>
    <t>3. Hvornår opstår en omkostning?</t>
  </si>
  <si>
    <t>3.25 UDGIFT, UDBETALING OG OMKOSTNING I PRO INVENTAR</t>
  </si>
  <si>
    <t>Christian Wulff, der er direktør i Pro Inventar, anskaffer i begyndelsen</t>
  </si>
  <si>
    <t>af januar år 4 et nyt sodavandsanlæg for:</t>
  </si>
  <si>
    <t xml:space="preserve">Anlægget skal bruges i medarbejderkantinen. Han forventer, at </t>
  </si>
  <si>
    <t>sodavandsanlægget kan bruges i:</t>
  </si>
  <si>
    <t>Herefter det er forældet. Pro Inventar opnår ved købet af sodavandsanlægget en kredit på 3 måneder.</t>
  </si>
  <si>
    <t>Årligt værditab på sodavandsanlægget:</t>
  </si>
  <si>
    <t>2. Angiv i nedenstående skema størrelsen af henholdsvis udgiften, udbetalingen og omkostningen på sodavandsanlægget i år 4.</t>
  </si>
  <si>
    <t>I december år 4 køber Pro Inventar 10 stk. sodavandsfustager af Gourmet Bryggeriet.</t>
  </si>
  <si>
    <t>Pris pr. stk.:</t>
  </si>
  <si>
    <t>Der opnås en kredit på 60 dage for dette køb.</t>
  </si>
  <si>
    <t>I løbet af december år 4 sælges (bruges) der 2 af de 10 sodavandsfustager i caféen.</t>
  </si>
  <si>
    <t>3. Angiv i skemaet størrelsen af henholdsvis udgiften, udbetalingen og omkostningen i år 4 vedrørende de 10 stk. sodavandsfustager.</t>
  </si>
  <si>
    <t>Sodavands-anlæg</t>
  </si>
  <si>
    <t>Sodavands-fustager</t>
  </si>
  <si>
    <r>
      <t xml:space="preserve">4. Redgør for, hvordan omkostningerne i år 4 er beregnet? 
</t>
    </r>
    <r>
      <rPr>
        <sz val="11"/>
        <rFont val="Arial"/>
        <family val="2"/>
      </rPr>
      <t>(både sodavandsanlæggets og sodavandsfustagernes omkostninger).</t>
    </r>
  </si>
  <si>
    <t>Tip: Når du skal udfylde denne linje, skal du tænke på ordet "afskrivninger"</t>
  </si>
  <si>
    <t>aftale om at købe noget</t>
  </si>
  <si>
    <t>Sodavandsanlæg: Den årlig afskrivning på 8.000kr.
Fustager: Vareforbrug på 2.000kr.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</si>
</sst>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@*."/>
    <numFmt numFmtId="166" formatCode="_ * #,##0_ ;_ * \-#,##0_ ;_ * &quot;-&quot;??_ ;_ @_ "/>
  </numFmts>
  <fonts count="13" x14ac:knownFonts="1">
    <font>
      <sz val="12"/>
      <name val="Times New Roman"/>
      <family val="1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6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b/>
      <sz val="10.5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0" borderId="0">
      <alignment horizontal="left" vertical="center"/>
    </xf>
    <xf numFmtId="164" fontId="10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top"/>
    </xf>
    <xf numFmtId="3" fontId="2" fillId="0" borderId="2" xfId="0" applyNumberFormat="1" applyFont="1" applyBorder="1" applyAlignment="1">
      <alignment horizontal="right" vertical="center"/>
    </xf>
    <xf numFmtId="3" fontId="2" fillId="0" borderId="23" xfId="0" applyNumberFormat="1" applyFont="1" applyBorder="1" applyAlignment="1" applyProtection="1">
      <alignment horizontal="right" vertical="center"/>
      <protection locked="0"/>
    </xf>
    <xf numFmtId="3" fontId="2" fillId="0" borderId="2" xfId="0" applyNumberFormat="1" applyFont="1" applyBorder="1" applyAlignment="1" applyProtection="1">
      <alignment horizontal="right" vertical="center"/>
      <protection locked="0"/>
    </xf>
    <xf numFmtId="3" fontId="2" fillId="0" borderId="10" xfId="0" applyNumberFormat="1" applyFont="1" applyBorder="1" applyAlignment="1">
      <alignment horizontal="right" vertical="center"/>
    </xf>
    <xf numFmtId="3" fontId="2" fillId="0" borderId="22" xfId="0" applyNumberFormat="1" applyFont="1" applyBorder="1" applyAlignment="1" applyProtection="1">
      <alignment horizontal="right" vertical="center"/>
      <protection locked="0"/>
    </xf>
    <xf numFmtId="3" fontId="2" fillId="0" borderId="10" xfId="0" applyNumberFormat="1" applyFont="1" applyBorder="1" applyAlignment="1" applyProtection="1">
      <alignment horizontal="right" vertical="center"/>
      <protection locked="0"/>
    </xf>
    <xf numFmtId="3" fontId="3" fillId="0" borderId="5" xfId="0" applyNumberFormat="1" applyFont="1" applyBorder="1" applyAlignment="1">
      <alignment horizontal="right" vertical="center"/>
    </xf>
    <xf numFmtId="3" fontId="3" fillId="0" borderId="23" xfId="0" applyNumberFormat="1" applyFont="1" applyBorder="1" applyAlignment="1" applyProtection="1">
      <alignment horizontal="right" vertical="center"/>
      <protection locked="0"/>
    </xf>
    <xf numFmtId="3" fontId="3" fillId="0" borderId="5" xfId="0" applyNumberFormat="1" applyFont="1" applyBorder="1" applyAlignment="1" applyProtection="1">
      <alignment horizontal="right" vertical="center"/>
      <protection locked="0"/>
    </xf>
    <xf numFmtId="3" fontId="2" fillId="0" borderId="11" xfId="0" applyNumberFormat="1" applyFont="1" applyBorder="1" applyAlignment="1" applyProtection="1">
      <alignment horizontal="right" vertical="center"/>
      <protection locked="0"/>
    </xf>
    <xf numFmtId="3" fontId="2" fillId="0" borderId="10" xfId="0" quotePrefix="1" applyNumberFormat="1" applyFont="1" applyBorder="1" applyAlignment="1" applyProtection="1">
      <alignment horizontal="right" vertical="center"/>
      <protection locked="0"/>
    </xf>
    <xf numFmtId="3" fontId="2" fillId="0" borderId="11" xfId="0" applyNumberFormat="1" applyFont="1" applyBorder="1" applyAlignment="1">
      <alignment horizontal="right" vertical="center"/>
    </xf>
    <xf numFmtId="3" fontId="2" fillId="0" borderId="21" xfId="0" applyNumberFormat="1" applyFont="1" applyBorder="1" applyAlignment="1" applyProtection="1">
      <alignment horizontal="right" vertical="center"/>
      <protection locked="0"/>
    </xf>
    <xf numFmtId="3" fontId="3" fillId="0" borderId="6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 applyProtection="1">
      <alignment horizontal="right" vertical="center"/>
      <protection locked="0"/>
    </xf>
    <xf numFmtId="3" fontId="3" fillId="0" borderId="6" xfId="0" applyNumberFormat="1" applyFont="1" applyBorder="1" applyAlignment="1" applyProtection="1">
      <alignment horizontal="right" vertical="center"/>
      <protection locked="0"/>
    </xf>
    <xf numFmtId="4" fontId="2" fillId="0" borderId="0" xfId="0" applyNumberFormat="1" applyFont="1" applyAlignment="1" applyProtection="1">
      <alignment horizontal="right" vertical="center"/>
      <protection locked="0"/>
    </xf>
    <xf numFmtId="4" fontId="2" fillId="0" borderId="16" xfId="0" applyNumberFormat="1" applyFont="1" applyBorder="1" applyAlignment="1" applyProtection="1">
      <alignment horizontal="right" vertical="center"/>
      <protection locked="0"/>
    </xf>
    <xf numFmtId="4" fontId="2" fillId="0" borderId="0" xfId="0" applyNumberFormat="1" applyFont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3" fontId="2" fillId="0" borderId="24" xfId="0" applyNumberFormat="1" applyFont="1" applyBorder="1" applyAlignment="1" applyProtection="1">
      <alignment horizontal="right" vertical="center"/>
      <protection locked="0"/>
    </xf>
    <xf numFmtId="4" fontId="2" fillId="0" borderId="7" xfId="0" applyNumberFormat="1" applyFont="1" applyBorder="1" applyAlignment="1" applyProtection="1">
      <alignment horizontal="right" vertical="center"/>
      <protection locked="0"/>
    </xf>
    <xf numFmtId="3" fontId="5" fillId="0" borderId="11" xfId="0" applyNumberFormat="1" applyFont="1" applyBorder="1" applyAlignment="1" applyProtection="1">
      <alignment horizontal="right" vertical="center"/>
      <protection locked="0"/>
    </xf>
    <xf numFmtId="3" fontId="2" fillId="0" borderId="11" xfId="0" quotePrefix="1" applyNumberFormat="1" applyFont="1" applyBorder="1" applyAlignment="1" applyProtection="1">
      <alignment horizontal="right" vertical="center"/>
      <protection locked="0"/>
    </xf>
    <xf numFmtId="3" fontId="5" fillId="0" borderId="25" xfId="0" applyNumberFormat="1" applyFont="1" applyBorder="1" applyAlignment="1" applyProtection="1">
      <alignment horizontal="right" vertical="center"/>
      <protection locked="0"/>
    </xf>
    <xf numFmtId="3" fontId="2" fillId="0" borderId="25" xfId="0" quotePrefix="1" applyNumberFormat="1" applyFont="1" applyBorder="1" applyAlignment="1" applyProtection="1">
      <alignment horizontal="right" vertical="center"/>
      <protection locked="0"/>
    </xf>
    <xf numFmtId="3" fontId="5" fillId="0" borderId="10" xfId="0" applyNumberFormat="1" applyFont="1" applyBorder="1" applyAlignment="1" applyProtection="1">
      <alignment horizontal="right" vertical="center"/>
      <protection locked="0"/>
    </xf>
    <xf numFmtId="3" fontId="3" fillId="0" borderId="4" xfId="0" applyNumberFormat="1" applyFont="1" applyBorder="1" applyAlignment="1" applyProtection="1">
      <alignment horizontal="right" vertical="center"/>
      <protection locked="0"/>
    </xf>
    <xf numFmtId="3" fontId="3" fillId="0" borderId="18" xfId="0" quotePrefix="1" applyNumberFormat="1" applyFont="1" applyBorder="1" applyAlignment="1" applyProtection="1">
      <alignment horizontal="right" vertical="center"/>
      <protection locked="0"/>
    </xf>
    <xf numFmtId="3" fontId="3" fillId="0" borderId="4" xfId="0" quotePrefix="1" applyNumberFormat="1" applyFont="1" applyBorder="1" applyAlignment="1" applyProtection="1">
      <alignment horizontal="righ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4" fontId="2" fillId="0" borderId="16" xfId="0" quotePrefix="1" applyNumberFormat="1" applyFont="1" applyBorder="1" applyAlignment="1" applyProtection="1">
      <alignment horizontal="right" vertical="center"/>
      <protection locked="0"/>
    </xf>
    <xf numFmtId="4" fontId="2" fillId="0" borderId="13" xfId="0" quotePrefix="1" applyNumberFormat="1" applyFont="1" applyBorder="1" applyAlignment="1" applyProtection="1">
      <alignment horizontal="right" vertical="center"/>
      <protection locked="0"/>
    </xf>
    <xf numFmtId="3" fontId="2" fillId="0" borderId="5" xfId="0" applyNumberFormat="1" applyFont="1" applyBorder="1" applyAlignment="1" applyProtection="1">
      <alignment horizontal="right" vertical="center"/>
      <protection locked="0"/>
    </xf>
    <xf numFmtId="3" fontId="2" fillId="0" borderId="25" xfId="0" applyNumberFormat="1" applyFont="1" applyBorder="1" applyAlignment="1" applyProtection="1">
      <alignment horizontal="right" vertical="center"/>
      <protection locked="0"/>
    </xf>
    <xf numFmtId="3" fontId="2" fillId="0" borderId="26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3" fontId="2" fillId="0" borderId="20" xfId="0" quotePrefix="1" applyNumberFormat="1" applyFont="1" applyBorder="1" applyAlignment="1">
      <alignment horizontal="right" vertical="center"/>
    </xf>
    <xf numFmtId="3" fontId="2" fillId="0" borderId="10" xfId="0" quotePrefix="1" applyNumberFormat="1" applyFont="1" applyBorder="1" applyAlignment="1">
      <alignment vertical="center"/>
    </xf>
    <xf numFmtId="3" fontId="3" fillId="0" borderId="13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0" fontId="3" fillId="0" borderId="15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2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7" xfId="0" quotePrefix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2" fillId="0" borderId="12" xfId="0" quotePrefix="1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horizontal="left" vertical="center"/>
      <protection locked="0"/>
    </xf>
    <xf numFmtId="3" fontId="2" fillId="0" borderId="5" xfId="0" quotePrefix="1" applyNumberFormat="1" applyFont="1" applyBorder="1" applyAlignment="1" applyProtection="1">
      <alignment horizontal="right" vertical="center"/>
      <protection locked="0"/>
    </xf>
    <xf numFmtId="3" fontId="2" fillId="0" borderId="27" xfId="0" applyNumberFormat="1" applyFont="1" applyBorder="1" applyAlignment="1">
      <alignment vertical="center"/>
    </xf>
    <xf numFmtId="3" fontId="2" fillId="0" borderId="28" xfId="0" applyNumberFormat="1" applyFont="1" applyBorder="1" applyAlignment="1">
      <alignment vertical="center"/>
    </xf>
    <xf numFmtId="3" fontId="3" fillId="0" borderId="27" xfId="0" applyNumberFormat="1" applyFont="1" applyBorder="1" applyAlignment="1">
      <alignment vertical="center"/>
    </xf>
    <xf numFmtId="3" fontId="5" fillId="0" borderId="29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29" xfId="0" applyNumberFormat="1" applyFont="1" applyBorder="1" applyAlignment="1">
      <alignment vertical="center"/>
    </xf>
    <xf numFmtId="3" fontId="3" fillId="0" borderId="30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4" xfId="0" quotePrefix="1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2" xfId="0" quotePrefix="1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 applyProtection="1">
      <alignment horizontal="left" vertical="center"/>
      <protection locked="0"/>
    </xf>
    <xf numFmtId="0" fontId="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166" fontId="2" fillId="0" borderId="6" xfId="2" applyNumberFormat="1" applyFont="1" applyBorder="1" applyAlignment="1">
      <alignment horizontal="center" vertical="center"/>
    </xf>
    <xf numFmtId="3" fontId="2" fillId="0" borderId="31" xfId="0" applyNumberFormat="1" applyFont="1" applyBorder="1" applyAlignment="1">
      <alignment horizontal="right" vertical="center"/>
    </xf>
    <xf numFmtId="0" fontId="2" fillId="0" borderId="0" xfId="0" applyFont="1" applyAlignment="1">
      <alignment vertical="top" wrapText="1"/>
    </xf>
    <xf numFmtId="0" fontId="1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horizontal="right" vertical="center"/>
    </xf>
    <xf numFmtId="165" fontId="2" fillId="0" borderId="34" xfId="0" applyNumberFormat="1" applyFont="1" applyBorder="1" applyAlignment="1">
      <alignment horizontal="left" vertical="center"/>
    </xf>
    <xf numFmtId="3" fontId="2" fillId="0" borderId="34" xfId="0" applyNumberFormat="1" applyFont="1" applyBorder="1" applyAlignment="1">
      <alignment horizontal="right" vertical="center"/>
    </xf>
    <xf numFmtId="3" fontId="2" fillId="0" borderId="3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3" fontId="12" fillId="0" borderId="33" xfId="0" applyNumberFormat="1" applyFont="1" applyBorder="1" applyAlignment="1">
      <alignment horizontal="right" vertical="center"/>
    </xf>
    <xf numFmtId="0" fontId="2" fillId="0" borderId="33" xfId="0" applyFont="1" applyBorder="1" applyAlignment="1" applyProtection="1">
      <alignment vertical="center"/>
      <protection locked="0"/>
    </xf>
    <xf numFmtId="0" fontId="2" fillId="0" borderId="32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166" fontId="2" fillId="0" borderId="0" xfId="2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65" fontId="2" fillId="0" borderId="33" xfId="0" applyNumberFormat="1" applyFont="1" applyBorder="1" applyAlignment="1">
      <alignment horizontal="left" vertical="center"/>
    </xf>
    <xf numFmtId="165" fontId="2" fillId="0" borderId="36" xfId="0" applyNumberFormat="1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3">
    <cellStyle name="Komma" xfId="2" builtinId="3"/>
    <cellStyle name="Normal" xfId="0" builtinId="0"/>
    <cellStyle name="Systime" xfId="1" xr:uid="{00000000-0005-0000-0000-000002000000}"/>
  </cellStyles>
  <dxfs count="0"/>
  <tableStyles count="0" defaultTableStyle="TableStyleMedium9" defaultPivotStyle="PivotStyleLight16"/>
  <colors>
    <mruColors>
      <color rgb="FFFFFF99"/>
      <color rgb="FFDEDEDE"/>
      <color rgb="FF82C83C"/>
      <color rgb="FFCCFFCC"/>
      <color rgb="FF0066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28575</xdr:colOff>
      <xdr:row>1</xdr:row>
      <xdr:rowOff>9525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38925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333375</xdr:colOff>
      <xdr:row>1</xdr:row>
      <xdr:rowOff>9525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38925" cy="733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813435</xdr:colOff>
      <xdr:row>0</xdr:row>
      <xdr:rowOff>716281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9D6A45DC-4FD1-41E5-8AD4-295166677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764655" cy="716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28575</xdr:colOff>
      <xdr:row>1</xdr:row>
      <xdr:rowOff>9525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3892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B1:E56"/>
  <sheetViews>
    <sheetView zoomScaleNormal="100" zoomScaleSheetLayoutView="100" workbookViewId="0">
      <selection activeCell="B15" sqref="B15"/>
    </sheetView>
  </sheetViews>
  <sheetFormatPr defaultColWidth="9" defaultRowHeight="14.25" x14ac:dyDescent="0.25"/>
  <cols>
    <col min="1" max="1" width="1.625" style="1" customWidth="1"/>
    <col min="2" max="2" width="30.625" style="1" customWidth="1"/>
    <col min="3" max="3" width="13.625" style="1" customWidth="1"/>
    <col min="4" max="4" width="27.25" style="1" customWidth="1"/>
    <col min="5" max="5" width="13.625" style="1" customWidth="1"/>
    <col min="6" max="16384" width="9" style="1"/>
  </cols>
  <sheetData>
    <row r="1" spans="2:5" ht="57" customHeight="1" x14ac:dyDescent="0.25"/>
    <row r="2" spans="2:5" ht="18" customHeight="1" x14ac:dyDescent="0.25"/>
    <row r="3" spans="2:5" ht="18" customHeight="1" x14ac:dyDescent="0.25">
      <c r="B3" s="3" t="s">
        <v>31</v>
      </c>
      <c r="C3" s="3"/>
      <c r="D3" s="3"/>
    </row>
    <row r="4" spans="2:5" ht="18" customHeight="1" x14ac:dyDescent="0.25">
      <c r="B4" s="5"/>
      <c r="C4" s="3"/>
      <c r="D4" s="3"/>
    </row>
    <row r="5" spans="2:5" ht="54" customHeight="1" x14ac:dyDescent="0.25">
      <c r="B5" s="118" t="s">
        <v>34</v>
      </c>
      <c r="C5" s="116" t="s">
        <v>28</v>
      </c>
      <c r="D5" s="58" t="s">
        <v>30</v>
      </c>
      <c r="E5" s="59" t="s">
        <v>35</v>
      </c>
    </row>
    <row r="6" spans="2:5" ht="18" customHeight="1" x14ac:dyDescent="0.25">
      <c r="B6" s="119"/>
      <c r="C6" s="117"/>
      <c r="D6" s="49" t="s">
        <v>33</v>
      </c>
      <c r="E6" s="49" t="s">
        <v>28</v>
      </c>
    </row>
    <row r="7" spans="2:5" ht="18" customHeight="1" x14ac:dyDescent="0.25">
      <c r="B7" s="52" t="s">
        <v>1</v>
      </c>
      <c r="C7" s="69"/>
      <c r="D7" s="76"/>
      <c r="E7" s="6"/>
    </row>
    <row r="8" spans="2:5" ht="18" customHeight="1" x14ac:dyDescent="0.25">
      <c r="B8" s="53" t="s">
        <v>4</v>
      </c>
      <c r="C8" s="70"/>
      <c r="D8" s="77"/>
      <c r="E8" s="9"/>
    </row>
    <row r="9" spans="2:5" ht="18" customHeight="1" x14ac:dyDescent="0.25">
      <c r="B9" s="54" t="s">
        <v>36</v>
      </c>
      <c r="C9" s="71"/>
      <c r="D9" s="76"/>
      <c r="E9" s="12"/>
    </row>
    <row r="10" spans="2:5" ht="18" customHeight="1" x14ac:dyDescent="0.25">
      <c r="B10" s="55" t="s">
        <v>5</v>
      </c>
      <c r="C10" s="72"/>
      <c r="D10" s="78"/>
      <c r="E10" s="6"/>
    </row>
    <row r="11" spans="2:5" ht="18" customHeight="1" x14ac:dyDescent="0.25">
      <c r="B11" s="53" t="s">
        <v>7</v>
      </c>
      <c r="C11" s="73"/>
      <c r="D11" s="77"/>
      <c r="E11" s="50"/>
    </row>
    <row r="12" spans="2:5" ht="18" customHeight="1" x14ac:dyDescent="0.25">
      <c r="B12" s="54" t="s">
        <v>2</v>
      </c>
      <c r="C12" s="71"/>
      <c r="D12" s="76"/>
      <c r="E12" s="12"/>
    </row>
    <row r="13" spans="2:5" ht="18" customHeight="1" x14ac:dyDescent="0.25">
      <c r="B13" s="55" t="s">
        <v>9</v>
      </c>
      <c r="C13" s="74"/>
      <c r="D13" s="79"/>
      <c r="E13" s="17"/>
    </row>
    <row r="14" spans="2:5" ht="18" customHeight="1" x14ac:dyDescent="0.25">
      <c r="B14" s="54" t="s">
        <v>3</v>
      </c>
      <c r="C14" s="71"/>
      <c r="D14" s="76"/>
      <c r="E14" s="12"/>
    </row>
    <row r="15" spans="2:5" ht="18" customHeight="1" x14ac:dyDescent="0.25">
      <c r="B15" s="55" t="s">
        <v>10</v>
      </c>
      <c r="C15" s="74"/>
      <c r="D15" s="79"/>
      <c r="E15" s="17"/>
    </row>
    <row r="16" spans="2:5" ht="18" customHeight="1" x14ac:dyDescent="0.25">
      <c r="B16" s="53" t="s">
        <v>6</v>
      </c>
      <c r="C16" s="70"/>
      <c r="D16" s="77"/>
      <c r="E16" s="9"/>
    </row>
    <row r="17" spans="2:5" ht="18" customHeight="1" x14ac:dyDescent="0.25">
      <c r="B17" s="56" t="s">
        <v>0</v>
      </c>
      <c r="C17" s="75"/>
      <c r="D17" s="80"/>
      <c r="E17" s="19"/>
    </row>
    <row r="18" spans="2:5" ht="18" customHeight="1" x14ac:dyDescent="0.25"/>
    <row r="19" spans="2:5" ht="18" customHeight="1" x14ac:dyDescent="0.25">
      <c r="B19" s="57" t="s">
        <v>8</v>
      </c>
      <c r="C19" s="51"/>
      <c r="E19" s="51"/>
    </row>
    <row r="20" spans="2:5" ht="18" customHeight="1" x14ac:dyDescent="0.25"/>
    <row r="21" spans="2:5" ht="18" customHeight="1" x14ac:dyDescent="0.25"/>
    <row r="22" spans="2:5" ht="18" customHeight="1" x14ac:dyDescent="0.25"/>
    <row r="23" spans="2:5" ht="18" customHeight="1" x14ac:dyDescent="0.25"/>
    <row r="24" spans="2:5" ht="18" customHeight="1" x14ac:dyDescent="0.25"/>
    <row r="25" spans="2:5" ht="18" customHeight="1" x14ac:dyDescent="0.25"/>
    <row r="26" spans="2:5" ht="18" customHeight="1" x14ac:dyDescent="0.25"/>
    <row r="27" spans="2:5" ht="18" customHeight="1" x14ac:dyDescent="0.25"/>
    <row r="28" spans="2:5" ht="18" customHeight="1" x14ac:dyDescent="0.25"/>
    <row r="29" spans="2:5" ht="18" customHeight="1" x14ac:dyDescent="0.25"/>
    <row r="30" spans="2:5" ht="18" customHeight="1" x14ac:dyDescent="0.25"/>
    <row r="31" spans="2:5" ht="18" customHeight="1" x14ac:dyDescent="0.25"/>
    <row r="32" spans="2:5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56" ht="14.25" customHeight="1" x14ac:dyDescent="0.25"/>
  </sheetData>
  <sheetProtection formatCells="0" formatColumns="0" formatRows="0" insertRows="0" insertHyperlinks="0" sort="0" autoFilter="0" pivotTables="0"/>
  <mergeCells count="2">
    <mergeCell ref="C5:C6"/>
    <mergeCell ref="B5:B6"/>
  </mergeCells>
  <pageMargins left="0.70866141732283472" right="0.70866141732283472" top="0.74803149606299213" bottom="0.74803149606299213" header="0.31496062992125984" footer="0.31496062992125984"/>
  <pageSetup paperSize="9" scale="86" orientation="portrait" horizontalDpi="360" verticalDpi="360" r:id="rId1"/>
  <headerFooter alignWithMargins="0">
    <oddFooter>&amp;C&amp;A, systime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2C83C"/>
    <pageSetUpPr fitToPage="1"/>
  </sheetPr>
  <dimension ref="B1:K34"/>
  <sheetViews>
    <sheetView topLeftCell="A18" zoomScaleNormal="100" zoomScaleSheetLayoutView="100" workbookViewId="0">
      <selection activeCell="B32" sqref="B32:E32"/>
    </sheetView>
  </sheetViews>
  <sheetFormatPr defaultColWidth="9" defaultRowHeight="14.25" x14ac:dyDescent="0.25"/>
  <cols>
    <col min="1" max="1" width="1.625" style="1" customWidth="1"/>
    <col min="2" max="2" width="30.625" style="1" customWidth="1"/>
    <col min="3" max="3" width="12.625" style="1" customWidth="1"/>
    <col min="4" max="6" width="12.625" style="2" customWidth="1"/>
    <col min="7" max="7" width="10.625" style="2" customWidth="1"/>
    <col min="8" max="16384" width="9" style="1"/>
  </cols>
  <sheetData>
    <row r="1" spans="2:11" ht="57" customHeight="1" x14ac:dyDescent="0.25"/>
    <row r="2" spans="2:11" ht="18" customHeight="1" x14ac:dyDescent="0.25"/>
    <row r="3" spans="2:11" ht="18" customHeight="1" x14ac:dyDescent="0.25">
      <c r="B3" s="129" t="s">
        <v>47</v>
      </c>
      <c r="C3" s="129"/>
      <c r="D3" s="129"/>
      <c r="E3" s="129"/>
      <c r="F3" s="114"/>
      <c r="G3" s="114"/>
    </row>
    <row r="4" spans="2:11" ht="18" customHeight="1" x14ac:dyDescent="0.25">
      <c r="B4" s="3"/>
      <c r="C4" s="3"/>
      <c r="D4" s="4"/>
      <c r="E4" s="4"/>
      <c r="F4" s="4"/>
    </row>
    <row r="5" spans="2:11" ht="20.100000000000001" customHeight="1" x14ac:dyDescent="0.25">
      <c r="B5" s="128" t="s">
        <v>58</v>
      </c>
      <c r="C5" s="128"/>
      <c r="D5" s="128"/>
      <c r="E5" s="4"/>
      <c r="F5" s="4"/>
    </row>
    <row r="6" spans="2:11" ht="20.100000000000001" customHeight="1" x14ac:dyDescent="0.25">
      <c r="B6" s="123" t="s">
        <v>40</v>
      </c>
      <c r="C6" s="123"/>
      <c r="D6" s="123"/>
      <c r="E6" s="4"/>
      <c r="F6" s="4"/>
    </row>
    <row r="7" spans="2:11" ht="18" customHeight="1" x14ac:dyDescent="0.25">
      <c r="B7" s="124" t="s">
        <v>39</v>
      </c>
      <c r="C7" s="124"/>
      <c r="D7" s="81">
        <v>4000</v>
      </c>
      <c r="E7" s="2" t="s">
        <v>53</v>
      </c>
      <c r="F7" s="4"/>
    </row>
    <row r="8" spans="2:11" ht="18" customHeight="1" x14ac:dyDescent="0.25">
      <c r="B8" s="124" t="s">
        <v>37</v>
      </c>
      <c r="C8" s="124"/>
      <c r="D8" s="87">
        <v>4</v>
      </c>
      <c r="E8" s="2" t="s">
        <v>54</v>
      </c>
      <c r="F8" s="4"/>
    </row>
    <row r="9" spans="2:11" ht="18" customHeight="1" x14ac:dyDescent="0.25">
      <c r="B9" s="3"/>
      <c r="C9" s="3"/>
      <c r="D9" s="4"/>
      <c r="E9" s="4"/>
      <c r="F9" s="4"/>
    </row>
    <row r="10" spans="2:11" ht="39.950000000000003" customHeight="1" x14ac:dyDescent="0.25">
      <c r="B10" s="125" t="s">
        <v>38</v>
      </c>
      <c r="C10" s="125"/>
      <c r="D10" s="4"/>
      <c r="E10" s="4"/>
      <c r="F10" s="4"/>
    </row>
    <row r="11" spans="2:11" ht="18" customHeight="1" x14ac:dyDescent="0.25">
      <c r="B11" s="124" t="s">
        <v>41</v>
      </c>
      <c r="C11" s="124"/>
      <c r="D11" s="81">
        <v>5000</v>
      </c>
      <c r="E11" s="2" t="s">
        <v>54</v>
      </c>
      <c r="F11" s="4"/>
    </row>
    <row r="12" spans="2:11" ht="18" customHeight="1" x14ac:dyDescent="0.25">
      <c r="B12" s="1" t="s">
        <v>42</v>
      </c>
      <c r="C12" s="3"/>
      <c r="D12" s="4"/>
      <c r="E12" s="4"/>
      <c r="F12" s="4"/>
    </row>
    <row r="13" spans="2:11" ht="18" customHeight="1" x14ac:dyDescent="0.25">
      <c r="B13" s="3"/>
      <c r="C13" s="3"/>
      <c r="D13" s="4"/>
      <c r="E13" s="4"/>
      <c r="F13" s="4"/>
    </row>
    <row r="14" spans="2:11" ht="50.1" customHeight="1" x14ac:dyDescent="0.25">
      <c r="B14" s="125" t="s">
        <v>43</v>
      </c>
      <c r="C14" s="125"/>
      <c r="D14" s="4"/>
      <c r="E14" s="4"/>
      <c r="F14" s="4"/>
    </row>
    <row r="15" spans="2:11" ht="18" customHeight="1" x14ac:dyDescent="0.25">
      <c r="B15" s="84"/>
      <c r="C15" s="85" t="s">
        <v>44</v>
      </c>
      <c r="D15" s="85" t="s">
        <v>45</v>
      </c>
      <c r="E15" s="85" t="s">
        <v>46</v>
      </c>
      <c r="F15" s="88"/>
      <c r="G15" s="82"/>
      <c r="K15" s="83"/>
    </row>
    <row r="16" spans="2:11" ht="18" customHeight="1" x14ac:dyDescent="0.25">
      <c r="B16" s="90" t="s">
        <v>59</v>
      </c>
      <c r="C16" s="80">
        <v>600</v>
      </c>
      <c r="D16" s="80">
        <v>1200</v>
      </c>
      <c r="E16" s="80">
        <v>2000</v>
      </c>
      <c r="F16" s="88"/>
      <c r="G16" s="82"/>
      <c r="K16" s="83"/>
    </row>
    <row r="17" spans="2:11" ht="18" customHeight="1" x14ac:dyDescent="0.25">
      <c r="B17" s="82"/>
      <c r="C17" s="82"/>
      <c r="D17" s="82"/>
      <c r="E17" s="82"/>
      <c r="F17" s="82"/>
      <c r="G17" s="82"/>
      <c r="K17" s="83"/>
    </row>
    <row r="18" spans="2:11" ht="18" customHeight="1" x14ac:dyDescent="0.25">
      <c r="B18" s="86"/>
      <c r="C18" s="86"/>
      <c r="D18" s="4"/>
      <c r="E18" s="4"/>
      <c r="F18" s="4"/>
    </row>
    <row r="19" spans="2:11" ht="60" customHeight="1" x14ac:dyDescent="0.25">
      <c r="B19" s="126" t="s">
        <v>55</v>
      </c>
      <c r="C19" s="126"/>
      <c r="D19" s="126"/>
      <c r="E19" s="126"/>
      <c r="F19" s="91"/>
      <c r="G19" s="3"/>
    </row>
    <row r="20" spans="2:11" ht="18" customHeight="1" x14ac:dyDescent="0.25">
      <c r="B20" s="84"/>
      <c r="C20" s="85" t="s">
        <v>44</v>
      </c>
      <c r="D20" s="85" t="s">
        <v>45</v>
      </c>
      <c r="E20" s="85" t="s">
        <v>46</v>
      </c>
      <c r="F20" s="88"/>
      <c r="G20" s="82"/>
      <c r="K20" s="83"/>
    </row>
    <row r="21" spans="2:11" ht="18" customHeight="1" x14ac:dyDescent="0.25">
      <c r="B21" s="90" t="s">
        <v>48</v>
      </c>
      <c r="C21" s="92">
        <f>D8*D7</f>
        <v>16000</v>
      </c>
      <c r="D21" s="92"/>
      <c r="E21" s="92"/>
      <c r="F21" s="88"/>
      <c r="G21" s="82"/>
      <c r="K21" s="83"/>
    </row>
    <row r="22" spans="2:11" ht="18" customHeight="1" x14ac:dyDescent="0.25">
      <c r="B22" s="51" t="s">
        <v>49</v>
      </c>
      <c r="C22" s="92">
        <f>D11</f>
        <v>5000</v>
      </c>
      <c r="D22" s="92">
        <f>C21-C22</f>
        <v>11000</v>
      </c>
      <c r="E22" s="92"/>
      <c r="F22" s="89"/>
      <c r="G22" s="82"/>
      <c r="K22" s="83"/>
    </row>
    <row r="23" spans="2:11" ht="18" customHeight="1" x14ac:dyDescent="0.25">
      <c r="B23" s="51" t="s">
        <v>50</v>
      </c>
      <c r="C23" s="92">
        <f>C16*D8</f>
        <v>2400</v>
      </c>
      <c r="D23" s="92">
        <v>4800</v>
      </c>
      <c r="E23" s="92">
        <v>8000</v>
      </c>
      <c r="F23" s="89"/>
      <c r="G23" s="82"/>
      <c r="K23" s="83"/>
    </row>
    <row r="24" spans="2:11" ht="18" customHeight="1" x14ac:dyDescent="0.25">
      <c r="B24" s="3"/>
      <c r="C24" s="3"/>
      <c r="D24" s="4"/>
      <c r="E24" s="4"/>
      <c r="F24" s="4"/>
    </row>
    <row r="25" spans="2:11" ht="18" customHeight="1" x14ac:dyDescent="0.25">
      <c r="B25" s="3"/>
      <c r="C25" s="3"/>
      <c r="D25" s="4"/>
      <c r="E25" s="4"/>
      <c r="F25" s="4"/>
    </row>
    <row r="26" spans="2:11" ht="60" customHeight="1" x14ac:dyDescent="0.25">
      <c r="B26" s="130" t="s">
        <v>56</v>
      </c>
      <c r="C26" s="130"/>
      <c r="D26" s="130"/>
      <c r="E26" s="130"/>
      <c r="F26" s="91"/>
      <c r="G26" s="3"/>
    </row>
    <row r="27" spans="2:11" ht="21.95" customHeight="1" x14ac:dyDescent="0.25">
      <c r="B27" s="124" t="s">
        <v>52</v>
      </c>
      <c r="C27" s="124"/>
      <c r="D27" s="93">
        <v>200</v>
      </c>
      <c r="E27" s="2" t="s">
        <v>53</v>
      </c>
      <c r="F27" s="4"/>
    </row>
    <row r="28" spans="2:11" ht="21.95" customHeight="1" x14ac:dyDescent="0.25">
      <c r="B28" s="124" t="s">
        <v>51</v>
      </c>
      <c r="C28" s="124"/>
      <c r="D28" s="93">
        <f>D8*D27</f>
        <v>800</v>
      </c>
      <c r="E28" s="2" t="s">
        <v>54</v>
      </c>
      <c r="F28" s="4"/>
    </row>
    <row r="29" spans="2:11" ht="18" customHeight="1" x14ac:dyDescent="0.25">
      <c r="B29" s="3"/>
      <c r="C29" s="3"/>
      <c r="D29" s="4"/>
      <c r="E29" s="4"/>
      <c r="F29" s="4"/>
    </row>
    <row r="30" spans="2:11" ht="18" customHeight="1" x14ac:dyDescent="0.25">
      <c r="B30" s="3"/>
      <c r="C30" s="3"/>
      <c r="D30" s="4"/>
      <c r="E30" s="4"/>
      <c r="F30" s="4"/>
    </row>
    <row r="31" spans="2:11" ht="18" customHeight="1" x14ac:dyDescent="0.25">
      <c r="B31" s="127" t="s">
        <v>57</v>
      </c>
      <c r="C31" s="127"/>
      <c r="D31" s="127"/>
      <c r="E31" s="127"/>
      <c r="F31" s="4"/>
    </row>
    <row r="32" spans="2:11" ht="60" customHeight="1" x14ac:dyDescent="0.25">
      <c r="B32" s="120" t="s">
        <v>97</v>
      </c>
      <c r="C32" s="121"/>
      <c r="D32" s="121"/>
      <c r="E32" s="122"/>
      <c r="F32" s="94"/>
      <c r="G32" s="94"/>
    </row>
    <row r="33" spans="2:6" ht="18" customHeight="1" x14ac:dyDescent="0.25">
      <c r="B33" s="3"/>
      <c r="C33" s="3"/>
      <c r="D33" s="4"/>
      <c r="E33" s="4"/>
      <c r="F33" s="4"/>
    </row>
    <row r="34" spans="2:6" ht="18" customHeight="1" x14ac:dyDescent="0.25">
      <c r="B34" s="3"/>
      <c r="C34" s="3"/>
      <c r="D34" s="4"/>
      <c r="E34" s="4"/>
      <c r="F34" s="4"/>
    </row>
  </sheetData>
  <sheetProtection formatCells="0" formatColumns="0" formatRows="0" insertRows="0" insertHyperlinks="0" sort="0" autoFilter="0" pivotTables="0"/>
  <mergeCells count="14">
    <mergeCell ref="B5:D5"/>
    <mergeCell ref="B3:E3"/>
    <mergeCell ref="B26:E26"/>
    <mergeCell ref="B27:C27"/>
    <mergeCell ref="B28:C28"/>
    <mergeCell ref="B32:E32"/>
    <mergeCell ref="B6:D6"/>
    <mergeCell ref="B11:C11"/>
    <mergeCell ref="B14:C14"/>
    <mergeCell ref="B19:E19"/>
    <mergeCell ref="B31:E31"/>
    <mergeCell ref="B7:C7"/>
    <mergeCell ref="B8:C8"/>
    <mergeCell ref="B10:C10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360" verticalDpi="360" r:id="rId1"/>
  <headerFooter alignWithMargins="0">
    <oddFooter>&amp;C&amp;A, systime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D852-83B0-4182-BB33-65DFF7953981}">
  <dimension ref="B1:K29"/>
  <sheetViews>
    <sheetView workbookViewId="0">
      <selection activeCell="G24" sqref="G24"/>
    </sheetView>
  </sheetViews>
  <sheetFormatPr defaultColWidth="9" defaultRowHeight="14.25" x14ac:dyDescent="0.25"/>
  <cols>
    <col min="1" max="1" width="1.625" style="1" customWidth="1"/>
    <col min="2" max="2" width="38.75" style="1" customWidth="1"/>
    <col min="3" max="3" width="12.625" style="1" customWidth="1"/>
    <col min="4" max="7" width="12.625" style="2" customWidth="1"/>
    <col min="8" max="16384" width="9" style="1"/>
  </cols>
  <sheetData>
    <row r="1" spans="2:7" ht="72" customHeight="1" x14ac:dyDescent="0.25"/>
    <row r="3" spans="2:7" ht="13.9" customHeight="1" x14ac:dyDescent="0.25">
      <c r="B3" s="129" t="s">
        <v>60</v>
      </c>
      <c r="C3" s="129"/>
      <c r="D3" s="129"/>
      <c r="E3" s="129"/>
      <c r="F3" s="114"/>
      <c r="G3" s="114"/>
    </row>
    <row r="4" spans="2:7" ht="15" x14ac:dyDescent="0.25">
      <c r="B4" s="3"/>
      <c r="C4" s="3"/>
      <c r="D4" s="4"/>
      <c r="E4" s="4"/>
      <c r="F4" s="4"/>
    </row>
    <row r="5" spans="2:7" ht="15" x14ac:dyDescent="0.25">
      <c r="B5" s="125" t="s">
        <v>61</v>
      </c>
      <c r="C5" s="125"/>
      <c r="D5" s="125"/>
      <c r="E5" s="125"/>
      <c r="F5" s="4"/>
    </row>
    <row r="6" spans="2:7" ht="15" x14ac:dyDescent="0.25">
      <c r="B6" s="124" t="s">
        <v>62</v>
      </c>
      <c r="C6" s="124"/>
      <c r="D6" s="81">
        <v>60000</v>
      </c>
      <c r="E6" s="2" t="s">
        <v>54</v>
      </c>
      <c r="F6" s="4"/>
    </row>
    <row r="7" spans="2:7" ht="15" x14ac:dyDescent="0.25">
      <c r="B7" s="124" t="s">
        <v>63</v>
      </c>
      <c r="C7" s="124"/>
      <c r="D7" s="81">
        <v>5</v>
      </c>
      <c r="E7" s="2" t="s">
        <v>64</v>
      </c>
      <c r="F7" s="4"/>
    </row>
    <row r="8" spans="2:7" ht="15" x14ac:dyDescent="0.25">
      <c r="B8" s="125" t="s">
        <v>65</v>
      </c>
      <c r="C8" s="125"/>
      <c r="D8" s="125"/>
      <c r="E8" s="125"/>
      <c r="F8" s="4"/>
    </row>
    <row r="9" spans="2:7" ht="15" x14ac:dyDescent="0.25">
      <c r="B9" s="86"/>
      <c r="C9" s="86"/>
      <c r="D9" s="86"/>
      <c r="E9" s="86"/>
      <c r="F9" s="4"/>
    </row>
    <row r="10" spans="2:7" ht="15" x14ac:dyDescent="0.25">
      <c r="B10" s="95" t="s">
        <v>66</v>
      </c>
      <c r="C10" s="96" t="s">
        <v>28</v>
      </c>
      <c r="D10" s="96" t="s">
        <v>67</v>
      </c>
      <c r="F10" s="4"/>
    </row>
    <row r="11" spans="2:7" ht="15" x14ac:dyDescent="0.25">
      <c r="B11" s="97" t="s">
        <v>68</v>
      </c>
      <c r="C11" s="98"/>
      <c r="D11" s="99">
        <v>20000</v>
      </c>
      <c r="F11" s="4"/>
    </row>
    <row r="12" spans="2:7" ht="15" x14ac:dyDescent="0.25">
      <c r="B12" s="132" t="s">
        <v>69</v>
      </c>
      <c r="C12" s="100"/>
      <c r="D12" s="101"/>
      <c r="F12" s="4"/>
    </row>
    <row r="13" spans="2:7" ht="15" x14ac:dyDescent="0.25">
      <c r="B13" s="133"/>
      <c r="C13" s="102">
        <v>10000</v>
      </c>
      <c r="D13" s="102">
        <v>40000</v>
      </c>
      <c r="F13" s="4"/>
    </row>
    <row r="14" spans="2:7" ht="15" x14ac:dyDescent="0.25">
      <c r="B14" s="103" t="s">
        <v>70</v>
      </c>
      <c r="C14" s="104"/>
      <c r="D14" s="105">
        <v>60000</v>
      </c>
      <c r="F14" s="4"/>
    </row>
    <row r="15" spans="2:7" ht="15" x14ac:dyDescent="0.25">
      <c r="B15" s="3"/>
      <c r="C15" s="3"/>
      <c r="D15" s="4"/>
      <c r="E15" s="4"/>
      <c r="F15" s="4"/>
    </row>
    <row r="16" spans="2:7" ht="15" x14ac:dyDescent="0.25">
      <c r="B16" s="130" t="s">
        <v>71</v>
      </c>
      <c r="C16" s="130"/>
      <c r="D16" s="130"/>
      <c r="E16" s="130"/>
      <c r="F16" s="91"/>
      <c r="G16" s="3"/>
    </row>
    <row r="17" spans="2:11" x14ac:dyDescent="0.25">
      <c r="B17" s="124" t="s">
        <v>72</v>
      </c>
      <c r="C17" s="124"/>
      <c r="D17" s="93">
        <f>D6/D7</f>
        <v>12000</v>
      </c>
      <c r="E17" s="2" t="s">
        <v>54</v>
      </c>
      <c r="F17" s="82"/>
      <c r="G17" s="82"/>
      <c r="K17" s="83"/>
    </row>
    <row r="18" spans="2:11" x14ac:dyDescent="0.25">
      <c r="B18" s="82"/>
      <c r="C18" s="82"/>
      <c r="D18" s="82"/>
      <c r="E18" s="82"/>
      <c r="F18" s="82"/>
      <c r="G18" s="82"/>
      <c r="K18" s="83"/>
    </row>
    <row r="19" spans="2:11" ht="15" x14ac:dyDescent="0.25">
      <c r="B19" s="126" t="s">
        <v>73</v>
      </c>
      <c r="C19" s="126"/>
      <c r="D19" s="126"/>
      <c r="E19" s="126"/>
      <c r="F19" s="91"/>
      <c r="G19" s="3"/>
    </row>
    <row r="20" spans="2:11" ht="15" x14ac:dyDescent="0.25">
      <c r="B20" s="84"/>
      <c r="C20" s="85" t="s">
        <v>74</v>
      </c>
      <c r="D20" s="85" t="s">
        <v>75</v>
      </c>
      <c r="E20" s="85" t="s">
        <v>76</v>
      </c>
      <c r="F20" s="85" t="s">
        <v>77</v>
      </c>
      <c r="G20" s="85" t="s">
        <v>78</v>
      </c>
      <c r="K20" s="83"/>
    </row>
    <row r="21" spans="2:11" x14ac:dyDescent="0.25">
      <c r="B21" s="90" t="s">
        <v>48</v>
      </c>
      <c r="C21" s="92">
        <f>D6</f>
        <v>60000</v>
      </c>
      <c r="D21" s="92"/>
      <c r="E21" s="92"/>
      <c r="F21" s="92"/>
      <c r="G21" s="92"/>
      <c r="K21" s="83"/>
    </row>
    <row r="22" spans="2:11" x14ac:dyDescent="0.25">
      <c r="B22" s="51" t="s">
        <v>49</v>
      </c>
      <c r="C22" s="92">
        <f>D11+(3*C13)</f>
        <v>50000</v>
      </c>
      <c r="D22" s="92">
        <f>C13</f>
        <v>10000</v>
      </c>
      <c r="E22" s="92"/>
      <c r="F22" s="92"/>
      <c r="G22" s="92"/>
      <c r="K22" s="83"/>
    </row>
    <row r="23" spans="2:11" x14ac:dyDescent="0.25">
      <c r="B23" s="51" t="s">
        <v>50</v>
      </c>
      <c r="C23" s="92">
        <f>$D$17</f>
        <v>12000</v>
      </c>
      <c r="D23" s="92">
        <f>C23</f>
        <v>12000</v>
      </c>
      <c r="E23" s="92">
        <f>C23</f>
        <v>12000</v>
      </c>
      <c r="F23" s="92">
        <f>C23</f>
        <v>12000</v>
      </c>
      <c r="G23" s="92">
        <f>C23</f>
        <v>12000</v>
      </c>
      <c r="I23" s="115" t="s">
        <v>96</v>
      </c>
      <c r="K23" s="83"/>
    </row>
    <row r="24" spans="2:11" ht="15" x14ac:dyDescent="0.25">
      <c r="B24" s="3"/>
      <c r="C24" s="3"/>
      <c r="D24" s="4"/>
      <c r="E24" s="4"/>
      <c r="F24" s="4"/>
    </row>
    <row r="25" spans="2:11" ht="15" x14ac:dyDescent="0.25">
      <c r="B25" s="3"/>
      <c r="C25" s="3"/>
      <c r="D25" s="4"/>
      <c r="E25" s="4"/>
      <c r="F25" s="4"/>
    </row>
    <row r="26" spans="2:11" ht="15" x14ac:dyDescent="0.25">
      <c r="B26" s="127" t="s">
        <v>79</v>
      </c>
      <c r="C26" s="127"/>
      <c r="D26" s="127"/>
      <c r="E26" s="131"/>
      <c r="F26" s="4"/>
    </row>
    <row r="27" spans="2:11" ht="56.45" customHeight="1" x14ac:dyDescent="0.25">
      <c r="B27" s="120"/>
      <c r="C27" s="121"/>
      <c r="D27" s="122"/>
      <c r="E27" s="94"/>
      <c r="F27" s="94"/>
      <c r="G27" s="94"/>
    </row>
    <row r="28" spans="2:11" ht="15" x14ac:dyDescent="0.25">
      <c r="B28" s="3"/>
      <c r="C28" s="3"/>
      <c r="D28" s="4"/>
      <c r="E28" s="4"/>
      <c r="F28" s="4"/>
    </row>
    <row r="29" spans="2:11" ht="15" x14ac:dyDescent="0.25">
      <c r="B29" s="3"/>
      <c r="C29" s="3"/>
      <c r="D29" s="4"/>
      <c r="E29" s="4"/>
      <c r="F29" s="4"/>
    </row>
  </sheetData>
  <mergeCells count="11">
    <mergeCell ref="B12:B13"/>
    <mergeCell ref="B3:E3"/>
    <mergeCell ref="B5:E5"/>
    <mergeCell ref="B6:C6"/>
    <mergeCell ref="B7:C7"/>
    <mergeCell ref="B8:E8"/>
    <mergeCell ref="B16:E16"/>
    <mergeCell ref="B17:C17"/>
    <mergeCell ref="B19:E19"/>
    <mergeCell ref="B26:E26"/>
    <mergeCell ref="B27:D2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B250-9F15-4381-8DE3-11CD1B62D3B4}">
  <dimension ref="B1:L35"/>
  <sheetViews>
    <sheetView tabSelected="1" topLeftCell="A11" workbookViewId="0">
      <selection activeCell="B33" sqref="B33:D33"/>
    </sheetView>
  </sheetViews>
  <sheetFormatPr defaultRowHeight="15.75" x14ac:dyDescent="0.25"/>
  <cols>
    <col min="1" max="1" width="3.25" customWidth="1"/>
    <col min="2" max="2" width="59.75" customWidth="1"/>
    <col min="3" max="3" width="13" customWidth="1"/>
    <col min="4" max="4" width="13.25" customWidth="1"/>
  </cols>
  <sheetData>
    <row r="1" spans="2:11" ht="13.9" customHeight="1" x14ac:dyDescent="0.25"/>
    <row r="2" spans="2:11" hidden="1" x14ac:dyDescent="0.25"/>
    <row r="3" spans="2:11" ht="56.45" customHeight="1" x14ac:dyDescent="0.25">
      <c r="B3" s="129" t="s">
        <v>80</v>
      </c>
      <c r="C3" s="136"/>
      <c r="D3" s="136"/>
      <c r="E3" s="136"/>
      <c r="F3" s="136"/>
      <c r="G3" s="136"/>
    </row>
    <row r="4" spans="2:11" x14ac:dyDescent="0.25">
      <c r="B4" s="3"/>
      <c r="C4" s="3"/>
      <c r="D4" s="4"/>
      <c r="E4" s="4"/>
      <c r="F4" s="4"/>
    </row>
    <row r="5" spans="2:11" ht="34.9" customHeight="1" x14ac:dyDescent="0.25">
      <c r="B5" s="128" t="s">
        <v>81</v>
      </c>
      <c r="C5" s="128"/>
      <c r="D5" s="128"/>
      <c r="E5" s="128"/>
      <c r="F5" s="4"/>
    </row>
    <row r="6" spans="2:11" x14ac:dyDescent="0.25">
      <c r="B6" s="134" t="s">
        <v>82</v>
      </c>
      <c r="C6" s="134"/>
      <c r="D6" s="109">
        <v>40000</v>
      </c>
      <c r="E6" s="110" t="s">
        <v>54</v>
      </c>
      <c r="F6" s="4"/>
    </row>
    <row r="7" spans="2:11" x14ac:dyDescent="0.25">
      <c r="B7" s="106"/>
      <c r="C7" s="106"/>
      <c r="D7" s="107"/>
      <c r="F7" s="4"/>
    </row>
    <row r="8" spans="2:11" x14ac:dyDescent="0.25">
      <c r="B8" s="128" t="s">
        <v>83</v>
      </c>
      <c r="C8" s="128"/>
      <c r="D8" s="128"/>
      <c r="E8" s="111"/>
      <c r="F8" s="4"/>
    </row>
    <row r="9" spans="2:11" x14ac:dyDescent="0.25">
      <c r="B9" s="134" t="s">
        <v>84</v>
      </c>
      <c r="C9" s="134"/>
      <c r="D9" s="109">
        <v>5</v>
      </c>
      <c r="E9" s="110" t="s">
        <v>64</v>
      </c>
      <c r="F9" s="4"/>
    </row>
    <row r="10" spans="2:11" x14ac:dyDescent="0.25">
      <c r="B10" s="106"/>
      <c r="C10" s="106"/>
      <c r="D10" s="107"/>
      <c r="F10" s="4"/>
    </row>
    <row r="11" spans="2:11" ht="28.9" customHeight="1" x14ac:dyDescent="0.25">
      <c r="B11" s="125" t="s">
        <v>85</v>
      </c>
      <c r="C11" s="125"/>
      <c r="D11" s="125"/>
      <c r="E11" s="108"/>
      <c r="F11" s="4"/>
    </row>
    <row r="12" spans="2:11" x14ac:dyDescent="0.25">
      <c r="B12" s="3"/>
      <c r="C12" s="3"/>
      <c r="D12" s="4"/>
      <c r="E12" s="4"/>
      <c r="F12" s="4"/>
    </row>
    <row r="13" spans="2:11" x14ac:dyDescent="0.25">
      <c r="B13" s="130" t="s">
        <v>71</v>
      </c>
      <c r="C13" s="130"/>
      <c r="D13" s="130"/>
      <c r="E13" s="91"/>
      <c r="F13" s="91"/>
      <c r="G13" s="3"/>
    </row>
    <row r="14" spans="2:11" x14ac:dyDescent="0.25">
      <c r="B14" s="124" t="s">
        <v>86</v>
      </c>
      <c r="C14" s="124"/>
      <c r="D14" s="93">
        <f>D6/D9</f>
        <v>8000</v>
      </c>
      <c r="E14" s="2" t="s">
        <v>54</v>
      </c>
      <c r="F14" s="82"/>
      <c r="G14" s="82"/>
      <c r="K14" s="83"/>
    </row>
    <row r="15" spans="2:11" x14ac:dyDescent="0.25">
      <c r="B15" s="106"/>
      <c r="C15" s="106"/>
      <c r="D15" s="81"/>
      <c r="F15" s="82"/>
      <c r="G15" s="82"/>
      <c r="K15" s="83"/>
    </row>
    <row r="16" spans="2:11" x14ac:dyDescent="0.25">
      <c r="B16" s="3"/>
      <c r="C16" s="3"/>
      <c r="D16" s="4"/>
      <c r="E16" s="4"/>
      <c r="F16" s="4"/>
    </row>
    <row r="17" spans="2:11" ht="28.9" customHeight="1" x14ac:dyDescent="0.25">
      <c r="B17" s="130" t="s">
        <v>87</v>
      </c>
      <c r="C17" s="130"/>
      <c r="D17" s="130"/>
      <c r="E17" s="91"/>
      <c r="F17" s="91"/>
      <c r="G17" s="3"/>
    </row>
    <row r="18" spans="2:11" x14ac:dyDescent="0.25">
      <c r="B18" s="3"/>
      <c r="C18" s="3"/>
      <c r="D18" s="4"/>
      <c r="E18" s="4"/>
      <c r="F18" s="4"/>
    </row>
    <row r="19" spans="2:11" x14ac:dyDescent="0.25">
      <c r="B19" s="128" t="s">
        <v>88</v>
      </c>
      <c r="C19" s="128"/>
      <c r="D19" s="128"/>
      <c r="E19" s="108"/>
      <c r="F19" s="4"/>
    </row>
    <row r="20" spans="2:11" x14ac:dyDescent="0.25">
      <c r="B20" s="134" t="s">
        <v>89</v>
      </c>
      <c r="C20" s="135"/>
      <c r="D20" s="93">
        <v>1000</v>
      </c>
      <c r="E20" s="2" t="s">
        <v>54</v>
      </c>
      <c r="F20" s="82"/>
      <c r="G20" s="82"/>
      <c r="K20" s="83"/>
    </row>
    <row r="21" spans="2:11" x14ac:dyDescent="0.25">
      <c r="B21" s="128" t="s">
        <v>90</v>
      </c>
      <c r="C21" s="128"/>
      <c r="D21" s="128"/>
      <c r="E21" s="4"/>
      <c r="F21" s="4"/>
    </row>
    <row r="22" spans="2:11" x14ac:dyDescent="0.25">
      <c r="B22" s="125" t="s">
        <v>91</v>
      </c>
      <c r="C22" s="125"/>
      <c r="D22" s="125"/>
      <c r="E22" s="4"/>
      <c r="F22" s="4"/>
    </row>
    <row r="23" spans="2:11" x14ac:dyDescent="0.25">
      <c r="B23" s="3"/>
      <c r="C23" s="3"/>
      <c r="D23" s="4"/>
      <c r="E23" s="4"/>
      <c r="F23" s="4"/>
    </row>
    <row r="24" spans="2:11" ht="48.6" customHeight="1" x14ac:dyDescent="0.25">
      <c r="B24" s="130" t="s">
        <v>92</v>
      </c>
      <c r="C24" s="130"/>
      <c r="D24" s="130"/>
      <c r="E24" s="91"/>
      <c r="F24" s="91"/>
      <c r="G24" s="3"/>
    </row>
    <row r="25" spans="2:11" x14ac:dyDescent="0.25">
      <c r="B25" s="3"/>
      <c r="C25" s="3"/>
      <c r="D25" s="4"/>
      <c r="E25" s="4"/>
      <c r="F25" s="4"/>
    </row>
    <row r="26" spans="2:11" ht="28.5" x14ac:dyDescent="0.25">
      <c r="B26" s="90" t="s">
        <v>77</v>
      </c>
      <c r="C26" s="112" t="s">
        <v>93</v>
      </c>
      <c r="D26" s="112" t="s">
        <v>94</v>
      </c>
      <c r="E26" s="88"/>
      <c r="F26" s="88"/>
      <c r="G26" s="88"/>
      <c r="K26" s="83"/>
    </row>
    <row r="27" spans="2:11" x14ac:dyDescent="0.25">
      <c r="B27" s="90" t="s">
        <v>48</v>
      </c>
      <c r="C27" s="92">
        <f>D6</f>
        <v>40000</v>
      </c>
      <c r="D27" s="92">
        <f>D20*10</f>
        <v>10000</v>
      </c>
      <c r="E27" s="113"/>
      <c r="F27" s="113"/>
      <c r="G27" s="113"/>
      <c r="K27" s="83"/>
    </row>
    <row r="28" spans="2:11" x14ac:dyDescent="0.25">
      <c r="B28" s="51" t="s">
        <v>49</v>
      </c>
      <c r="C28" s="92">
        <f>C27</f>
        <v>40000</v>
      </c>
      <c r="D28" s="92"/>
      <c r="E28" s="113"/>
      <c r="F28" s="113"/>
      <c r="G28" s="113"/>
      <c r="K28" s="83"/>
    </row>
    <row r="29" spans="2:11" x14ac:dyDescent="0.25">
      <c r="B29" s="51" t="s">
        <v>50</v>
      </c>
      <c r="C29" s="92">
        <f>D14</f>
        <v>8000</v>
      </c>
      <c r="D29" s="92">
        <f>D20*2</f>
        <v>2000</v>
      </c>
      <c r="E29" s="113"/>
      <c r="F29" s="113"/>
      <c r="G29" s="113"/>
      <c r="K29" s="83"/>
    </row>
    <row r="30" spans="2:11" x14ac:dyDescent="0.25">
      <c r="B30" s="3"/>
      <c r="C30" s="3"/>
      <c r="D30" s="4"/>
      <c r="E30" s="4"/>
      <c r="F30" s="4"/>
    </row>
    <row r="31" spans="2:11" x14ac:dyDescent="0.25">
      <c r="B31" s="3"/>
      <c r="C31" s="3"/>
      <c r="D31" s="4"/>
      <c r="E31" s="4"/>
      <c r="F31" s="4"/>
    </row>
    <row r="32" spans="2:11" ht="46.9" customHeight="1" x14ac:dyDescent="0.25">
      <c r="B32" s="130" t="s">
        <v>95</v>
      </c>
      <c r="C32" s="130"/>
      <c r="D32" s="130"/>
      <c r="E32" s="91"/>
      <c r="F32" s="91"/>
      <c r="G32" s="3"/>
    </row>
    <row r="33" spans="2:12" ht="72" customHeight="1" x14ac:dyDescent="0.25">
      <c r="B33" s="120" t="s">
        <v>98</v>
      </c>
      <c r="C33" s="121"/>
      <c r="D33" s="122"/>
      <c r="E33" s="94"/>
      <c r="F33" s="94"/>
      <c r="G33" s="94"/>
      <c r="H33" s="1"/>
      <c r="I33" s="1"/>
      <c r="J33" s="1"/>
      <c r="K33" s="1"/>
      <c r="L33" s="1"/>
    </row>
    <row r="34" spans="2:12" x14ac:dyDescent="0.25">
      <c r="B34" s="3"/>
      <c r="C34" s="3"/>
      <c r="D34" s="4"/>
      <c r="E34" s="4"/>
      <c r="F34" s="4"/>
    </row>
    <row r="35" spans="2:12" x14ac:dyDescent="0.25">
      <c r="B35" s="3"/>
      <c r="C35" s="3"/>
      <c r="D35" s="4"/>
      <c r="E35" s="4"/>
      <c r="F35" s="4"/>
    </row>
  </sheetData>
  <mergeCells count="16">
    <mergeCell ref="B3:G3"/>
    <mergeCell ref="B6:C6"/>
    <mergeCell ref="B9:C9"/>
    <mergeCell ref="B5:E5"/>
    <mergeCell ref="B21:D21"/>
    <mergeCell ref="B33:D33"/>
    <mergeCell ref="B11:D11"/>
    <mergeCell ref="B8:D8"/>
    <mergeCell ref="B17:D17"/>
    <mergeCell ref="B14:C14"/>
    <mergeCell ref="B24:D24"/>
    <mergeCell ref="B19:D19"/>
    <mergeCell ref="B20:C20"/>
    <mergeCell ref="B22:D22"/>
    <mergeCell ref="B32:D32"/>
    <mergeCell ref="B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B1:G40"/>
  <sheetViews>
    <sheetView zoomScaleNormal="100" zoomScaleSheetLayoutView="100" workbookViewId="0">
      <selection activeCell="F3" sqref="F3"/>
    </sheetView>
  </sheetViews>
  <sheetFormatPr defaultColWidth="9" defaultRowHeight="14.25" x14ac:dyDescent="0.25"/>
  <cols>
    <col min="1" max="1" width="1.625" style="2" customWidth="1"/>
    <col min="2" max="2" width="30.625" style="2" customWidth="1"/>
    <col min="3" max="6" width="13.625" style="2" customWidth="1"/>
    <col min="7" max="7" width="9" style="2" customWidth="1"/>
    <col min="8" max="16384" width="9" style="2"/>
  </cols>
  <sheetData>
    <row r="1" spans="2:7" ht="57" customHeight="1" x14ac:dyDescent="0.25"/>
    <row r="2" spans="2:7" ht="18" customHeight="1" x14ac:dyDescent="0.25"/>
    <row r="3" spans="2:7" ht="18" customHeight="1" x14ac:dyDescent="0.25">
      <c r="B3" s="4" t="s">
        <v>32</v>
      </c>
      <c r="C3" s="4"/>
      <c r="D3" s="4"/>
      <c r="E3" s="4"/>
      <c r="F3" s="4"/>
    </row>
    <row r="4" spans="2:7" s="1" customFormat="1" ht="18" customHeight="1" x14ac:dyDescent="0.25">
      <c r="B4" s="5"/>
      <c r="C4" s="3"/>
      <c r="D4" s="3"/>
    </row>
    <row r="5" spans="2:7" ht="18" customHeight="1" x14ac:dyDescent="0.25">
      <c r="B5" s="47" t="s">
        <v>29</v>
      </c>
      <c r="C5" s="25" t="s">
        <v>28</v>
      </c>
      <c r="D5" s="25" t="s">
        <v>28</v>
      </c>
      <c r="E5" s="25" t="s">
        <v>28</v>
      </c>
      <c r="F5" s="25" t="s">
        <v>28</v>
      </c>
      <c r="G5" s="48"/>
    </row>
    <row r="6" spans="2:7" ht="18" customHeight="1" x14ac:dyDescent="0.25">
      <c r="B6" s="60" t="s">
        <v>11</v>
      </c>
      <c r="C6" s="8"/>
      <c r="D6" s="26"/>
      <c r="E6" s="8"/>
      <c r="F6" s="8"/>
      <c r="G6" s="27"/>
    </row>
    <row r="7" spans="2:7" ht="18" customHeight="1" x14ac:dyDescent="0.25">
      <c r="B7" s="61" t="s">
        <v>14</v>
      </c>
      <c r="C7" s="15"/>
      <c r="D7" s="18"/>
      <c r="E7" s="15"/>
      <c r="F7" s="15"/>
      <c r="G7" s="27"/>
    </row>
    <row r="8" spans="2:7" ht="18" customHeight="1" x14ac:dyDescent="0.25">
      <c r="B8" s="61" t="s">
        <v>15</v>
      </c>
      <c r="C8" s="28"/>
      <c r="D8" s="29"/>
      <c r="E8" s="29"/>
      <c r="F8" s="29"/>
      <c r="G8" s="27"/>
    </row>
    <row r="9" spans="2:7" ht="18" customHeight="1" x14ac:dyDescent="0.25">
      <c r="B9" s="61" t="s">
        <v>16</v>
      </c>
      <c r="C9" s="30"/>
      <c r="D9" s="29"/>
      <c r="E9" s="31"/>
      <c r="F9" s="31"/>
      <c r="G9" s="27"/>
    </row>
    <row r="10" spans="2:7" ht="18" customHeight="1" x14ac:dyDescent="0.25">
      <c r="B10" s="62" t="s">
        <v>26</v>
      </c>
      <c r="C10" s="32"/>
      <c r="D10" s="16"/>
      <c r="E10" s="16"/>
      <c r="F10" s="16"/>
      <c r="G10" s="27"/>
    </row>
    <row r="11" spans="2:7" ht="18" customHeight="1" x14ac:dyDescent="0.25">
      <c r="B11" s="63" t="s">
        <v>12</v>
      </c>
      <c r="C11" s="33"/>
      <c r="D11" s="34"/>
      <c r="E11" s="35"/>
      <c r="F11" s="35"/>
      <c r="G11" s="27"/>
    </row>
    <row r="12" spans="2:7" ht="18" customHeight="1" x14ac:dyDescent="0.25">
      <c r="B12" s="36"/>
      <c r="C12" s="23"/>
      <c r="D12" s="37"/>
      <c r="E12" s="37"/>
      <c r="F12" s="38"/>
      <c r="G12" s="22"/>
    </row>
    <row r="13" spans="2:7" ht="18" customHeight="1" x14ac:dyDescent="0.25">
      <c r="B13" s="64" t="s">
        <v>13</v>
      </c>
      <c r="C13" s="68"/>
      <c r="D13" s="7"/>
      <c r="E13" s="39"/>
      <c r="F13" s="39"/>
      <c r="G13" s="27"/>
    </row>
    <row r="14" spans="2:7" ht="18" customHeight="1" x14ac:dyDescent="0.25">
      <c r="B14" s="61" t="s">
        <v>17</v>
      </c>
      <c r="C14" s="15"/>
      <c r="D14" s="18"/>
      <c r="E14" s="15"/>
      <c r="F14" s="15"/>
      <c r="G14" s="27"/>
    </row>
    <row r="15" spans="2:7" ht="18" customHeight="1" x14ac:dyDescent="0.25">
      <c r="B15" s="61" t="s">
        <v>18</v>
      </c>
      <c r="C15" s="15"/>
      <c r="D15" s="18"/>
      <c r="E15" s="15"/>
      <c r="F15" s="15"/>
      <c r="G15" s="27"/>
    </row>
    <row r="16" spans="2:7" ht="18" customHeight="1" x14ac:dyDescent="0.25">
      <c r="B16" s="61" t="s">
        <v>19</v>
      </c>
      <c r="C16" s="15"/>
      <c r="D16" s="18"/>
      <c r="E16" s="15"/>
      <c r="F16" s="15"/>
      <c r="G16" s="27"/>
    </row>
    <row r="17" spans="2:7" ht="18" customHeight="1" x14ac:dyDescent="0.25">
      <c r="B17" s="61" t="s">
        <v>20</v>
      </c>
      <c r="C17" s="40"/>
      <c r="D17" s="41"/>
      <c r="E17" s="40"/>
      <c r="F17" s="40"/>
      <c r="G17" s="27"/>
    </row>
    <row r="18" spans="2:7" ht="18" customHeight="1" x14ac:dyDescent="0.25">
      <c r="B18" s="61" t="s">
        <v>21</v>
      </c>
      <c r="C18" s="40"/>
      <c r="D18" s="41"/>
      <c r="E18" s="40"/>
      <c r="F18" s="40"/>
      <c r="G18" s="27"/>
    </row>
    <row r="19" spans="2:7" ht="18" customHeight="1" x14ac:dyDescent="0.25">
      <c r="B19" s="61" t="s">
        <v>27</v>
      </c>
      <c r="C19" s="40"/>
      <c r="D19" s="41"/>
      <c r="E19" s="40"/>
      <c r="F19" s="40"/>
      <c r="G19" s="27"/>
    </row>
    <row r="20" spans="2:7" ht="18" customHeight="1" x14ac:dyDescent="0.25">
      <c r="B20" s="61"/>
      <c r="C20" s="40"/>
      <c r="D20" s="41"/>
      <c r="E20" s="40"/>
      <c r="F20" s="40"/>
      <c r="G20" s="27"/>
    </row>
    <row r="21" spans="2:7" ht="18" customHeight="1" x14ac:dyDescent="0.25">
      <c r="B21" s="61"/>
      <c r="C21" s="40"/>
      <c r="D21" s="41"/>
      <c r="E21" s="40"/>
      <c r="F21" s="40"/>
      <c r="G21" s="27"/>
    </row>
    <row r="22" spans="2:7" ht="18" customHeight="1" x14ac:dyDescent="0.25">
      <c r="B22" s="65"/>
      <c r="C22" s="11"/>
      <c r="D22" s="10"/>
      <c r="E22" s="11"/>
      <c r="F22" s="11"/>
      <c r="G22" s="27"/>
    </row>
    <row r="23" spans="2:7" ht="18" customHeight="1" x14ac:dyDescent="0.25">
      <c r="B23" s="63" t="s">
        <v>22</v>
      </c>
      <c r="C23" s="21"/>
      <c r="D23" s="20"/>
      <c r="E23" s="21"/>
      <c r="F23" s="21"/>
      <c r="G23" s="27"/>
    </row>
    <row r="24" spans="2:7" ht="18" customHeight="1" x14ac:dyDescent="0.25">
      <c r="C24" s="42"/>
      <c r="D24" s="22"/>
      <c r="E24" s="22"/>
      <c r="F24" s="22"/>
      <c r="G24" s="22"/>
    </row>
    <row r="25" spans="2:7" ht="18" customHeight="1" x14ac:dyDescent="0.25">
      <c r="B25" s="66" t="s">
        <v>23</v>
      </c>
      <c r="C25" s="14"/>
      <c r="D25" s="13"/>
      <c r="E25" s="14"/>
      <c r="F25" s="14"/>
      <c r="G25" s="24"/>
    </row>
    <row r="26" spans="2:7" ht="18" customHeight="1" x14ac:dyDescent="0.25">
      <c r="B26" s="67" t="s">
        <v>24</v>
      </c>
      <c r="C26" s="11"/>
      <c r="D26" s="43"/>
      <c r="E26" s="44"/>
      <c r="F26" s="44"/>
      <c r="G26" s="27"/>
    </row>
    <row r="27" spans="2:7" ht="18" customHeight="1" x14ac:dyDescent="0.25">
      <c r="B27" s="63" t="s">
        <v>25</v>
      </c>
      <c r="C27" s="21"/>
      <c r="D27" s="45"/>
      <c r="E27" s="46"/>
      <c r="F27" s="46"/>
      <c r="G27" s="27"/>
    </row>
    <row r="28" spans="2:7" ht="18" customHeight="1" x14ac:dyDescent="0.25"/>
    <row r="29" spans="2:7" ht="18" customHeight="1" x14ac:dyDescent="0.25"/>
    <row r="30" spans="2:7" ht="18" customHeight="1" x14ac:dyDescent="0.25"/>
    <row r="31" spans="2:7" ht="18" customHeight="1" x14ac:dyDescent="0.25"/>
    <row r="32" spans="2:7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</sheetData>
  <sheetProtection formatCells="0" formatColumns="0" formatRows="0" insertRows="0" insertHyperlinks="0" sort="0" autoFilter="0" pivotTables="0"/>
  <pageMargins left="0.70866141732283472" right="0.70866141732283472" top="0.74803149606299213" bottom="0.74803149606299213" header="0.31496062992125984" footer="0.31496062992125984"/>
  <pageSetup paperSize="9" scale="40" orientation="portrait" horizontalDpi="360" verticalDpi="360" r:id="rId1"/>
  <headerFooter alignWithMargins="0">
    <oddFooter>&amp;C&amp;A, systime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Resultatbudget for hele året</vt:lpstr>
      <vt:lpstr>Opgave 1</vt:lpstr>
      <vt:lpstr>Opgave 2</vt:lpstr>
      <vt:lpstr>Opgave 3</vt:lpstr>
      <vt:lpstr>Likviditetsbudget for 4 kvt.</vt:lpstr>
    </vt:vector>
  </TitlesOfParts>
  <Company>Aalborg Handelsskole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Resultatbudget</dc:title>
  <dc:creator>Systime, Henrik Højmark</dc:creator>
  <cp:lastModifiedBy>Adrian Hans Erik Sørensen (ADRI1402)</cp:lastModifiedBy>
  <cp:lastPrinted>2019-06-03T09:50:01Z</cp:lastPrinted>
  <dcterms:created xsi:type="dcterms:W3CDTF">1998-03-10T09:33:53Z</dcterms:created>
  <dcterms:modified xsi:type="dcterms:W3CDTF">2024-04-09T09:02:38Z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683549132</vt:i4>
  </property>
  <property fmtid="{D5CDD505-2E9C-101B-9397-08002B2CF9AE}" pid="3" name="_EmailSubject">
    <vt:lpwstr/>
  </property>
  <property fmtid="{D5CDD505-2E9C-101B-9397-08002B2CF9AE}" pid="4" name="_AuthorEmail">
    <vt:lpwstr>stoerup@stofanet.dk</vt:lpwstr>
  </property>
  <property fmtid="{D5CDD505-2E9C-101B-9397-08002B2CF9AE}" pid="5" name="_AuthorEmailDisplayName">
    <vt:lpwstr>Gitte Størup</vt:lpwstr>
  </property>
  <property fmtid="{D5CDD505-2E9C-101B-9397-08002B2CF9AE}" pid="6" name="_ReviewingToolsShownOnce">
    <vt:lpwstr/>
  </property>
</Properties>
</file>