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WEBMARKETING\3. Statistiques\Report social media\"/>
    </mc:Choice>
  </mc:AlternateContent>
  <bookViews>
    <workbookView xWindow="0" yWindow="0" windowWidth="20490" windowHeight="6720"/>
  </bookViews>
  <sheets>
    <sheet name="Statistiques annuelles 2017" sheetId="1" r:id="rId1"/>
    <sheet name="Email from FB &amp; IN" sheetId="6" r:id="rId2"/>
    <sheet name="Objectifs 2017" sheetId="5" r:id="rId3"/>
    <sheet name="2017 top posts" sheetId="7" r:id="rId4"/>
    <sheet name="Ateliers et Produits 2016" sheetId="2" r:id="rId5"/>
  </sheets>
  <definedNames>
    <definedName name="_xlnm.Print_Area" localSheetId="0">'Statistiques annuelles 2017'!$A$1:$W$322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3" i="1" l="1"/>
  <c r="L300" i="1"/>
  <c r="L301" i="1"/>
  <c r="L302" i="1"/>
  <c r="K302" i="1"/>
  <c r="K301" i="1"/>
  <c r="K300" i="1"/>
  <c r="D302" i="1"/>
  <c r="D301" i="1"/>
  <c r="D300" i="1"/>
  <c r="E264" i="1"/>
  <c r="E265" i="1"/>
  <c r="E266" i="1"/>
  <c r="D266" i="1"/>
  <c r="K249" i="1"/>
  <c r="K250" i="1"/>
  <c r="K251" i="1"/>
  <c r="J249" i="1"/>
  <c r="J250" i="1"/>
  <c r="J251" i="1"/>
  <c r="E249" i="1"/>
  <c r="E250" i="1"/>
  <c r="E251" i="1"/>
  <c r="D251" i="1"/>
  <c r="F217" i="1"/>
  <c r="F218" i="1"/>
  <c r="F219" i="1"/>
  <c r="E219" i="1"/>
  <c r="E218" i="1"/>
  <c r="D250" i="1"/>
  <c r="D265" i="1"/>
  <c r="D264" i="1"/>
  <c r="D249" i="1"/>
  <c r="E217" i="1"/>
  <c r="J181" i="1"/>
  <c r="J182" i="1"/>
  <c r="J183" i="1"/>
  <c r="I183" i="1"/>
  <c r="Q165" i="1"/>
  <c r="Q166" i="1"/>
  <c r="Q167" i="1"/>
  <c r="P167" i="1"/>
  <c r="J165" i="1"/>
  <c r="J166" i="1"/>
  <c r="J167" i="1"/>
  <c r="I167" i="1"/>
  <c r="K132" i="1"/>
  <c r="K133" i="1"/>
  <c r="K134" i="1"/>
  <c r="J132" i="1"/>
  <c r="J133" i="1"/>
  <c r="J134" i="1"/>
  <c r="E147" i="1"/>
  <c r="E148" i="1"/>
  <c r="E149" i="1"/>
  <c r="D149" i="1"/>
  <c r="L147" i="1"/>
  <c r="L148" i="1"/>
  <c r="L149" i="1"/>
  <c r="K149" i="1"/>
  <c r="L117" i="1"/>
  <c r="L118" i="1"/>
  <c r="L119" i="1"/>
  <c r="K119" i="1"/>
  <c r="E117" i="1"/>
  <c r="E118" i="1"/>
  <c r="E119" i="1"/>
  <c r="D119" i="1"/>
  <c r="D165" i="1"/>
  <c r="D166" i="1"/>
  <c r="D167" i="1"/>
  <c r="Q132" i="1"/>
  <c r="Q133" i="1"/>
  <c r="Q134" i="1"/>
  <c r="P134" i="1"/>
  <c r="E132" i="1"/>
  <c r="E133" i="1"/>
  <c r="E134" i="1"/>
  <c r="D134" i="1"/>
  <c r="D148" i="1"/>
  <c r="I182" i="1"/>
  <c r="P166" i="1"/>
  <c r="I166" i="1"/>
  <c r="K148" i="1"/>
  <c r="K118" i="1"/>
  <c r="D118" i="1"/>
  <c r="P133" i="1"/>
  <c r="D133" i="1"/>
  <c r="I181" i="1"/>
  <c r="P165" i="1"/>
  <c r="I165" i="1"/>
  <c r="K147" i="1"/>
  <c r="D147" i="1"/>
  <c r="P132" i="1"/>
  <c r="D132" i="1"/>
  <c r="K117" i="1"/>
  <c r="D117" i="1"/>
  <c r="E66" i="1" l="1"/>
  <c r="D66" i="1"/>
  <c r="L19" i="1"/>
  <c r="E18" i="1"/>
  <c r="E19" i="1"/>
  <c r="D19" i="1"/>
  <c r="D65" i="1"/>
  <c r="E79" i="1"/>
  <c r="E80" i="1"/>
  <c r="E81" i="1"/>
  <c r="D81" i="1"/>
  <c r="L81" i="1"/>
  <c r="M79" i="1"/>
  <c r="M80" i="1"/>
  <c r="M81" i="1"/>
  <c r="L66" i="1"/>
  <c r="M64" i="1"/>
  <c r="M65" i="1"/>
  <c r="M66" i="1"/>
  <c r="L64" i="1"/>
  <c r="L65" i="1"/>
  <c r="L80" i="1"/>
  <c r="D80" i="1"/>
  <c r="G48" i="1"/>
  <c r="G49" i="1"/>
  <c r="F48" i="1"/>
  <c r="F49" i="1"/>
  <c r="N19" i="1"/>
  <c r="O19" i="1"/>
  <c r="E34" i="1"/>
  <c r="F33" i="1"/>
  <c r="F34" i="1"/>
  <c r="L34" i="1"/>
  <c r="M33" i="1"/>
  <c r="M34" i="1"/>
  <c r="L33" i="1"/>
  <c r="E33" i="1"/>
  <c r="O18" i="1"/>
  <c r="L18" i="1"/>
  <c r="N18" i="1"/>
  <c r="D18" i="1"/>
  <c r="E64" i="1"/>
  <c r="E65" i="1"/>
  <c r="D64" i="1"/>
  <c r="L79" i="1"/>
  <c r="D79" i="1"/>
  <c r="G47" i="1"/>
  <c r="F47" i="1"/>
  <c r="M32" i="1"/>
  <c r="L32" i="1"/>
  <c r="F32" i="1"/>
  <c r="E32" i="1"/>
  <c r="O17" i="1"/>
  <c r="N17" i="1"/>
  <c r="L17" i="1"/>
  <c r="E17" i="1"/>
  <c r="D17" i="1"/>
  <c r="L299" i="1" l="1"/>
  <c r="K299" i="1"/>
  <c r="D299" i="1"/>
  <c r="E263" i="1"/>
  <c r="D263" i="1"/>
  <c r="K248" i="1"/>
  <c r="J248" i="1"/>
  <c r="E248" i="1"/>
  <c r="D248" i="1"/>
  <c r="F216" i="1"/>
  <c r="E216" i="1"/>
  <c r="L116" i="1"/>
  <c r="K131" i="1"/>
  <c r="J131" i="1"/>
  <c r="J180" i="1"/>
  <c r="I180" i="1"/>
  <c r="J164" i="1"/>
  <c r="I164" i="1"/>
  <c r="E116" i="1"/>
  <c r="D116" i="1"/>
  <c r="D164" i="1"/>
  <c r="Q131" i="1"/>
  <c r="P131" i="1"/>
  <c r="K116" i="1"/>
  <c r="Q164" i="1"/>
  <c r="P164" i="1"/>
  <c r="E131" i="1"/>
  <c r="D131" i="1"/>
  <c r="E146" i="1"/>
  <c r="D146" i="1"/>
  <c r="L146" i="1"/>
  <c r="K146" i="1"/>
  <c r="M78" i="1" l="1"/>
  <c r="L78" i="1"/>
  <c r="E78" i="1"/>
  <c r="D78" i="1"/>
  <c r="M63" i="1"/>
  <c r="L63" i="1"/>
  <c r="E63" i="1"/>
  <c r="D63" i="1"/>
  <c r="G46" i="1"/>
  <c r="F46" i="1"/>
  <c r="M31" i="1"/>
  <c r="L31" i="1"/>
  <c r="F31" i="1"/>
  <c r="E31" i="1"/>
  <c r="O16" i="1"/>
  <c r="L16" i="1"/>
  <c r="N16" i="1"/>
  <c r="E16" i="1"/>
  <c r="D16" i="1"/>
  <c r="L298" i="1" l="1"/>
  <c r="L297" i="1"/>
  <c r="K298" i="1"/>
  <c r="K297" i="1"/>
  <c r="D298" i="1"/>
  <c r="D297" i="1"/>
  <c r="E262" i="1"/>
  <c r="D262" i="1"/>
  <c r="E247" i="1"/>
  <c r="F215" i="1"/>
  <c r="K246" i="1"/>
  <c r="K247" i="1"/>
  <c r="J247" i="1"/>
  <c r="E246" i="1"/>
  <c r="D247" i="1"/>
  <c r="E215" i="1"/>
  <c r="E261" i="1"/>
  <c r="D261" i="1"/>
  <c r="F214" i="1"/>
  <c r="J246" i="1"/>
  <c r="D246" i="1"/>
  <c r="E214" i="1"/>
  <c r="K130" i="1"/>
  <c r="K129" i="1"/>
  <c r="J130" i="1"/>
  <c r="J129" i="1"/>
  <c r="J179" i="1"/>
  <c r="I179" i="1"/>
  <c r="J163" i="1"/>
  <c r="I163" i="1"/>
  <c r="L115" i="1"/>
  <c r="D115" i="1"/>
  <c r="E115" i="1"/>
  <c r="D163" i="1"/>
  <c r="Q130" i="1"/>
  <c r="P130" i="1"/>
  <c r="L145" i="1"/>
  <c r="K145" i="1"/>
  <c r="E130" i="1"/>
  <c r="D130" i="1"/>
  <c r="Q163" i="1"/>
  <c r="P163" i="1"/>
  <c r="E145" i="1"/>
  <c r="D145" i="1"/>
  <c r="K115" i="1"/>
  <c r="D162" i="1"/>
  <c r="J178" i="1"/>
  <c r="I178" i="1"/>
  <c r="J162" i="1"/>
  <c r="I162" i="1"/>
  <c r="Q129" i="1"/>
  <c r="P129" i="1"/>
  <c r="E114" i="1"/>
  <c r="D114" i="1"/>
  <c r="L114" i="1"/>
  <c r="K114" i="1"/>
  <c r="Q162" i="1"/>
  <c r="P162" i="1"/>
  <c r="E144" i="1"/>
  <c r="D144" i="1"/>
  <c r="E129" i="1"/>
  <c r="D129" i="1"/>
  <c r="L144" i="1"/>
  <c r="K144" i="1"/>
  <c r="E62" i="1" l="1"/>
  <c r="D62" i="1"/>
  <c r="M77" i="1"/>
  <c r="L77" i="1"/>
  <c r="E77" i="1"/>
  <c r="D77" i="1"/>
  <c r="M62" i="1"/>
  <c r="L62" i="1"/>
  <c r="G45" i="1"/>
  <c r="F45" i="1"/>
  <c r="M30" i="1"/>
  <c r="L30" i="1"/>
  <c r="F30" i="1"/>
  <c r="E30" i="1"/>
  <c r="O14" i="1"/>
  <c r="O15" i="1"/>
  <c r="N14" i="1"/>
  <c r="N15" i="1"/>
  <c r="K15" i="1"/>
  <c r="E15" i="1"/>
  <c r="D15" i="1"/>
  <c r="E76" i="1" l="1"/>
  <c r="D76" i="1"/>
  <c r="M76" i="1"/>
  <c r="L76" i="1"/>
  <c r="M61" i="1"/>
  <c r="L61" i="1"/>
  <c r="E61" i="1"/>
  <c r="D61" i="1"/>
  <c r="G44" i="1"/>
  <c r="F44" i="1"/>
  <c r="M29" i="1"/>
  <c r="L29" i="1"/>
  <c r="F29" i="1"/>
  <c r="E29" i="1"/>
  <c r="K14" i="1"/>
  <c r="E14" i="1"/>
  <c r="D14" i="1"/>
  <c r="L295" i="1" l="1"/>
  <c r="L296" i="1"/>
  <c r="K296" i="1"/>
  <c r="K295" i="1"/>
  <c r="D296" i="1" l="1"/>
  <c r="D295" i="1"/>
  <c r="E260" i="1"/>
  <c r="D260" i="1"/>
  <c r="K245" i="1"/>
  <c r="J245" i="1"/>
  <c r="E245" i="1"/>
  <c r="D245" i="1"/>
  <c r="F213" i="1"/>
  <c r="E213" i="1"/>
  <c r="E259" i="1"/>
  <c r="D259" i="1"/>
  <c r="K244" i="1"/>
  <c r="J244" i="1"/>
  <c r="E244" i="1"/>
  <c r="D244" i="1"/>
  <c r="F212" i="1"/>
  <c r="E212" i="1"/>
  <c r="D161" i="1"/>
  <c r="Q128" i="1"/>
  <c r="P128" i="1"/>
  <c r="K128" i="1"/>
  <c r="J128" i="1"/>
  <c r="J177" i="1"/>
  <c r="I177" i="1"/>
  <c r="J161" i="1"/>
  <c r="I161" i="1"/>
  <c r="L113" i="1"/>
  <c r="E113" i="1"/>
  <c r="D113" i="1"/>
  <c r="Q161" i="1"/>
  <c r="P161" i="1"/>
  <c r="L143" i="1"/>
  <c r="K143" i="1"/>
  <c r="E128" i="1"/>
  <c r="D128" i="1"/>
  <c r="E143" i="1"/>
  <c r="D143" i="1"/>
  <c r="K113" i="1"/>
  <c r="K127" i="1"/>
  <c r="J127" i="1"/>
  <c r="J176" i="1"/>
  <c r="I176" i="1"/>
  <c r="J160" i="1"/>
  <c r="I160" i="1"/>
  <c r="D160" i="1"/>
  <c r="Q127" i="1"/>
  <c r="P127" i="1"/>
  <c r="Q160" i="1"/>
  <c r="P160" i="1"/>
  <c r="E127" i="1"/>
  <c r="D127" i="1"/>
  <c r="L142" i="1"/>
  <c r="K142" i="1"/>
  <c r="E142" i="1"/>
  <c r="D142" i="1"/>
  <c r="L112" i="1"/>
  <c r="K112" i="1"/>
  <c r="E112" i="1"/>
  <c r="D112" i="1"/>
  <c r="M60" i="1" l="1"/>
  <c r="L60" i="1"/>
  <c r="M75" i="1"/>
  <c r="L75" i="1"/>
  <c r="E75" i="1"/>
  <c r="D75" i="1"/>
  <c r="E60" i="1"/>
  <c r="D60" i="1"/>
  <c r="G43" i="1"/>
  <c r="F43" i="1"/>
  <c r="M28" i="1"/>
  <c r="L28" i="1"/>
  <c r="F28" i="1"/>
  <c r="E28" i="1"/>
  <c r="O13" i="1"/>
  <c r="N13" i="1"/>
  <c r="J13" i="1"/>
  <c r="E13" i="1"/>
  <c r="D13" i="1"/>
  <c r="M59" i="1"/>
  <c r="L59" i="1"/>
  <c r="M74" i="1"/>
  <c r="L74" i="1"/>
  <c r="E74" i="1"/>
  <c r="D74" i="1"/>
  <c r="E59" i="1"/>
  <c r="D59" i="1"/>
  <c r="G42" i="1"/>
  <c r="F42" i="1"/>
  <c r="M27" i="1"/>
  <c r="L27" i="1"/>
  <c r="F27" i="1"/>
  <c r="E27" i="1"/>
  <c r="O12" i="1" l="1"/>
  <c r="N12" i="1"/>
  <c r="E12" i="1"/>
  <c r="D12" i="1"/>
  <c r="I100" i="1" l="1"/>
  <c r="H100" i="1"/>
  <c r="L291" i="1" l="1"/>
  <c r="K292" i="1"/>
  <c r="K293" i="1"/>
  <c r="K294" i="1"/>
  <c r="K291" i="1"/>
  <c r="L293" i="1" l="1"/>
  <c r="L294" i="1"/>
  <c r="L292" i="1"/>
  <c r="D294" i="1"/>
  <c r="D292" i="1"/>
  <c r="D293" i="1"/>
  <c r="D291" i="1"/>
  <c r="E258" i="1"/>
  <c r="D258" i="1"/>
  <c r="F211" i="1"/>
  <c r="E211" i="1"/>
  <c r="K243" i="1"/>
  <c r="J243" i="1"/>
  <c r="E243" i="1"/>
  <c r="D243" i="1"/>
  <c r="E257" i="1"/>
  <c r="D257" i="1"/>
  <c r="F210" i="1"/>
  <c r="E210" i="1"/>
  <c r="K242" i="1"/>
  <c r="J242" i="1"/>
  <c r="E242" i="1"/>
  <c r="D242" i="1"/>
  <c r="J175" i="1"/>
  <c r="I175" i="1"/>
  <c r="J159" i="1"/>
  <c r="I159" i="1"/>
  <c r="K126" i="1"/>
  <c r="J126" i="1"/>
  <c r="L111" i="1"/>
  <c r="K111" i="1"/>
  <c r="E111" i="1"/>
  <c r="D111" i="1"/>
  <c r="D159" i="1"/>
  <c r="Q126" i="1"/>
  <c r="P126" i="1"/>
  <c r="Q159" i="1"/>
  <c r="P159" i="1"/>
  <c r="E126" i="1"/>
  <c r="D126" i="1"/>
  <c r="E141" i="1"/>
  <c r="D141" i="1"/>
  <c r="L141" i="1"/>
  <c r="K141" i="1"/>
  <c r="Q158" i="1"/>
  <c r="P158" i="1"/>
  <c r="D158" i="1"/>
  <c r="K125" i="1"/>
  <c r="J125" i="1"/>
  <c r="J174" i="1"/>
  <c r="I174" i="1"/>
  <c r="J158" i="1"/>
  <c r="I158" i="1"/>
  <c r="E140" i="1"/>
  <c r="D140" i="1"/>
  <c r="L140" i="1"/>
  <c r="K140" i="1"/>
  <c r="Q125" i="1"/>
  <c r="P125" i="1"/>
  <c r="E125" i="1"/>
  <c r="D125" i="1"/>
  <c r="L110" i="1"/>
  <c r="K110" i="1"/>
  <c r="E110" i="1"/>
  <c r="D110" i="1"/>
  <c r="M58" i="1"/>
  <c r="L58" i="1"/>
  <c r="E73" i="1"/>
  <c r="D73" i="1"/>
  <c r="M73" i="1"/>
  <c r="L73" i="1"/>
  <c r="E58" i="1"/>
  <c r="D58" i="1"/>
  <c r="G41" i="1"/>
  <c r="F41" i="1"/>
  <c r="M26" i="1"/>
  <c r="L26" i="1"/>
  <c r="F26" i="1"/>
  <c r="E26" i="1"/>
  <c r="O11" i="1"/>
  <c r="N11" i="1"/>
  <c r="E11" i="1"/>
  <c r="D11" i="1"/>
  <c r="E57" i="1"/>
  <c r="D57" i="1"/>
  <c r="M57" i="1"/>
  <c r="L57" i="1"/>
  <c r="E72" i="1"/>
  <c r="D72" i="1"/>
  <c r="M72" i="1"/>
  <c r="L72" i="1"/>
  <c r="G40" i="1"/>
  <c r="F40" i="1"/>
  <c r="M25" i="1"/>
  <c r="L25" i="1"/>
  <c r="F25" i="1"/>
  <c r="E25" i="1"/>
  <c r="O10" i="1"/>
  <c r="N10" i="1"/>
  <c r="E10" i="1"/>
  <c r="D10" i="1"/>
  <c r="E256" i="1" l="1"/>
  <c r="E255" i="1"/>
  <c r="D256" i="1"/>
  <c r="D255" i="1"/>
  <c r="F209" i="1"/>
  <c r="F208" i="1"/>
  <c r="E209" i="1"/>
  <c r="E208" i="1"/>
  <c r="K241" i="1" l="1"/>
  <c r="K240" i="1"/>
  <c r="J241" i="1"/>
  <c r="J240" i="1"/>
  <c r="E241" i="1"/>
  <c r="E240" i="1"/>
  <c r="D241" i="1"/>
  <c r="D240" i="1"/>
  <c r="J173" i="1"/>
  <c r="J172" i="1"/>
  <c r="I173" i="1"/>
  <c r="I172" i="1"/>
  <c r="Q157" i="1"/>
  <c r="Q156" i="1"/>
  <c r="P157" i="1"/>
  <c r="P156" i="1"/>
  <c r="J157" i="1"/>
  <c r="J156" i="1"/>
  <c r="I157" i="1"/>
  <c r="I156" i="1"/>
  <c r="D157" i="1"/>
  <c r="D156" i="1"/>
  <c r="L139" i="1"/>
  <c r="L138" i="1"/>
  <c r="K139" i="1"/>
  <c r="K138" i="1"/>
  <c r="E139" i="1"/>
  <c r="E138" i="1"/>
  <c r="D139" i="1"/>
  <c r="D138" i="1"/>
  <c r="Q124" i="1"/>
  <c r="Q123" i="1"/>
  <c r="P124" i="1"/>
  <c r="P123" i="1"/>
  <c r="K124" i="1"/>
  <c r="K123" i="1"/>
  <c r="J124" i="1"/>
  <c r="J123" i="1"/>
  <c r="E124" i="1"/>
  <c r="E123" i="1"/>
  <c r="D124" i="1"/>
  <c r="D123" i="1"/>
  <c r="L109" i="1"/>
  <c r="L108" i="1"/>
  <c r="K109" i="1"/>
  <c r="K108" i="1"/>
  <c r="E109" i="1"/>
  <c r="E108" i="1"/>
  <c r="D109" i="1"/>
  <c r="D108" i="1"/>
  <c r="M71" i="1" l="1"/>
  <c r="L71" i="1"/>
  <c r="M70" i="1"/>
  <c r="L70" i="1"/>
  <c r="E71" i="1"/>
  <c r="E70" i="1"/>
  <c r="D71" i="1"/>
  <c r="D70" i="1"/>
  <c r="M23" i="1"/>
  <c r="F23" i="1"/>
  <c r="O8" i="1"/>
  <c r="E8" i="1"/>
  <c r="G38" i="1"/>
  <c r="E55" i="1"/>
  <c r="M55" i="1"/>
  <c r="M56" i="1"/>
  <c r="L56" i="1"/>
  <c r="L55" i="1"/>
  <c r="E56" i="1"/>
  <c r="D56" i="1"/>
  <c r="D55" i="1"/>
  <c r="G39" i="1"/>
  <c r="F39" i="1"/>
  <c r="F38" i="1"/>
  <c r="M24" i="1" l="1"/>
  <c r="L24" i="1"/>
  <c r="L23" i="1"/>
  <c r="F24" i="1"/>
  <c r="E24" i="1"/>
  <c r="E23" i="1"/>
  <c r="E9" i="1"/>
  <c r="D9" i="1"/>
  <c r="O9" i="1"/>
  <c r="N9" i="1"/>
  <c r="N8" i="1"/>
  <c r="D8" i="1" l="1"/>
  <c r="G56" i="2" l="1"/>
  <c r="G55" i="2"/>
  <c r="G54" i="2"/>
  <c r="G53" i="2"/>
  <c r="G52" i="2"/>
  <c r="G51" i="2"/>
  <c r="G49" i="2"/>
  <c r="G48" i="2"/>
  <c r="G47" i="2"/>
  <c r="G46" i="2"/>
  <c r="G45" i="2"/>
  <c r="G43" i="2"/>
  <c r="G37" i="2"/>
  <c r="G38" i="2"/>
  <c r="G39" i="2"/>
  <c r="G36" i="2"/>
  <c r="E295" i="1" l="1"/>
</calcChain>
</file>

<file path=xl/comments1.xml><?xml version="1.0" encoding="utf-8"?>
<comments xmlns="http://schemas.openxmlformats.org/spreadsheetml/2006/main">
  <authors>
    <author>lsucillon</author>
  </authors>
  <commentList>
    <comment ref="G86" authorId="0" shapeId="0">
      <text>
        <r>
          <rPr>
            <b/>
            <sz val="9"/>
            <color indexed="81"/>
            <rFont val="Tahoma"/>
            <charset val="1"/>
          </rPr>
          <t>lsucillon:</t>
        </r>
        <r>
          <rPr>
            <sz val="9"/>
            <color indexed="81"/>
            <rFont val="Tahoma"/>
            <charset val="1"/>
          </rPr>
          <t xml:space="preserve">
Leads envoyés aux sales
</t>
        </r>
      </text>
    </comment>
  </commentList>
</comments>
</file>

<file path=xl/sharedStrings.xml><?xml version="1.0" encoding="utf-8"?>
<sst xmlns="http://schemas.openxmlformats.org/spreadsheetml/2006/main" count="1191" uniqueCount="526">
  <si>
    <t>FANS</t>
  </si>
  <si>
    <t>NEW FANS</t>
  </si>
  <si>
    <t>Months</t>
  </si>
  <si>
    <t>fans</t>
  </si>
  <si>
    <t>%Y-1</t>
  </si>
  <si>
    <t>%M-1</t>
  </si>
  <si>
    <t>new fans</t>
  </si>
  <si>
    <t>02- Feb</t>
  </si>
  <si>
    <t>04-apr</t>
  </si>
  <si>
    <t>05-may</t>
  </si>
  <si>
    <t>06-june</t>
  </si>
  <si>
    <t>07-july</t>
  </si>
  <si>
    <t>08-august</t>
  </si>
  <si>
    <t>09-september</t>
  </si>
  <si>
    <t>10-october</t>
  </si>
  <si>
    <t>11- november</t>
  </si>
  <si>
    <t>12- december</t>
  </si>
  <si>
    <t>People</t>
  </si>
  <si>
    <t>Engagement &amp; loyalty</t>
  </si>
  <si>
    <t>FOLLOWERS</t>
  </si>
  <si>
    <t>TWEET IMPRESSIONS</t>
  </si>
  <si>
    <t>MENTIONS</t>
  </si>
  <si>
    <t>NOMBRE DE TWEETS</t>
  </si>
  <si>
    <t>Youtube</t>
  </si>
  <si>
    <t>SUBSCRIBERS</t>
  </si>
  <si>
    <t>VIEWS</t>
  </si>
  <si>
    <t>Subscribers</t>
  </si>
  <si>
    <t>views</t>
  </si>
  <si>
    <t>Notoriété / renown</t>
  </si>
  <si>
    <t>Conversions</t>
  </si>
  <si>
    <t>Instagram</t>
  </si>
  <si>
    <t>Y-1</t>
  </si>
  <si>
    <t>% Y-1</t>
  </si>
  <si>
    <t>unlike</t>
  </si>
  <si>
    <t>net new fans</t>
  </si>
  <si>
    <t>reach total</t>
  </si>
  <si>
    <t>total posts</t>
  </si>
  <si>
    <t xml:space="preserve">Y-1 reach total </t>
  </si>
  <si>
    <t xml:space="preserve">Y-1 reach per post </t>
  </si>
  <si>
    <t>impressions</t>
  </si>
  <si>
    <t>People Y-1</t>
  </si>
  <si>
    <t>clics</t>
  </si>
  <si>
    <t>share</t>
  </si>
  <si>
    <t>likes</t>
  </si>
  <si>
    <t>likes Y-1</t>
  </si>
  <si>
    <t>comments</t>
  </si>
  <si>
    <t>mention</t>
  </si>
  <si>
    <t>NUMBER OF CONTACT FROM FACEBOOK</t>
  </si>
  <si>
    <t>EM PORTAL CONVERSIONS (LEADS, SALES)</t>
  </si>
  <si>
    <t>contacts</t>
  </si>
  <si>
    <t>sessions</t>
  </si>
  <si>
    <t>% of total website traffic</t>
  </si>
  <si>
    <t>impressions Y-1</t>
  </si>
  <si>
    <t>clics Y-1</t>
  </si>
  <si>
    <t>share Y-1</t>
  </si>
  <si>
    <t>comments Y-1</t>
  </si>
  <si>
    <t>brochure request</t>
  </si>
  <si>
    <t>enrolment</t>
  </si>
  <si>
    <t>demo</t>
  </si>
  <si>
    <t>event</t>
  </si>
  <si>
    <t>tour and demo</t>
  </si>
  <si>
    <t>Facebook / @Le Cordon Bleu Paris</t>
  </si>
  <si>
    <t>Twitter @pariscordonbleu</t>
  </si>
  <si>
    <t>Conversion</t>
  </si>
  <si>
    <t>Y-1 followers</t>
  </si>
  <si>
    <t>NEW FOLLOWERS</t>
  </si>
  <si>
    <t>net new followers</t>
  </si>
  <si>
    <t>retweets Y-1</t>
  </si>
  <si>
    <t>LINK CLICK</t>
  </si>
  <si>
    <t>click</t>
  </si>
  <si>
    <t>engagement</t>
  </si>
  <si>
    <t>RETWEETS (BY THE OTHERS)</t>
  </si>
  <si>
    <t>LIKES (BY THE OTHERS)</t>
  </si>
  <si>
    <t>tweets</t>
  </si>
  <si>
    <t>tweets Y-1</t>
  </si>
  <si>
    <t>Y-1 engagement</t>
  </si>
  <si>
    <t>retweets</t>
  </si>
  <si>
    <t>profile visits</t>
  </si>
  <si>
    <t>mentions</t>
  </si>
  <si>
    <t>tweet impressions</t>
  </si>
  <si>
    <t>followers</t>
  </si>
  <si>
    <t>net new followers sur TW</t>
  </si>
  <si>
    <t>création du compte twitter @pariscordonbleu en Juin 2015</t>
  </si>
  <si>
    <t>Hashtags frequently mentioned with @pariscordonbleu</t>
  </si>
  <si>
    <t>hashtags</t>
  </si>
  <si>
    <t>NOMBRE DE PUBLICATIONS</t>
  </si>
  <si>
    <t>MOST ENGAGED HASHTAGS</t>
  </si>
  <si>
    <t>new follower</t>
  </si>
  <si>
    <t>photos</t>
  </si>
  <si>
    <t>videos</t>
  </si>
  <si>
    <t>COMMENTS RECEIVED</t>
  </si>
  <si>
    <t>LIKES RECEIVED</t>
  </si>
  <si>
    <t>engagement total</t>
  </si>
  <si>
    <t>TRAFIC GENERATED DIRECTING TO THE WEBSITE VIA TWITTER (GOOGLE ANALYTICS)</t>
  </si>
  <si>
    <t>NUMBER OF CONTACTS FROM INSTAGRAM</t>
  </si>
  <si>
    <t>ENGAGEMENT</t>
  </si>
  <si>
    <t>by : nb of pers</t>
  </si>
  <si>
    <t>Check-in</t>
  </si>
  <si>
    <t>Reach = unique users Y-1</t>
  </si>
  <si>
    <t>REACH OF PAGE POSTS *1</t>
  </si>
  <si>
    <t>NUMBER OF CLICS *9</t>
  </si>
  <si>
    <t>NUMBER OF SHARE *10</t>
  </si>
  <si>
    <t>*10 &gt; Facebook Insights Post &gt; Lifetime Post Stories by act… &gt; comments / like / share</t>
  </si>
  <si>
    <t>NUMBER OF LIKES *10</t>
  </si>
  <si>
    <t>NUMBER OF COMMENTS *10</t>
  </si>
  <si>
    <t>EM PORTAL CONVERSIONS (LEADS, SALES) *12</t>
  </si>
  <si>
    <t>*12/ EM Portal conversion tous réseaux sociaux confondus jusqu'en mai 2016</t>
  </si>
  <si>
    <t>*11/ cf acquisition &gt; réseaux sociaux &gt; réseaux sociaux référents</t>
  </si>
  <si>
    <t>Non sinificatif</t>
  </si>
  <si>
    <t>Total</t>
  </si>
  <si>
    <t>*2/ Youtube Analytics &gt; durée de visionnage &gt; vues</t>
  </si>
  <si>
    <t>*1/  Youtube Analytics &gt; abonnés &gt; date modifié de 07/01/2010 au 31 du mois souhaité</t>
  </si>
  <si>
    <t>Ateliers</t>
  </si>
  <si>
    <t>Produits</t>
  </si>
  <si>
    <t>RESEAUX SOCIAUX</t>
  </si>
  <si>
    <t>NEWSLETTER</t>
  </si>
  <si>
    <t>S1</t>
  </si>
  <si>
    <t>S2</t>
  </si>
  <si>
    <t>S3</t>
  </si>
  <si>
    <t>S4</t>
  </si>
  <si>
    <t>S5</t>
  </si>
  <si>
    <t>S6</t>
  </si>
  <si>
    <t>S7</t>
  </si>
  <si>
    <t>S8</t>
  </si>
  <si>
    <t>S9</t>
  </si>
  <si>
    <t>S10</t>
  </si>
  <si>
    <t>S11</t>
  </si>
  <si>
    <t>S12</t>
  </si>
  <si>
    <t>pas de produit</t>
  </si>
  <si>
    <t>produit</t>
  </si>
  <si>
    <t>chargeur portable</t>
  </si>
  <si>
    <t>Balance électronique Tanita</t>
  </si>
  <si>
    <t>vinaigre de framboise</t>
  </si>
  <si>
    <t>petit Larousse du chocolat</t>
  </si>
  <si>
    <t>Délice d'olives vertes au Fenouil</t>
  </si>
  <si>
    <t>atelier</t>
  </si>
  <si>
    <t>atelier des éclairs
atelier des macarons 
atelier des financiers</t>
  </si>
  <si>
    <t>50
66
49</t>
  </si>
  <si>
    <t>9
15
6</t>
  </si>
  <si>
    <t>En Juin : newsletter envoyée en français</t>
  </si>
  <si>
    <t>mes premiers pain
secrets des macarons
viennoiseries</t>
  </si>
  <si>
    <t>9
12
11</t>
  </si>
  <si>
    <t>68
146
111</t>
  </si>
  <si>
    <t>x
1
2</t>
  </si>
  <si>
    <t>x
1
x</t>
  </si>
  <si>
    <t>x
x
x</t>
  </si>
  <si>
    <t>atelier des financiers
atelier du pain
atelier marché de Paris</t>
  </si>
  <si>
    <t>6
11
8</t>
  </si>
  <si>
    <t>52
75
56</t>
  </si>
  <si>
    <t>accords mets et vins</t>
  </si>
  <si>
    <t>accords mets et vins
visite du marché de Paris
cuisine régionale française</t>
  </si>
  <si>
    <t>11
1
12</t>
  </si>
  <si>
    <t>47
3
86</t>
  </si>
  <si>
    <t>atelier du pain</t>
  </si>
  <si>
    <t>x</t>
  </si>
  <si>
    <t>semaine</t>
  </si>
  <si>
    <t>S13</t>
  </si>
  <si>
    <t>S14</t>
  </si>
  <si>
    <t>S15</t>
  </si>
  <si>
    <t>S16</t>
  </si>
  <si>
    <t>S17</t>
  </si>
  <si>
    <t>S18</t>
  </si>
  <si>
    <t>S19</t>
  </si>
  <si>
    <t>S20</t>
  </si>
  <si>
    <t>S21</t>
  </si>
  <si>
    <t>S24</t>
  </si>
  <si>
    <t>S22</t>
  </si>
  <si>
    <t>S23</t>
  </si>
  <si>
    <t>S25</t>
  </si>
  <si>
    <t>S26</t>
  </si>
  <si>
    <t>reach</t>
  </si>
  <si>
    <t>*1/ link clics inclus dans le total de post clics + clics sur le nom de page ou sur "voir plus"</t>
  </si>
  <si>
    <t>link clicks</t>
  </si>
  <si>
    <t>post clicks*1</t>
  </si>
  <si>
    <t>clicks FR</t>
  </si>
  <si>
    <t>clicks EN</t>
  </si>
  <si>
    <t>02- fev</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</si>
  <si>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</si>
  <si>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</si>
  <si>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</si>
  <si>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</si>
  <si>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</si>
  <si>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</si>
  <si>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</si>
  <si>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</si>
  <si>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</si>
  <si>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</si>
  <si>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</si>
  <si>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</si>
  <si>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</si>
  <si>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</si>
  <si>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</si>
  <si>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</si>
  <si>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</si>
  <si>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</si>
  <si>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</si>
  <si>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</si>
  <si>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</si>
  <si>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</si>
  <si>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</si>
  <si>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</si>
  <si>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</si>
  <si>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</si>
  <si>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date / heure</t>
  </si>
  <si>
    <t>03/07/2016 - 14h</t>
  </si>
  <si>
    <t>caviar de poivron à l'oriental</t>
  </si>
  <si>
    <t>tablier enfant</t>
  </si>
  <si>
    <t>26/06/2016 - 15h</t>
  </si>
  <si>
    <t>trousse à couteaux Wüsthof</t>
  </si>
  <si>
    <t>19/06/2016 - 11h30</t>
  </si>
  <si>
    <t>bavoir rose petit chef</t>
  </si>
  <si>
    <t>12/06/2016 - 10h30</t>
  </si>
  <si>
    <t>05/06/2016 - 14h</t>
  </si>
  <si>
    <t>Béchamel</t>
  </si>
  <si>
    <t>27/05/2016 - 17h30</t>
  </si>
  <si>
    <t>confiture pétales de roses</t>
  </si>
  <si>
    <t>vinaigre balsamique</t>
  </si>
  <si>
    <t>21/05/2016 - 17h30</t>
  </si>
  <si>
    <t>délice d'olives vertes au fenouil</t>
  </si>
  <si>
    <t>14/05/2016 - 18h</t>
  </si>
  <si>
    <t>zesteur en inox</t>
  </si>
  <si>
    <t>07/05/2016 - 19h</t>
  </si>
  <si>
    <t>Le petit Larousse du Chocolat</t>
  </si>
  <si>
    <t>01/05/2016 - 19h</t>
  </si>
  <si>
    <t>21/04/2016 - 18h</t>
  </si>
  <si>
    <t>tablier 120ans</t>
  </si>
  <si>
    <t>17/04/2016 - 15h30</t>
  </si>
  <si>
    <t>10/04/2016 - 14h30</t>
  </si>
  <si>
    <t>galettes Earl Grey</t>
  </si>
  <si>
    <t>27/03/2016 - 14h30</t>
  </si>
  <si>
    <t>toile de cuisson souple</t>
  </si>
  <si>
    <t>03/04/2016 - 11h</t>
  </si>
  <si>
    <t>batterie portable</t>
  </si>
  <si>
    <t>13/03/2016 - 15h</t>
  </si>
  <si>
    <t>balance électronique</t>
  </si>
  <si>
    <t>03/03/2016 - 1 7h</t>
  </si>
  <si>
    <t>couteau éminceur</t>
  </si>
  <si>
    <t>25/02/2016 - 17h</t>
  </si>
  <si>
    <t>20/02/2016 - 17h</t>
  </si>
  <si>
    <t>zesteur microplane</t>
  </si>
  <si>
    <t>03/02/2016 - 20h</t>
  </si>
  <si>
    <t>thé Earl Grey au Darjeeling</t>
  </si>
  <si>
    <t>27/01/2016 - 20h</t>
  </si>
  <si>
    <t>galettes bretonnes au caramel beurre salé</t>
  </si>
  <si>
    <t>23/01/2016 - 16h</t>
  </si>
  <si>
    <t>05/01/2016 - 18h30</t>
  </si>
  <si>
    <t>les moutardes Le Cordon Bleu</t>
  </si>
  <si>
    <t>15/07/2016 - 18h</t>
  </si>
  <si>
    <t>moutarde de Reims</t>
  </si>
  <si>
    <t>bons cadeaux</t>
  </si>
  <si>
    <t>16/07/2016 - 18h</t>
  </si>
  <si>
    <t>atelier des éclairs du 09/07</t>
  </si>
  <si>
    <t>07/07/2016 - 18h30</t>
  </si>
  <si>
    <t>29/06/2016 - 12h30</t>
  </si>
  <si>
    <t>caroussel : initiation vins et spiritueux (7) / atelier du pain (20) / l'art de la cuisine française (6)</t>
  </si>
  <si>
    <t>21/06/2016 - 17h30
23/06/2016 - 15h30</t>
  </si>
  <si>
    <t>786
724</t>
  </si>
  <si>
    <t>Atelier du chocolat
Atelier des Financiers, Cakes et Quatre-Quarts</t>
  </si>
  <si>
    <t>24
26</t>
  </si>
  <si>
    <t>10
6</t>
  </si>
  <si>
    <t>09/06/2016 - 15h</t>
  </si>
  <si>
    <t>Les secrets des macarons / finanicers, cakes / art des jus &amp; sauces / food and wine pairing</t>
  </si>
  <si>
    <t>02/06/2016 - 16h</t>
  </si>
  <si>
    <t>atelier des macarons</t>
  </si>
  <si>
    <t>24/05/2016 - 18h</t>
  </si>
  <si>
    <t>atelier Financiers, Cakes et Quatre Quarts</t>
  </si>
  <si>
    <t>17/05/2016 - 14h</t>
  </si>
  <si>
    <t>atelier Accords Mets et Vins</t>
  </si>
  <si>
    <t>05/05/2016 - 18h</t>
  </si>
  <si>
    <t>29/04/2016 - 18h</t>
  </si>
  <si>
    <t>boulangerie traditionnelle 2J</t>
  </si>
  <si>
    <t>24/04/2016 - 17h30</t>
  </si>
  <si>
    <t>accord mets et vins</t>
  </si>
  <si>
    <t>clicks EM Portal</t>
  </si>
  <si>
    <t>boulangerie traditionnelle 4J</t>
  </si>
  <si>
    <t>16/06/2016 - 18h</t>
  </si>
  <si>
    <t>14/06/2016 - 10h40
16/04/2016 - 14h30</t>
  </si>
  <si>
    <t>atelier du pain
financiers, cakes et quatre quarts</t>
  </si>
  <si>
    <t>4211
3684</t>
  </si>
  <si>
    <t>322
279</t>
  </si>
  <si>
    <t>19
3</t>
  </si>
  <si>
    <t>07/04/2016 - 14h</t>
  </si>
  <si>
    <t>01/04/2016 - 15h</t>
  </si>
  <si>
    <t>saveurs de provence</t>
  </si>
  <si>
    <t>09/05/2016 - 18h</t>
  </si>
  <si>
    <t>atelier petits pains</t>
  </si>
  <si>
    <t>24/03/2016 - 14h30</t>
  </si>
  <si>
    <t>17/03/2016 - 14h</t>
  </si>
  <si>
    <t>12/03/2016 - 15h</t>
  </si>
  <si>
    <t>cuisine régionale française</t>
  </si>
  <si>
    <t>27/02/2016 - 17h</t>
  </si>
  <si>
    <t>19/02/2016 - 17h
21/02/2016 - 17h</t>
  </si>
  <si>
    <t>cuisine régionale française
initiation vins et spiritueux</t>
  </si>
  <si>
    <t>3827
2398</t>
  </si>
  <si>
    <t>264
174</t>
  </si>
  <si>
    <t>19
4</t>
  </si>
  <si>
    <t>atelier accords mets et vins</t>
  </si>
  <si>
    <t>15/01/2016 - 19h30</t>
  </si>
  <si>
    <t>sels originaux</t>
  </si>
  <si>
    <t>13/01/2016 - 16h30</t>
  </si>
  <si>
    <t>09/01/2016 - 10h30</t>
  </si>
  <si>
    <t>atelier viennoiseries</t>
  </si>
  <si>
    <t>30/01/2016 - 16h30</t>
  </si>
  <si>
    <t>107
79</t>
  </si>
  <si>
    <t>cuisine des amis</t>
  </si>
  <si>
    <t>atelier du chocolat pâcques</t>
  </si>
  <si>
    <t>85
46</t>
  </si>
  <si>
    <t>atelier sauces</t>
  </si>
  <si>
    <t>22/01/2016 - 18h30</t>
  </si>
  <si>
    <t>clicks EM Porta</t>
  </si>
  <si>
    <t>galettes bretonnes</t>
  </si>
  <si>
    <t>09/07/2016 - 15h30</t>
  </si>
  <si>
    <t>FB
TW</t>
  </si>
  <si>
    <t>76
33</t>
  </si>
  <si>
    <t xml:space="preserve">563
1 </t>
  </si>
  <si>
    <t>318
36</t>
  </si>
  <si>
    <t>663
17</t>
  </si>
  <si>
    <t>164
17</t>
  </si>
  <si>
    <t>365
21</t>
  </si>
  <si>
    <t>391
14</t>
  </si>
  <si>
    <t>921
48</t>
  </si>
  <si>
    <t>787
13</t>
  </si>
  <si>
    <t>144 / 31
104 / 21</t>
  </si>
  <si>
    <t>300
27</t>
  </si>
  <si>
    <t>35
32</t>
  </si>
  <si>
    <t>%</t>
  </si>
  <si>
    <t>Reach = unique users</t>
  </si>
  <si>
    <t>2*/ the number of people who have created a story about your page &gt; Story Creators dans l'export CSV de Sprout (donné non disponible depuis juillet 2016)
CF : colonne E dans Facebook Insights Data -&gt; the number of people who engaged with your Page. Engagement includes any click or story created. (Unique Users)</t>
  </si>
  <si>
    <t>PAGE ENGAGED USERS (STORIES CREATED) *2</t>
  </si>
  <si>
    <t>IMPRESSIONS*3 ET REACH TOTAL*4</t>
  </si>
  <si>
    <t>*5/  donnée à récupérer sur Facebook : export data posts (Sprout faussé), compter le total de posts dans Facebook Insights Post Level</t>
  </si>
  <si>
    <t>NUMBER OF POSTS *5</t>
  </si>
  <si>
    <t>MENTION *6</t>
  </si>
  <si>
    <t>CHECK-IN *7</t>
  </si>
  <si>
    <t>TOTAL ENGAGEMENT*1</t>
  </si>
  <si>
    <t>*1Engagements: Total number of times a user interacted with a Tweet. The interactions include clicks anywhere on the Tweet, retweets, replies, follows, likes, links, cards, hashtags, embedded media, username or profile photo.</t>
  </si>
  <si>
    <t>*2Engagements per follower: Total number of engagements divided by the number of followers at the end of the report period. Indicates how much your users engage with your content.</t>
  </si>
  <si>
    <t>*3 : donnée fournie dans les stats de twitter</t>
  </si>
  <si>
    <t>ENGAGEMENT BY FOLLOWER*2</t>
  </si>
  <si>
    <t>PROFILE VISITS *3</t>
  </si>
  <si>
    <t>TRAFFIC GENERATED DIRECTING TO THE WEBSITE VIA FACEBOOK (GOOGLE ANALYTICS)*11</t>
  </si>
  <si>
    <t>Y-1 fans (2016)</t>
  </si>
  <si>
    <t>Y-1 (2016)</t>
  </si>
  <si>
    <t>Check-in Y-1</t>
  </si>
  <si>
    <t>by : nb of pers Y-1</t>
  </si>
  <si>
    <t>sessions Y-1</t>
  </si>
  <si>
    <t>% of total website traffic Y-1</t>
  </si>
  <si>
    <t>contacts Y-1</t>
  </si>
  <si>
    <t>Y-1 tweet impressions</t>
  </si>
  <si>
    <t>% M-1</t>
  </si>
  <si>
    <t>videos Y-1</t>
  </si>
  <si>
    <t>photos Y-1</t>
  </si>
  <si>
    <t>Subscribers Y-1</t>
  </si>
  <si>
    <t>*6/ export CSV Sprout colonne AB</t>
  </si>
  <si>
    <t>% impressions Y-1</t>
  </si>
  <si>
    <t>% impressions M-1</t>
  </si>
  <si>
    <t>#paris #sucré #france #sirha #alliancefrancaise</t>
  </si>
  <si>
    <t>#paris #artsculinaires #formation #ecole #cuisine</t>
  </si>
  <si>
    <t>#lecordonbleu #paris #lecordonbleuparis #chef #sirha #pastry #cheflife</t>
  </si>
  <si>
    <t>Janvier</t>
  </si>
  <si>
    <t>#paris #cordonbleu #pastry #school #lecordonbleuparis #students</t>
  </si>
  <si>
    <t>Y-1 likes</t>
  </si>
  <si>
    <t>110 000 (+46% vs. oct. 2016)</t>
  </si>
  <si>
    <t>2 500 (+104% vs. oct. 2016)</t>
  </si>
  <si>
    <t>22 000 (+91% vs. oct. 2016)</t>
  </si>
  <si>
    <t xml:space="preserve">Facebook Fans </t>
  </si>
  <si>
    <t xml:space="preserve">Twitter Followers </t>
  </si>
  <si>
    <t xml:space="preserve">Instagram Followers </t>
  </si>
  <si>
    <t>Objectifs 2017</t>
  </si>
  <si>
    <t>#jourdumacaron #pierreherme #macarons #savoirfaire</t>
  </si>
  <si>
    <t>#modernlivingkitchen #tarteauxfraises #edhecsmm #gastronomia #cocina</t>
  </si>
  <si>
    <t>#paris #lecordonbleu #lecordonbleuparis #chef #goodfrance #omnivore #omnivoreparis</t>
  </si>
  <si>
    <t>#lecordonbleu #lecordonbleuparis #instagood #instafood #pastry</t>
  </si>
  <si>
    <t>emails prospects FB</t>
  </si>
  <si>
    <t xml:space="preserve"> jcfbethoven24@hotmail.com </t>
  </si>
  <si>
    <t>Holakitty1978@hotmail.es</t>
  </si>
  <si>
    <t>lucikosimenko@gmail.com</t>
  </si>
  <si>
    <t>Atelier</t>
  </si>
  <si>
    <t>Dkdave88@gmail.com</t>
  </si>
  <si>
    <t>sk4187134@gmail.com</t>
  </si>
  <si>
    <t>chefb3steakhouse@gmail.com
hongcn_1972@yahoo.com.vn</t>
  </si>
  <si>
    <t>hanwer11003@gmail.com</t>
  </si>
  <si>
    <t>bassemsouidi@yahoo.com</t>
  </si>
  <si>
    <t>issamhchaichi@gmail.com</t>
  </si>
  <si>
    <t>alejandra.flamenco91@gmail.com</t>
  </si>
  <si>
    <t xml:space="preserve">kas.aksamit@gmail.com </t>
  </si>
  <si>
    <t>Juin</t>
  </si>
  <si>
    <t>Mai</t>
  </si>
  <si>
    <t>Shovonchy084@gmail.com</t>
  </si>
  <si>
    <t>shivdayal1972@rediffmail.com</t>
  </si>
  <si>
    <t xml:space="preserve">ageureis14@gmail.com
</t>
  </si>
  <si>
    <t>alusiolalouisa@gmail.com</t>
  </si>
  <si>
    <t>vladmanea1994@gmail.com</t>
  </si>
  <si>
    <t>Rokayaosmane@yahoo.com</t>
  </si>
  <si>
    <t>Yuenwaiho@hotmail.com</t>
  </si>
  <si>
    <t>benlaibsafa@gmail.com</t>
  </si>
  <si>
    <t>37 (6 videos)</t>
  </si>
  <si>
    <t>Avril</t>
  </si>
  <si>
    <t>mahmoud.malki80@ gmail.com</t>
  </si>
  <si>
    <t xml:space="preserve">nipubhm@gmail.com </t>
  </si>
  <si>
    <t>marcosribeiro8002015@gmail.com</t>
  </si>
  <si>
    <t>laurawoodford21@gmail.com</t>
  </si>
  <si>
    <t>Mars</t>
  </si>
  <si>
    <t>Nena_sk89@hotmail.com</t>
  </si>
  <si>
    <t>lebi.tekpor@gmail.com</t>
  </si>
  <si>
    <t>Japsson@hotmail.com</t>
  </si>
  <si>
    <t>marciasilvacozinheira@gmail.com</t>
  </si>
  <si>
    <t>chefandreacarroll@gmail.com</t>
  </si>
  <si>
    <t>chris.o.l@hotmail.com</t>
  </si>
  <si>
    <t>walterkith@hotmail.com</t>
  </si>
  <si>
    <t>nave.22web@gmail.con</t>
  </si>
  <si>
    <t>Février</t>
  </si>
  <si>
    <t xml:space="preserve">faisalhossain1224@gmail.com </t>
  </si>
  <si>
    <t>jimispallaras@hotmail.com</t>
  </si>
  <si>
    <t>jr.artemiogaddi@yahoo.com</t>
  </si>
  <si>
    <t>othmansaifi3@gmail.com</t>
  </si>
  <si>
    <t>hadiaalloush@gmail.com</t>
  </si>
  <si>
    <t>nuran_yamak5@gmail.com</t>
  </si>
  <si>
    <t>loueva.mechin@essec.edu</t>
  </si>
  <si>
    <t>praisechigama@gmail.com</t>
  </si>
  <si>
    <t>germaine.wky@gmail.com</t>
  </si>
  <si>
    <t xml:space="preserve">abhishekpingley@yahoo.com </t>
  </si>
  <si>
    <t>rlvj_06@hotmail.com</t>
  </si>
  <si>
    <t xml:space="preserve">LSO.MTSHABE@GMAIL.COM </t>
  </si>
  <si>
    <t>Youcef-msilti@hotmail com</t>
  </si>
  <si>
    <t>johnsonricky5916@gmail.com</t>
  </si>
  <si>
    <t>Rutyprincess.0106@gmail.com</t>
  </si>
  <si>
    <t>felipe.flama@gmail.com</t>
  </si>
  <si>
    <t>wasimresal123@gmail.com</t>
  </si>
  <si>
    <t>/</t>
  </si>
  <si>
    <t>#salc17 #ameriquelatine #demonstration  #chef #mezcal</t>
  </si>
  <si>
    <t>#foodmw #museumweek #tutogourmand #womenmw #salc17</t>
  </si>
  <si>
    <t>#lecordonbleu  #paris #lecordonbleuparis #chef #pastry</t>
  </si>
  <si>
    <t>#cuisine #chef #restaurant #cheflife #students</t>
  </si>
  <si>
    <t>Juillet</t>
  </si>
  <si>
    <t>shiveshbhatia96@gmail.com</t>
  </si>
  <si>
    <t>tuoyo_cheke@yahoo.co.uk</t>
  </si>
  <si>
    <t>pepers10002001@gmail.com</t>
  </si>
  <si>
    <t>risnaolayanii@gmail.com</t>
  </si>
  <si>
    <t>ligia.capricho@gmail.com</t>
  </si>
  <si>
    <t>hanan.alsalamah@gmail.com</t>
  </si>
  <si>
    <t>pedery17@gmail.com</t>
  </si>
  <si>
    <t>36 (6 video)s</t>
  </si>
  <si>
    <t>Date</t>
  </si>
  <si>
    <t>Source - Sprout</t>
  </si>
  <si>
    <t>Source - Twitter</t>
  </si>
  <si>
    <t>*4/ Reach: The number of unique people who saw any content about that post. This will include both fans and non fans (Sprout)
The number of unique users who have seen any content associated with your Page (Facebook)
CF : colonne H Daily Total Reach dans Facebook Insights Data / Colonne H (juillet)</t>
  </si>
  <si>
    <t>*3/ Impressions: The total number of times any Facebook user (fan or non fan) could have potentially seen any content associated with your Page in their News Feed or Ticker or by visits to your Page directly (one person can see multiple impressions).
CF : colonne Q dans Facebook Insights Data / colonne T depuis mai</t>
  </si>
  <si>
    <t>1*/ Reach of page posts : The number of unique users who saw any of your Page posts &gt; Facebook Insights Data &gt; Daily Reach of page posts &gt; Colonne AD
Changement mai 2017 : colonne AJ</t>
  </si>
  <si>
    <t>*7/ Colonnes BH et BK dans Facebook Insights Data / BT et BW depuis juillet</t>
  </si>
  <si>
    <t>emails prospects IN</t>
  </si>
  <si>
    <t>banu.pallati55@gmail.com</t>
  </si>
  <si>
    <t>uci0117@gmail.com</t>
  </si>
  <si>
    <t>msow6601@gmail.com</t>
  </si>
  <si>
    <t>Vivekreddy9346@gmail.com</t>
  </si>
  <si>
    <t>baatour-soft@gmail.com</t>
  </si>
  <si>
    <t>Queeneykoay@gmail.com</t>
  </si>
  <si>
    <t>Reservas@lacasitadelcheff.cl</t>
  </si>
  <si>
    <t>Marielle.chateaured@gmail.com</t>
  </si>
  <si>
    <t>Olive.violinist@gmail.com</t>
  </si>
  <si>
    <t>nyeemahmed778@gmail.com</t>
  </si>
  <si>
    <t>Karlas_25009@hotmail.com</t>
  </si>
  <si>
    <t>Aout</t>
  </si>
  <si>
    <t>Massomadesoumahoro@gmail.com</t>
  </si>
  <si>
    <t>pasteleriaart@outlook.com</t>
  </si>
  <si>
    <t>annemelo.p@gmail.com</t>
  </si>
  <si>
    <t>Warinthorn.63@gmail.com</t>
  </si>
  <si>
    <t>Achhlalreda@gmail.com</t>
  </si>
  <si>
    <t>lorenanagalvan@gmail.com</t>
  </si>
  <si>
    <t>Fabianaferraz39@yahoo.com.br</t>
  </si>
  <si>
    <t>Jackson.moris@outlook.com</t>
  </si>
  <si>
    <t>cbluhm844@gmail.com</t>
  </si>
  <si>
    <t>daluzfurtado11@gmail.com</t>
  </si>
  <si>
    <t>Mathewvictoria25@gmail.com</t>
  </si>
  <si>
    <t>#food #recette #cuisine #digital #rentree2017</t>
  </si>
  <si>
    <t>#chefs #fondantauferrerorocher #prixdelacuisinebourgeoise #recetas #cocina</t>
  </si>
  <si>
    <t>#lecordonbleu #lecordonbleuparis #futurechef #studentlife #yummy</t>
  </si>
  <si>
    <t>#paris #chef #cheflife #lecordonbleuparis #lecordonbleu</t>
  </si>
  <si>
    <t>adi.arun89@Gmail.com</t>
  </si>
  <si>
    <t>Septembre</t>
  </si>
  <si>
    <t>ramesh@eef.edu.np</t>
  </si>
  <si>
    <t>nicolechansis@gmail.com</t>
  </si>
  <si>
    <t>devdootr@gmail.com</t>
  </si>
  <si>
    <t>(+)212 661-191787
or
(+)212627219769</t>
  </si>
  <si>
    <t>Tayyabsaleem92@yahoo.com</t>
  </si>
  <si>
    <t>di.dine.555@live.fr</t>
  </si>
  <si>
    <t>#poojasparis #paris #chef #abeilles #merylstrip</t>
  </si>
  <si>
    <t>#lecordonbleu #lecordonbleuparis #instafood #paris #food</t>
  </si>
  <si>
    <t>Mohammedshaqib173@gmail.com</t>
  </si>
  <si>
    <t>*9 &gt; Facebook Insights Post &gt; Lifetime Post Consumers by type</t>
  </si>
  <si>
    <t>Octobre</t>
  </si>
  <si>
    <t>elbakar67@gmail.com</t>
  </si>
  <si>
    <t>carlosgarciarabbia@gmail.com</t>
  </si>
  <si>
    <t>Katimasd@gmail.com</t>
  </si>
  <si>
    <t>Adaramohamed7@gmail.com</t>
  </si>
  <si>
    <t>zuhwail14@yahoo.com</t>
  </si>
  <si>
    <t>jessicagsch@gmail.com</t>
  </si>
  <si>
    <t>rpaa.zs@gmail.com</t>
  </si>
  <si>
    <t>nyarimamonicah7@gmail.com</t>
  </si>
  <si>
    <t>privategeorge2003@yahoo.com</t>
  </si>
  <si>
    <t>erica.a.viana13@gmail.com</t>
  </si>
  <si>
    <t>gmenemshyan@yahoo.com</t>
  </si>
  <si>
    <t>humbertogutierrezcontreras10@gmail.com</t>
  </si>
  <si>
    <t>marionbojin7@gmail.com</t>
  </si>
  <si>
    <t>Gusinsky_92@mail.ru</t>
  </si>
  <si>
    <t>kressb007@gmail.com</t>
  </si>
  <si>
    <t>Novembre</t>
  </si>
  <si>
    <t>Décembre</t>
  </si>
  <si>
    <t xml:space="preserve">nourelhoudabarir2015@gmail.com </t>
  </si>
  <si>
    <t>Fusionman03@gmail.com</t>
  </si>
  <si>
    <t>mamaordalus@gmail.com</t>
  </si>
  <si>
    <t>nguyenthiminh769@gmail.com</t>
  </si>
  <si>
    <t>armend1krasniqi@gmail.com</t>
  </si>
  <si>
    <t>Sagar_karki34@yahoo.com</t>
  </si>
  <si>
    <t>senoussi_hamza@hotmail.com</t>
  </si>
  <si>
    <t>rimi_nsir88@hotmail.fr</t>
  </si>
  <si>
    <t>yisabellamarit@gmail.com</t>
  </si>
  <si>
    <t>Wassimwmaarouf@outlook.com</t>
  </si>
  <si>
    <t>#calendrierdelavent #paris #noël #mondaymotivation #culinary</t>
  </si>
  <si>
    <t>#gastronomie #maisonmnca #artsculinaires #hongrie #lecordonbleu</t>
  </si>
  <si>
    <t>#ecuadorexquisito #goût #vinegar #sonalinparis #vin</t>
  </si>
  <si>
    <t>#paris #lecordonbleuparis #lecordonbleu #pastry #cuisine</t>
  </si>
  <si>
    <t>#lecordonbleu #lecordonbleuparis #paris #instagood #school</t>
  </si>
  <si>
    <t>#lecordonbleu #paris #repost #lecordonbleuparis #school</t>
  </si>
  <si>
    <t>guptashaibya@gmail.com</t>
  </si>
  <si>
    <t>b.sadeghi0606@gmail.com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</si>
</sst>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C]mmm\-yy;@"/>
  </numFmts>
  <fonts count="18"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4"/>
      <color theme="0"/>
      <name val="Calibri"/>
      <family val="2"/>
      <scheme val="minor"/>
    </font>
    <font>
      <b/>
      <sz val="12"/>
      <color rgb="FF006100"/>
      <name val="Calibri"/>
      <family val="2"/>
      <scheme val="minor"/>
    </font>
    <font>
      <b/>
      <sz val="11"/>
      <color theme="8" tint="-0.499984740745262"/>
      <name val="Calibri"/>
      <family val="2"/>
      <scheme val="minor"/>
    </font>
    <font>
      <sz val="11"/>
      <name val="Calibri"/>
      <family val="2"/>
      <scheme val="minor"/>
    </font>
    <font>
      <b/>
      <sz val="16"/>
      <color theme="0"/>
      <name val="Calibri"/>
      <family val="2"/>
      <scheme val="minor"/>
    </font>
    <font>
      <b/>
      <sz val="12"/>
      <color theme="4" tint="-0.249977111117893"/>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b/>
      <i/>
      <sz val="11"/>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C6EFCE"/>
      </patternFill>
    </fill>
    <fill>
      <patternFill patternType="solid">
        <fgColor theme="8"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rgb="FF00B0F0"/>
        <bgColor indexed="64"/>
      </patternFill>
    </fill>
    <fill>
      <patternFill patternType="solid">
        <fgColor rgb="FFA50021"/>
        <bgColor indexed="64"/>
      </patternFill>
    </fill>
    <fill>
      <patternFill patternType="solid">
        <fgColor rgb="FF517FA4"/>
        <bgColor indexed="64"/>
      </patternFill>
    </fill>
    <fill>
      <patternFill patternType="solid">
        <fgColor rgb="FF3B5998"/>
        <bgColor indexed="64"/>
      </patternFill>
    </fill>
    <fill>
      <patternFill patternType="solid">
        <fgColor theme="0" tint="-0.249977111117893"/>
        <bgColor indexed="64"/>
      </patternFill>
    </fill>
    <fill>
      <patternFill patternType="solid">
        <fgColor rgb="FF640013"/>
        <bgColor indexed="64"/>
      </patternFill>
    </fill>
    <fill>
      <patternFill patternType="solid">
        <fgColor theme="7" tint="-0.249977111117893"/>
        <bgColor indexed="64"/>
      </patternFill>
    </fill>
    <fill>
      <patternFill patternType="solid">
        <fgColor theme="5"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2" borderId="0" applyNumberFormat="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52">
    <xf numFmtId="0" fontId="0" fillId="0" borderId="0" xfId="0"/>
    <xf numFmtId="0" fontId="7" fillId="4" borderId="1" xfId="0" applyFont="1" applyFill="1" applyBorder="1" applyAlignment="1">
      <alignment horizontal="right"/>
    </xf>
    <xf numFmtId="16" fontId="0" fillId="0" borderId="1" xfId="0" applyNumberFormat="1" applyBorder="1" applyAlignment="1">
      <alignment horizontal="left"/>
    </xf>
    <xf numFmtId="3" fontId="0" fillId="0" borderId="1" xfId="0" applyNumberFormat="1" applyBorder="1"/>
    <xf numFmtId="0" fontId="0" fillId="0" borderId="1" xfId="0" applyBorder="1"/>
    <xf numFmtId="0" fontId="0" fillId="0" borderId="1" xfId="0" applyBorder="1" applyAlignment="1">
      <alignment horizontal="right"/>
    </xf>
    <xf numFmtId="16" fontId="0" fillId="0" borderId="1" xfId="0" applyNumberFormat="1" applyBorder="1"/>
    <xf numFmtId="0" fontId="7" fillId="4" borderId="1" xfId="0" applyFont="1" applyFill="1" applyBorder="1" applyAlignment="1">
      <alignment horizontal="center"/>
    </xf>
    <xf numFmtId="0" fontId="0" fillId="0" borderId="0" xfId="0" applyBorder="1"/>
    <xf numFmtId="0" fontId="7" fillId="4" borderId="1" xfId="0" applyFont="1" applyFill="1" applyBorder="1" applyAlignment="1">
      <alignment horizontal="center" vertical="center" wrapText="1"/>
    </xf>
    <xf numFmtId="0" fontId="7" fillId="4" borderId="1" xfId="0" applyFont="1" applyFill="1" applyBorder="1" applyAlignment="1">
      <alignment horizontal="right" wrapText="1"/>
    </xf>
    <xf numFmtId="0" fontId="9" fillId="7" borderId="0" xfId="0" applyFont="1" applyFill="1"/>
    <xf numFmtId="9" fontId="0" fillId="0" borderId="0" xfId="0" applyNumberFormat="1" applyBorder="1"/>
    <xf numFmtId="3" fontId="0" fillId="0" borderId="1" xfId="0" applyNumberFormat="1" applyBorder="1" applyAlignment="1">
      <alignment horizontal="right"/>
    </xf>
    <xf numFmtId="0" fontId="4" fillId="5" borderId="1" xfId="0" applyFont="1" applyFill="1" applyBorder="1" applyAlignment="1">
      <alignment horizontal="right"/>
    </xf>
    <xf numFmtId="3" fontId="0" fillId="5" borderId="1" xfId="0" applyNumberFormat="1" applyFill="1" applyBorder="1"/>
    <xf numFmtId="3" fontId="0" fillId="5" borderId="1" xfId="0" applyNumberFormat="1" applyFill="1" applyBorder="1" applyAlignment="1">
      <alignment horizontal="right"/>
    </xf>
    <xf numFmtId="0" fontId="7" fillId="4" borderId="3" xfId="0" applyFont="1" applyFill="1" applyBorder="1" applyAlignment="1">
      <alignment horizontal="right"/>
    </xf>
    <xf numFmtId="0" fontId="8" fillId="5" borderId="1" xfId="0" applyFont="1" applyFill="1" applyBorder="1" applyAlignment="1">
      <alignment horizontal="right"/>
    </xf>
    <xf numFmtId="2" fontId="0" fillId="0" borderId="1" xfId="0" applyNumberFormat="1" applyBorder="1"/>
    <xf numFmtId="164" fontId="0" fillId="0" borderId="1" xfId="0" applyNumberFormat="1" applyBorder="1"/>
    <xf numFmtId="164" fontId="8" fillId="5" borderId="1" xfId="0" applyNumberFormat="1" applyFont="1" applyFill="1" applyBorder="1" applyAlignment="1">
      <alignment horizontal="right"/>
    </xf>
    <xf numFmtId="164" fontId="0" fillId="0" borderId="1" xfId="0" applyNumberFormat="1" applyFill="1" applyBorder="1"/>
    <xf numFmtId="0" fontId="7" fillId="4" borderId="1" xfId="0" applyFont="1" applyFill="1" applyBorder="1" applyAlignment="1">
      <alignment horizontal="right" vertical="center" wrapText="1"/>
    </xf>
    <xf numFmtId="3" fontId="0" fillId="10" borderId="1" xfId="0" applyNumberFormat="1" applyFill="1" applyBorder="1"/>
    <xf numFmtId="4" fontId="0" fillId="0" borderId="1" xfId="0" applyNumberFormat="1" applyBorder="1"/>
    <xf numFmtId="0" fontId="0" fillId="10" borderId="1" xfId="0" applyFill="1" applyBorder="1"/>
    <xf numFmtId="165" fontId="0" fillId="0" borderId="1" xfId="0" applyNumberFormat="1" applyBorder="1"/>
    <xf numFmtId="1" fontId="0" fillId="0" borderId="1" xfId="0" applyNumberFormat="1" applyBorder="1"/>
    <xf numFmtId="1" fontId="0" fillId="0" borderId="1" xfId="0" applyNumberFormat="1" applyBorder="1" applyAlignment="1">
      <alignment horizontal="right"/>
    </xf>
    <xf numFmtId="0" fontId="7" fillId="4" borderId="1" xfId="0" applyFont="1" applyFill="1" applyBorder="1" applyAlignment="1">
      <alignment horizontal="center" wrapText="1"/>
    </xf>
    <xf numFmtId="3" fontId="0" fillId="0" borderId="0" xfId="0" applyNumberFormat="1" applyBorder="1"/>
    <xf numFmtId="4" fontId="0" fillId="0" borderId="0" xfId="0" applyNumberFormat="1" applyBorder="1"/>
    <xf numFmtId="0" fontId="4" fillId="5" borderId="0" xfId="0" applyFont="1" applyFill="1" applyBorder="1" applyAlignment="1">
      <alignment horizontal="right"/>
    </xf>
    <xf numFmtId="1" fontId="0" fillId="0" borderId="0" xfId="0" applyNumberFormat="1" applyBorder="1" applyAlignment="1">
      <alignment horizontal="right"/>
    </xf>
    <xf numFmtId="0" fontId="3" fillId="11" borderId="1" xfId="0" applyFont="1" applyFill="1" applyBorder="1" applyAlignment="1">
      <alignment horizontal="right"/>
    </xf>
    <xf numFmtId="0" fontId="0" fillId="0" borderId="3" xfId="0" applyFill="1" applyBorder="1"/>
    <xf numFmtId="2" fontId="8" fillId="5" borderId="1" xfId="0" applyNumberFormat="1" applyFont="1" applyFill="1" applyBorder="1" applyAlignment="1">
      <alignment horizontal="right"/>
    </xf>
    <xf numFmtId="0" fontId="9" fillId="12" borderId="0" xfId="0" applyFont="1" applyFill="1" applyAlignment="1">
      <alignment horizontal="center"/>
    </xf>
    <xf numFmtId="0" fontId="9" fillId="13" borderId="0" xfId="0" applyFont="1" applyFill="1" applyAlignment="1">
      <alignment horizontal="center"/>
    </xf>
    <xf numFmtId="3" fontId="0" fillId="0" borderId="1" xfId="0" applyNumberFormat="1" applyBorder="1" applyAlignment="1">
      <alignment wrapText="1"/>
    </xf>
    <xf numFmtId="0" fontId="12" fillId="0" borderId="0" xfId="0" applyFont="1"/>
    <xf numFmtId="0" fontId="3" fillId="8" borderId="0" xfId="0" applyFont="1" applyFill="1" applyBorder="1" applyAlignment="1">
      <alignment horizontal="center"/>
    </xf>
    <xf numFmtId="3" fontId="0" fillId="0" borderId="1" xfId="0" applyNumberFormat="1" applyBorder="1" applyAlignment="1">
      <alignment horizontal="left" wrapText="1"/>
    </xf>
    <xf numFmtId="3" fontId="0" fillId="0" borderId="0" xfId="0" applyNumberFormat="1" applyFill="1" applyBorder="1"/>
    <xf numFmtId="3" fontId="8" fillId="0" borderId="1" xfId="0" applyNumberFormat="1" applyFont="1" applyBorder="1" applyAlignment="1">
      <alignment horizontal="right"/>
    </xf>
    <xf numFmtId="3" fontId="0" fillId="0" borderId="1" xfId="0" applyNumberFormat="1" applyBorder="1" applyAlignment="1">
      <alignment horizontal="right" wrapText="1"/>
    </xf>
    <xf numFmtId="3" fontId="0" fillId="0" borderId="3" xfId="0" applyNumberFormat="1" applyFill="1" applyBorder="1"/>
    <xf numFmtId="0" fontId="9" fillId="12" borderId="0" xfId="0" applyFont="1" applyFill="1" applyAlignment="1">
      <alignment horizontal="right"/>
    </xf>
    <xf numFmtId="0" fontId="0" fillId="10" borderId="1" xfId="0" applyFill="1" applyBorder="1" applyAlignment="1">
      <alignment horizontal="right"/>
    </xf>
    <xf numFmtId="0" fontId="0" fillId="0" borderId="0" xfId="0" applyAlignment="1">
      <alignment horizontal="right"/>
    </xf>
    <xf numFmtId="0" fontId="9" fillId="13" borderId="0" xfId="0" applyFont="1" applyFill="1" applyAlignment="1">
      <alignment horizontal="right"/>
    </xf>
    <xf numFmtId="3" fontId="0" fillId="10" borderId="1" xfId="0" applyNumberFormat="1" applyFill="1" applyBorder="1" applyAlignment="1">
      <alignment wrapText="1"/>
    </xf>
    <xf numFmtId="3" fontId="0" fillId="10" borderId="1" xfId="0" applyNumberFormat="1" applyFill="1" applyBorder="1" applyAlignment="1">
      <alignment horizontal="right" wrapText="1"/>
    </xf>
    <xf numFmtId="3" fontId="0" fillId="10" borderId="3" xfId="0" applyNumberFormat="1" applyFill="1" applyBorder="1"/>
    <xf numFmtId="0" fontId="0" fillId="0" borderId="1" xfId="0" applyBorder="1" applyAlignment="1">
      <alignment horizontal="right" wrapText="1"/>
    </xf>
    <xf numFmtId="9" fontId="0" fillId="0" borderId="1" xfId="2" applyFont="1" applyBorder="1" applyAlignment="1">
      <alignment horizontal="right"/>
    </xf>
    <xf numFmtId="9" fontId="0" fillId="0" borderId="1" xfId="2" applyFont="1" applyBorder="1" applyAlignment="1">
      <alignment horizontal="left" wrapText="1"/>
    </xf>
    <xf numFmtId="0" fontId="0" fillId="0" borderId="0" xfId="0" applyAlignment="1">
      <alignment wrapText="1"/>
    </xf>
    <xf numFmtId="0" fontId="8" fillId="0" borderId="1" xfId="0" applyFont="1" applyBorder="1"/>
    <xf numFmtId="3" fontId="8" fillId="5" borderId="1" xfId="0" applyNumberFormat="1" applyFont="1" applyFill="1" applyBorder="1"/>
    <xf numFmtId="165" fontId="0" fillId="0" borderId="1" xfId="0" applyNumberFormat="1" applyBorder="1" applyAlignment="1">
      <alignment horizontal="right"/>
    </xf>
    <xf numFmtId="3" fontId="8" fillId="0" borderId="1" xfId="0" applyNumberFormat="1" applyFont="1" applyBorder="1"/>
    <xf numFmtId="165" fontId="0" fillId="5" borderId="1" xfId="0" applyNumberFormat="1" applyFill="1" applyBorder="1"/>
    <xf numFmtId="165" fontId="0" fillId="5" borderId="1" xfId="0" applyNumberFormat="1" applyFill="1" applyBorder="1" applyAlignment="1">
      <alignment horizontal="right"/>
    </xf>
    <xf numFmtId="164" fontId="0" fillId="0" borderId="1" xfId="0" applyNumberFormat="1" applyBorder="1" applyAlignment="1">
      <alignment horizontal="right"/>
    </xf>
    <xf numFmtId="0" fontId="10" fillId="0" borderId="0" xfId="0" applyFont="1" applyFill="1" applyAlignment="1"/>
    <xf numFmtId="0" fontId="0" fillId="0" borderId="0" xfId="0" applyAlignment="1">
      <alignment horizontal="center" wrapText="1"/>
    </xf>
    <xf numFmtId="0" fontId="9" fillId="6" borderId="0" xfId="0" applyFont="1" applyFill="1" applyAlignment="1">
      <alignment horizontal="center"/>
    </xf>
    <xf numFmtId="0" fontId="6" fillId="2" borderId="0" xfId="1" applyFont="1" applyAlignment="1">
      <alignment horizontal="center"/>
    </xf>
    <xf numFmtId="0" fontId="10" fillId="0" borderId="0" xfId="0" applyFont="1" applyFill="1" applyAlignment="1">
      <alignment horizontal="left"/>
    </xf>
    <xf numFmtId="0" fontId="5" fillId="9" borderId="0" xfId="0" applyFont="1" applyFill="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0" fontId="6" fillId="2" borderId="0" xfId="1" applyFont="1" applyAlignment="1">
      <alignment horizontal="left"/>
    </xf>
    <xf numFmtId="0" fontId="13" fillId="0" borderId="0" xfId="3"/>
    <xf numFmtId="0" fontId="11" fillId="0" borderId="0" xfId="0" applyFont="1"/>
    <xf numFmtId="2" fontId="0" fillId="0" borderId="1" xfId="0" applyNumberFormat="1" applyBorder="1" applyAlignment="1">
      <alignment horizontal="right"/>
    </xf>
    <xf numFmtId="3" fontId="0" fillId="0" borderId="0" xfId="0" applyNumberFormat="1"/>
    <xf numFmtId="166" fontId="16" fillId="0" borderId="0" xfId="0" applyNumberFormat="1" applyFont="1"/>
    <xf numFmtId="166" fontId="12" fillId="0" borderId="0" xfId="0" applyNumberFormat="1" applyFont="1" applyAlignment="1">
      <alignment horizontal="center"/>
    </xf>
    <xf numFmtId="166" fontId="12" fillId="0" borderId="0" xfId="0" applyNumberFormat="1" applyFont="1"/>
    <xf numFmtId="0" fontId="17" fillId="0" borderId="0" xfId="0" applyFont="1"/>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3" fillId="6" borderId="4" xfId="0" applyFont="1" applyFill="1" applyBorder="1" applyAlignment="1">
      <alignment horizontal="center"/>
    </xf>
    <xf numFmtId="0" fontId="3" fillId="6" borderId="5" xfId="0" applyFont="1" applyFill="1" applyBorder="1" applyAlignment="1">
      <alignment horizontal="center"/>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0" fillId="0" borderId="0" xfId="0" applyAlignment="1">
      <alignment horizontal="center" wrapText="1"/>
    </xf>
    <xf numFmtId="0" fontId="3" fillId="6" borderId="7" xfId="0" applyFont="1" applyFill="1" applyBorder="1" applyAlignment="1">
      <alignment horizontal="center"/>
    </xf>
    <xf numFmtId="0" fontId="3" fillId="6" borderId="2" xfId="0" applyFont="1" applyFill="1" applyBorder="1" applyAlignment="1">
      <alignment horizontal="center"/>
    </xf>
    <xf numFmtId="0" fontId="10" fillId="0" borderId="0" xfId="0" applyFont="1" applyFill="1" applyAlignment="1">
      <alignment horizontal="center"/>
    </xf>
    <xf numFmtId="0" fontId="3" fillId="3" borderId="7" xfId="0" applyFont="1" applyFill="1" applyBorder="1" applyAlignment="1">
      <alignment horizontal="center"/>
    </xf>
    <xf numFmtId="0" fontId="3" fillId="3" borderId="2"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7"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7" xfId="0" applyFont="1" applyFill="1" applyBorder="1" applyAlignment="1">
      <alignment horizontal="center" wrapText="1"/>
    </xf>
    <xf numFmtId="0" fontId="3" fillId="8" borderId="2" xfId="0" applyFont="1" applyFill="1" applyBorder="1" applyAlignment="1">
      <alignment horizontal="center" wrapText="1"/>
    </xf>
    <xf numFmtId="3" fontId="0" fillId="0" borderId="4" xfId="0" applyNumberFormat="1" applyBorder="1" applyAlignment="1">
      <alignment horizontal="center"/>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4" xfId="0" applyNumberFormat="1" applyBorder="1" applyAlignment="1">
      <alignment horizontal="left"/>
    </xf>
    <xf numFmtId="3" fontId="0" fillId="0" borderId="5" xfId="0" applyNumberFormat="1" applyBorder="1" applyAlignment="1">
      <alignment horizontal="left"/>
    </xf>
    <xf numFmtId="3" fontId="0" fillId="0" borderId="6" xfId="0" applyNumberFormat="1" applyBorder="1" applyAlignment="1">
      <alignment horizontal="left"/>
    </xf>
    <xf numFmtId="0" fontId="3" fillId="6" borderId="7" xfId="0" applyFont="1" applyFill="1" applyBorder="1" applyAlignment="1">
      <alignment horizontal="center" wrapText="1"/>
    </xf>
    <xf numFmtId="0" fontId="3" fillId="6" borderId="2" xfId="0" applyFont="1" applyFill="1" applyBorder="1" applyAlignment="1">
      <alignment horizontal="center" wrapText="1"/>
    </xf>
    <xf numFmtId="1" fontId="11" fillId="0" borderId="9" xfId="0" applyNumberFormat="1" applyFont="1" applyBorder="1" applyAlignment="1">
      <alignment horizontal="center" vertical="center"/>
    </xf>
    <xf numFmtId="1" fontId="11" fillId="0" borderId="10" xfId="0" applyNumberFormat="1" applyFont="1" applyBorder="1" applyAlignment="1">
      <alignment horizontal="center" vertical="center"/>
    </xf>
    <xf numFmtId="1" fontId="11" fillId="0" borderId="11" xfId="0" applyNumberFormat="1" applyFont="1" applyBorder="1" applyAlignment="1">
      <alignment horizontal="center" vertical="center"/>
    </xf>
    <xf numFmtId="1" fontId="11" fillId="0" borderId="8"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11" fillId="0" borderId="12" xfId="0" applyNumberFormat="1" applyFont="1" applyBorder="1" applyAlignment="1">
      <alignment horizontal="center" vertical="center"/>
    </xf>
    <xf numFmtId="1" fontId="11" fillId="0" borderId="7" xfId="0" applyNumberFormat="1" applyFont="1" applyBorder="1" applyAlignment="1">
      <alignment horizontal="center" vertical="center"/>
    </xf>
    <xf numFmtId="1" fontId="11" fillId="0" borderId="2" xfId="0" applyNumberFormat="1" applyFont="1" applyBorder="1" applyAlignment="1">
      <alignment horizontal="center" vertical="center"/>
    </xf>
    <xf numFmtId="1" fontId="11" fillId="0" borderId="13" xfId="0" applyNumberFormat="1" applyFont="1" applyBorder="1" applyAlignment="1">
      <alignment horizontal="center" vertic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6" xfId="0" applyFont="1" applyFill="1" applyBorder="1" applyAlignment="1">
      <alignment horizontal="center"/>
    </xf>
    <xf numFmtId="0" fontId="3" fillId="3" borderId="8" xfId="0" applyFont="1" applyFill="1" applyBorder="1" applyAlignment="1">
      <alignment horizontal="center"/>
    </xf>
    <xf numFmtId="3" fontId="0" fillId="10" borderId="9" xfId="0" applyNumberFormat="1" applyFill="1" applyBorder="1" applyAlignment="1">
      <alignment horizontal="center"/>
    </xf>
    <xf numFmtId="3" fontId="0" fillId="10" borderId="10" xfId="0" applyNumberFormat="1" applyFill="1" applyBorder="1" applyAlignment="1">
      <alignment horizontal="center"/>
    </xf>
    <xf numFmtId="3" fontId="0" fillId="10" borderId="11" xfId="0" applyNumberFormat="1" applyFill="1" applyBorder="1" applyAlignment="1">
      <alignment horizontal="center"/>
    </xf>
    <xf numFmtId="0" fontId="3" fillId="8" borderId="0" xfId="0" applyFont="1" applyFill="1" applyBorder="1" applyAlignment="1">
      <alignment horizontal="center"/>
    </xf>
    <xf numFmtId="16" fontId="0" fillId="0" borderId="14" xfId="0" applyNumberFormat="1" applyBorder="1" applyAlignment="1">
      <alignment horizontal="center" vertical="center"/>
    </xf>
    <xf numFmtId="16" fontId="0" fillId="0" borderId="3" xfId="0" applyNumberFormat="1" applyBorder="1" applyAlignment="1">
      <alignment horizontal="center" vertical="center"/>
    </xf>
    <xf numFmtId="16" fontId="0" fillId="0" borderId="15" xfId="0" applyNumberFormat="1" applyBorder="1" applyAlignment="1">
      <alignment horizontal="center" vertical="center"/>
    </xf>
    <xf numFmtId="16" fontId="0" fillId="0" borderId="1" xfId="0" applyNumberFormat="1" applyBorder="1" applyAlignment="1">
      <alignment horizontal="center" vertical="center"/>
    </xf>
    <xf numFmtId="16" fontId="0" fillId="0" borderId="11" xfId="0" applyNumberFormat="1" applyBorder="1" applyAlignment="1">
      <alignment horizontal="center" vertical="center"/>
    </xf>
    <xf numFmtId="16" fontId="0" fillId="0" borderId="12" xfId="0" applyNumberFormat="1" applyBorder="1" applyAlignment="1">
      <alignment horizontal="center" vertical="center"/>
    </xf>
    <xf numFmtId="16"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20" fontId="0" fillId="0" borderId="0" xfId="0" applyNumberFormat="1"/>
  </cellXfs>
  <cellStyles count="4">
    <cellStyle name="Lien hypertexte" xfId="3" builtinId="8"/>
    <cellStyle name="Normal" xfId="0" builtinId="0"/>
    <cellStyle name="Pourcentage" xfId="2" builtinId="5"/>
    <cellStyle name="Satisfaisant" xfId="1" builtinId="26"/>
  </cellStyles>
  <dxfs count="0"/>
  <tableStyles count="0" defaultTableStyle="TableStyleMedium2" defaultPivotStyle="PivotStyleLight16"/>
  <colors>
    <mruColors>
      <color rgb="FFDE002A"/>
      <color rgb="FF640013"/>
      <color rgb="FFA50021"/>
      <color rgb="FF517FA4"/>
      <color rgb="FF00B0F0"/>
      <color rgb="FF3B59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11</xdr:col>
      <xdr:colOff>84899</xdr:colOff>
      <xdr:row>18</xdr:row>
      <xdr:rowOff>123476</xdr:rowOff>
    </xdr:to>
    <xdr:pic>
      <xdr:nvPicPr>
        <xdr:cNvPr id="3" name="Image 2"/>
        <xdr:cNvPicPr>
          <a:picLocks noChangeAspect="1"/>
        </xdr:cNvPicPr>
      </xdr:nvPicPr>
      <xdr:blipFill>
        <a:blip xmlns:r="http://schemas.openxmlformats.org/officeDocument/2006/relationships" r:embed="rId1"/>
        <a:stretch>
          <a:fillRect/>
        </a:stretch>
      </xdr:blipFill>
      <xdr:spPr>
        <a:xfrm>
          <a:off x="12420600" y="457200"/>
          <a:ext cx="6609524" cy="2790476"/>
        </a:xfrm>
        <a:prstGeom prst="rect">
          <a:avLst/>
        </a:prstGeom>
      </xdr:spPr>
    </xdr:pic>
    <xdr:clientData/>
  </xdr:twoCellAnchor>
  <xdr:twoCellAnchor editAs="oneCell">
    <xdr:from>
      <xdr:col>5</xdr:col>
      <xdr:colOff>9525</xdr:colOff>
      <xdr:row>21</xdr:row>
      <xdr:rowOff>0</xdr:rowOff>
    </xdr:from>
    <xdr:to>
      <xdr:col>10</xdr:col>
      <xdr:colOff>618329</xdr:colOff>
      <xdr:row>35</xdr:row>
      <xdr:rowOff>9190</xdr:rowOff>
    </xdr:to>
    <xdr:pic>
      <xdr:nvPicPr>
        <xdr:cNvPr id="4" name="Image 3"/>
        <xdr:cNvPicPr>
          <a:picLocks noChangeAspect="1"/>
        </xdr:cNvPicPr>
      </xdr:nvPicPr>
      <xdr:blipFill>
        <a:blip xmlns:r="http://schemas.openxmlformats.org/officeDocument/2006/relationships" r:embed="rId2"/>
        <a:stretch>
          <a:fillRect/>
        </a:stretch>
      </xdr:blipFill>
      <xdr:spPr>
        <a:xfrm>
          <a:off x="12430125" y="3695700"/>
          <a:ext cx="6371429" cy="2676190"/>
        </a:xfrm>
        <a:prstGeom prst="rect">
          <a:avLst/>
        </a:prstGeom>
      </xdr:spPr>
    </xdr:pic>
    <xdr:clientData/>
  </xdr:twoCellAnchor>
  <xdr:twoCellAnchor editAs="oneCell">
    <xdr:from>
      <xdr:col>5</xdr:col>
      <xdr:colOff>9525</xdr:colOff>
      <xdr:row>38</xdr:row>
      <xdr:rowOff>0</xdr:rowOff>
    </xdr:from>
    <xdr:to>
      <xdr:col>11</xdr:col>
      <xdr:colOff>46805</xdr:colOff>
      <xdr:row>52</xdr:row>
      <xdr:rowOff>133000</xdr:rowOff>
    </xdr:to>
    <xdr:pic>
      <xdr:nvPicPr>
        <xdr:cNvPr id="5" name="Image 4"/>
        <xdr:cNvPicPr>
          <a:picLocks noChangeAspect="1"/>
        </xdr:cNvPicPr>
      </xdr:nvPicPr>
      <xdr:blipFill>
        <a:blip xmlns:r="http://schemas.openxmlformats.org/officeDocument/2006/relationships" r:embed="rId3"/>
        <a:stretch>
          <a:fillRect/>
        </a:stretch>
      </xdr:blipFill>
      <xdr:spPr>
        <a:xfrm>
          <a:off x="12430125" y="6934200"/>
          <a:ext cx="6561905" cy="2800000"/>
        </a:xfrm>
        <a:prstGeom prst="rect">
          <a:avLst/>
        </a:prstGeom>
      </xdr:spPr>
    </xdr:pic>
    <xdr:clientData/>
  </xdr:twoCellAnchor>
  <xdr:twoCellAnchor editAs="oneCell">
    <xdr:from>
      <xdr:col>5</xdr:col>
      <xdr:colOff>0</xdr:colOff>
      <xdr:row>55</xdr:row>
      <xdr:rowOff>0</xdr:rowOff>
    </xdr:from>
    <xdr:to>
      <xdr:col>10</xdr:col>
      <xdr:colOff>761184</xdr:colOff>
      <xdr:row>69</xdr:row>
      <xdr:rowOff>113952</xdr:rowOff>
    </xdr:to>
    <xdr:pic>
      <xdr:nvPicPr>
        <xdr:cNvPr id="6" name="Image 5"/>
        <xdr:cNvPicPr>
          <a:picLocks noChangeAspect="1"/>
        </xdr:cNvPicPr>
      </xdr:nvPicPr>
      <xdr:blipFill>
        <a:blip xmlns:r="http://schemas.openxmlformats.org/officeDocument/2006/relationships" r:embed="rId4"/>
        <a:stretch>
          <a:fillRect/>
        </a:stretch>
      </xdr:blipFill>
      <xdr:spPr>
        <a:xfrm>
          <a:off x="12420600" y="10172700"/>
          <a:ext cx="6523809" cy="2780952"/>
        </a:xfrm>
        <a:prstGeom prst="rect">
          <a:avLst/>
        </a:prstGeom>
      </xdr:spPr>
    </xdr:pic>
    <xdr:clientData/>
  </xdr:twoCellAnchor>
  <xdr:twoCellAnchor editAs="oneCell">
    <xdr:from>
      <xdr:col>5</xdr:col>
      <xdr:colOff>0</xdr:colOff>
      <xdr:row>72</xdr:row>
      <xdr:rowOff>0</xdr:rowOff>
    </xdr:from>
    <xdr:to>
      <xdr:col>10</xdr:col>
      <xdr:colOff>542137</xdr:colOff>
      <xdr:row>86</xdr:row>
      <xdr:rowOff>66333</xdr:rowOff>
    </xdr:to>
    <xdr:pic>
      <xdr:nvPicPr>
        <xdr:cNvPr id="7" name="Image 6"/>
        <xdr:cNvPicPr>
          <a:picLocks noChangeAspect="1"/>
        </xdr:cNvPicPr>
      </xdr:nvPicPr>
      <xdr:blipFill>
        <a:blip xmlns:r="http://schemas.openxmlformats.org/officeDocument/2006/relationships" r:embed="rId5"/>
        <a:stretch>
          <a:fillRect/>
        </a:stretch>
      </xdr:blipFill>
      <xdr:spPr>
        <a:xfrm>
          <a:off x="12420600" y="13792200"/>
          <a:ext cx="6304762" cy="2733333"/>
        </a:xfrm>
        <a:prstGeom prst="rect">
          <a:avLst/>
        </a:prstGeom>
      </xdr:spPr>
    </xdr:pic>
    <xdr:clientData/>
  </xdr:twoCellAnchor>
  <xdr:twoCellAnchor editAs="oneCell">
    <xdr:from>
      <xdr:col>5</xdr:col>
      <xdr:colOff>0</xdr:colOff>
      <xdr:row>89</xdr:row>
      <xdr:rowOff>0</xdr:rowOff>
    </xdr:from>
    <xdr:to>
      <xdr:col>10</xdr:col>
      <xdr:colOff>532613</xdr:colOff>
      <xdr:row>103</xdr:row>
      <xdr:rowOff>75857</xdr:rowOff>
    </xdr:to>
    <xdr:pic>
      <xdr:nvPicPr>
        <xdr:cNvPr id="8" name="Image 7"/>
        <xdr:cNvPicPr>
          <a:picLocks noChangeAspect="1"/>
        </xdr:cNvPicPr>
      </xdr:nvPicPr>
      <xdr:blipFill>
        <a:blip xmlns:r="http://schemas.openxmlformats.org/officeDocument/2006/relationships" r:embed="rId6"/>
        <a:stretch>
          <a:fillRect/>
        </a:stretch>
      </xdr:blipFill>
      <xdr:spPr>
        <a:xfrm>
          <a:off x="12420600" y="17030700"/>
          <a:ext cx="6295238" cy="2742857"/>
        </a:xfrm>
        <a:prstGeom prst="rect">
          <a:avLst/>
        </a:prstGeom>
      </xdr:spPr>
    </xdr:pic>
    <xdr:clientData/>
  </xdr:twoCellAnchor>
  <xdr:twoCellAnchor editAs="oneCell">
    <xdr:from>
      <xdr:col>5</xdr:col>
      <xdr:colOff>0</xdr:colOff>
      <xdr:row>106</xdr:row>
      <xdr:rowOff>0</xdr:rowOff>
    </xdr:from>
    <xdr:to>
      <xdr:col>10</xdr:col>
      <xdr:colOff>504042</xdr:colOff>
      <xdr:row>120</xdr:row>
      <xdr:rowOff>18714</xdr:rowOff>
    </xdr:to>
    <xdr:pic>
      <xdr:nvPicPr>
        <xdr:cNvPr id="9" name="Image 8"/>
        <xdr:cNvPicPr>
          <a:picLocks noChangeAspect="1"/>
        </xdr:cNvPicPr>
      </xdr:nvPicPr>
      <xdr:blipFill>
        <a:blip xmlns:r="http://schemas.openxmlformats.org/officeDocument/2006/relationships" r:embed="rId7"/>
        <a:stretch>
          <a:fillRect/>
        </a:stretch>
      </xdr:blipFill>
      <xdr:spPr>
        <a:xfrm>
          <a:off x="12420600" y="20269200"/>
          <a:ext cx="6266667" cy="2685714"/>
        </a:xfrm>
        <a:prstGeom prst="rect">
          <a:avLst/>
        </a:prstGeom>
      </xdr:spPr>
    </xdr:pic>
    <xdr:clientData/>
  </xdr:twoCellAnchor>
  <xdr:twoCellAnchor editAs="oneCell">
    <xdr:from>
      <xdr:col>3</xdr:col>
      <xdr:colOff>0</xdr:colOff>
      <xdr:row>50</xdr:row>
      <xdr:rowOff>0</xdr:rowOff>
    </xdr:from>
    <xdr:to>
      <xdr:col>3</xdr:col>
      <xdr:colOff>8371428</xdr:colOff>
      <xdr:row>74</xdr:row>
      <xdr:rowOff>8952</xdr:rowOff>
    </xdr:to>
    <xdr:pic>
      <xdr:nvPicPr>
        <xdr:cNvPr id="12" name="Image 11"/>
        <xdr:cNvPicPr>
          <a:picLocks noChangeAspect="1"/>
        </xdr:cNvPicPr>
      </xdr:nvPicPr>
      <xdr:blipFill>
        <a:blip xmlns:r="http://schemas.openxmlformats.org/officeDocument/2006/relationships" r:embed="rId8"/>
        <a:stretch>
          <a:fillRect/>
        </a:stretch>
      </xdr:blipFill>
      <xdr:spPr>
        <a:xfrm>
          <a:off x="4400550" y="9601200"/>
          <a:ext cx="8371428" cy="4580952"/>
        </a:xfrm>
        <a:prstGeom prst="rect">
          <a:avLst/>
        </a:prstGeom>
      </xdr:spPr>
    </xdr:pic>
    <xdr:clientData/>
  </xdr:twoCellAnchor>
  <xdr:twoCellAnchor editAs="oneCell">
    <xdr:from>
      <xdr:col>3</xdr:col>
      <xdr:colOff>0</xdr:colOff>
      <xdr:row>27</xdr:row>
      <xdr:rowOff>0</xdr:rowOff>
    </xdr:from>
    <xdr:to>
      <xdr:col>3</xdr:col>
      <xdr:colOff>8171428</xdr:colOff>
      <xdr:row>47</xdr:row>
      <xdr:rowOff>123333</xdr:rowOff>
    </xdr:to>
    <xdr:pic>
      <xdr:nvPicPr>
        <xdr:cNvPr id="14" name="Image 13"/>
        <xdr:cNvPicPr>
          <a:picLocks noChangeAspect="1"/>
        </xdr:cNvPicPr>
      </xdr:nvPicPr>
      <xdr:blipFill>
        <a:blip xmlns:r="http://schemas.openxmlformats.org/officeDocument/2006/relationships" r:embed="rId9"/>
        <a:stretch>
          <a:fillRect/>
        </a:stretch>
      </xdr:blipFill>
      <xdr:spPr>
        <a:xfrm>
          <a:off x="4400550" y="5219700"/>
          <a:ext cx="8171428" cy="3933333"/>
        </a:xfrm>
        <a:prstGeom prst="rect">
          <a:avLst/>
        </a:prstGeom>
      </xdr:spPr>
    </xdr:pic>
    <xdr:clientData/>
  </xdr:twoCellAnchor>
  <xdr:twoCellAnchor editAs="oneCell">
    <xdr:from>
      <xdr:col>3</xdr:col>
      <xdr:colOff>0</xdr:colOff>
      <xdr:row>77</xdr:row>
      <xdr:rowOff>0</xdr:rowOff>
    </xdr:from>
    <xdr:to>
      <xdr:col>3</xdr:col>
      <xdr:colOff>8304762</xdr:colOff>
      <xdr:row>100</xdr:row>
      <xdr:rowOff>132786</xdr:rowOff>
    </xdr:to>
    <xdr:pic>
      <xdr:nvPicPr>
        <xdr:cNvPr id="15" name="Image 14"/>
        <xdr:cNvPicPr>
          <a:picLocks noChangeAspect="1"/>
        </xdr:cNvPicPr>
      </xdr:nvPicPr>
      <xdr:blipFill>
        <a:blip xmlns:r="http://schemas.openxmlformats.org/officeDocument/2006/relationships" r:embed="rId10"/>
        <a:stretch>
          <a:fillRect/>
        </a:stretch>
      </xdr:blipFill>
      <xdr:spPr>
        <a:xfrm>
          <a:off x="4400550" y="14744700"/>
          <a:ext cx="8304762" cy="4514286"/>
        </a:xfrm>
        <a:prstGeom prst="rect">
          <a:avLst/>
        </a:prstGeom>
      </xdr:spPr>
    </xdr:pic>
    <xdr:clientData/>
  </xdr:twoCellAnchor>
  <xdr:twoCellAnchor editAs="oneCell">
    <xdr:from>
      <xdr:col>3</xdr:col>
      <xdr:colOff>0</xdr:colOff>
      <xdr:row>103</xdr:row>
      <xdr:rowOff>0</xdr:rowOff>
    </xdr:from>
    <xdr:to>
      <xdr:col>3</xdr:col>
      <xdr:colOff>8200000</xdr:colOff>
      <xdr:row>125</xdr:row>
      <xdr:rowOff>151857</xdr:rowOff>
    </xdr:to>
    <xdr:pic>
      <xdr:nvPicPr>
        <xdr:cNvPr id="16" name="Image 15"/>
        <xdr:cNvPicPr>
          <a:picLocks noChangeAspect="1"/>
        </xdr:cNvPicPr>
      </xdr:nvPicPr>
      <xdr:blipFill>
        <a:blip xmlns:r="http://schemas.openxmlformats.org/officeDocument/2006/relationships" r:embed="rId11"/>
        <a:stretch>
          <a:fillRect/>
        </a:stretch>
      </xdr:blipFill>
      <xdr:spPr>
        <a:xfrm>
          <a:off x="4400550" y="19697700"/>
          <a:ext cx="8200000" cy="4342857"/>
        </a:xfrm>
        <a:prstGeom prst="rect">
          <a:avLst/>
        </a:prstGeom>
      </xdr:spPr>
    </xdr:pic>
    <xdr:clientData/>
  </xdr:twoCellAnchor>
  <xdr:twoCellAnchor editAs="oneCell">
    <xdr:from>
      <xdr:col>3</xdr:col>
      <xdr:colOff>0</xdr:colOff>
      <xdr:row>128</xdr:row>
      <xdr:rowOff>0</xdr:rowOff>
    </xdr:from>
    <xdr:to>
      <xdr:col>3</xdr:col>
      <xdr:colOff>8323809</xdr:colOff>
      <xdr:row>151</xdr:row>
      <xdr:rowOff>75643</xdr:rowOff>
    </xdr:to>
    <xdr:pic>
      <xdr:nvPicPr>
        <xdr:cNvPr id="17" name="Image 16"/>
        <xdr:cNvPicPr>
          <a:picLocks noChangeAspect="1"/>
        </xdr:cNvPicPr>
      </xdr:nvPicPr>
      <xdr:blipFill>
        <a:blip xmlns:r="http://schemas.openxmlformats.org/officeDocument/2006/relationships" r:embed="rId12"/>
        <a:stretch>
          <a:fillRect/>
        </a:stretch>
      </xdr:blipFill>
      <xdr:spPr>
        <a:xfrm>
          <a:off x="4400550" y="24460200"/>
          <a:ext cx="8323809" cy="4457143"/>
        </a:xfrm>
        <a:prstGeom prst="rect">
          <a:avLst/>
        </a:prstGeom>
      </xdr:spPr>
    </xdr:pic>
    <xdr:clientData/>
  </xdr:twoCellAnchor>
  <xdr:twoCellAnchor editAs="oneCell">
    <xdr:from>
      <xdr:col>3</xdr:col>
      <xdr:colOff>0</xdr:colOff>
      <xdr:row>154</xdr:row>
      <xdr:rowOff>0</xdr:rowOff>
    </xdr:from>
    <xdr:to>
      <xdr:col>3</xdr:col>
      <xdr:colOff>8304762</xdr:colOff>
      <xdr:row>175</xdr:row>
      <xdr:rowOff>9024</xdr:rowOff>
    </xdr:to>
    <xdr:pic>
      <xdr:nvPicPr>
        <xdr:cNvPr id="18" name="Image 17"/>
        <xdr:cNvPicPr>
          <a:picLocks noChangeAspect="1"/>
        </xdr:cNvPicPr>
      </xdr:nvPicPr>
      <xdr:blipFill>
        <a:blip xmlns:r="http://schemas.openxmlformats.org/officeDocument/2006/relationships" r:embed="rId13"/>
        <a:stretch>
          <a:fillRect/>
        </a:stretch>
      </xdr:blipFill>
      <xdr:spPr>
        <a:xfrm>
          <a:off x="4400550" y="29413200"/>
          <a:ext cx="8304762" cy="4009524"/>
        </a:xfrm>
        <a:prstGeom prst="rect">
          <a:avLst/>
        </a:prstGeom>
      </xdr:spPr>
    </xdr:pic>
    <xdr:clientData/>
  </xdr:twoCellAnchor>
  <xdr:twoCellAnchor editAs="oneCell">
    <xdr:from>
      <xdr:col>3</xdr:col>
      <xdr:colOff>0</xdr:colOff>
      <xdr:row>4</xdr:row>
      <xdr:rowOff>0</xdr:rowOff>
    </xdr:from>
    <xdr:to>
      <xdr:col>3</xdr:col>
      <xdr:colOff>8304762</xdr:colOff>
      <xdr:row>25</xdr:row>
      <xdr:rowOff>104262</xdr:rowOff>
    </xdr:to>
    <xdr:pic>
      <xdr:nvPicPr>
        <xdr:cNvPr id="19" name="Image 18"/>
        <xdr:cNvPicPr>
          <a:picLocks noChangeAspect="1"/>
        </xdr:cNvPicPr>
      </xdr:nvPicPr>
      <xdr:blipFill>
        <a:blip xmlns:r="http://schemas.openxmlformats.org/officeDocument/2006/relationships" r:embed="rId14"/>
        <a:stretch>
          <a:fillRect/>
        </a:stretch>
      </xdr:blipFill>
      <xdr:spPr>
        <a:xfrm>
          <a:off x="4400550" y="838200"/>
          <a:ext cx="8304762" cy="4104762"/>
        </a:xfrm>
        <a:prstGeom prst="rect">
          <a:avLst/>
        </a:prstGeom>
      </xdr:spPr>
    </xdr:pic>
    <xdr:clientData/>
  </xdr:twoCellAnchor>
  <xdr:twoCellAnchor editAs="oneCell">
    <xdr:from>
      <xdr:col>1</xdr:col>
      <xdr:colOff>0</xdr:colOff>
      <xdr:row>4</xdr:row>
      <xdr:rowOff>0</xdr:rowOff>
    </xdr:from>
    <xdr:to>
      <xdr:col>1</xdr:col>
      <xdr:colOff>7857143</xdr:colOff>
      <xdr:row>22</xdr:row>
      <xdr:rowOff>171000</xdr:rowOff>
    </xdr:to>
    <xdr:pic>
      <xdr:nvPicPr>
        <xdr:cNvPr id="20" name="Image 19"/>
        <xdr:cNvPicPr>
          <a:picLocks noChangeAspect="1"/>
        </xdr:cNvPicPr>
      </xdr:nvPicPr>
      <xdr:blipFill>
        <a:blip xmlns:r="http://schemas.openxmlformats.org/officeDocument/2006/relationships" r:embed="rId15"/>
        <a:stretch>
          <a:fillRect/>
        </a:stretch>
      </xdr:blipFill>
      <xdr:spPr>
        <a:xfrm>
          <a:off x="762000" y="838200"/>
          <a:ext cx="7857143" cy="3600000"/>
        </a:xfrm>
        <a:prstGeom prst="rect">
          <a:avLst/>
        </a:prstGeom>
      </xdr:spPr>
    </xdr:pic>
    <xdr:clientData/>
  </xdr:twoCellAnchor>
  <xdr:twoCellAnchor editAs="oneCell">
    <xdr:from>
      <xdr:col>1</xdr:col>
      <xdr:colOff>0</xdr:colOff>
      <xdr:row>24</xdr:row>
      <xdr:rowOff>0</xdr:rowOff>
    </xdr:from>
    <xdr:to>
      <xdr:col>1</xdr:col>
      <xdr:colOff>7733333</xdr:colOff>
      <xdr:row>43</xdr:row>
      <xdr:rowOff>9071</xdr:rowOff>
    </xdr:to>
    <xdr:pic>
      <xdr:nvPicPr>
        <xdr:cNvPr id="21" name="Image 20"/>
        <xdr:cNvPicPr>
          <a:picLocks noChangeAspect="1"/>
        </xdr:cNvPicPr>
      </xdr:nvPicPr>
      <xdr:blipFill>
        <a:blip xmlns:r="http://schemas.openxmlformats.org/officeDocument/2006/relationships" r:embed="rId16"/>
        <a:stretch>
          <a:fillRect/>
        </a:stretch>
      </xdr:blipFill>
      <xdr:spPr>
        <a:xfrm>
          <a:off x="762000" y="4648200"/>
          <a:ext cx="7733333" cy="3628571"/>
        </a:xfrm>
        <a:prstGeom prst="rect">
          <a:avLst/>
        </a:prstGeom>
      </xdr:spPr>
    </xdr:pic>
    <xdr:clientData/>
  </xdr:twoCellAnchor>
  <xdr:twoCellAnchor editAs="oneCell">
    <xdr:from>
      <xdr:col>1</xdr:col>
      <xdr:colOff>0</xdr:colOff>
      <xdr:row>45</xdr:row>
      <xdr:rowOff>0</xdr:rowOff>
    </xdr:from>
    <xdr:to>
      <xdr:col>1</xdr:col>
      <xdr:colOff>7819048</xdr:colOff>
      <xdr:row>64</xdr:row>
      <xdr:rowOff>161452</xdr:rowOff>
    </xdr:to>
    <xdr:pic>
      <xdr:nvPicPr>
        <xdr:cNvPr id="22" name="Image 21"/>
        <xdr:cNvPicPr>
          <a:picLocks noChangeAspect="1"/>
        </xdr:cNvPicPr>
      </xdr:nvPicPr>
      <xdr:blipFill>
        <a:blip xmlns:r="http://schemas.openxmlformats.org/officeDocument/2006/relationships" r:embed="rId17"/>
        <a:stretch>
          <a:fillRect/>
        </a:stretch>
      </xdr:blipFill>
      <xdr:spPr>
        <a:xfrm>
          <a:off x="762000" y="8648700"/>
          <a:ext cx="7819048" cy="3780952"/>
        </a:xfrm>
        <a:prstGeom prst="rect">
          <a:avLst/>
        </a:prstGeom>
      </xdr:spPr>
    </xdr:pic>
    <xdr:clientData/>
  </xdr:twoCellAnchor>
  <xdr:twoCellAnchor editAs="oneCell">
    <xdr:from>
      <xdr:col>1</xdr:col>
      <xdr:colOff>0</xdr:colOff>
      <xdr:row>66</xdr:row>
      <xdr:rowOff>0</xdr:rowOff>
    </xdr:from>
    <xdr:to>
      <xdr:col>1</xdr:col>
      <xdr:colOff>7752381</xdr:colOff>
      <xdr:row>84</xdr:row>
      <xdr:rowOff>190048</xdr:rowOff>
    </xdr:to>
    <xdr:pic>
      <xdr:nvPicPr>
        <xdr:cNvPr id="23" name="Image 22"/>
        <xdr:cNvPicPr>
          <a:picLocks noChangeAspect="1"/>
        </xdr:cNvPicPr>
      </xdr:nvPicPr>
      <xdr:blipFill>
        <a:blip xmlns:r="http://schemas.openxmlformats.org/officeDocument/2006/relationships" r:embed="rId18"/>
        <a:stretch>
          <a:fillRect/>
        </a:stretch>
      </xdr:blipFill>
      <xdr:spPr>
        <a:xfrm>
          <a:off x="762000" y="12649200"/>
          <a:ext cx="7752381" cy="3619048"/>
        </a:xfrm>
        <a:prstGeom prst="rect">
          <a:avLst/>
        </a:prstGeom>
      </xdr:spPr>
    </xdr:pic>
    <xdr:clientData/>
  </xdr:twoCellAnchor>
  <xdr:twoCellAnchor editAs="oneCell">
    <xdr:from>
      <xdr:col>1</xdr:col>
      <xdr:colOff>0</xdr:colOff>
      <xdr:row>86</xdr:row>
      <xdr:rowOff>0</xdr:rowOff>
    </xdr:from>
    <xdr:to>
      <xdr:col>1</xdr:col>
      <xdr:colOff>7733333</xdr:colOff>
      <xdr:row>105</xdr:row>
      <xdr:rowOff>151929</xdr:rowOff>
    </xdr:to>
    <xdr:pic>
      <xdr:nvPicPr>
        <xdr:cNvPr id="24" name="Image 23"/>
        <xdr:cNvPicPr>
          <a:picLocks noChangeAspect="1"/>
        </xdr:cNvPicPr>
      </xdr:nvPicPr>
      <xdr:blipFill>
        <a:blip xmlns:r="http://schemas.openxmlformats.org/officeDocument/2006/relationships" r:embed="rId19"/>
        <a:stretch>
          <a:fillRect/>
        </a:stretch>
      </xdr:blipFill>
      <xdr:spPr>
        <a:xfrm>
          <a:off x="762000" y="16459200"/>
          <a:ext cx="7733333" cy="3771429"/>
        </a:xfrm>
        <a:prstGeom prst="rect">
          <a:avLst/>
        </a:prstGeom>
      </xdr:spPr>
    </xdr:pic>
    <xdr:clientData/>
  </xdr:twoCellAnchor>
  <xdr:twoCellAnchor editAs="oneCell">
    <xdr:from>
      <xdr:col>1</xdr:col>
      <xdr:colOff>0</xdr:colOff>
      <xdr:row>107</xdr:row>
      <xdr:rowOff>0</xdr:rowOff>
    </xdr:from>
    <xdr:to>
      <xdr:col>1</xdr:col>
      <xdr:colOff>7590476</xdr:colOff>
      <xdr:row>130</xdr:row>
      <xdr:rowOff>8976</xdr:rowOff>
    </xdr:to>
    <xdr:pic>
      <xdr:nvPicPr>
        <xdr:cNvPr id="25" name="Image 24"/>
        <xdr:cNvPicPr>
          <a:picLocks noChangeAspect="1"/>
        </xdr:cNvPicPr>
      </xdr:nvPicPr>
      <xdr:blipFill>
        <a:blip xmlns:r="http://schemas.openxmlformats.org/officeDocument/2006/relationships" r:embed="rId20"/>
        <a:stretch>
          <a:fillRect/>
        </a:stretch>
      </xdr:blipFill>
      <xdr:spPr>
        <a:xfrm>
          <a:off x="762000" y="20459700"/>
          <a:ext cx="7590476" cy="4390476"/>
        </a:xfrm>
        <a:prstGeom prst="rect">
          <a:avLst/>
        </a:prstGeom>
      </xdr:spPr>
    </xdr:pic>
    <xdr:clientData/>
  </xdr:twoCellAnchor>
  <xdr:twoCellAnchor editAs="oneCell">
    <xdr:from>
      <xdr:col>1</xdr:col>
      <xdr:colOff>0</xdr:colOff>
      <xdr:row>132</xdr:row>
      <xdr:rowOff>0</xdr:rowOff>
    </xdr:from>
    <xdr:to>
      <xdr:col>1</xdr:col>
      <xdr:colOff>7790476</xdr:colOff>
      <xdr:row>150</xdr:row>
      <xdr:rowOff>104333</xdr:rowOff>
    </xdr:to>
    <xdr:pic>
      <xdr:nvPicPr>
        <xdr:cNvPr id="26" name="Image 25"/>
        <xdr:cNvPicPr>
          <a:picLocks noChangeAspect="1"/>
        </xdr:cNvPicPr>
      </xdr:nvPicPr>
      <xdr:blipFill>
        <a:blip xmlns:r="http://schemas.openxmlformats.org/officeDocument/2006/relationships" r:embed="rId21"/>
        <a:stretch>
          <a:fillRect/>
        </a:stretch>
      </xdr:blipFill>
      <xdr:spPr>
        <a:xfrm>
          <a:off x="762000" y="25222200"/>
          <a:ext cx="7790476" cy="3533333"/>
        </a:xfrm>
        <a:prstGeom prst="rect">
          <a:avLst/>
        </a:prstGeom>
      </xdr:spPr>
    </xdr:pic>
    <xdr:clientData/>
  </xdr:twoCellAnchor>
  <xdr:twoCellAnchor editAs="oneCell">
    <xdr:from>
      <xdr:col>4</xdr:col>
      <xdr:colOff>937846</xdr:colOff>
      <xdr:row>123</xdr:row>
      <xdr:rowOff>14654</xdr:rowOff>
    </xdr:from>
    <xdr:to>
      <xdr:col>10</xdr:col>
      <xdr:colOff>610993</xdr:colOff>
      <xdr:row>137</xdr:row>
      <xdr:rowOff>80987</xdr:rowOff>
    </xdr:to>
    <xdr:pic>
      <xdr:nvPicPr>
        <xdr:cNvPr id="2" name="Image 1"/>
        <xdr:cNvPicPr>
          <a:picLocks noChangeAspect="1"/>
        </xdr:cNvPicPr>
      </xdr:nvPicPr>
      <xdr:blipFill>
        <a:blip xmlns:r="http://schemas.openxmlformats.org/officeDocument/2006/relationships" r:embed="rId22"/>
        <a:stretch>
          <a:fillRect/>
        </a:stretch>
      </xdr:blipFill>
      <xdr:spPr>
        <a:xfrm>
          <a:off x="19943884" y="23519423"/>
          <a:ext cx="6428571" cy="2733333"/>
        </a:xfrm>
        <a:prstGeom prst="rect">
          <a:avLst/>
        </a:prstGeom>
      </xdr:spPr>
    </xdr:pic>
    <xdr:clientData/>
  </xdr:twoCellAnchor>
  <xdr:twoCellAnchor editAs="oneCell">
    <xdr:from>
      <xdr:col>3</xdr:col>
      <xdr:colOff>29307</xdr:colOff>
      <xdr:row>177</xdr:row>
      <xdr:rowOff>131885</xdr:rowOff>
    </xdr:from>
    <xdr:to>
      <xdr:col>3</xdr:col>
      <xdr:colOff>8124545</xdr:colOff>
      <xdr:row>199</xdr:row>
      <xdr:rowOff>112314</xdr:rowOff>
    </xdr:to>
    <xdr:pic>
      <xdr:nvPicPr>
        <xdr:cNvPr id="10" name="Image 9"/>
        <xdr:cNvPicPr>
          <a:picLocks noChangeAspect="1"/>
        </xdr:cNvPicPr>
      </xdr:nvPicPr>
      <xdr:blipFill>
        <a:blip xmlns:r="http://schemas.openxmlformats.org/officeDocument/2006/relationships" r:embed="rId23"/>
        <a:stretch>
          <a:fillRect/>
        </a:stretch>
      </xdr:blipFill>
      <xdr:spPr>
        <a:xfrm>
          <a:off x="10418884" y="33923654"/>
          <a:ext cx="8095238" cy="4171429"/>
        </a:xfrm>
        <a:prstGeom prst="rect">
          <a:avLst/>
        </a:prstGeom>
      </xdr:spPr>
    </xdr:pic>
    <xdr:clientData/>
  </xdr:twoCellAnchor>
  <xdr:twoCellAnchor editAs="oneCell">
    <xdr:from>
      <xdr:col>1</xdr:col>
      <xdr:colOff>0</xdr:colOff>
      <xdr:row>151</xdr:row>
      <xdr:rowOff>29307</xdr:rowOff>
    </xdr:from>
    <xdr:to>
      <xdr:col>1</xdr:col>
      <xdr:colOff>7800000</xdr:colOff>
      <xdr:row>185</xdr:row>
      <xdr:rowOff>9450</xdr:rowOff>
    </xdr:to>
    <xdr:pic>
      <xdr:nvPicPr>
        <xdr:cNvPr id="11" name="Image 10"/>
        <xdr:cNvPicPr>
          <a:picLocks noChangeAspect="1"/>
        </xdr:cNvPicPr>
      </xdr:nvPicPr>
      <xdr:blipFill>
        <a:blip xmlns:r="http://schemas.openxmlformats.org/officeDocument/2006/relationships" r:embed="rId24"/>
        <a:stretch>
          <a:fillRect/>
        </a:stretch>
      </xdr:blipFill>
      <xdr:spPr>
        <a:xfrm>
          <a:off x="996462" y="28868076"/>
          <a:ext cx="7800000" cy="6457143"/>
        </a:xfrm>
        <a:prstGeom prst="rect">
          <a:avLst/>
        </a:prstGeom>
      </xdr:spPr>
    </xdr:pic>
    <xdr:clientData/>
  </xdr:twoCellAnchor>
  <xdr:twoCellAnchor editAs="oneCell">
    <xdr:from>
      <xdr:col>4</xdr:col>
      <xdr:colOff>849923</xdr:colOff>
      <xdr:row>140</xdr:row>
      <xdr:rowOff>58615</xdr:rowOff>
    </xdr:from>
    <xdr:to>
      <xdr:col>10</xdr:col>
      <xdr:colOff>713547</xdr:colOff>
      <xdr:row>154</xdr:row>
      <xdr:rowOff>115424</xdr:rowOff>
    </xdr:to>
    <xdr:pic>
      <xdr:nvPicPr>
        <xdr:cNvPr id="13" name="Image 12"/>
        <xdr:cNvPicPr>
          <a:picLocks noChangeAspect="1"/>
        </xdr:cNvPicPr>
      </xdr:nvPicPr>
      <xdr:blipFill>
        <a:blip xmlns:r="http://schemas.openxmlformats.org/officeDocument/2006/relationships" r:embed="rId25"/>
        <a:stretch>
          <a:fillRect/>
        </a:stretch>
      </xdr:blipFill>
      <xdr:spPr>
        <a:xfrm>
          <a:off x="19855961" y="26801884"/>
          <a:ext cx="6619048" cy="27238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walterkith@hotmail.com" TargetMode="External"/><Relationship Id="rId21" Type="http://schemas.openxmlformats.org/officeDocument/2006/relationships/hyperlink" Target="mailto:lebi.tekpor@gmail.com" TargetMode="External"/><Relationship Id="rId42" Type="http://schemas.openxmlformats.org/officeDocument/2006/relationships/hyperlink" Target="mailto:Rutyprincess.0106@gmail.com" TargetMode="External"/><Relationship Id="rId47" Type="http://schemas.openxmlformats.org/officeDocument/2006/relationships/hyperlink" Target="mailto:pepers10002001@gmail.com" TargetMode="External"/><Relationship Id="rId63" Type="http://schemas.openxmlformats.org/officeDocument/2006/relationships/hyperlink" Target="mailto:Karlas_25009@hotmail.com" TargetMode="External"/><Relationship Id="rId68" Type="http://schemas.openxmlformats.org/officeDocument/2006/relationships/hyperlink" Target="mailto:Warinthorn.63@gmail.com" TargetMode="External"/><Relationship Id="rId84" Type="http://schemas.openxmlformats.org/officeDocument/2006/relationships/hyperlink" Target="mailto:carlosgarciarabbia@gmail.com" TargetMode="External"/><Relationship Id="rId89" Type="http://schemas.openxmlformats.org/officeDocument/2006/relationships/hyperlink" Target="mailto:rpaa.zs@gmail.com" TargetMode="External"/><Relationship Id="rId2" Type="http://schemas.openxmlformats.org/officeDocument/2006/relationships/hyperlink" Target="mailto:lucikosimenko@gmail.com" TargetMode="External"/><Relationship Id="rId16" Type="http://schemas.openxmlformats.org/officeDocument/2006/relationships/hyperlink" Target="mailto:mahmoud.malki80@%20gmail.com" TargetMode="External"/><Relationship Id="rId29" Type="http://schemas.openxmlformats.org/officeDocument/2006/relationships/hyperlink" Target="mailto:jimispallaras@hotmail.com" TargetMode="External"/><Relationship Id="rId107" Type="http://schemas.openxmlformats.org/officeDocument/2006/relationships/hyperlink" Target="mailto:Wassimwmaarouf@outlook.com" TargetMode="External"/><Relationship Id="rId11" Type="http://schemas.openxmlformats.org/officeDocument/2006/relationships/hyperlink" Target="mailto:alusiolalouisa@gmail.com" TargetMode="External"/><Relationship Id="rId24" Type="http://schemas.openxmlformats.org/officeDocument/2006/relationships/hyperlink" Target="mailto:chefandreacarroll@gmail.com" TargetMode="External"/><Relationship Id="rId32" Type="http://schemas.openxmlformats.org/officeDocument/2006/relationships/hyperlink" Target="mailto:hadiaalloush@gmail.com" TargetMode="External"/><Relationship Id="rId37" Type="http://schemas.openxmlformats.org/officeDocument/2006/relationships/hyperlink" Target="mailto:abhishekpingley@yahoo.com" TargetMode="External"/><Relationship Id="rId40" Type="http://schemas.openxmlformats.org/officeDocument/2006/relationships/hyperlink" Target="mailto:Youcef-msilti@hotmail%20com" TargetMode="External"/><Relationship Id="rId45" Type="http://schemas.openxmlformats.org/officeDocument/2006/relationships/hyperlink" Target="mailto:shiveshbhatia96@gmail.com" TargetMode="External"/><Relationship Id="rId53" Type="http://schemas.openxmlformats.org/officeDocument/2006/relationships/hyperlink" Target="mailto:uci0117@gmail.com" TargetMode="External"/><Relationship Id="rId58" Type="http://schemas.openxmlformats.org/officeDocument/2006/relationships/hyperlink" Target="mailto:Reservas@lacasitadelcheff.cl" TargetMode="External"/><Relationship Id="rId66" Type="http://schemas.openxmlformats.org/officeDocument/2006/relationships/hyperlink" Target="mailto:bassemsouidi@yahoo.com" TargetMode="External"/><Relationship Id="rId74" Type="http://schemas.openxmlformats.org/officeDocument/2006/relationships/hyperlink" Target="mailto:daluzfurtado11@gmail.com" TargetMode="External"/><Relationship Id="rId79" Type="http://schemas.openxmlformats.org/officeDocument/2006/relationships/hyperlink" Target="mailto:devdootr@gmail.com" TargetMode="External"/><Relationship Id="rId87" Type="http://schemas.openxmlformats.org/officeDocument/2006/relationships/hyperlink" Target="mailto:zuhwail14@yahoo.com" TargetMode="External"/><Relationship Id="rId102" Type="http://schemas.openxmlformats.org/officeDocument/2006/relationships/hyperlink" Target="mailto:armend1krasniqi@gmail.com" TargetMode="External"/><Relationship Id="rId110" Type="http://schemas.openxmlformats.org/officeDocument/2006/relationships/printerSettings" Target="../printerSettings/printerSettings2.bin"/><Relationship Id="rId5" Type="http://schemas.openxmlformats.org/officeDocument/2006/relationships/hyperlink" Target="mailto:hanwer11003@gmail.com" TargetMode="External"/><Relationship Id="rId61" Type="http://schemas.openxmlformats.org/officeDocument/2006/relationships/hyperlink" Target="mailto:Olive.violinist@gmail.com" TargetMode="External"/><Relationship Id="rId82" Type="http://schemas.openxmlformats.org/officeDocument/2006/relationships/hyperlink" Target="mailto:di.dine.555@live.fr" TargetMode="External"/><Relationship Id="rId90" Type="http://schemas.openxmlformats.org/officeDocument/2006/relationships/hyperlink" Target="mailto:nyarimamonicah7@gmail.com" TargetMode="External"/><Relationship Id="rId95" Type="http://schemas.openxmlformats.org/officeDocument/2006/relationships/hyperlink" Target="mailto:marionbojin7@gmail.com" TargetMode="External"/><Relationship Id="rId19" Type="http://schemas.openxmlformats.org/officeDocument/2006/relationships/hyperlink" Target="mailto:laurawoodford21@gmail.com" TargetMode="External"/><Relationship Id="rId14" Type="http://schemas.openxmlformats.org/officeDocument/2006/relationships/hyperlink" Target="mailto:Yuenwaiho@hotmail.com" TargetMode="External"/><Relationship Id="rId22" Type="http://schemas.openxmlformats.org/officeDocument/2006/relationships/hyperlink" Target="mailto:Japsson@hotmail.com" TargetMode="External"/><Relationship Id="rId27" Type="http://schemas.openxmlformats.org/officeDocument/2006/relationships/hyperlink" Target="mailto:nave.22web@gmail.con" TargetMode="External"/><Relationship Id="rId30" Type="http://schemas.openxmlformats.org/officeDocument/2006/relationships/hyperlink" Target="mailto:jr.artemiogaddi@yahoo.com" TargetMode="External"/><Relationship Id="rId35" Type="http://schemas.openxmlformats.org/officeDocument/2006/relationships/hyperlink" Target="mailto:praisechigama@gmail.com" TargetMode="External"/><Relationship Id="rId43" Type="http://schemas.openxmlformats.org/officeDocument/2006/relationships/hyperlink" Target="mailto:felipe.flama@gmail.com" TargetMode="External"/><Relationship Id="rId48" Type="http://schemas.openxmlformats.org/officeDocument/2006/relationships/hyperlink" Target="mailto:risnaolayanii@gmail.com" TargetMode="External"/><Relationship Id="rId56" Type="http://schemas.openxmlformats.org/officeDocument/2006/relationships/hyperlink" Target="mailto:baatour-soft@gmail.com" TargetMode="External"/><Relationship Id="rId64" Type="http://schemas.openxmlformats.org/officeDocument/2006/relationships/hyperlink" Target="mailto:Massomadesoumahoro@gmail.com" TargetMode="External"/><Relationship Id="rId69" Type="http://schemas.openxmlformats.org/officeDocument/2006/relationships/hyperlink" Target="mailto:Achhlalreda@gmail.com" TargetMode="External"/><Relationship Id="rId77" Type="http://schemas.openxmlformats.org/officeDocument/2006/relationships/hyperlink" Target="mailto:ramesh@eef.edu.np" TargetMode="External"/><Relationship Id="rId100" Type="http://schemas.openxmlformats.org/officeDocument/2006/relationships/hyperlink" Target="mailto:mamaordalus@gmail.com" TargetMode="External"/><Relationship Id="rId105" Type="http://schemas.openxmlformats.org/officeDocument/2006/relationships/hyperlink" Target="mailto:rimi_nsir88@hotmail.fr" TargetMode="External"/><Relationship Id="rId8" Type="http://schemas.openxmlformats.org/officeDocument/2006/relationships/hyperlink" Target="mailto:Shovonchy084@gmail.com" TargetMode="External"/><Relationship Id="rId51" Type="http://schemas.openxmlformats.org/officeDocument/2006/relationships/hyperlink" Target="mailto:pedery17@gmail.com" TargetMode="External"/><Relationship Id="rId72" Type="http://schemas.openxmlformats.org/officeDocument/2006/relationships/hyperlink" Target="mailto:Jackson.moris@outlook.com" TargetMode="External"/><Relationship Id="rId80" Type="http://schemas.openxmlformats.org/officeDocument/2006/relationships/hyperlink" Target="mailto:Tayyabsaleem92@yahoo.com" TargetMode="External"/><Relationship Id="rId85" Type="http://schemas.openxmlformats.org/officeDocument/2006/relationships/hyperlink" Target="mailto:Katimasd@gmail.com" TargetMode="External"/><Relationship Id="rId93" Type="http://schemas.openxmlformats.org/officeDocument/2006/relationships/hyperlink" Target="mailto:gmenemshyan@yahoo.com" TargetMode="External"/><Relationship Id="rId98" Type="http://schemas.openxmlformats.org/officeDocument/2006/relationships/hyperlink" Target="mailto:nourelhoudabarir2015@gmail.com" TargetMode="External"/><Relationship Id="rId3" Type="http://schemas.openxmlformats.org/officeDocument/2006/relationships/hyperlink" Target="mailto:Dkdave88@gmail.com" TargetMode="External"/><Relationship Id="rId12" Type="http://schemas.openxmlformats.org/officeDocument/2006/relationships/hyperlink" Target="mailto:vladmanea1994@gmail.com" TargetMode="External"/><Relationship Id="rId17" Type="http://schemas.openxmlformats.org/officeDocument/2006/relationships/hyperlink" Target="mailto:nipubhm@gmail.com" TargetMode="External"/><Relationship Id="rId25" Type="http://schemas.openxmlformats.org/officeDocument/2006/relationships/hyperlink" Target="mailto:chris.o.l@hotmail.com" TargetMode="External"/><Relationship Id="rId33" Type="http://schemas.openxmlformats.org/officeDocument/2006/relationships/hyperlink" Target="mailto:nuran_yamak5@gmail.com" TargetMode="External"/><Relationship Id="rId38" Type="http://schemas.openxmlformats.org/officeDocument/2006/relationships/hyperlink" Target="mailto:rlvj_06@hotmail.com" TargetMode="External"/><Relationship Id="rId46" Type="http://schemas.openxmlformats.org/officeDocument/2006/relationships/hyperlink" Target="mailto:tuoyo_cheke@yahoo.co.uk" TargetMode="External"/><Relationship Id="rId59" Type="http://schemas.openxmlformats.org/officeDocument/2006/relationships/hyperlink" Target="mailto:Marielle.chateaured@gmail.com" TargetMode="External"/><Relationship Id="rId67" Type="http://schemas.openxmlformats.org/officeDocument/2006/relationships/hyperlink" Target="mailto:annemelo.p@gmail.com" TargetMode="External"/><Relationship Id="rId103" Type="http://schemas.openxmlformats.org/officeDocument/2006/relationships/hyperlink" Target="mailto:Sagar_karki34@yahoo.com" TargetMode="External"/><Relationship Id="rId108" Type="http://schemas.openxmlformats.org/officeDocument/2006/relationships/hyperlink" Target="mailto:guptashaibya@gmail.com" TargetMode="External"/><Relationship Id="rId20" Type="http://schemas.openxmlformats.org/officeDocument/2006/relationships/hyperlink" Target="mailto:Nena_sk89@hotmail.com" TargetMode="External"/><Relationship Id="rId41" Type="http://schemas.openxmlformats.org/officeDocument/2006/relationships/hyperlink" Target="mailto:johnsonricky5916@gmail.com" TargetMode="External"/><Relationship Id="rId54" Type="http://schemas.openxmlformats.org/officeDocument/2006/relationships/hyperlink" Target="mailto:msow6601@gmail.com" TargetMode="External"/><Relationship Id="rId62" Type="http://schemas.openxmlformats.org/officeDocument/2006/relationships/hyperlink" Target="mailto:nyeemahmed778@gmail.com" TargetMode="External"/><Relationship Id="rId70" Type="http://schemas.openxmlformats.org/officeDocument/2006/relationships/hyperlink" Target="mailto:lorenanagalvan@gmail.com" TargetMode="External"/><Relationship Id="rId75" Type="http://schemas.openxmlformats.org/officeDocument/2006/relationships/hyperlink" Target="mailto:Mathewvictoria25@gmail.com" TargetMode="External"/><Relationship Id="rId83" Type="http://schemas.openxmlformats.org/officeDocument/2006/relationships/hyperlink" Target="mailto:elbakar67@gmail.com" TargetMode="External"/><Relationship Id="rId88" Type="http://schemas.openxmlformats.org/officeDocument/2006/relationships/hyperlink" Target="mailto:jessicagsch@gmail.com" TargetMode="External"/><Relationship Id="rId91" Type="http://schemas.openxmlformats.org/officeDocument/2006/relationships/hyperlink" Target="mailto:privategeorge2003@yahoo.com" TargetMode="External"/><Relationship Id="rId96" Type="http://schemas.openxmlformats.org/officeDocument/2006/relationships/hyperlink" Target="mailto:Gusinsky_92@mail.ru" TargetMode="External"/><Relationship Id="rId1" Type="http://schemas.openxmlformats.org/officeDocument/2006/relationships/hyperlink" Target="mailto:Holakitty1978@hotmail.es" TargetMode="External"/><Relationship Id="rId6" Type="http://schemas.openxmlformats.org/officeDocument/2006/relationships/hyperlink" Target="mailto:bassemsouidi@yahoo.com" TargetMode="External"/><Relationship Id="rId15" Type="http://schemas.openxmlformats.org/officeDocument/2006/relationships/hyperlink" Target="mailto:benlaibsafa@gmail.com" TargetMode="External"/><Relationship Id="rId23" Type="http://schemas.openxmlformats.org/officeDocument/2006/relationships/hyperlink" Target="mailto:marciasilvacozinheira@gmail.com" TargetMode="External"/><Relationship Id="rId28" Type="http://schemas.openxmlformats.org/officeDocument/2006/relationships/hyperlink" Target="mailto:faisalhossain1224@gmail.com" TargetMode="External"/><Relationship Id="rId36" Type="http://schemas.openxmlformats.org/officeDocument/2006/relationships/hyperlink" Target="mailto:germaine.wky@gmail.com" TargetMode="External"/><Relationship Id="rId49" Type="http://schemas.openxmlformats.org/officeDocument/2006/relationships/hyperlink" Target="mailto:ligia.capricho@gmail.com" TargetMode="External"/><Relationship Id="rId57" Type="http://schemas.openxmlformats.org/officeDocument/2006/relationships/hyperlink" Target="mailto:Queeneykoay@gmail.com" TargetMode="External"/><Relationship Id="rId106" Type="http://schemas.openxmlformats.org/officeDocument/2006/relationships/hyperlink" Target="mailto:yisabellamarit@gmail.com" TargetMode="External"/><Relationship Id="rId10" Type="http://schemas.openxmlformats.org/officeDocument/2006/relationships/hyperlink" Target="mailto:ageureis14@gmail.com" TargetMode="External"/><Relationship Id="rId31" Type="http://schemas.openxmlformats.org/officeDocument/2006/relationships/hyperlink" Target="mailto:othmansaifi3@gmail.com" TargetMode="External"/><Relationship Id="rId44" Type="http://schemas.openxmlformats.org/officeDocument/2006/relationships/hyperlink" Target="mailto:wasimresal123@gmail.com" TargetMode="External"/><Relationship Id="rId52" Type="http://schemas.openxmlformats.org/officeDocument/2006/relationships/hyperlink" Target="mailto:banu.pallati55@gmail.com" TargetMode="External"/><Relationship Id="rId60" Type="http://schemas.openxmlformats.org/officeDocument/2006/relationships/hyperlink" Target="mailto:hanwer11003@gmail.com" TargetMode="External"/><Relationship Id="rId65" Type="http://schemas.openxmlformats.org/officeDocument/2006/relationships/hyperlink" Target="mailto:pasteleriaart@outlook.com" TargetMode="External"/><Relationship Id="rId73" Type="http://schemas.openxmlformats.org/officeDocument/2006/relationships/hyperlink" Target="mailto:cbluhm844@gmail.com" TargetMode="External"/><Relationship Id="rId78" Type="http://schemas.openxmlformats.org/officeDocument/2006/relationships/hyperlink" Target="mailto:nicolechansis@gmail.com" TargetMode="External"/><Relationship Id="rId81" Type="http://schemas.openxmlformats.org/officeDocument/2006/relationships/hyperlink" Target="mailto:Mohammedshaqib173@gmail.com" TargetMode="External"/><Relationship Id="rId86" Type="http://schemas.openxmlformats.org/officeDocument/2006/relationships/hyperlink" Target="mailto:Adaramohamed7@gmail.com" TargetMode="External"/><Relationship Id="rId94" Type="http://schemas.openxmlformats.org/officeDocument/2006/relationships/hyperlink" Target="mailto:humbertogutierrezcontreras10@gmail.com" TargetMode="External"/><Relationship Id="rId99" Type="http://schemas.openxmlformats.org/officeDocument/2006/relationships/hyperlink" Target="mailto:Fusionman03@gmail.com" TargetMode="External"/><Relationship Id="rId101" Type="http://schemas.openxmlformats.org/officeDocument/2006/relationships/hyperlink" Target="mailto:nguyenthiminh769@gmail.com" TargetMode="External"/><Relationship Id="rId4" Type="http://schemas.openxmlformats.org/officeDocument/2006/relationships/hyperlink" Target="mailto:sk4187134@gmail.com" TargetMode="External"/><Relationship Id="rId9" Type="http://schemas.openxmlformats.org/officeDocument/2006/relationships/hyperlink" Target="mailto:shivdayal1972@rediffmail.com" TargetMode="External"/><Relationship Id="rId13" Type="http://schemas.openxmlformats.org/officeDocument/2006/relationships/hyperlink" Target="mailto:Rokayaosmane@yahoo.com" TargetMode="External"/><Relationship Id="rId18" Type="http://schemas.openxmlformats.org/officeDocument/2006/relationships/hyperlink" Target="mailto:marcosribeiro8002015@gmail.com" TargetMode="External"/><Relationship Id="rId39" Type="http://schemas.openxmlformats.org/officeDocument/2006/relationships/hyperlink" Target="mailto:LSO.MTSHABE@GMAIL.COM" TargetMode="External"/><Relationship Id="rId109" Type="http://schemas.openxmlformats.org/officeDocument/2006/relationships/hyperlink" Target="mailto:b.sadeghi0606@gmail.com" TargetMode="External"/><Relationship Id="rId34" Type="http://schemas.openxmlformats.org/officeDocument/2006/relationships/hyperlink" Target="mailto:loueva.mechin@essec.edu" TargetMode="External"/><Relationship Id="rId50" Type="http://schemas.openxmlformats.org/officeDocument/2006/relationships/hyperlink" Target="mailto:hanan.alsalamah@gmail.com" TargetMode="External"/><Relationship Id="rId55" Type="http://schemas.openxmlformats.org/officeDocument/2006/relationships/hyperlink" Target="mailto:Vivekreddy9346@gmail.com" TargetMode="External"/><Relationship Id="rId76" Type="http://schemas.openxmlformats.org/officeDocument/2006/relationships/hyperlink" Target="mailto:adi.arun89@Gmail.com" TargetMode="External"/><Relationship Id="rId97" Type="http://schemas.openxmlformats.org/officeDocument/2006/relationships/hyperlink" Target="mailto:kressb007@gmail.com" TargetMode="External"/><Relationship Id="rId104" Type="http://schemas.openxmlformats.org/officeDocument/2006/relationships/hyperlink" Target="mailto:senoussi_hamza@hotmail.com" TargetMode="External"/><Relationship Id="rId7" Type="http://schemas.openxmlformats.org/officeDocument/2006/relationships/hyperlink" Target="mailto:kas.aksamit@gmail.com" TargetMode="External"/><Relationship Id="rId71" Type="http://schemas.openxmlformats.org/officeDocument/2006/relationships/hyperlink" Target="mailto:Fabianaferraz39@yahoo.com.br" TargetMode="External"/><Relationship Id="rId92" Type="http://schemas.openxmlformats.org/officeDocument/2006/relationships/hyperlink" Target="mailto:erica.a.viana13@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303"/>
  <sheetViews>
    <sheetView tabSelected="1" zoomScaleNormal="100" workbookViewId="0">
      <selection activeCell="K302" sqref="K302"/>
    </sheetView>
  </sheetViews>
  <sheetFormatPr baseColWidth="10" defaultRowHeight="15" x14ac:dyDescent="0.25"/>
  <cols>
    <col min="1" max="1" width="13.140625" customWidth="1"/>
    <col min="2" max="2" width="15.28515625" customWidth="1"/>
    <col min="3" max="3" width="16.140625" customWidth="1"/>
    <col min="4" max="4" width="14.140625" customWidth="1"/>
    <col min="5" max="5" width="17.28515625" customWidth="1"/>
    <col min="6" max="6" width="15" customWidth="1"/>
    <col min="7" max="7" width="13.85546875" customWidth="1"/>
    <col min="8" max="8" width="14.28515625" customWidth="1"/>
    <col min="9" max="9" width="14.5703125" customWidth="1"/>
    <col min="10" max="10" width="13.5703125" customWidth="1"/>
    <col min="11" max="11" width="16.5703125" customWidth="1"/>
    <col min="12" max="12" width="12.85546875" customWidth="1"/>
    <col min="24" max="24" width="13.28515625" customWidth="1"/>
    <col min="26" max="26" width="19.140625" customWidth="1"/>
  </cols>
  <sheetData>
    <row r="2" spans="1:23" ht="18.75" x14ac:dyDescent="0.3">
      <c r="A2" s="71" t="s">
        <v>61</v>
      </c>
      <c r="B2" s="71"/>
      <c r="C2" s="71"/>
      <c r="D2" s="71"/>
      <c r="E2" s="71"/>
      <c r="F2" s="71"/>
      <c r="G2" s="71"/>
      <c r="H2" s="71"/>
      <c r="I2" s="71"/>
      <c r="J2" s="71"/>
      <c r="K2" s="71"/>
      <c r="L2" s="71"/>
      <c r="M2" s="71"/>
      <c r="N2" s="71"/>
      <c r="O2" s="71"/>
      <c r="P2" s="71"/>
      <c r="Q2" s="71"/>
      <c r="R2" s="71"/>
      <c r="S2" s="71"/>
      <c r="T2" s="71"/>
      <c r="U2" s="71"/>
      <c r="V2" s="71"/>
      <c r="W2" s="71"/>
    </row>
    <row r="4" spans="1:23" ht="15.75" x14ac:dyDescent="0.25">
      <c r="A4" s="74" t="s">
        <v>28</v>
      </c>
      <c r="B4" s="69"/>
      <c r="C4" s="69"/>
      <c r="D4" s="69"/>
      <c r="E4" s="69"/>
      <c r="F4" s="69"/>
      <c r="G4" s="69"/>
      <c r="H4" s="69"/>
      <c r="I4" s="69"/>
      <c r="J4" s="69"/>
      <c r="K4" s="69"/>
      <c r="L4" s="69"/>
      <c r="M4" s="69"/>
      <c r="N4" s="69"/>
      <c r="O4" s="69"/>
      <c r="P4" s="69"/>
      <c r="Q4" s="69"/>
      <c r="R4" s="69"/>
      <c r="S4" s="69"/>
      <c r="T4" s="69"/>
      <c r="U4" s="69"/>
      <c r="V4" s="69"/>
      <c r="W4" s="69"/>
    </row>
    <row r="6" spans="1:23" x14ac:dyDescent="0.25">
      <c r="A6" s="129" t="s">
        <v>0</v>
      </c>
      <c r="B6" s="130"/>
      <c r="C6" s="130"/>
      <c r="D6" s="130"/>
      <c r="E6" s="130"/>
      <c r="I6" s="100" t="s">
        <v>1</v>
      </c>
      <c r="J6" s="101"/>
      <c r="K6" s="101"/>
      <c r="L6" s="101"/>
      <c r="M6" s="101"/>
      <c r="N6" s="101"/>
      <c r="O6" s="101"/>
    </row>
    <row r="7" spans="1:23" x14ac:dyDescent="0.25">
      <c r="A7" s="1" t="s">
        <v>2</v>
      </c>
      <c r="B7" s="1" t="s">
        <v>3</v>
      </c>
      <c r="C7" s="1" t="s">
        <v>341</v>
      </c>
      <c r="D7" s="1" t="s">
        <v>32</v>
      </c>
      <c r="E7" s="1" t="s">
        <v>5</v>
      </c>
      <c r="I7" s="1" t="s">
        <v>2</v>
      </c>
      <c r="J7" s="1" t="s">
        <v>6</v>
      </c>
      <c r="K7" s="1" t="s">
        <v>33</v>
      </c>
      <c r="L7" s="1" t="s">
        <v>34</v>
      </c>
      <c r="M7" s="1" t="s">
        <v>342</v>
      </c>
      <c r="N7" s="1" t="s">
        <v>4</v>
      </c>
      <c r="O7" s="1" t="s">
        <v>5</v>
      </c>
    </row>
    <row r="8" spans="1:23" x14ac:dyDescent="0.25">
      <c r="A8" s="2">
        <v>42005</v>
      </c>
      <c r="B8" s="3">
        <v>81612</v>
      </c>
      <c r="C8" s="3">
        <v>58165</v>
      </c>
      <c r="D8" s="61">
        <f t="shared" ref="D8:D19" si="0">(B8-C8)/C8*100</f>
        <v>40.311183701538731</v>
      </c>
      <c r="E8" s="61">
        <f>(B8-C19)/C19*100</f>
        <v>3.0845017051913604</v>
      </c>
      <c r="I8" s="2">
        <v>42005</v>
      </c>
      <c r="J8" s="4">
        <v>2810</v>
      </c>
      <c r="K8" s="4">
        <v>377</v>
      </c>
      <c r="L8" s="4">
        <v>2433</v>
      </c>
      <c r="M8" s="4">
        <v>1402</v>
      </c>
      <c r="N8" s="22">
        <f t="shared" ref="N8:N19" si="1">(J8-M8)/M8*100</f>
        <v>100.42796005706134</v>
      </c>
      <c r="O8" s="22">
        <f>(J8-M19)/M19*100</f>
        <v>22.814685314685317</v>
      </c>
    </row>
    <row r="9" spans="1:23" x14ac:dyDescent="0.25">
      <c r="A9" s="6" t="s">
        <v>7</v>
      </c>
      <c r="B9" s="3">
        <v>82889</v>
      </c>
      <c r="C9" s="3">
        <v>59303</v>
      </c>
      <c r="D9" s="61">
        <f t="shared" si="0"/>
        <v>39.77201827900781</v>
      </c>
      <c r="E9" s="61">
        <f t="shared" ref="E9:E19" si="2">(B9-B8)/B8*100</f>
        <v>1.5647208743812184</v>
      </c>
      <c r="I9" s="6" t="s">
        <v>7</v>
      </c>
      <c r="J9" s="4">
        <v>1608</v>
      </c>
      <c r="K9" s="4">
        <v>333</v>
      </c>
      <c r="L9" s="4">
        <v>1275</v>
      </c>
      <c r="M9" s="4">
        <v>1465</v>
      </c>
      <c r="N9" s="22">
        <f t="shared" si="1"/>
        <v>9.7610921501706489</v>
      </c>
      <c r="O9" s="22">
        <f>(J9-J8)/J8*100</f>
        <v>-42.77580071174377</v>
      </c>
    </row>
    <row r="10" spans="1:23" x14ac:dyDescent="0.25">
      <c r="A10" s="2">
        <v>42066</v>
      </c>
      <c r="B10" s="3">
        <v>85084</v>
      </c>
      <c r="C10" s="3">
        <v>60412</v>
      </c>
      <c r="D10" s="61">
        <f t="shared" si="0"/>
        <v>40.839568297689198</v>
      </c>
      <c r="E10" s="61">
        <f t="shared" si="2"/>
        <v>2.6481197746383716</v>
      </c>
      <c r="I10" s="2">
        <v>42066</v>
      </c>
      <c r="J10" s="4">
        <v>2559</v>
      </c>
      <c r="K10" s="4">
        <v>372</v>
      </c>
      <c r="L10" s="4">
        <v>2187</v>
      </c>
      <c r="M10" s="4">
        <v>1449</v>
      </c>
      <c r="N10" s="22">
        <f t="shared" si="1"/>
        <v>76.604554865424433</v>
      </c>
      <c r="O10" s="22">
        <f>(J10-J9)/J9*100</f>
        <v>59.141791044776113</v>
      </c>
    </row>
    <row r="11" spans="1:23" x14ac:dyDescent="0.25">
      <c r="A11" s="4" t="s">
        <v>8</v>
      </c>
      <c r="B11" s="3">
        <v>89215</v>
      </c>
      <c r="C11" s="3">
        <v>65959</v>
      </c>
      <c r="D11" s="61">
        <f t="shared" si="0"/>
        <v>35.258266498885668</v>
      </c>
      <c r="E11" s="61">
        <f t="shared" si="2"/>
        <v>4.855201918104461</v>
      </c>
      <c r="I11" s="4" t="s">
        <v>8</v>
      </c>
      <c r="J11" s="4">
        <v>4502</v>
      </c>
      <c r="K11" s="4">
        <v>394</v>
      </c>
      <c r="L11" s="4">
        <v>4108</v>
      </c>
      <c r="M11" s="4">
        <v>6062</v>
      </c>
      <c r="N11" s="22">
        <f t="shared" si="1"/>
        <v>-25.734081161332895</v>
      </c>
      <c r="O11" s="22">
        <f>(J11-J10)/J10*100</f>
        <v>75.928096912856574</v>
      </c>
    </row>
    <row r="12" spans="1:23" x14ac:dyDescent="0.25">
      <c r="A12" s="4" t="s">
        <v>9</v>
      </c>
      <c r="B12" s="3">
        <v>90808</v>
      </c>
      <c r="C12" s="3">
        <v>68159</v>
      </c>
      <c r="D12" s="61">
        <f t="shared" si="0"/>
        <v>33.229654190935896</v>
      </c>
      <c r="E12" s="61">
        <f t="shared" si="2"/>
        <v>1.7855741747463991</v>
      </c>
      <c r="I12" s="4" t="s">
        <v>9</v>
      </c>
      <c r="J12" s="4">
        <v>1950</v>
      </c>
      <c r="K12" s="4">
        <v>362</v>
      </c>
      <c r="L12" s="4">
        <v>1588</v>
      </c>
      <c r="M12" s="4">
        <v>2322</v>
      </c>
      <c r="N12" s="22">
        <f t="shared" si="1"/>
        <v>-16.020671834625322</v>
      </c>
      <c r="O12" s="22">
        <f>(J12-J11)/J11*100</f>
        <v>-56.685917370057751</v>
      </c>
    </row>
    <row r="13" spans="1:23" x14ac:dyDescent="0.25">
      <c r="A13" s="4" t="s">
        <v>10</v>
      </c>
      <c r="B13" s="3">
        <v>99558</v>
      </c>
      <c r="C13" s="3">
        <v>69759</v>
      </c>
      <c r="D13" s="61">
        <f t="shared" si="0"/>
        <v>42.717068765320604</v>
      </c>
      <c r="E13" s="61">
        <f t="shared" si="2"/>
        <v>9.6357149149854635</v>
      </c>
      <c r="I13" s="4" t="s">
        <v>10</v>
      </c>
      <c r="J13" s="4">
        <f>L13+K13</f>
        <v>9234</v>
      </c>
      <c r="K13" s="4">
        <v>465</v>
      </c>
      <c r="L13" s="4">
        <v>8769</v>
      </c>
      <c r="M13" s="4">
        <v>1915</v>
      </c>
      <c r="N13" s="22">
        <f t="shared" si="1"/>
        <v>382.19321148825065</v>
      </c>
      <c r="O13" s="22">
        <f>(J13-J12)/J12*100</f>
        <v>373.53846153846155</v>
      </c>
    </row>
    <row r="14" spans="1:23" x14ac:dyDescent="0.25">
      <c r="A14" s="4" t="s">
        <v>11</v>
      </c>
      <c r="B14" s="3">
        <v>100732</v>
      </c>
      <c r="C14" s="3">
        <v>71354</v>
      </c>
      <c r="D14" s="61">
        <f t="shared" si="0"/>
        <v>41.172183759845275</v>
      </c>
      <c r="E14" s="61">
        <f t="shared" si="2"/>
        <v>1.1792121175596135</v>
      </c>
      <c r="I14" s="4" t="s">
        <v>11</v>
      </c>
      <c r="J14" s="4">
        <v>1570</v>
      </c>
      <c r="K14" s="4">
        <f>J14-L14</f>
        <v>407</v>
      </c>
      <c r="L14" s="4">
        <v>1163</v>
      </c>
      <c r="M14" s="4">
        <v>1927</v>
      </c>
      <c r="N14" s="22">
        <f t="shared" si="1"/>
        <v>-18.526206538661132</v>
      </c>
      <c r="O14" s="22">
        <f t="shared" ref="O14:O19" si="3">(J14-J13)/J13*100</f>
        <v>-82.99761750054148</v>
      </c>
    </row>
    <row r="15" spans="1:23" x14ac:dyDescent="0.25">
      <c r="A15" s="4" t="s">
        <v>12</v>
      </c>
      <c r="B15" s="3">
        <v>101678</v>
      </c>
      <c r="C15" s="13">
        <v>72960</v>
      </c>
      <c r="D15" s="61">
        <f t="shared" si="0"/>
        <v>39.361293859649123</v>
      </c>
      <c r="E15" s="61">
        <f t="shared" si="2"/>
        <v>0.93912560060358186</v>
      </c>
      <c r="I15" s="4" t="s">
        <v>12</v>
      </c>
      <c r="J15" s="4">
        <v>1335</v>
      </c>
      <c r="K15" s="4">
        <f>J15-L15</f>
        <v>412</v>
      </c>
      <c r="L15" s="4">
        <v>923</v>
      </c>
      <c r="M15" s="5">
        <v>1972</v>
      </c>
      <c r="N15" s="22">
        <f t="shared" si="1"/>
        <v>-32.302231237322516</v>
      </c>
      <c r="O15" s="22">
        <f t="shared" si="3"/>
        <v>-14.968152866242038</v>
      </c>
    </row>
    <row r="16" spans="1:23" x14ac:dyDescent="0.25">
      <c r="A16" s="4" t="s">
        <v>13</v>
      </c>
      <c r="B16" s="3">
        <v>102521</v>
      </c>
      <c r="C16" s="13">
        <v>73979</v>
      </c>
      <c r="D16" s="61">
        <f t="shared" si="0"/>
        <v>38.581218994579544</v>
      </c>
      <c r="E16" s="61">
        <f t="shared" si="2"/>
        <v>0.8290879049548574</v>
      </c>
      <c r="I16" s="4" t="s">
        <v>13</v>
      </c>
      <c r="J16" s="4">
        <v>1274</v>
      </c>
      <c r="K16" s="4">
        <v>398</v>
      </c>
      <c r="L16" s="4">
        <f>J16-K16</f>
        <v>876</v>
      </c>
      <c r="M16" s="5">
        <v>1360</v>
      </c>
      <c r="N16" s="22">
        <f t="shared" si="1"/>
        <v>-6.3235294117647056</v>
      </c>
      <c r="O16" s="22">
        <f t="shared" si="3"/>
        <v>-4.5692883895131082</v>
      </c>
    </row>
    <row r="17" spans="1:31" x14ac:dyDescent="0.25">
      <c r="A17" s="4" t="s">
        <v>14</v>
      </c>
      <c r="B17" s="3">
        <v>103200</v>
      </c>
      <c r="C17" s="13">
        <v>76052</v>
      </c>
      <c r="D17" s="61">
        <f t="shared" si="0"/>
        <v>35.69662862252143</v>
      </c>
      <c r="E17" s="61">
        <f t="shared" si="2"/>
        <v>0.66230333297568311</v>
      </c>
      <c r="I17" s="4" t="s">
        <v>14</v>
      </c>
      <c r="J17" s="4">
        <v>1083</v>
      </c>
      <c r="K17" s="4">
        <v>385</v>
      </c>
      <c r="L17" s="4">
        <f>J17-K17</f>
        <v>698</v>
      </c>
      <c r="M17" s="13">
        <v>1799</v>
      </c>
      <c r="N17" s="22">
        <f t="shared" si="1"/>
        <v>-39.799888827126182</v>
      </c>
      <c r="O17" s="22">
        <f t="shared" si="3"/>
        <v>-14.992150706436421</v>
      </c>
    </row>
    <row r="18" spans="1:31" x14ac:dyDescent="0.25">
      <c r="A18" s="4" t="s">
        <v>15</v>
      </c>
      <c r="B18" s="3">
        <v>103779</v>
      </c>
      <c r="C18" s="13">
        <v>77278</v>
      </c>
      <c r="D18" s="61">
        <f t="shared" si="0"/>
        <v>34.293071766867669</v>
      </c>
      <c r="E18" s="61">
        <f t="shared" si="2"/>
        <v>0.56104651162790697</v>
      </c>
      <c r="I18" s="4" t="s">
        <v>15</v>
      </c>
      <c r="J18" s="4">
        <v>995</v>
      </c>
      <c r="K18" s="4">
        <v>401</v>
      </c>
      <c r="L18" s="4">
        <f>J18-K18</f>
        <v>594</v>
      </c>
      <c r="M18" s="5">
        <v>1612</v>
      </c>
      <c r="N18" s="22">
        <f t="shared" si="1"/>
        <v>-38.275434243176178</v>
      </c>
      <c r="O18" s="22">
        <f t="shared" si="3"/>
        <v>-8.1255771006463533</v>
      </c>
    </row>
    <row r="19" spans="1:31" x14ac:dyDescent="0.25">
      <c r="A19" s="4" t="s">
        <v>16</v>
      </c>
      <c r="B19" s="3">
        <v>104685</v>
      </c>
      <c r="C19" s="3">
        <v>79170</v>
      </c>
      <c r="D19" s="61">
        <f t="shared" si="0"/>
        <v>32.228116710875334</v>
      </c>
      <c r="E19" s="61">
        <f t="shared" si="2"/>
        <v>0.87300899025814471</v>
      </c>
      <c r="I19" s="4" t="s">
        <v>16</v>
      </c>
      <c r="J19" s="4">
        <v>1395</v>
      </c>
      <c r="K19" s="4">
        <v>485</v>
      </c>
      <c r="L19" s="4">
        <f>J19-K19</f>
        <v>910</v>
      </c>
      <c r="M19" s="4">
        <v>2288</v>
      </c>
      <c r="N19" s="22">
        <f t="shared" si="1"/>
        <v>-39.02972027972028</v>
      </c>
      <c r="O19" s="22">
        <f t="shared" si="3"/>
        <v>40.201005025125632</v>
      </c>
      <c r="U19" s="96" t="s">
        <v>448</v>
      </c>
      <c r="V19" s="96"/>
      <c r="W19" s="96"/>
      <c r="X19" s="96"/>
      <c r="Y19" s="96"/>
      <c r="Z19" s="96"/>
      <c r="AA19" s="96"/>
      <c r="AB19" s="96"/>
      <c r="AC19" s="96"/>
      <c r="AD19" s="96"/>
      <c r="AE19" s="96"/>
    </row>
    <row r="20" spans="1:31" ht="19.5" customHeight="1" x14ac:dyDescent="0.25">
      <c r="U20" s="96"/>
      <c r="V20" s="96"/>
      <c r="W20" s="96"/>
      <c r="X20" s="96"/>
      <c r="Y20" s="96"/>
      <c r="Z20" s="96"/>
      <c r="AA20" s="96"/>
      <c r="AB20" s="96"/>
      <c r="AC20" s="96"/>
      <c r="AD20" s="96"/>
      <c r="AE20" s="96"/>
    </row>
    <row r="21" spans="1:31" ht="16.5" customHeight="1" x14ac:dyDescent="0.25">
      <c r="A21" s="133" t="s">
        <v>99</v>
      </c>
      <c r="B21" s="131"/>
      <c r="C21" s="131"/>
      <c r="D21" s="131"/>
      <c r="E21" s="131"/>
      <c r="F21" s="131"/>
      <c r="I21" s="131" t="s">
        <v>328</v>
      </c>
      <c r="J21" s="131"/>
      <c r="K21" s="131"/>
      <c r="L21" s="131"/>
      <c r="M21" s="131"/>
      <c r="U21" s="96" t="s">
        <v>327</v>
      </c>
      <c r="V21" s="96"/>
      <c r="W21" s="96"/>
      <c r="X21" s="96"/>
      <c r="Y21" s="96"/>
      <c r="Z21" s="96"/>
      <c r="AA21" s="96"/>
      <c r="AB21" s="96"/>
      <c r="AC21" s="96"/>
      <c r="AD21" s="96"/>
      <c r="AE21" s="96"/>
    </row>
    <row r="22" spans="1:31" ht="15" customHeight="1" x14ac:dyDescent="0.25">
      <c r="A22" s="1" t="s">
        <v>2</v>
      </c>
      <c r="B22" s="1" t="s">
        <v>35</v>
      </c>
      <c r="C22" s="1" t="s">
        <v>37</v>
      </c>
      <c r="D22" s="1" t="s">
        <v>38</v>
      </c>
      <c r="E22" s="17" t="s">
        <v>4</v>
      </c>
      <c r="F22" s="17" t="s">
        <v>5</v>
      </c>
      <c r="I22" s="1" t="s">
        <v>2</v>
      </c>
      <c r="J22" s="1" t="s">
        <v>17</v>
      </c>
      <c r="K22" s="1" t="s">
        <v>40</v>
      </c>
      <c r="L22" s="1" t="s">
        <v>4</v>
      </c>
      <c r="M22" s="17" t="s">
        <v>5</v>
      </c>
      <c r="U22" s="96"/>
      <c r="V22" s="96"/>
      <c r="W22" s="96"/>
      <c r="X22" s="96"/>
      <c r="Y22" s="96"/>
      <c r="Z22" s="96"/>
      <c r="AA22" s="96"/>
      <c r="AB22" s="96"/>
      <c r="AC22" s="96"/>
      <c r="AD22" s="96"/>
      <c r="AE22" s="96"/>
    </row>
    <row r="23" spans="1:31" ht="15" customHeight="1" x14ac:dyDescent="0.25">
      <c r="A23" s="2">
        <v>42005</v>
      </c>
      <c r="B23" s="3">
        <v>505690</v>
      </c>
      <c r="C23" s="3">
        <v>254542</v>
      </c>
      <c r="D23" s="3">
        <v>5195</v>
      </c>
      <c r="E23" s="37">
        <f t="shared" ref="E23:E34" si="4">(B23-C23)/C23*100</f>
        <v>98.666624761336038</v>
      </c>
      <c r="F23" s="37">
        <f>(B23-C34)/C34*100</f>
        <v>-79.522368114680248</v>
      </c>
      <c r="I23" s="2">
        <v>42005</v>
      </c>
      <c r="J23" s="3">
        <v>46574</v>
      </c>
      <c r="K23" s="3">
        <v>22904</v>
      </c>
      <c r="L23" s="27">
        <f t="shared" ref="L23:L34" si="5">(J23-K23)/K23*100</f>
        <v>103.34439399231574</v>
      </c>
      <c r="M23" s="27">
        <f>(J23-K34)/K34*100</f>
        <v>-63.14969102834943</v>
      </c>
      <c r="U23" s="96"/>
      <c r="V23" s="96"/>
      <c r="W23" s="96"/>
      <c r="X23" s="96"/>
      <c r="Y23" s="96"/>
      <c r="Z23" s="96"/>
      <c r="AA23" s="96"/>
      <c r="AB23" s="96"/>
      <c r="AC23" s="96"/>
      <c r="AD23" s="96"/>
      <c r="AE23" s="96"/>
    </row>
    <row r="24" spans="1:31" ht="15" customHeight="1" x14ac:dyDescent="0.25">
      <c r="A24" s="6" t="s">
        <v>7</v>
      </c>
      <c r="B24" s="3">
        <v>336197</v>
      </c>
      <c r="C24" s="3">
        <v>345967</v>
      </c>
      <c r="D24" s="3">
        <v>7208</v>
      </c>
      <c r="E24" s="37">
        <f t="shared" si="4"/>
        <v>-2.8239687600262453</v>
      </c>
      <c r="F24" s="21">
        <f t="shared" ref="F24:F34" si="6">(B24-B23)/B23*100</f>
        <v>-33.517174553580261</v>
      </c>
      <c r="I24" s="6" t="s">
        <v>7</v>
      </c>
      <c r="J24" s="3">
        <v>30674</v>
      </c>
      <c r="K24" s="3">
        <v>23939</v>
      </c>
      <c r="L24" s="27">
        <f t="shared" si="5"/>
        <v>28.134007268474036</v>
      </c>
      <c r="M24" s="61">
        <f t="shared" ref="M24:M34" si="7">(J24-J23)/J23*100</f>
        <v>-34.139219306909432</v>
      </c>
      <c r="U24" s="96"/>
      <c r="V24" s="96"/>
      <c r="W24" s="96"/>
      <c r="X24" s="96"/>
      <c r="Y24" s="96"/>
      <c r="Z24" s="96"/>
      <c r="AA24" s="96"/>
      <c r="AB24" s="96"/>
      <c r="AC24" s="96"/>
      <c r="AD24" s="96"/>
      <c r="AE24" s="96"/>
    </row>
    <row r="25" spans="1:31" x14ac:dyDescent="0.25">
      <c r="A25" s="2">
        <v>42066</v>
      </c>
      <c r="B25" s="3">
        <v>497040</v>
      </c>
      <c r="C25" s="3">
        <v>326098</v>
      </c>
      <c r="D25" s="3">
        <v>4026</v>
      </c>
      <c r="E25" s="37">
        <f t="shared" si="4"/>
        <v>52.420438027832127</v>
      </c>
      <c r="F25" s="21">
        <f t="shared" si="6"/>
        <v>47.841890320258656</v>
      </c>
      <c r="I25" s="2">
        <v>42066</v>
      </c>
      <c r="J25" s="3">
        <v>49071</v>
      </c>
      <c r="K25" s="3">
        <v>32971</v>
      </c>
      <c r="L25" s="27">
        <f t="shared" si="5"/>
        <v>48.830790694853057</v>
      </c>
      <c r="M25" s="61">
        <f t="shared" si="7"/>
        <v>59.975875334159227</v>
      </c>
      <c r="U25" s="96"/>
      <c r="V25" s="96"/>
      <c r="W25" s="96"/>
      <c r="X25" s="96"/>
      <c r="Y25" s="96"/>
      <c r="Z25" s="96"/>
      <c r="AA25" s="96"/>
      <c r="AB25" s="96"/>
      <c r="AC25" s="96"/>
      <c r="AD25" s="96"/>
      <c r="AE25" s="96"/>
    </row>
    <row r="26" spans="1:31" x14ac:dyDescent="0.25">
      <c r="A26" s="4" t="s">
        <v>8</v>
      </c>
      <c r="B26" s="3">
        <v>813578</v>
      </c>
      <c r="C26" s="3">
        <v>1424097</v>
      </c>
      <c r="D26" s="3">
        <v>25430</v>
      </c>
      <c r="E26" s="37">
        <f t="shared" si="4"/>
        <v>-42.87060502198937</v>
      </c>
      <c r="F26" s="21">
        <f t="shared" si="6"/>
        <v>63.68461290841784</v>
      </c>
      <c r="I26" s="4" t="s">
        <v>8</v>
      </c>
      <c r="J26" s="3">
        <v>64053</v>
      </c>
      <c r="K26" s="3">
        <v>74623</v>
      </c>
      <c r="L26" s="27">
        <f t="shared" si="5"/>
        <v>-14.164533722846842</v>
      </c>
      <c r="M26" s="61">
        <f t="shared" si="7"/>
        <v>30.531271015467382</v>
      </c>
      <c r="U26" s="67"/>
      <c r="V26" s="67"/>
      <c r="W26" s="67"/>
      <c r="X26" s="67"/>
      <c r="Y26" s="67"/>
      <c r="Z26" s="67"/>
    </row>
    <row r="27" spans="1:31" x14ac:dyDescent="0.25">
      <c r="A27" s="4" t="s">
        <v>9</v>
      </c>
      <c r="B27" s="3">
        <v>313136</v>
      </c>
      <c r="C27" s="3">
        <v>941445</v>
      </c>
      <c r="D27" s="3">
        <v>20921</v>
      </c>
      <c r="E27" s="37">
        <f t="shared" si="4"/>
        <v>-66.738789839024051</v>
      </c>
      <c r="F27" s="21">
        <f t="shared" si="6"/>
        <v>-61.511250304211764</v>
      </c>
      <c r="I27" s="4" t="s">
        <v>9</v>
      </c>
      <c r="J27" s="3">
        <v>30030</v>
      </c>
      <c r="K27" s="3">
        <v>42118</v>
      </c>
      <c r="L27" s="27">
        <f t="shared" si="5"/>
        <v>-28.700318153758488</v>
      </c>
      <c r="M27" s="61">
        <f t="shared" si="7"/>
        <v>-53.116950025759913</v>
      </c>
    </row>
    <row r="28" spans="1:31" ht="15" customHeight="1" x14ac:dyDescent="0.25">
      <c r="A28" s="4" t="s">
        <v>10</v>
      </c>
      <c r="B28" s="3">
        <v>1457465</v>
      </c>
      <c r="C28" s="3">
        <v>352104</v>
      </c>
      <c r="D28" s="13">
        <v>4833</v>
      </c>
      <c r="E28" s="37">
        <f t="shared" si="4"/>
        <v>313.93025924158769</v>
      </c>
      <c r="F28" s="21">
        <f t="shared" si="6"/>
        <v>365.44153339124216</v>
      </c>
      <c r="I28" s="4" t="s">
        <v>10</v>
      </c>
      <c r="J28" s="3">
        <v>88947</v>
      </c>
      <c r="K28" s="3">
        <v>40796</v>
      </c>
      <c r="L28" s="27">
        <f t="shared" si="5"/>
        <v>118.02872830669673</v>
      </c>
      <c r="M28" s="61">
        <f t="shared" si="7"/>
        <v>196.19380619380621</v>
      </c>
      <c r="U28" s="58"/>
      <c r="V28" s="58"/>
      <c r="W28" s="96" t="s">
        <v>447</v>
      </c>
      <c r="X28" s="96"/>
      <c r="Y28" s="96"/>
      <c r="Z28" s="96"/>
      <c r="AA28" s="96"/>
      <c r="AB28" s="96"/>
      <c r="AC28" s="96"/>
      <c r="AD28" s="96"/>
      <c r="AE28" s="96"/>
    </row>
    <row r="29" spans="1:31" ht="15" customHeight="1" x14ac:dyDescent="0.25">
      <c r="A29" s="4" t="s">
        <v>11</v>
      </c>
      <c r="B29" s="3">
        <v>555952</v>
      </c>
      <c r="C29" s="3">
        <v>292537</v>
      </c>
      <c r="D29" s="13">
        <v>20433</v>
      </c>
      <c r="E29" s="37">
        <f t="shared" si="4"/>
        <v>90.045019946194842</v>
      </c>
      <c r="F29" s="21">
        <f t="shared" si="6"/>
        <v>-61.854864439283276</v>
      </c>
      <c r="I29" s="4" t="s">
        <v>11</v>
      </c>
      <c r="J29" s="3">
        <v>53555</v>
      </c>
      <c r="K29" s="3">
        <v>38176</v>
      </c>
      <c r="L29" s="27">
        <f t="shared" si="5"/>
        <v>40.284471919530596</v>
      </c>
      <c r="M29" s="61">
        <f t="shared" si="7"/>
        <v>-39.789987295805368</v>
      </c>
      <c r="U29" s="58"/>
      <c r="V29" s="58"/>
      <c r="W29" s="96"/>
      <c r="X29" s="96"/>
      <c r="Y29" s="96"/>
      <c r="Z29" s="96"/>
      <c r="AA29" s="96"/>
      <c r="AB29" s="96"/>
      <c r="AC29" s="96"/>
      <c r="AD29" s="96"/>
      <c r="AE29" s="96"/>
    </row>
    <row r="30" spans="1:31" ht="15" customHeight="1" x14ac:dyDescent="0.25">
      <c r="A30" s="4" t="s">
        <v>12</v>
      </c>
      <c r="B30" s="3">
        <v>267947</v>
      </c>
      <c r="C30" s="3">
        <v>239233</v>
      </c>
      <c r="D30" s="13">
        <v>16004</v>
      </c>
      <c r="E30" s="37">
        <f t="shared" si="4"/>
        <v>12.002524735299897</v>
      </c>
      <c r="F30" s="21">
        <f t="shared" si="6"/>
        <v>-51.803932713615566</v>
      </c>
      <c r="I30" s="59" t="s">
        <v>12</v>
      </c>
      <c r="J30" s="3">
        <v>22153</v>
      </c>
      <c r="K30" s="3">
        <v>29257</v>
      </c>
      <c r="L30" s="27">
        <f t="shared" si="5"/>
        <v>-24.281368561369927</v>
      </c>
      <c r="M30" s="61">
        <f t="shared" si="7"/>
        <v>-58.635048081411632</v>
      </c>
      <c r="U30" s="58"/>
      <c r="V30" s="58"/>
      <c r="W30" s="96"/>
      <c r="X30" s="96"/>
      <c r="Y30" s="96"/>
      <c r="Z30" s="96"/>
      <c r="AA30" s="96"/>
      <c r="AB30" s="96"/>
      <c r="AC30" s="96"/>
      <c r="AD30" s="96"/>
      <c r="AE30" s="96"/>
    </row>
    <row r="31" spans="1:31" x14ac:dyDescent="0.25">
      <c r="A31" s="4" t="s">
        <v>13</v>
      </c>
      <c r="B31" s="60">
        <v>283383</v>
      </c>
      <c r="C31" s="60">
        <v>389737</v>
      </c>
      <c r="D31" s="60">
        <v>22980</v>
      </c>
      <c r="E31" s="37">
        <f t="shared" si="4"/>
        <v>-27.288658762190916</v>
      </c>
      <c r="F31" s="21">
        <f t="shared" si="6"/>
        <v>5.7608407632852767</v>
      </c>
      <c r="I31" s="4" t="s">
        <v>13</v>
      </c>
      <c r="J31" s="3">
        <v>25378</v>
      </c>
      <c r="K31" s="13">
        <v>38789</v>
      </c>
      <c r="L31" s="27">
        <f t="shared" si="5"/>
        <v>-34.574234963520581</v>
      </c>
      <c r="M31" s="61">
        <f t="shared" si="7"/>
        <v>14.557847695571704</v>
      </c>
      <c r="U31" s="58"/>
      <c r="V31" s="58"/>
      <c r="W31" s="96"/>
      <c r="X31" s="96"/>
      <c r="Y31" s="96"/>
      <c r="Z31" s="96"/>
      <c r="AA31" s="96"/>
      <c r="AB31" s="96"/>
      <c r="AC31" s="96"/>
      <c r="AD31" s="96"/>
      <c r="AE31" s="96"/>
    </row>
    <row r="32" spans="1:31" ht="15" customHeight="1" x14ac:dyDescent="0.25">
      <c r="A32" s="4" t="s">
        <v>14</v>
      </c>
      <c r="B32" s="62">
        <v>209051</v>
      </c>
      <c r="C32" s="62">
        <v>2311969</v>
      </c>
      <c r="D32" s="62">
        <v>87767</v>
      </c>
      <c r="E32" s="37">
        <f t="shared" si="4"/>
        <v>-90.957880490612126</v>
      </c>
      <c r="F32" s="21">
        <f t="shared" si="6"/>
        <v>-26.230225525172646</v>
      </c>
      <c r="I32" s="4" t="s">
        <v>14</v>
      </c>
      <c r="J32" s="3">
        <v>22600</v>
      </c>
      <c r="K32" s="13">
        <v>111645</v>
      </c>
      <c r="L32" s="27">
        <f t="shared" si="5"/>
        <v>-79.757266335259075</v>
      </c>
      <c r="M32" s="61">
        <f t="shared" si="7"/>
        <v>-10.946489085034282</v>
      </c>
      <c r="U32" s="58"/>
      <c r="V32" s="58"/>
      <c r="W32" s="96"/>
      <c r="X32" s="96"/>
      <c r="Y32" s="96"/>
      <c r="Z32" s="96"/>
      <c r="AA32" s="96"/>
      <c r="AB32" s="96"/>
      <c r="AC32" s="96"/>
      <c r="AD32" s="96"/>
      <c r="AE32" s="96"/>
    </row>
    <row r="33" spans="1:31" ht="15" customHeight="1" x14ac:dyDescent="0.25">
      <c r="A33" s="4" t="s">
        <v>15</v>
      </c>
      <c r="B33" s="60">
        <v>256969</v>
      </c>
      <c r="C33" s="60">
        <v>2649491</v>
      </c>
      <c r="D33" s="60">
        <v>72259</v>
      </c>
      <c r="E33" s="37">
        <f t="shared" si="4"/>
        <v>-90.301193700978786</v>
      </c>
      <c r="F33" s="21">
        <f t="shared" si="6"/>
        <v>22.92167939880699</v>
      </c>
      <c r="I33" s="4" t="s">
        <v>15</v>
      </c>
      <c r="J33" s="3">
        <v>21922</v>
      </c>
      <c r="K33" s="3">
        <v>140610</v>
      </c>
      <c r="L33" s="27">
        <f t="shared" si="5"/>
        <v>-84.409359220539088</v>
      </c>
      <c r="M33" s="61">
        <f t="shared" si="7"/>
        <v>-3</v>
      </c>
      <c r="U33" s="58"/>
      <c r="V33" s="58"/>
      <c r="W33" s="58"/>
      <c r="X33" s="58"/>
      <c r="Y33" s="58"/>
      <c r="Z33" s="58"/>
      <c r="AA33" s="58"/>
      <c r="AB33" s="58"/>
      <c r="AC33" s="58"/>
      <c r="AD33" s="58"/>
      <c r="AE33" s="58"/>
    </row>
    <row r="34" spans="1:31" ht="16.5" customHeight="1" x14ac:dyDescent="0.25">
      <c r="A34" s="4" t="s">
        <v>16</v>
      </c>
      <c r="B34" s="60">
        <v>230066</v>
      </c>
      <c r="C34" s="60">
        <v>2469475</v>
      </c>
      <c r="D34" s="60">
        <v>88680</v>
      </c>
      <c r="E34" s="37">
        <f t="shared" si="4"/>
        <v>-90.683606839510418</v>
      </c>
      <c r="F34" s="21">
        <f t="shared" si="6"/>
        <v>-10.469356225848255</v>
      </c>
      <c r="I34" s="4" t="s">
        <v>16</v>
      </c>
      <c r="J34" s="3">
        <v>15120</v>
      </c>
      <c r="K34" s="3">
        <v>126387</v>
      </c>
      <c r="L34" s="27">
        <f t="shared" si="5"/>
        <v>-88.0367442854091</v>
      </c>
      <c r="M34" s="61">
        <f t="shared" si="7"/>
        <v>-31.028190858498313</v>
      </c>
      <c r="U34" s="58"/>
      <c r="V34" s="58"/>
      <c r="W34" s="58"/>
      <c r="X34" s="58"/>
      <c r="Y34" s="58"/>
      <c r="Z34" s="58"/>
      <c r="AA34" s="58"/>
      <c r="AB34" s="58"/>
      <c r="AC34" s="58"/>
      <c r="AD34" s="58"/>
      <c r="AE34" s="58"/>
    </row>
    <row r="35" spans="1:31" ht="21.75" customHeight="1" x14ac:dyDescent="0.25">
      <c r="U35" s="58"/>
      <c r="V35" s="58"/>
      <c r="W35" s="96" t="s">
        <v>446</v>
      </c>
      <c r="X35" s="96"/>
      <c r="Y35" s="96"/>
      <c r="Z35" s="96"/>
      <c r="AA35" s="96"/>
      <c r="AB35" s="96"/>
      <c r="AC35" s="96"/>
      <c r="AD35" s="96"/>
      <c r="AE35" s="96"/>
    </row>
    <row r="36" spans="1:31" x14ac:dyDescent="0.25">
      <c r="A36" s="101" t="s">
        <v>329</v>
      </c>
      <c r="B36" s="101"/>
      <c r="C36" s="101"/>
      <c r="D36" s="101"/>
      <c r="E36" s="101"/>
      <c r="F36" s="101"/>
      <c r="G36" s="101"/>
      <c r="I36" s="129" t="s">
        <v>331</v>
      </c>
      <c r="J36" s="130"/>
      <c r="K36" s="132"/>
      <c r="M36" s="129" t="s">
        <v>332</v>
      </c>
      <c r="N36" s="130"/>
      <c r="O36" s="130"/>
      <c r="Q36" s="100" t="s">
        <v>333</v>
      </c>
      <c r="R36" s="101"/>
      <c r="S36" s="101"/>
      <c r="T36" s="101"/>
      <c r="U36" s="101"/>
      <c r="V36" s="58"/>
      <c r="W36" s="96"/>
      <c r="X36" s="96"/>
      <c r="Y36" s="96"/>
      <c r="Z36" s="96"/>
      <c r="AA36" s="96"/>
      <c r="AB36" s="96"/>
      <c r="AC36" s="96"/>
      <c r="AD36" s="96"/>
      <c r="AE36" s="96"/>
    </row>
    <row r="37" spans="1:31" ht="30" customHeight="1" x14ac:dyDescent="0.25">
      <c r="A37" s="1" t="s">
        <v>2</v>
      </c>
      <c r="B37" s="7" t="s">
        <v>39</v>
      </c>
      <c r="C37" s="7" t="s">
        <v>52</v>
      </c>
      <c r="D37" s="10" t="s">
        <v>326</v>
      </c>
      <c r="E37" s="10" t="s">
        <v>98</v>
      </c>
      <c r="F37" s="30" t="s">
        <v>354</v>
      </c>
      <c r="G37" s="30" t="s">
        <v>355</v>
      </c>
      <c r="I37" s="1" t="s">
        <v>2</v>
      </c>
      <c r="J37" s="1" t="s">
        <v>36</v>
      </c>
      <c r="K37" s="1" t="s">
        <v>31</v>
      </c>
      <c r="M37" s="1" t="s">
        <v>2</v>
      </c>
      <c r="N37" s="1" t="s">
        <v>46</v>
      </c>
      <c r="O37" s="1" t="s">
        <v>31</v>
      </c>
      <c r="Q37" s="1" t="s">
        <v>2</v>
      </c>
      <c r="R37" s="1" t="s">
        <v>97</v>
      </c>
      <c r="S37" s="1" t="s">
        <v>96</v>
      </c>
      <c r="T37" s="1" t="s">
        <v>343</v>
      </c>
      <c r="U37" s="1" t="s">
        <v>344</v>
      </c>
      <c r="V37" s="58"/>
      <c r="W37" s="96"/>
      <c r="X37" s="96"/>
      <c r="Y37" s="96"/>
      <c r="Z37" s="96"/>
      <c r="AA37" s="96"/>
      <c r="AB37" s="96"/>
      <c r="AC37" s="96"/>
      <c r="AD37" s="96"/>
      <c r="AE37" s="96"/>
    </row>
    <row r="38" spans="1:31" x14ac:dyDescent="0.25">
      <c r="A38" s="2">
        <v>42005</v>
      </c>
      <c r="B38" s="3">
        <v>1341889</v>
      </c>
      <c r="C38" s="3">
        <v>717339</v>
      </c>
      <c r="D38" s="3">
        <v>676712</v>
      </c>
      <c r="E38" s="3">
        <v>301795</v>
      </c>
      <c r="F38" s="20">
        <f t="shared" ref="F38:F49" si="8">(B38-C38)/C38*100</f>
        <v>87.064832666284701</v>
      </c>
      <c r="G38" s="20">
        <f>(B38-C49)/C49*100</f>
        <v>-68.568860735418326</v>
      </c>
      <c r="I38" s="2">
        <v>42005</v>
      </c>
      <c r="J38" s="4">
        <v>32</v>
      </c>
      <c r="K38" s="4">
        <v>45</v>
      </c>
      <c r="M38" s="2">
        <v>42005</v>
      </c>
      <c r="N38" s="4">
        <v>10</v>
      </c>
      <c r="O38" s="4">
        <v>7</v>
      </c>
      <c r="Q38" s="2">
        <v>42005</v>
      </c>
      <c r="R38" s="4">
        <v>454</v>
      </c>
      <c r="S38" s="4">
        <v>286</v>
      </c>
      <c r="T38" s="4">
        <v>369</v>
      </c>
      <c r="U38" s="4">
        <v>194</v>
      </c>
      <c r="W38" s="96"/>
      <c r="X38" s="96"/>
      <c r="Y38" s="96"/>
      <c r="Z38" s="96"/>
      <c r="AA38" s="96"/>
      <c r="AB38" s="96"/>
      <c r="AC38" s="96"/>
      <c r="AD38" s="96"/>
      <c r="AE38" s="96"/>
    </row>
    <row r="39" spans="1:31" x14ac:dyDescent="0.25">
      <c r="A39" s="6" t="s">
        <v>7</v>
      </c>
      <c r="B39" s="15">
        <v>1087765</v>
      </c>
      <c r="C39" s="3">
        <v>634127</v>
      </c>
      <c r="D39" s="15">
        <v>534400</v>
      </c>
      <c r="E39" s="3">
        <v>303267</v>
      </c>
      <c r="F39" s="20">
        <f t="shared" si="8"/>
        <v>71.537404967774592</v>
      </c>
      <c r="G39" s="20">
        <f t="shared" ref="G39:G49" si="9">(D39-D38)/D38*100</f>
        <v>-21.029921148139831</v>
      </c>
      <c r="I39" s="6" t="s">
        <v>7</v>
      </c>
      <c r="J39" s="4">
        <v>27</v>
      </c>
      <c r="K39" s="4">
        <v>40</v>
      </c>
      <c r="M39" s="6" t="s">
        <v>7</v>
      </c>
      <c r="N39" s="4">
        <v>9</v>
      </c>
      <c r="O39" s="4">
        <v>10</v>
      </c>
      <c r="Q39" s="6" t="s">
        <v>7</v>
      </c>
      <c r="R39" s="4">
        <v>548</v>
      </c>
      <c r="S39" s="4">
        <v>364</v>
      </c>
      <c r="T39" s="4">
        <v>299</v>
      </c>
      <c r="U39" s="4">
        <v>181</v>
      </c>
    </row>
    <row r="40" spans="1:31" x14ac:dyDescent="0.25">
      <c r="A40" s="2">
        <v>42066</v>
      </c>
      <c r="B40" s="16">
        <v>1503425</v>
      </c>
      <c r="C40" s="3">
        <v>972846</v>
      </c>
      <c r="D40" s="16">
        <v>802912</v>
      </c>
      <c r="E40" s="3">
        <v>384980</v>
      </c>
      <c r="F40" s="20">
        <f t="shared" si="8"/>
        <v>54.538847875203267</v>
      </c>
      <c r="G40" s="20">
        <f t="shared" si="9"/>
        <v>50.245508982035922</v>
      </c>
      <c r="I40" s="2">
        <v>42066</v>
      </c>
      <c r="J40" s="4">
        <v>38</v>
      </c>
      <c r="K40" s="4">
        <v>73</v>
      </c>
      <c r="M40" s="2">
        <v>42066</v>
      </c>
      <c r="N40" s="4">
        <v>22</v>
      </c>
      <c r="O40" s="4">
        <v>11</v>
      </c>
      <c r="Q40" s="2">
        <v>42066</v>
      </c>
      <c r="R40" s="4">
        <v>740</v>
      </c>
      <c r="S40" s="4">
        <v>399</v>
      </c>
      <c r="T40" s="4">
        <v>558</v>
      </c>
      <c r="U40" s="4">
        <v>280</v>
      </c>
    </row>
    <row r="41" spans="1:31" x14ac:dyDescent="0.25">
      <c r="A41" s="4" t="s">
        <v>8</v>
      </c>
      <c r="B41" s="3">
        <v>1892141</v>
      </c>
      <c r="C41" s="3">
        <v>2630291</v>
      </c>
      <c r="D41" s="3">
        <v>1104777</v>
      </c>
      <c r="E41" s="3">
        <v>1651774</v>
      </c>
      <c r="F41" s="20">
        <f t="shared" si="8"/>
        <v>-28.063434806262883</v>
      </c>
      <c r="G41" s="20">
        <f t="shared" si="9"/>
        <v>37.596274560599419</v>
      </c>
      <c r="I41" s="4" t="s">
        <v>8</v>
      </c>
      <c r="J41" s="4">
        <v>36</v>
      </c>
      <c r="K41" s="4">
        <v>47</v>
      </c>
      <c r="M41" s="4" t="s">
        <v>8</v>
      </c>
      <c r="N41" s="4">
        <v>36</v>
      </c>
      <c r="O41" s="4">
        <v>14</v>
      </c>
      <c r="Q41" s="4" t="s">
        <v>8</v>
      </c>
      <c r="R41" s="4">
        <v>571</v>
      </c>
      <c r="S41" s="4">
        <v>313</v>
      </c>
      <c r="T41" s="4">
        <v>542</v>
      </c>
      <c r="U41" s="4">
        <v>303</v>
      </c>
      <c r="W41" t="s">
        <v>330</v>
      </c>
    </row>
    <row r="42" spans="1:31" x14ac:dyDescent="0.25">
      <c r="A42" s="4" t="s">
        <v>9</v>
      </c>
      <c r="B42" s="15">
        <v>799546</v>
      </c>
      <c r="C42" s="3">
        <v>2250079</v>
      </c>
      <c r="D42" s="15">
        <v>442087</v>
      </c>
      <c r="E42" s="3">
        <v>1708103</v>
      </c>
      <c r="F42" s="20">
        <f t="shared" si="8"/>
        <v>-64.46586986501363</v>
      </c>
      <c r="G42" s="20">
        <f t="shared" si="9"/>
        <v>-59.984051079991708</v>
      </c>
      <c r="I42" s="4" t="s">
        <v>9</v>
      </c>
      <c r="J42" s="4" t="s">
        <v>396</v>
      </c>
      <c r="K42" s="36">
        <v>45</v>
      </c>
      <c r="M42" s="4" t="s">
        <v>9</v>
      </c>
      <c r="N42" s="4">
        <v>17</v>
      </c>
      <c r="O42" s="4">
        <v>12</v>
      </c>
      <c r="Q42" s="4" t="s">
        <v>9</v>
      </c>
      <c r="R42" s="4">
        <v>563</v>
      </c>
      <c r="S42" s="4">
        <v>303</v>
      </c>
      <c r="T42" s="4">
        <v>542</v>
      </c>
      <c r="U42" s="4">
        <v>322</v>
      </c>
      <c r="W42" t="s">
        <v>353</v>
      </c>
    </row>
    <row r="43" spans="1:31" x14ac:dyDescent="0.25">
      <c r="A43" s="4" t="s">
        <v>10</v>
      </c>
      <c r="B43" s="16">
        <v>2867218</v>
      </c>
      <c r="C43" s="3">
        <v>984602</v>
      </c>
      <c r="D43" s="16">
        <v>1682367</v>
      </c>
      <c r="E43" s="3">
        <v>534078</v>
      </c>
      <c r="F43" s="20">
        <f t="shared" si="8"/>
        <v>191.20578670366299</v>
      </c>
      <c r="G43" s="20">
        <f t="shared" si="9"/>
        <v>280.55111324241608</v>
      </c>
      <c r="I43" s="4" t="s">
        <v>10</v>
      </c>
      <c r="J43" s="4" t="s">
        <v>442</v>
      </c>
      <c r="K43" s="4">
        <v>54</v>
      </c>
      <c r="M43" s="4" t="s">
        <v>10</v>
      </c>
      <c r="N43" s="4">
        <v>7</v>
      </c>
      <c r="O43" s="4">
        <v>17</v>
      </c>
      <c r="Q43" s="4" t="s">
        <v>10</v>
      </c>
      <c r="R43" s="4">
        <v>546</v>
      </c>
      <c r="S43" s="4">
        <v>284</v>
      </c>
      <c r="T43" s="4">
        <v>522</v>
      </c>
      <c r="U43" s="4">
        <v>248</v>
      </c>
      <c r="W43" t="s">
        <v>449</v>
      </c>
    </row>
    <row r="44" spans="1:31" x14ac:dyDescent="0.25">
      <c r="A44" s="4" t="s">
        <v>11</v>
      </c>
      <c r="B44" s="3">
        <v>1583620</v>
      </c>
      <c r="C44" s="3">
        <v>1120671</v>
      </c>
      <c r="D44" s="3">
        <v>790240</v>
      </c>
      <c r="E44" s="15">
        <v>511662</v>
      </c>
      <c r="F44" s="20">
        <f t="shared" si="8"/>
        <v>41.309983036948402</v>
      </c>
      <c r="G44" s="20">
        <f t="shared" si="9"/>
        <v>-53.02808483523512</v>
      </c>
      <c r="I44" s="4" t="s">
        <v>11</v>
      </c>
      <c r="J44" s="4">
        <v>34</v>
      </c>
      <c r="K44" s="4">
        <v>49</v>
      </c>
      <c r="M44" s="4" t="s">
        <v>11</v>
      </c>
      <c r="N44" s="4">
        <v>9</v>
      </c>
      <c r="O44" s="4">
        <v>12</v>
      </c>
      <c r="Q44" s="4" t="s">
        <v>11</v>
      </c>
      <c r="R44" s="4">
        <v>510</v>
      </c>
      <c r="S44" s="4">
        <v>287</v>
      </c>
      <c r="T44" s="4">
        <v>653</v>
      </c>
      <c r="U44" s="4">
        <v>373</v>
      </c>
    </row>
    <row r="45" spans="1:31" x14ac:dyDescent="0.25">
      <c r="A45" s="4" t="s">
        <v>12</v>
      </c>
      <c r="B45" s="15">
        <v>643515</v>
      </c>
      <c r="C45" s="3">
        <v>906515</v>
      </c>
      <c r="D45" s="15">
        <v>350641</v>
      </c>
      <c r="E45" s="16">
        <v>399247</v>
      </c>
      <c r="F45" s="20">
        <f t="shared" si="8"/>
        <v>-29.012206085944527</v>
      </c>
      <c r="G45" s="20">
        <f t="shared" si="9"/>
        <v>-55.62854322737396</v>
      </c>
      <c r="I45" s="4" t="s">
        <v>12</v>
      </c>
      <c r="J45" s="4">
        <v>33</v>
      </c>
      <c r="K45" s="4">
        <v>45</v>
      </c>
      <c r="M45" s="4" t="s">
        <v>12</v>
      </c>
      <c r="N45" s="4">
        <v>16</v>
      </c>
      <c r="O45" s="4">
        <v>11</v>
      </c>
      <c r="Q45" s="4" t="s">
        <v>12</v>
      </c>
      <c r="R45" s="4">
        <v>222</v>
      </c>
      <c r="S45" s="4">
        <v>142</v>
      </c>
      <c r="T45" s="4">
        <v>433</v>
      </c>
      <c r="U45" s="4">
        <v>295</v>
      </c>
    </row>
    <row r="46" spans="1:31" x14ac:dyDescent="0.25">
      <c r="A46" s="4" t="s">
        <v>13</v>
      </c>
      <c r="B46" s="16">
        <v>777876</v>
      </c>
      <c r="C46" s="3">
        <v>1194974</v>
      </c>
      <c r="D46" s="16">
        <v>433512</v>
      </c>
      <c r="E46" s="13">
        <v>610618</v>
      </c>
      <c r="F46" s="20">
        <f t="shared" si="8"/>
        <v>-34.904357751716773</v>
      </c>
      <c r="G46" s="20">
        <f t="shared" si="9"/>
        <v>23.634144324251871</v>
      </c>
      <c r="I46" s="4" t="s">
        <v>13</v>
      </c>
      <c r="J46" s="4">
        <v>23</v>
      </c>
      <c r="K46" s="4">
        <v>48</v>
      </c>
      <c r="M46" s="4" t="s">
        <v>13</v>
      </c>
      <c r="N46" s="4">
        <v>14</v>
      </c>
      <c r="O46" s="4">
        <v>15</v>
      </c>
      <c r="Q46" s="4" t="s">
        <v>13</v>
      </c>
      <c r="R46" s="4">
        <v>491</v>
      </c>
      <c r="S46" s="4">
        <v>259</v>
      </c>
      <c r="T46" s="4">
        <v>516</v>
      </c>
      <c r="U46" s="4">
        <v>303</v>
      </c>
    </row>
    <row r="47" spans="1:31" x14ac:dyDescent="0.25">
      <c r="A47" s="4" t="s">
        <v>14</v>
      </c>
      <c r="B47" s="3">
        <v>620862</v>
      </c>
      <c r="C47" s="3">
        <v>3861743</v>
      </c>
      <c r="D47" s="3">
        <v>343292</v>
      </c>
      <c r="E47" s="13">
        <v>2633570</v>
      </c>
      <c r="F47" s="20">
        <f t="shared" si="8"/>
        <v>-83.922751980129178</v>
      </c>
      <c r="G47" s="20">
        <f t="shared" si="9"/>
        <v>-20.811419291738176</v>
      </c>
      <c r="I47" s="4" t="s">
        <v>14</v>
      </c>
      <c r="J47" s="4">
        <v>30</v>
      </c>
      <c r="K47" s="5">
        <v>58</v>
      </c>
      <c r="M47" s="4" t="s">
        <v>14</v>
      </c>
      <c r="N47" s="4">
        <v>40</v>
      </c>
      <c r="O47" s="5">
        <v>19</v>
      </c>
      <c r="Q47" s="4" t="s">
        <v>14</v>
      </c>
      <c r="R47" s="5">
        <v>390</v>
      </c>
      <c r="S47" s="5">
        <v>241</v>
      </c>
      <c r="T47" s="5">
        <v>526</v>
      </c>
      <c r="U47" s="4">
        <v>295</v>
      </c>
    </row>
    <row r="48" spans="1:31" x14ac:dyDescent="0.25">
      <c r="A48" s="4" t="s">
        <v>15</v>
      </c>
      <c r="B48" s="15">
        <v>709170</v>
      </c>
      <c r="C48" s="3">
        <v>4407794</v>
      </c>
      <c r="D48" s="15">
        <v>374133</v>
      </c>
      <c r="E48" s="3">
        <v>2856965</v>
      </c>
      <c r="F48" s="20">
        <f t="shared" si="8"/>
        <v>-83.910999470483418</v>
      </c>
      <c r="G48" s="20">
        <f t="shared" si="9"/>
        <v>8.98389709052352</v>
      </c>
      <c r="I48" s="4" t="s">
        <v>15</v>
      </c>
      <c r="J48" s="4">
        <v>27</v>
      </c>
      <c r="K48" s="4">
        <v>58</v>
      </c>
      <c r="L48" s="8"/>
      <c r="M48" s="4" t="s">
        <v>15</v>
      </c>
      <c r="N48" s="4">
        <v>4</v>
      </c>
      <c r="O48" s="4">
        <v>19</v>
      </c>
      <c r="Q48" s="4" t="s">
        <v>15</v>
      </c>
      <c r="R48" s="4">
        <v>500</v>
      </c>
      <c r="S48" s="4">
        <v>224</v>
      </c>
      <c r="T48" s="4">
        <v>620</v>
      </c>
      <c r="U48" s="4">
        <v>357</v>
      </c>
    </row>
    <row r="49" spans="1:23" x14ac:dyDescent="0.25">
      <c r="A49" s="4" t="s">
        <v>16</v>
      </c>
      <c r="B49" s="16">
        <v>571733</v>
      </c>
      <c r="C49" s="3">
        <v>4269298</v>
      </c>
      <c r="D49" s="16">
        <v>311099</v>
      </c>
      <c r="E49" s="3">
        <v>2611842</v>
      </c>
      <c r="F49" s="20">
        <f t="shared" si="8"/>
        <v>-86.608266745493054</v>
      </c>
      <c r="G49" s="20">
        <f t="shared" si="9"/>
        <v>-16.848019287258808</v>
      </c>
      <c r="I49" s="4" t="s">
        <v>16</v>
      </c>
      <c r="J49" s="4">
        <v>25</v>
      </c>
      <c r="K49" s="4">
        <v>44</v>
      </c>
      <c r="L49" s="8"/>
      <c r="M49" s="4" t="s">
        <v>16</v>
      </c>
      <c r="N49" s="4">
        <v>11</v>
      </c>
      <c r="O49" s="4">
        <v>9</v>
      </c>
      <c r="Q49" s="4" t="s">
        <v>16</v>
      </c>
      <c r="R49" s="4">
        <v>195</v>
      </c>
      <c r="S49" s="4">
        <v>122</v>
      </c>
      <c r="T49" s="4">
        <v>458</v>
      </c>
      <c r="U49" s="4">
        <v>272</v>
      </c>
    </row>
    <row r="50" spans="1:23" x14ac:dyDescent="0.25">
      <c r="G50" s="20"/>
    </row>
    <row r="51" spans="1:23" ht="15.75" x14ac:dyDescent="0.25">
      <c r="A51" s="74" t="s">
        <v>18</v>
      </c>
      <c r="B51" s="69"/>
      <c r="C51" s="69"/>
      <c r="D51" s="69"/>
      <c r="E51" s="69"/>
      <c r="F51" s="69"/>
      <c r="G51" s="69"/>
      <c r="H51" s="69"/>
      <c r="I51" s="69"/>
      <c r="J51" s="69"/>
      <c r="K51" s="69"/>
      <c r="L51" s="69"/>
      <c r="M51" s="69"/>
      <c r="N51" s="69"/>
      <c r="O51" s="69"/>
      <c r="P51" s="69"/>
      <c r="Q51" s="69"/>
      <c r="R51" s="69"/>
      <c r="S51" s="69"/>
      <c r="T51" s="69"/>
      <c r="U51" s="69"/>
      <c r="V51" s="69"/>
      <c r="W51" s="69"/>
    </row>
    <row r="53" spans="1:23" x14ac:dyDescent="0.25">
      <c r="A53" s="129" t="s">
        <v>100</v>
      </c>
      <c r="B53" s="130"/>
      <c r="C53" s="130"/>
      <c r="D53" s="130"/>
      <c r="E53" s="130"/>
      <c r="I53" s="101" t="s">
        <v>101</v>
      </c>
      <c r="J53" s="101"/>
      <c r="K53" s="101"/>
      <c r="L53" s="101"/>
      <c r="M53" s="101"/>
      <c r="T53" t="s">
        <v>489</v>
      </c>
    </row>
    <row r="54" spans="1:23" x14ac:dyDescent="0.25">
      <c r="A54" s="1" t="s">
        <v>2</v>
      </c>
      <c r="B54" s="23" t="s">
        <v>41</v>
      </c>
      <c r="C54" s="1" t="s">
        <v>53</v>
      </c>
      <c r="D54" s="1" t="s">
        <v>4</v>
      </c>
      <c r="E54" s="1" t="s">
        <v>5</v>
      </c>
      <c r="I54" s="1" t="s">
        <v>2</v>
      </c>
      <c r="J54" s="1" t="s">
        <v>42</v>
      </c>
      <c r="K54" s="1" t="s">
        <v>54</v>
      </c>
      <c r="L54" s="1" t="s">
        <v>4</v>
      </c>
      <c r="M54" s="1" t="s">
        <v>5</v>
      </c>
      <c r="T54" t="s">
        <v>102</v>
      </c>
    </row>
    <row r="55" spans="1:23" x14ac:dyDescent="0.25">
      <c r="A55" s="2">
        <v>42005</v>
      </c>
      <c r="B55" s="3">
        <v>21374</v>
      </c>
      <c r="C55" s="3">
        <v>30249</v>
      </c>
      <c r="D55" s="27">
        <f t="shared" ref="D55:D66" si="10">(B55-C55)/C55*100</f>
        <v>-29.339812886376411</v>
      </c>
      <c r="E55" s="27">
        <f>(B55-C66)/C66*100</f>
        <v>70.215815879589073</v>
      </c>
      <c r="I55" s="2">
        <v>42005</v>
      </c>
      <c r="J55" s="3">
        <v>340</v>
      </c>
      <c r="K55" s="3">
        <v>408</v>
      </c>
      <c r="L55" s="27">
        <f t="shared" ref="L55:L66" si="11">(J55-K55)/K55*100</f>
        <v>-16.666666666666664</v>
      </c>
      <c r="M55" s="20">
        <f>(J55-K66)/K66*100</f>
        <v>-19.811320754716981</v>
      </c>
    </row>
    <row r="56" spans="1:23" x14ac:dyDescent="0.25">
      <c r="A56" s="6" t="s">
        <v>7</v>
      </c>
      <c r="B56" s="3">
        <v>14391</v>
      </c>
      <c r="C56" s="3">
        <v>33081</v>
      </c>
      <c r="D56" s="27">
        <f t="shared" si="10"/>
        <v>-56.497687494332091</v>
      </c>
      <c r="E56" s="20">
        <f t="shared" ref="E56:E66" si="12">(B56-B55)/B55*100</f>
        <v>-32.67053429400206</v>
      </c>
      <c r="I56" s="6" t="s">
        <v>7</v>
      </c>
      <c r="J56" s="3">
        <v>562</v>
      </c>
      <c r="K56" s="3">
        <v>837</v>
      </c>
      <c r="L56" s="27">
        <f t="shared" si="11"/>
        <v>-32.855436081242537</v>
      </c>
      <c r="M56" s="20">
        <f t="shared" ref="M56:M66" si="13">(J56-J55)/J55*100</f>
        <v>65.294117647058826</v>
      </c>
    </row>
    <row r="57" spans="1:23" x14ac:dyDescent="0.25">
      <c r="A57" s="2">
        <v>42066</v>
      </c>
      <c r="B57" s="3">
        <v>21102</v>
      </c>
      <c r="C57" s="3">
        <v>29184</v>
      </c>
      <c r="D57" s="27">
        <f t="shared" si="10"/>
        <v>-27.693256578947366</v>
      </c>
      <c r="E57" s="20">
        <f t="shared" si="12"/>
        <v>46.633312486971022</v>
      </c>
      <c r="I57" s="2">
        <v>42066</v>
      </c>
      <c r="J57" s="3">
        <v>364</v>
      </c>
      <c r="K57" s="3">
        <v>336</v>
      </c>
      <c r="L57" s="27">
        <f t="shared" si="11"/>
        <v>8.3333333333333321</v>
      </c>
      <c r="M57" s="20">
        <f t="shared" si="13"/>
        <v>-35.231316725978644</v>
      </c>
    </row>
    <row r="58" spans="1:23" x14ac:dyDescent="0.25">
      <c r="A58" s="4" t="s">
        <v>8</v>
      </c>
      <c r="B58" s="3">
        <v>27963</v>
      </c>
      <c r="C58" s="3">
        <v>86268</v>
      </c>
      <c r="D58" s="27">
        <f t="shared" si="10"/>
        <v>-67.585895117540687</v>
      </c>
      <c r="E58" s="20">
        <f t="shared" si="12"/>
        <v>32.513505828831391</v>
      </c>
      <c r="I58" s="4" t="s">
        <v>8</v>
      </c>
      <c r="J58" s="3">
        <v>1178</v>
      </c>
      <c r="K58" s="3">
        <v>4461</v>
      </c>
      <c r="L58" s="27">
        <f t="shared" si="11"/>
        <v>-73.593364716431296</v>
      </c>
      <c r="M58" s="20">
        <f t="shared" si="13"/>
        <v>223.62637362637363</v>
      </c>
    </row>
    <row r="59" spans="1:23" x14ac:dyDescent="0.25">
      <c r="A59" s="4" t="s">
        <v>9</v>
      </c>
      <c r="B59" s="3">
        <v>20530</v>
      </c>
      <c r="C59" s="3">
        <v>27455</v>
      </c>
      <c r="D59" s="27">
        <f t="shared" si="10"/>
        <v>-25.223092332908397</v>
      </c>
      <c r="E59" s="20">
        <f t="shared" si="12"/>
        <v>-26.581554196616956</v>
      </c>
      <c r="I59" s="4" t="s">
        <v>9</v>
      </c>
      <c r="J59" s="3">
        <v>795</v>
      </c>
      <c r="K59" s="3">
        <v>708</v>
      </c>
      <c r="L59" s="27">
        <f t="shared" si="11"/>
        <v>12.288135593220339</v>
      </c>
      <c r="M59" s="20">
        <f t="shared" si="13"/>
        <v>-32.512733446519526</v>
      </c>
    </row>
    <row r="60" spans="1:23" x14ac:dyDescent="0.25">
      <c r="A60" s="4" t="s">
        <v>10</v>
      </c>
      <c r="B60" s="3">
        <v>35771</v>
      </c>
      <c r="C60" s="3">
        <v>22890</v>
      </c>
      <c r="D60" s="27">
        <f t="shared" si="10"/>
        <v>56.273481869812144</v>
      </c>
      <c r="E60" s="20">
        <f t="shared" si="12"/>
        <v>74.237700925474911</v>
      </c>
      <c r="I60" s="4" t="s">
        <v>10</v>
      </c>
      <c r="J60" s="3">
        <v>1369</v>
      </c>
      <c r="K60" s="3">
        <v>733</v>
      </c>
      <c r="L60" s="27">
        <f t="shared" si="11"/>
        <v>86.766712141882678</v>
      </c>
      <c r="M60" s="20">
        <f t="shared" si="13"/>
        <v>72.201257861635213</v>
      </c>
    </row>
    <row r="61" spans="1:23" x14ac:dyDescent="0.25">
      <c r="A61" s="4" t="s">
        <v>11</v>
      </c>
      <c r="B61" s="3">
        <v>47019</v>
      </c>
      <c r="C61" s="3">
        <v>18308</v>
      </c>
      <c r="D61" s="27">
        <f t="shared" si="10"/>
        <v>156.8221542495084</v>
      </c>
      <c r="E61" s="20">
        <f t="shared" si="12"/>
        <v>31.444466187693941</v>
      </c>
      <c r="I61" s="4" t="s">
        <v>11</v>
      </c>
      <c r="J61" s="3">
        <v>423</v>
      </c>
      <c r="K61" s="3">
        <v>634</v>
      </c>
      <c r="L61" s="63">
        <f t="shared" si="11"/>
        <v>-33.280757097791799</v>
      </c>
      <c r="M61" s="20">
        <f t="shared" si="13"/>
        <v>-69.101533966398833</v>
      </c>
    </row>
    <row r="62" spans="1:23" x14ac:dyDescent="0.25">
      <c r="A62" s="4" t="s">
        <v>12</v>
      </c>
      <c r="B62" s="3">
        <v>9598</v>
      </c>
      <c r="C62" s="3">
        <v>17842</v>
      </c>
      <c r="D62" s="27">
        <f t="shared" si="10"/>
        <v>-46.205582333819081</v>
      </c>
      <c r="E62" s="20">
        <f t="shared" si="12"/>
        <v>-79.586975477998251</v>
      </c>
      <c r="I62" s="4" t="s">
        <v>12</v>
      </c>
      <c r="J62" s="3">
        <v>356</v>
      </c>
      <c r="K62" s="3">
        <v>494</v>
      </c>
      <c r="L62" s="64">
        <f t="shared" si="11"/>
        <v>-27.935222672064778</v>
      </c>
      <c r="M62" s="20">
        <f t="shared" si="13"/>
        <v>-15.839243498817968</v>
      </c>
    </row>
    <row r="63" spans="1:23" x14ac:dyDescent="0.25">
      <c r="A63" s="4" t="s">
        <v>13</v>
      </c>
      <c r="B63" s="3">
        <v>8074</v>
      </c>
      <c r="C63" s="3">
        <v>12202</v>
      </c>
      <c r="D63" s="27">
        <f t="shared" si="10"/>
        <v>-33.83051958695296</v>
      </c>
      <c r="E63" s="20">
        <f t="shared" si="12"/>
        <v>-15.878307980829339</v>
      </c>
      <c r="I63" s="4" t="s">
        <v>13</v>
      </c>
      <c r="J63" s="3">
        <v>301</v>
      </c>
      <c r="K63" s="3">
        <v>297</v>
      </c>
      <c r="L63" s="61">
        <f t="shared" si="11"/>
        <v>1.3468013468013467</v>
      </c>
      <c r="M63" s="20">
        <f t="shared" si="13"/>
        <v>-15.44943820224719</v>
      </c>
    </row>
    <row r="64" spans="1:23" x14ac:dyDescent="0.25">
      <c r="A64" s="4" t="s">
        <v>14</v>
      </c>
      <c r="B64" s="3">
        <v>6489</v>
      </c>
      <c r="C64" s="3">
        <v>47749</v>
      </c>
      <c r="D64" s="27">
        <f t="shared" si="10"/>
        <v>-86.410186600766508</v>
      </c>
      <c r="E64" s="20">
        <f t="shared" si="12"/>
        <v>-19.630914045082982</v>
      </c>
      <c r="I64" s="4" t="s">
        <v>14</v>
      </c>
      <c r="J64" s="3">
        <v>485</v>
      </c>
      <c r="K64" s="3">
        <v>576</v>
      </c>
      <c r="L64" s="61">
        <f t="shared" si="11"/>
        <v>-15.798611111111111</v>
      </c>
      <c r="M64" s="20">
        <f t="shared" si="13"/>
        <v>61.129568106312291</v>
      </c>
    </row>
    <row r="65" spans="1:13" x14ac:dyDescent="0.25">
      <c r="A65" s="4" t="s">
        <v>15</v>
      </c>
      <c r="B65" s="3">
        <v>4901</v>
      </c>
      <c r="C65" s="3">
        <v>30345</v>
      </c>
      <c r="D65" s="27">
        <f t="shared" si="10"/>
        <v>-83.849069039380453</v>
      </c>
      <c r="E65" s="20">
        <f t="shared" si="12"/>
        <v>-24.472183695484667</v>
      </c>
      <c r="I65" s="4" t="s">
        <v>15</v>
      </c>
      <c r="J65" s="3">
        <v>173</v>
      </c>
      <c r="K65" s="3">
        <v>698</v>
      </c>
      <c r="L65" s="61">
        <f t="shared" si="11"/>
        <v>-75.214899713467048</v>
      </c>
      <c r="M65" s="20">
        <f t="shared" si="13"/>
        <v>-64.329896907216494</v>
      </c>
    </row>
    <row r="66" spans="1:13" x14ac:dyDescent="0.25">
      <c r="A66" s="4" t="s">
        <v>16</v>
      </c>
      <c r="B66" s="3">
        <v>3759</v>
      </c>
      <c r="C66" s="3">
        <v>12557</v>
      </c>
      <c r="D66" s="27">
        <f t="shared" si="10"/>
        <v>-70.064505853308916</v>
      </c>
      <c r="E66" s="20">
        <f t="shared" si="12"/>
        <v>-23.301367067945318</v>
      </c>
      <c r="I66" s="4" t="s">
        <v>16</v>
      </c>
      <c r="J66" s="3">
        <v>130</v>
      </c>
      <c r="K66" s="3">
        <v>424</v>
      </c>
      <c r="L66" s="61">
        <f t="shared" si="11"/>
        <v>-69.339622641509436</v>
      </c>
      <c r="M66" s="20">
        <f t="shared" si="13"/>
        <v>-24.855491329479769</v>
      </c>
    </row>
    <row r="67" spans="1:13" x14ac:dyDescent="0.25">
      <c r="A67" s="8"/>
      <c r="B67" s="12"/>
      <c r="C67" s="12"/>
      <c r="D67" s="12"/>
      <c r="E67" s="12"/>
      <c r="F67" s="12"/>
      <c r="I67" s="8"/>
      <c r="J67" s="8"/>
      <c r="K67" s="8"/>
      <c r="L67" s="8"/>
    </row>
    <row r="68" spans="1:13" x14ac:dyDescent="0.25">
      <c r="A68" s="129" t="s">
        <v>103</v>
      </c>
      <c r="B68" s="130"/>
      <c r="C68" s="130"/>
      <c r="D68" s="130"/>
      <c r="E68" s="130"/>
      <c r="I68" s="101" t="s">
        <v>104</v>
      </c>
      <c r="J68" s="101"/>
      <c r="K68" s="101"/>
      <c r="L68" s="101"/>
      <c r="M68" s="101"/>
    </row>
    <row r="69" spans="1:13" x14ac:dyDescent="0.25">
      <c r="A69" s="1" t="s">
        <v>2</v>
      </c>
      <c r="B69" s="23" t="s">
        <v>43</v>
      </c>
      <c r="C69" s="23" t="s">
        <v>44</v>
      </c>
      <c r="D69" s="1" t="s">
        <v>4</v>
      </c>
      <c r="E69" s="1" t="s">
        <v>5</v>
      </c>
      <c r="I69" s="1" t="s">
        <v>2</v>
      </c>
      <c r="J69" s="1" t="s">
        <v>45</v>
      </c>
      <c r="K69" s="1" t="s">
        <v>55</v>
      </c>
      <c r="L69" s="1" t="s">
        <v>4</v>
      </c>
      <c r="M69" s="1" t="s">
        <v>5</v>
      </c>
    </row>
    <row r="70" spans="1:13" x14ac:dyDescent="0.25">
      <c r="A70" s="2">
        <v>42005</v>
      </c>
      <c r="B70" s="3">
        <v>5125</v>
      </c>
      <c r="C70" s="3">
        <v>7464</v>
      </c>
      <c r="D70" s="27">
        <f t="shared" ref="D70:D81" si="14">(B70-C70)/C70*100</f>
        <v>-31.337084673097536</v>
      </c>
      <c r="E70" s="27">
        <f>(B70-C81)/C81*100</f>
        <v>11.292073832790445</v>
      </c>
      <c r="I70" s="2">
        <v>42005</v>
      </c>
      <c r="J70" s="3">
        <v>131</v>
      </c>
      <c r="K70" s="3">
        <v>219</v>
      </c>
      <c r="L70" s="27">
        <f t="shared" ref="L70:L81" si="15">(J70-K70)/K70*100</f>
        <v>-40.182648401826484</v>
      </c>
      <c r="M70" s="27">
        <f>(J70-K81)/K81*100</f>
        <v>3.1496062992125982</v>
      </c>
    </row>
    <row r="71" spans="1:13" x14ac:dyDescent="0.25">
      <c r="A71" s="6" t="s">
        <v>7</v>
      </c>
      <c r="B71" s="3">
        <v>4839</v>
      </c>
      <c r="C71" s="3">
        <v>7724</v>
      </c>
      <c r="D71" s="27">
        <f t="shared" si="14"/>
        <v>-37.351113412739508</v>
      </c>
      <c r="E71" s="27">
        <f t="shared" ref="E71:E81" si="16">(B71-B70)/B70*100</f>
        <v>-5.5804878048780493</v>
      </c>
      <c r="I71" s="6" t="s">
        <v>7</v>
      </c>
      <c r="J71" s="3">
        <v>131</v>
      </c>
      <c r="K71" s="3">
        <v>313</v>
      </c>
      <c r="L71" s="27">
        <f t="shared" si="15"/>
        <v>-58.146964856230035</v>
      </c>
      <c r="M71" s="27">
        <f t="shared" ref="M71:M81" si="17">(J71-J70)/J70*100</f>
        <v>0</v>
      </c>
    </row>
    <row r="72" spans="1:13" x14ac:dyDescent="0.25">
      <c r="A72" s="2">
        <v>42066</v>
      </c>
      <c r="B72" s="3">
        <v>5323</v>
      </c>
      <c r="C72" s="3">
        <v>6610</v>
      </c>
      <c r="D72" s="27">
        <f t="shared" si="14"/>
        <v>-19.470499243570348</v>
      </c>
      <c r="E72" s="27">
        <f t="shared" si="16"/>
        <v>10.002066542674108</v>
      </c>
      <c r="I72" s="2">
        <v>42066</v>
      </c>
      <c r="J72" s="3">
        <v>118</v>
      </c>
      <c r="K72" s="3">
        <v>178</v>
      </c>
      <c r="L72" s="27">
        <f t="shared" si="15"/>
        <v>-33.707865168539328</v>
      </c>
      <c r="M72" s="27">
        <f t="shared" si="17"/>
        <v>-9.9236641221374047</v>
      </c>
    </row>
    <row r="73" spans="1:13" x14ac:dyDescent="0.25">
      <c r="A73" s="4" t="s">
        <v>8</v>
      </c>
      <c r="B73" s="3">
        <v>10221</v>
      </c>
      <c r="C73" s="3">
        <v>18047</v>
      </c>
      <c r="D73" s="27">
        <f t="shared" si="14"/>
        <v>-43.364548124341994</v>
      </c>
      <c r="E73" s="27">
        <f t="shared" si="16"/>
        <v>92.015780574863797</v>
      </c>
      <c r="I73" s="4" t="s">
        <v>8</v>
      </c>
      <c r="J73" s="3">
        <v>379</v>
      </c>
      <c r="K73" s="3">
        <v>1666</v>
      </c>
      <c r="L73" s="27">
        <f t="shared" si="15"/>
        <v>-77.250900360144058</v>
      </c>
      <c r="M73" s="27">
        <f t="shared" si="17"/>
        <v>221.18644067796609</v>
      </c>
    </row>
    <row r="74" spans="1:13" x14ac:dyDescent="0.25">
      <c r="A74" s="4" t="s">
        <v>9</v>
      </c>
      <c r="B74" s="3">
        <v>6841</v>
      </c>
      <c r="C74" s="3">
        <v>7356</v>
      </c>
      <c r="D74" s="27">
        <f t="shared" si="14"/>
        <v>-7.0010875475802061</v>
      </c>
      <c r="E74" s="27">
        <f t="shared" si="16"/>
        <v>-33.069171313961455</v>
      </c>
      <c r="I74" s="4" t="s">
        <v>9</v>
      </c>
      <c r="J74" s="3">
        <v>222</v>
      </c>
      <c r="K74" s="3">
        <v>252</v>
      </c>
      <c r="L74" s="27">
        <f t="shared" si="15"/>
        <v>-11.904761904761903</v>
      </c>
      <c r="M74" s="27">
        <f t="shared" si="17"/>
        <v>-41.424802110817943</v>
      </c>
    </row>
    <row r="75" spans="1:13" x14ac:dyDescent="0.25">
      <c r="A75" s="4" t="s">
        <v>10</v>
      </c>
      <c r="B75" s="3">
        <v>10457</v>
      </c>
      <c r="C75" s="3">
        <v>6827</v>
      </c>
      <c r="D75" s="27">
        <f t="shared" si="14"/>
        <v>53.171231873443681</v>
      </c>
      <c r="E75" s="27">
        <f t="shared" si="16"/>
        <v>52.85776933196901</v>
      </c>
      <c r="I75" s="4" t="s">
        <v>10</v>
      </c>
      <c r="J75" s="3">
        <v>304</v>
      </c>
      <c r="K75" s="3">
        <v>409</v>
      </c>
      <c r="L75" s="27">
        <f t="shared" si="15"/>
        <v>-25.672371638141811</v>
      </c>
      <c r="M75" s="27">
        <f t="shared" si="17"/>
        <v>36.936936936936938</v>
      </c>
    </row>
    <row r="76" spans="1:13" x14ac:dyDescent="0.25">
      <c r="A76" s="4" t="s">
        <v>11</v>
      </c>
      <c r="B76" s="3">
        <v>6257</v>
      </c>
      <c r="C76" s="3">
        <v>6978</v>
      </c>
      <c r="D76" s="27">
        <f t="shared" si="14"/>
        <v>-10.332473488105475</v>
      </c>
      <c r="E76" s="27">
        <f t="shared" si="16"/>
        <v>-40.164483121354117</v>
      </c>
      <c r="I76" s="4" t="s">
        <v>11</v>
      </c>
      <c r="J76" s="3">
        <v>113</v>
      </c>
      <c r="K76" s="3">
        <v>196</v>
      </c>
      <c r="L76" s="27">
        <f t="shared" si="15"/>
        <v>-42.346938775510203</v>
      </c>
      <c r="M76" s="27">
        <f t="shared" si="17"/>
        <v>-62.828947368421048</v>
      </c>
    </row>
    <row r="77" spans="1:13" x14ac:dyDescent="0.25">
      <c r="A77" s="4" t="s">
        <v>12</v>
      </c>
      <c r="B77" s="3">
        <v>5197</v>
      </c>
      <c r="C77" s="3">
        <v>7212</v>
      </c>
      <c r="D77" s="27">
        <f t="shared" si="14"/>
        <v>-27.939545202440375</v>
      </c>
      <c r="E77" s="27">
        <f t="shared" si="16"/>
        <v>-16.941026050823076</v>
      </c>
      <c r="I77" s="4" t="s">
        <v>12</v>
      </c>
      <c r="J77" s="3">
        <v>170</v>
      </c>
      <c r="K77" s="3">
        <v>198</v>
      </c>
      <c r="L77" s="27">
        <f t="shared" si="15"/>
        <v>-14.14141414141414</v>
      </c>
      <c r="M77" s="27">
        <f t="shared" si="17"/>
        <v>50.442477876106196</v>
      </c>
    </row>
    <row r="78" spans="1:13" x14ac:dyDescent="0.25">
      <c r="A78" s="4" t="s">
        <v>13</v>
      </c>
      <c r="B78" s="3">
        <v>3964</v>
      </c>
      <c r="C78" s="3">
        <v>4967</v>
      </c>
      <c r="D78" s="27">
        <f t="shared" si="14"/>
        <v>-20.193275619085966</v>
      </c>
      <c r="E78" s="27">
        <f t="shared" si="16"/>
        <v>-23.72522609197614</v>
      </c>
      <c r="I78" s="4" t="s">
        <v>13</v>
      </c>
      <c r="J78" s="3">
        <v>108</v>
      </c>
      <c r="K78" s="3">
        <v>117</v>
      </c>
      <c r="L78" s="27">
        <f t="shared" si="15"/>
        <v>-7.6923076923076925</v>
      </c>
      <c r="M78" s="27">
        <f t="shared" si="17"/>
        <v>-36.470588235294116</v>
      </c>
    </row>
    <row r="79" spans="1:13" x14ac:dyDescent="0.25">
      <c r="A79" s="4" t="s">
        <v>14</v>
      </c>
      <c r="B79" s="3">
        <v>5076</v>
      </c>
      <c r="C79" s="3">
        <v>6196</v>
      </c>
      <c r="D79" s="27">
        <f t="shared" si="14"/>
        <v>-18.076178179470624</v>
      </c>
      <c r="E79" s="27">
        <f t="shared" si="16"/>
        <v>28.052472250252269</v>
      </c>
      <c r="I79" s="4" t="s">
        <v>14</v>
      </c>
      <c r="J79" s="3">
        <v>237</v>
      </c>
      <c r="K79" s="3">
        <v>186</v>
      </c>
      <c r="L79" s="27">
        <f t="shared" si="15"/>
        <v>27.419354838709676</v>
      </c>
      <c r="M79" s="27">
        <f t="shared" si="17"/>
        <v>119.44444444444444</v>
      </c>
    </row>
    <row r="80" spans="1:13" x14ac:dyDescent="0.25">
      <c r="A80" s="4" t="s">
        <v>15</v>
      </c>
      <c r="B80" s="3">
        <v>3226</v>
      </c>
      <c r="C80" s="3">
        <v>8998</v>
      </c>
      <c r="D80" s="27">
        <f t="shared" si="14"/>
        <v>-64.147588352967318</v>
      </c>
      <c r="E80" s="27">
        <f t="shared" si="16"/>
        <v>-36.44602048857368</v>
      </c>
      <c r="I80" s="4" t="s">
        <v>15</v>
      </c>
      <c r="J80" s="3">
        <v>67</v>
      </c>
      <c r="K80" s="3">
        <v>330</v>
      </c>
      <c r="L80" s="27">
        <f t="shared" si="15"/>
        <v>-79.696969696969703</v>
      </c>
      <c r="M80" s="27">
        <f t="shared" si="17"/>
        <v>-71.729957805907176</v>
      </c>
    </row>
    <row r="81" spans="1:23" x14ac:dyDescent="0.25">
      <c r="A81" s="4" t="s">
        <v>16</v>
      </c>
      <c r="B81" s="3">
        <v>2317</v>
      </c>
      <c r="C81" s="3">
        <v>4605</v>
      </c>
      <c r="D81" s="27">
        <f t="shared" si="14"/>
        <v>-49.685124864277959</v>
      </c>
      <c r="E81" s="27">
        <f t="shared" si="16"/>
        <v>-28.177309361438311</v>
      </c>
      <c r="I81" s="4" t="s">
        <v>16</v>
      </c>
      <c r="J81" s="3">
        <v>73</v>
      </c>
      <c r="K81" s="3">
        <v>127</v>
      </c>
      <c r="L81" s="27">
        <f t="shared" si="15"/>
        <v>-42.519685039370081</v>
      </c>
      <c r="M81" s="27">
        <f t="shared" si="17"/>
        <v>8.9552238805970141</v>
      </c>
    </row>
    <row r="82" spans="1:23" x14ac:dyDescent="0.25">
      <c r="A82" s="8"/>
      <c r="B82" s="12"/>
      <c r="C82" s="12"/>
      <c r="D82" s="12"/>
      <c r="E82" s="12"/>
      <c r="F82" s="12"/>
      <c r="I82" s="8"/>
      <c r="J82" s="8"/>
      <c r="K82" s="8"/>
      <c r="L82" s="8"/>
    </row>
    <row r="83" spans="1:23" x14ac:dyDescent="0.25">
      <c r="A83" s="8"/>
      <c r="B83" s="12"/>
      <c r="C83" s="12"/>
      <c r="D83" s="12"/>
      <c r="E83" s="12"/>
      <c r="F83" s="12"/>
    </row>
    <row r="84" spans="1:23" ht="15.75" x14ac:dyDescent="0.25">
      <c r="A84" s="74" t="s">
        <v>29</v>
      </c>
      <c r="B84" s="69"/>
      <c r="C84" s="69"/>
      <c r="D84" s="69"/>
      <c r="E84" s="69"/>
      <c r="F84" s="69"/>
      <c r="G84" s="69"/>
      <c r="H84" s="69"/>
      <c r="I84" s="69"/>
      <c r="J84" s="69"/>
      <c r="K84" s="69"/>
      <c r="L84" s="69"/>
      <c r="M84" s="69"/>
      <c r="N84" s="69"/>
      <c r="O84" s="69"/>
      <c r="P84" s="69"/>
      <c r="Q84" s="69"/>
      <c r="R84" s="69"/>
      <c r="S84" s="69"/>
      <c r="T84" s="69"/>
      <c r="U84" s="69"/>
      <c r="V84" s="69"/>
      <c r="W84" s="69"/>
    </row>
    <row r="86" spans="1:23" ht="29.25" customHeight="1" x14ac:dyDescent="0.25">
      <c r="A86" s="86" t="s">
        <v>340</v>
      </c>
      <c r="B86" s="87"/>
      <c r="C86" s="87"/>
      <c r="D86" s="87"/>
      <c r="E86" s="87"/>
      <c r="G86" s="86" t="s">
        <v>47</v>
      </c>
      <c r="H86" s="87"/>
      <c r="I86" s="87"/>
      <c r="K86" s="88" t="s">
        <v>105</v>
      </c>
      <c r="L86" s="89"/>
      <c r="M86" s="89"/>
      <c r="N86" s="89"/>
      <c r="O86" s="89"/>
      <c r="P86" s="90"/>
      <c r="T86" t="s">
        <v>107</v>
      </c>
    </row>
    <row r="87" spans="1:23" ht="30" x14ac:dyDescent="0.25">
      <c r="A87" s="1" t="s">
        <v>2</v>
      </c>
      <c r="B87" s="9" t="s">
        <v>50</v>
      </c>
      <c r="C87" s="9" t="s">
        <v>51</v>
      </c>
      <c r="D87" s="9" t="s">
        <v>345</v>
      </c>
      <c r="E87" s="9" t="s">
        <v>346</v>
      </c>
      <c r="G87" s="1" t="s">
        <v>2</v>
      </c>
      <c r="H87" s="23" t="s">
        <v>49</v>
      </c>
      <c r="I87" s="23" t="s">
        <v>347</v>
      </c>
      <c r="K87" s="1" t="s">
        <v>2</v>
      </c>
      <c r="L87" s="23" t="s">
        <v>56</v>
      </c>
      <c r="M87" s="1" t="s">
        <v>58</v>
      </c>
      <c r="N87" s="1" t="s">
        <v>57</v>
      </c>
      <c r="O87" s="1" t="s">
        <v>59</v>
      </c>
      <c r="P87" s="10" t="s">
        <v>60</v>
      </c>
    </row>
    <row r="88" spans="1:23" x14ac:dyDescent="0.25">
      <c r="A88" s="2">
        <v>42005</v>
      </c>
      <c r="B88" s="3">
        <v>1905</v>
      </c>
      <c r="C88" s="25">
        <v>4.28</v>
      </c>
      <c r="D88" s="24"/>
      <c r="E88" s="24"/>
      <c r="G88" s="2">
        <v>42005</v>
      </c>
      <c r="H88" s="3">
        <v>6</v>
      </c>
      <c r="I88" s="3">
        <v>10</v>
      </c>
      <c r="K88" s="2">
        <v>42005</v>
      </c>
      <c r="L88" s="28">
        <v>0</v>
      </c>
      <c r="M88" s="28">
        <v>0</v>
      </c>
      <c r="N88" s="28">
        <v>5</v>
      </c>
      <c r="O88" s="28">
        <v>0</v>
      </c>
      <c r="P88" s="28">
        <v>7</v>
      </c>
      <c r="T88" t="s">
        <v>106</v>
      </c>
    </row>
    <row r="89" spans="1:23" x14ac:dyDescent="0.25">
      <c r="A89" s="6" t="s">
        <v>7</v>
      </c>
      <c r="B89" s="3">
        <v>1940</v>
      </c>
      <c r="C89" s="25">
        <v>4.9000000000000004</v>
      </c>
      <c r="D89" s="24"/>
      <c r="E89" s="24"/>
      <c r="G89" s="6" t="s">
        <v>7</v>
      </c>
      <c r="H89" s="3">
        <v>11</v>
      </c>
      <c r="I89" s="3">
        <v>16</v>
      </c>
      <c r="K89" s="6" t="s">
        <v>7</v>
      </c>
      <c r="L89" s="28">
        <v>1</v>
      </c>
      <c r="M89" s="28">
        <v>0</v>
      </c>
      <c r="N89" s="28">
        <v>1</v>
      </c>
      <c r="O89" s="28">
        <v>0</v>
      </c>
      <c r="P89" s="28">
        <v>0</v>
      </c>
    </row>
    <row r="90" spans="1:23" x14ac:dyDescent="0.25">
      <c r="A90" s="2">
        <v>42066</v>
      </c>
      <c r="B90" s="3">
        <v>1497</v>
      </c>
      <c r="C90" s="25">
        <v>3.27</v>
      </c>
      <c r="D90" s="3">
        <v>402</v>
      </c>
      <c r="E90" s="25">
        <v>1.0900000000000001</v>
      </c>
      <c r="G90" s="2">
        <v>42066</v>
      </c>
      <c r="H90" s="3">
        <v>8</v>
      </c>
      <c r="I90" s="3">
        <v>10</v>
      </c>
      <c r="K90" s="2">
        <v>42066</v>
      </c>
      <c r="L90" s="28">
        <v>2</v>
      </c>
      <c r="M90" s="28">
        <v>0</v>
      </c>
      <c r="N90" s="28">
        <v>1</v>
      </c>
      <c r="O90" s="28">
        <v>0</v>
      </c>
      <c r="P90" s="28">
        <v>1</v>
      </c>
    </row>
    <row r="91" spans="1:23" x14ac:dyDescent="0.25">
      <c r="A91" s="4" t="s">
        <v>8</v>
      </c>
      <c r="B91" s="3">
        <v>1617</v>
      </c>
      <c r="C91" s="25">
        <v>4.05</v>
      </c>
      <c r="D91" s="3">
        <v>1230</v>
      </c>
      <c r="E91" s="25">
        <v>3.66</v>
      </c>
      <c r="G91" s="4" t="s">
        <v>8</v>
      </c>
      <c r="H91" s="3">
        <v>4</v>
      </c>
      <c r="I91" s="3">
        <v>12</v>
      </c>
      <c r="K91" s="4" t="s">
        <v>8</v>
      </c>
      <c r="L91" s="28">
        <v>0</v>
      </c>
      <c r="M91" s="28">
        <v>0</v>
      </c>
      <c r="N91" s="28">
        <v>0</v>
      </c>
      <c r="O91" s="28">
        <v>0</v>
      </c>
      <c r="P91" s="28">
        <v>0</v>
      </c>
    </row>
    <row r="92" spans="1:23" x14ac:dyDescent="0.25">
      <c r="A92" s="4" t="s">
        <v>9</v>
      </c>
      <c r="B92" s="3">
        <v>1732</v>
      </c>
      <c r="C92" s="25">
        <v>3.62</v>
      </c>
      <c r="D92" s="3">
        <v>2791</v>
      </c>
      <c r="E92" s="25">
        <v>7.11</v>
      </c>
      <c r="G92" s="4" t="s">
        <v>9</v>
      </c>
      <c r="H92" s="3">
        <v>8</v>
      </c>
      <c r="I92" s="3">
        <v>13</v>
      </c>
      <c r="K92" s="4" t="s">
        <v>9</v>
      </c>
      <c r="L92" s="28">
        <v>3</v>
      </c>
      <c r="M92" s="28">
        <v>0</v>
      </c>
      <c r="N92" s="28">
        <v>1</v>
      </c>
      <c r="O92" s="28">
        <v>0</v>
      </c>
      <c r="P92" s="28">
        <v>0</v>
      </c>
    </row>
    <row r="93" spans="1:23" x14ac:dyDescent="0.25">
      <c r="A93" s="4" t="s">
        <v>10</v>
      </c>
      <c r="B93" s="3">
        <v>2525</v>
      </c>
      <c r="C93" s="25">
        <v>6.07</v>
      </c>
      <c r="D93" s="3">
        <v>1496</v>
      </c>
      <c r="E93" s="25">
        <v>1.74</v>
      </c>
      <c r="G93" s="4" t="s">
        <v>10</v>
      </c>
      <c r="H93" s="3">
        <v>11</v>
      </c>
      <c r="I93" s="3">
        <v>14</v>
      </c>
      <c r="K93" s="4" t="s">
        <v>10</v>
      </c>
      <c r="L93" s="28">
        <v>1</v>
      </c>
      <c r="M93" s="28">
        <v>0</v>
      </c>
      <c r="N93" s="28">
        <v>1</v>
      </c>
      <c r="O93" s="28">
        <v>0</v>
      </c>
      <c r="P93" s="28">
        <v>5</v>
      </c>
    </row>
    <row r="94" spans="1:23" x14ac:dyDescent="0.25">
      <c r="A94" s="4" t="s">
        <v>11</v>
      </c>
      <c r="B94" s="3">
        <v>1708</v>
      </c>
      <c r="C94" s="25">
        <v>4.5199999999999996</v>
      </c>
      <c r="D94" s="3">
        <v>1542</v>
      </c>
      <c r="E94" s="25">
        <v>3.87</v>
      </c>
      <c r="G94" s="4" t="s">
        <v>11</v>
      </c>
      <c r="H94" s="3">
        <v>12</v>
      </c>
      <c r="I94" s="3">
        <v>15</v>
      </c>
      <c r="K94" s="4" t="s">
        <v>11</v>
      </c>
      <c r="L94" s="28">
        <v>0</v>
      </c>
      <c r="M94" s="28">
        <v>0</v>
      </c>
      <c r="N94" s="28">
        <v>2</v>
      </c>
      <c r="O94" s="28">
        <v>0</v>
      </c>
      <c r="P94" s="28">
        <v>0</v>
      </c>
    </row>
    <row r="95" spans="1:23" x14ac:dyDescent="0.25">
      <c r="A95" s="4" t="s">
        <v>12</v>
      </c>
      <c r="B95" s="3">
        <v>2037</v>
      </c>
      <c r="C95" s="25">
        <v>4.82</v>
      </c>
      <c r="D95" s="3">
        <v>1144</v>
      </c>
      <c r="E95" s="25">
        <v>3.11</v>
      </c>
      <c r="G95" s="4" t="s">
        <v>12</v>
      </c>
      <c r="H95" s="3">
        <v>12</v>
      </c>
      <c r="I95" s="3">
        <v>15</v>
      </c>
      <c r="K95" s="4" t="s">
        <v>12</v>
      </c>
      <c r="L95" s="28">
        <v>1</v>
      </c>
      <c r="M95" s="28">
        <v>0</v>
      </c>
      <c r="N95" s="28">
        <v>0</v>
      </c>
      <c r="O95" s="28">
        <v>1</v>
      </c>
      <c r="P95" s="28">
        <v>2</v>
      </c>
    </row>
    <row r="96" spans="1:23" x14ac:dyDescent="0.25">
      <c r="A96" s="4" t="s">
        <v>13</v>
      </c>
      <c r="B96" s="3">
        <v>1878</v>
      </c>
      <c r="C96" s="25">
        <v>4.2699999999999996</v>
      </c>
      <c r="D96" s="3">
        <v>1674</v>
      </c>
      <c r="E96" s="25">
        <v>4.17</v>
      </c>
      <c r="G96" s="4" t="s">
        <v>13</v>
      </c>
      <c r="H96" s="3">
        <v>8</v>
      </c>
      <c r="I96" s="3">
        <v>13</v>
      </c>
      <c r="K96" s="4" t="s">
        <v>13</v>
      </c>
      <c r="L96" s="28">
        <v>0</v>
      </c>
      <c r="M96" s="28">
        <v>0</v>
      </c>
      <c r="N96" s="28">
        <v>0</v>
      </c>
      <c r="O96" s="28">
        <v>0</v>
      </c>
      <c r="P96" s="28">
        <v>2</v>
      </c>
    </row>
    <row r="97" spans="1:31" x14ac:dyDescent="0.25">
      <c r="A97" s="4" t="s">
        <v>14</v>
      </c>
      <c r="B97" s="3">
        <v>1719</v>
      </c>
      <c r="C97" s="25">
        <v>3.8</v>
      </c>
      <c r="D97" s="3">
        <v>6262</v>
      </c>
      <c r="E97" s="25">
        <v>11.02</v>
      </c>
      <c r="G97" s="4" t="s">
        <v>14</v>
      </c>
      <c r="H97" s="3">
        <v>10</v>
      </c>
      <c r="I97" s="3">
        <v>11</v>
      </c>
      <c r="K97" s="4" t="s">
        <v>14</v>
      </c>
      <c r="L97" s="28">
        <v>0</v>
      </c>
      <c r="M97" s="28">
        <v>0</v>
      </c>
      <c r="N97" s="28">
        <v>0</v>
      </c>
      <c r="O97" s="28">
        <v>0</v>
      </c>
      <c r="P97" s="28">
        <v>0</v>
      </c>
    </row>
    <row r="98" spans="1:31" x14ac:dyDescent="0.25">
      <c r="A98" s="4" t="s">
        <v>15</v>
      </c>
      <c r="B98" s="3">
        <v>1875</v>
      </c>
      <c r="C98" s="25">
        <v>4.22</v>
      </c>
      <c r="D98" s="3">
        <v>9488</v>
      </c>
      <c r="E98" s="25">
        <v>15.05</v>
      </c>
      <c r="G98" s="4" t="s">
        <v>15</v>
      </c>
      <c r="H98" s="3">
        <v>10</v>
      </c>
      <c r="I98" s="3">
        <v>16</v>
      </c>
      <c r="K98" s="4" t="s">
        <v>15</v>
      </c>
      <c r="L98" s="28">
        <v>0</v>
      </c>
      <c r="M98" s="28">
        <v>0</v>
      </c>
      <c r="N98" s="28">
        <v>0</v>
      </c>
      <c r="O98" s="28">
        <v>0</v>
      </c>
      <c r="P98" s="28">
        <v>0</v>
      </c>
    </row>
    <row r="99" spans="1:31" x14ac:dyDescent="0.25">
      <c r="A99" s="4" t="s">
        <v>16</v>
      </c>
      <c r="B99" s="3">
        <v>1407</v>
      </c>
      <c r="C99" s="25">
        <v>3.56</v>
      </c>
      <c r="D99" s="3">
        <v>10018</v>
      </c>
      <c r="E99" s="25">
        <v>16.22</v>
      </c>
      <c r="G99" s="4" t="s">
        <v>16</v>
      </c>
      <c r="H99" s="3">
        <v>10</v>
      </c>
      <c r="I99" s="3">
        <v>15</v>
      </c>
      <c r="K99" s="4" t="s">
        <v>16</v>
      </c>
      <c r="L99" s="28">
        <v>0</v>
      </c>
      <c r="M99" s="28">
        <v>0</v>
      </c>
      <c r="N99" s="28">
        <v>0</v>
      </c>
      <c r="O99" s="28">
        <v>0</v>
      </c>
      <c r="P99" s="28">
        <v>0</v>
      </c>
    </row>
    <row r="100" spans="1:31" x14ac:dyDescent="0.25">
      <c r="A100" s="8"/>
      <c r="B100" s="12"/>
      <c r="C100" s="12"/>
      <c r="D100" s="12"/>
      <c r="E100" s="12"/>
      <c r="F100" s="12"/>
      <c r="G100" s="78" t="s">
        <v>109</v>
      </c>
      <c r="H100" s="78">
        <f>SUM(H88:H99)</f>
        <v>110</v>
      </c>
      <c r="I100" s="78">
        <f>SUM(I88:I99)</f>
        <v>160</v>
      </c>
      <c r="J100" s="12"/>
      <c r="K100" s="12"/>
      <c r="L100" s="12"/>
    </row>
    <row r="101" spans="1:31" x14ac:dyDescent="0.25">
      <c r="A101" s="8"/>
      <c r="B101" s="12"/>
      <c r="C101" s="12"/>
      <c r="D101" s="12"/>
      <c r="E101" s="12"/>
      <c r="F101" s="12"/>
    </row>
    <row r="102" spans="1:31" ht="21" x14ac:dyDescent="0.35">
      <c r="A102" s="68" t="s">
        <v>62</v>
      </c>
      <c r="B102" s="68"/>
      <c r="C102" s="68"/>
      <c r="D102" s="68"/>
      <c r="E102" s="68"/>
      <c r="F102" s="68"/>
      <c r="G102" s="68"/>
      <c r="H102" s="68"/>
      <c r="I102" s="68"/>
      <c r="J102" s="68"/>
      <c r="K102" s="68"/>
      <c r="L102" s="68"/>
      <c r="M102" s="68"/>
      <c r="N102" s="68"/>
      <c r="O102" s="68"/>
      <c r="P102" s="68"/>
      <c r="Q102" s="68"/>
      <c r="R102" s="68"/>
      <c r="S102" s="68"/>
      <c r="T102" s="68"/>
      <c r="U102" s="68"/>
      <c r="V102" s="68"/>
      <c r="W102" s="68"/>
    </row>
    <row r="104" spans="1:31" ht="15.75" x14ac:dyDescent="0.25">
      <c r="A104" s="74" t="s">
        <v>28</v>
      </c>
      <c r="B104" s="69"/>
      <c r="C104" s="69"/>
      <c r="D104" s="69"/>
      <c r="E104" s="69"/>
      <c r="F104" s="69"/>
      <c r="G104" s="69"/>
      <c r="H104" s="69"/>
      <c r="I104" s="69"/>
      <c r="J104" s="69"/>
      <c r="K104" s="69"/>
      <c r="L104" s="69"/>
      <c r="M104" s="69"/>
      <c r="N104" s="69"/>
      <c r="O104" s="69"/>
      <c r="P104" s="69"/>
      <c r="Q104" s="69"/>
      <c r="R104" s="69"/>
      <c r="S104" s="69"/>
      <c r="T104" s="69"/>
      <c r="U104" s="69"/>
      <c r="V104" s="69"/>
      <c r="W104" s="69"/>
    </row>
    <row r="106" spans="1:31" ht="15.75" x14ac:dyDescent="0.25">
      <c r="A106" s="91" t="s">
        <v>19</v>
      </c>
      <c r="B106" s="92"/>
      <c r="C106" s="92"/>
      <c r="D106" s="92"/>
      <c r="E106" s="92"/>
      <c r="G106" s="97" t="s">
        <v>65</v>
      </c>
      <c r="H106" s="98"/>
      <c r="I106" s="98"/>
      <c r="J106" s="98"/>
      <c r="K106" s="98"/>
      <c r="L106" s="98"/>
      <c r="M106" s="70"/>
      <c r="N106" s="99" t="s">
        <v>82</v>
      </c>
      <c r="O106" s="99"/>
      <c r="P106" s="99"/>
      <c r="Q106" s="99"/>
      <c r="R106" s="99"/>
      <c r="S106" s="99"/>
      <c r="T106" s="70"/>
      <c r="U106" s="70"/>
      <c r="V106" s="70"/>
      <c r="W106" s="70"/>
      <c r="X106" s="70"/>
      <c r="Y106" s="70"/>
      <c r="Z106" s="70"/>
      <c r="AA106" s="70"/>
      <c r="AB106" s="70"/>
      <c r="AC106" s="70"/>
      <c r="AD106" s="70"/>
      <c r="AE106" s="70"/>
    </row>
    <row r="107" spans="1:31" ht="40.5" customHeight="1" x14ac:dyDescent="0.25">
      <c r="A107" s="1" t="s">
        <v>2</v>
      </c>
      <c r="B107" s="1" t="s">
        <v>80</v>
      </c>
      <c r="C107" s="1" t="s">
        <v>64</v>
      </c>
      <c r="D107" s="1" t="s">
        <v>4</v>
      </c>
      <c r="E107" s="1" t="s">
        <v>5</v>
      </c>
      <c r="G107" s="1" t="s">
        <v>2</v>
      </c>
      <c r="H107" s="10" t="s">
        <v>66</v>
      </c>
      <c r="I107" s="10" t="s">
        <v>81</v>
      </c>
      <c r="J107" s="10" t="s">
        <v>64</v>
      </c>
      <c r="K107" s="10" t="s">
        <v>32</v>
      </c>
      <c r="L107" s="10" t="s">
        <v>349</v>
      </c>
    </row>
    <row r="108" spans="1:31" x14ac:dyDescent="0.25">
      <c r="A108" s="2">
        <v>42005</v>
      </c>
      <c r="B108" s="3">
        <v>1548</v>
      </c>
      <c r="C108" s="3">
        <v>524</v>
      </c>
      <c r="D108" s="27">
        <f t="shared" ref="D108:D119" si="18">(B108-C108)/C108*100</f>
        <v>195.41984732824426</v>
      </c>
      <c r="E108" s="27">
        <f>(B108-C119)/C119*100</f>
        <v>9.0140845070422539</v>
      </c>
      <c r="G108" s="2">
        <v>42005</v>
      </c>
      <c r="H108" s="4">
        <v>128</v>
      </c>
      <c r="I108" s="4">
        <v>132</v>
      </c>
      <c r="J108" s="4">
        <v>110</v>
      </c>
      <c r="K108" s="20">
        <f t="shared" ref="K108:K119" si="19">(I108-J108)/J108*100</f>
        <v>20</v>
      </c>
      <c r="L108" s="20">
        <f>(I108-J119)/J119*100</f>
        <v>41.935483870967744</v>
      </c>
    </row>
    <row r="109" spans="1:31" x14ac:dyDescent="0.25">
      <c r="A109" s="6" t="s">
        <v>7</v>
      </c>
      <c r="B109" s="3">
        <v>1675</v>
      </c>
      <c r="C109" s="3">
        <v>628</v>
      </c>
      <c r="D109" s="27">
        <f t="shared" si="18"/>
        <v>166.71974522292993</v>
      </c>
      <c r="E109" s="27">
        <f t="shared" ref="E109:E119" si="20">(B109-B108)/B108*100</f>
        <v>8.2041343669250644</v>
      </c>
      <c r="G109" s="6" t="s">
        <v>7</v>
      </c>
      <c r="H109" s="4">
        <v>127</v>
      </c>
      <c r="I109" s="4">
        <v>124</v>
      </c>
      <c r="J109" s="4">
        <v>137</v>
      </c>
      <c r="K109" s="20">
        <f t="shared" si="19"/>
        <v>-9.4890510948905096</v>
      </c>
      <c r="L109" s="20">
        <f t="shared" ref="L109:L119" si="21">(I109-I108)/I108*100</f>
        <v>-6.0606060606060606</v>
      </c>
    </row>
    <row r="110" spans="1:31" x14ac:dyDescent="0.25">
      <c r="A110" s="2">
        <v>42066</v>
      </c>
      <c r="B110" s="3">
        <v>1774</v>
      </c>
      <c r="C110" s="3">
        <v>718</v>
      </c>
      <c r="D110" s="27">
        <f t="shared" si="18"/>
        <v>147.07520891364902</v>
      </c>
      <c r="E110" s="27">
        <f t="shared" si="20"/>
        <v>5.91044776119403</v>
      </c>
      <c r="G110" s="2">
        <v>42066</v>
      </c>
      <c r="H110" s="4">
        <v>99</v>
      </c>
      <c r="I110" s="4">
        <v>88</v>
      </c>
      <c r="J110" s="4">
        <v>115</v>
      </c>
      <c r="K110" s="20">
        <f t="shared" si="19"/>
        <v>-23.478260869565219</v>
      </c>
      <c r="L110" s="20">
        <f t="shared" si="21"/>
        <v>-29.032258064516132</v>
      </c>
    </row>
    <row r="111" spans="1:31" x14ac:dyDescent="0.25">
      <c r="A111" s="4" t="s">
        <v>8</v>
      </c>
      <c r="B111" s="3">
        <v>1836</v>
      </c>
      <c r="C111" s="3">
        <v>803</v>
      </c>
      <c r="D111" s="27">
        <f t="shared" si="18"/>
        <v>128.6425902864259</v>
      </c>
      <c r="E111" s="27">
        <f t="shared" si="20"/>
        <v>3.494926719278467</v>
      </c>
      <c r="G111" s="4" t="s">
        <v>8</v>
      </c>
      <c r="H111" s="4">
        <v>62</v>
      </c>
      <c r="I111" s="4">
        <v>57</v>
      </c>
      <c r="J111" s="4">
        <v>125</v>
      </c>
      <c r="K111" s="20">
        <f t="shared" si="19"/>
        <v>-54.400000000000006</v>
      </c>
      <c r="L111" s="20">
        <f t="shared" si="21"/>
        <v>-35.227272727272727</v>
      </c>
    </row>
    <row r="112" spans="1:31" x14ac:dyDescent="0.25">
      <c r="A112" s="4" t="s">
        <v>9</v>
      </c>
      <c r="B112" s="3">
        <v>1927</v>
      </c>
      <c r="C112" s="3">
        <v>840</v>
      </c>
      <c r="D112" s="27">
        <f t="shared" si="18"/>
        <v>129.4047619047619</v>
      </c>
      <c r="E112" s="27">
        <f t="shared" si="20"/>
        <v>4.9564270152505445</v>
      </c>
      <c r="G112" s="4" t="s">
        <v>9</v>
      </c>
      <c r="H112" s="4">
        <v>91</v>
      </c>
      <c r="I112" s="5">
        <v>90</v>
      </c>
      <c r="J112" s="4">
        <v>126</v>
      </c>
      <c r="K112" s="20">
        <f t="shared" si="19"/>
        <v>-28.571428571428569</v>
      </c>
      <c r="L112" s="20">
        <f t="shared" si="21"/>
        <v>57.894736842105267</v>
      </c>
    </row>
    <row r="113" spans="1:28" x14ac:dyDescent="0.25">
      <c r="A113" s="4" t="s">
        <v>10</v>
      </c>
      <c r="B113" s="3">
        <v>2079</v>
      </c>
      <c r="C113" s="3">
        <v>904</v>
      </c>
      <c r="D113" s="27">
        <f t="shared" si="18"/>
        <v>129.97787610619469</v>
      </c>
      <c r="E113" s="27">
        <f t="shared" si="20"/>
        <v>7.8879086663207056</v>
      </c>
      <c r="G113" s="4" t="s">
        <v>10</v>
      </c>
      <c r="H113" s="4">
        <v>152</v>
      </c>
      <c r="I113" s="4">
        <v>147</v>
      </c>
      <c r="J113" s="4">
        <v>101</v>
      </c>
      <c r="K113" s="20">
        <f t="shared" si="19"/>
        <v>45.544554455445549</v>
      </c>
      <c r="L113" s="20">
        <f t="shared" si="21"/>
        <v>63.333333333333329</v>
      </c>
    </row>
    <row r="114" spans="1:28" x14ac:dyDescent="0.25">
      <c r="A114" s="4" t="s">
        <v>11</v>
      </c>
      <c r="B114" s="3">
        <v>2115</v>
      </c>
      <c r="C114" s="3">
        <v>953</v>
      </c>
      <c r="D114" s="27">
        <f t="shared" si="18"/>
        <v>121.93074501573977</v>
      </c>
      <c r="E114" s="27">
        <f t="shared" si="20"/>
        <v>1.7316017316017316</v>
      </c>
      <c r="G114" s="4" t="s">
        <v>11</v>
      </c>
      <c r="H114" s="4">
        <v>36</v>
      </c>
      <c r="I114" s="4">
        <v>38</v>
      </c>
      <c r="J114" s="4">
        <v>74</v>
      </c>
      <c r="K114" s="20">
        <f t="shared" si="19"/>
        <v>-48.648648648648653</v>
      </c>
      <c r="L114" s="20">
        <f t="shared" si="21"/>
        <v>-74.149659863945587</v>
      </c>
    </row>
    <row r="115" spans="1:28" x14ac:dyDescent="0.25">
      <c r="A115" s="4" t="s">
        <v>12</v>
      </c>
      <c r="B115" s="3">
        <v>2172</v>
      </c>
      <c r="C115" s="3">
        <v>996</v>
      </c>
      <c r="D115" s="27">
        <f t="shared" si="18"/>
        <v>118.07228915662651</v>
      </c>
      <c r="E115" s="27">
        <f t="shared" si="20"/>
        <v>2.6950354609929077</v>
      </c>
      <c r="G115" s="4" t="s">
        <v>12</v>
      </c>
      <c r="H115" s="4">
        <v>57</v>
      </c>
      <c r="I115" s="4">
        <v>47</v>
      </c>
      <c r="J115" s="5">
        <v>59</v>
      </c>
      <c r="K115" s="20">
        <f t="shared" si="19"/>
        <v>-20.33898305084746</v>
      </c>
      <c r="L115" s="20">
        <f t="shared" si="21"/>
        <v>23.684210526315788</v>
      </c>
    </row>
    <row r="116" spans="1:28" x14ac:dyDescent="0.25">
      <c r="A116" s="4" t="s">
        <v>13</v>
      </c>
      <c r="B116" s="3">
        <v>2222</v>
      </c>
      <c r="C116" s="3">
        <v>1062</v>
      </c>
      <c r="D116" s="27">
        <f t="shared" si="18"/>
        <v>109.22787193973636</v>
      </c>
      <c r="E116" s="27">
        <f t="shared" si="20"/>
        <v>2.3020257826887662</v>
      </c>
      <c r="G116" s="4" t="s">
        <v>13</v>
      </c>
      <c r="H116" s="5">
        <v>50</v>
      </c>
      <c r="I116" s="4">
        <v>44</v>
      </c>
      <c r="J116" s="5">
        <v>95</v>
      </c>
      <c r="K116" s="20">
        <f t="shared" si="19"/>
        <v>-53.684210526315788</v>
      </c>
      <c r="L116" s="20">
        <f t="shared" si="21"/>
        <v>-6.3829787234042552</v>
      </c>
    </row>
    <row r="117" spans="1:28" x14ac:dyDescent="0.25">
      <c r="A117" s="4" t="s">
        <v>14</v>
      </c>
      <c r="B117" s="3">
        <v>2297</v>
      </c>
      <c r="C117" s="3">
        <v>1277</v>
      </c>
      <c r="D117" s="27">
        <f t="shared" si="18"/>
        <v>79.874706342991388</v>
      </c>
      <c r="E117" s="27">
        <f t="shared" si="20"/>
        <v>3.3753375337533753</v>
      </c>
      <c r="G117" s="4" t="s">
        <v>14</v>
      </c>
      <c r="H117" s="5">
        <v>75</v>
      </c>
      <c r="I117" s="4">
        <v>75</v>
      </c>
      <c r="J117" s="5">
        <v>223</v>
      </c>
      <c r="K117" s="20">
        <f t="shared" si="19"/>
        <v>-66.367713004484301</v>
      </c>
      <c r="L117" s="20">
        <f t="shared" si="21"/>
        <v>70.454545454545453</v>
      </c>
    </row>
    <row r="118" spans="1:28" x14ac:dyDescent="0.25">
      <c r="A118" s="4" t="s">
        <v>15</v>
      </c>
      <c r="B118" s="3">
        <v>2344</v>
      </c>
      <c r="C118" s="3">
        <v>1357</v>
      </c>
      <c r="D118" s="27">
        <f t="shared" si="18"/>
        <v>72.733971997052322</v>
      </c>
      <c r="E118" s="27">
        <f t="shared" si="20"/>
        <v>2.046147148454506</v>
      </c>
      <c r="G118" s="4" t="s">
        <v>15</v>
      </c>
      <c r="H118" s="5">
        <v>47</v>
      </c>
      <c r="I118" s="4">
        <v>48</v>
      </c>
      <c r="J118" s="5">
        <v>121</v>
      </c>
      <c r="K118" s="20">
        <f t="shared" si="19"/>
        <v>-60.330578512396691</v>
      </c>
      <c r="L118" s="20">
        <f t="shared" si="21"/>
        <v>-36</v>
      </c>
    </row>
    <row r="119" spans="1:28" x14ac:dyDescent="0.25">
      <c r="A119" s="4" t="s">
        <v>16</v>
      </c>
      <c r="B119" s="3">
        <v>2386</v>
      </c>
      <c r="C119" s="3">
        <v>1420</v>
      </c>
      <c r="D119" s="27">
        <f t="shared" si="18"/>
        <v>68.028169014084511</v>
      </c>
      <c r="E119" s="27">
        <f t="shared" si="20"/>
        <v>1.7918088737201365</v>
      </c>
      <c r="G119" s="4" t="s">
        <v>16</v>
      </c>
      <c r="H119" s="5">
        <v>42</v>
      </c>
      <c r="I119" s="4">
        <v>40</v>
      </c>
      <c r="J119" s="4">
        <v>93</v>
      </c>
      <c r="K119" s="20">
        <f t="shared" si="19"/>
        <v>-56.98924731182796</v>
      </c>
      <c r="L119" s="20">
        <f t="shared" si="21"/>
        <v>-16.666666666666664</v>
      </c>
    </row>
    <row r="121" spans="1:28" ht="15" customHeight="1" x14ac:dyDescent="0.25">
      <c r="A121" s="91" t="s">
        <v>20</v>
      </c>
      <c r="B121" s="92"/>
      <c r="C121" s="92"/>
      <c r="D121" s="92"/>
      <c r="E121" s="92"/>
      <c r="G121" s="91" t="s">
        <v>338</v>
      </c>
      <c r="H121" s="92"/>
      <c r="I121" s="92"/>
      <c r="J121" s="92"/>
      <c r="K121" s="92"/>
      <c r="M121" s="91" t="s">
        <v>334</v>
      </c>
      <c r="N121" s="92"/>
      <c r="O121" s="92"/>
      <c r="P121" s="92"/>
      <c r="Q121" s="92"/>
      <c r="S121" s="67"/>
      <c r="T121" s="67"/>
      <c r="U121" s="67"/>
      <c r="V121" s="96" t="s">
        <v>335</v>
      </c>
      <c r="W121" s="96"/>
      <c r="X121" s="96"/>
      <c r="Y121" s="96"/>
      <c r="Z121" s="96"/>
      <c r="AA121" s="96"/>
      <c r="AB121" s="96"/>
    </row>
    <row r="122" spans="1:28" ht="45" customHeight="1" x14ac:dyDescent="0.25">
      <c r="A122" s="1" t="s">
        <v>2</v>
      </c>
      <c r="B122" s="9" t="s">
        <v>79</v>
      </c>
      <c r="C122" s="30" t="s">
        <v>348</v>
      </c>
      <c r="D122" s="30" t="s">
        <v>32</v>
      </c>
      <c r="E122" s="1" t="s">
        <v>5</v>
      </c>
      <c r="G122" s="1" t="s">
        <v>2</v>
      </c>
      <c r="H122" s="1" t="s">
        <v>70</v>
      </c>
      <c r="I122" s="1" t="s">
        <v>75</v>
      </c>
      <c r="J122" s="17" t="s">
        <v>4</v>
      </c>
      <c r="K122" s="17" t="s">
        <v>5</v>
      </c>
      <c r="M122" s="1" t="s">
        <v>2</v>
      </c>
      <c r="N122" s="9" t="s">
        <v>70</v>
      </c>
      <c r="O122" s="1" t="s">
        <v>31</v>
      </c>
      <c r="P122" s="1" t="s">
        <v>4</v>
      </c>
      <c r="Q122" s="1" t="s">
        <v>5</v>
      </c>
      <c r="S122" s="67"/>
      <c r="T122" s="67"/>
      <c r="U122" s="67"/>
      <c r="V122" s="96"/>
      <c r="W122" s="96"/>
      <c r="X122" s="96"/>
      <c r="Y122" s="96"/>
      <c r="Z122" s="96"/>
      <c r="AA122" s="96"/>
      <c r="AB122" s="96"/>
    </row>
    <row r="123" spans="1:28" x14ac:dyDescent="0.25">
      <c r="A123" s="2">
        <v>42005</v>
      </c>
      <c r="B123" s="3">
        <v>74051</v>
      </c>
      <c r="C123" s="3">
        <v>70178</v>
      </c>
      <c r="D123" s="27">
        <f t="shared" ref="D123:D134" si="22">(B123-C123)/C123*100</f>
        <v>5.5188235629399527</v>
      </c>
      <c r="E123" s="27">
        <f>(B123-C134)/C134*100</f>
        <v>8.0626331611359188</v>
      </c>
      <c r="G123" s="2">
        <v>42005</v>
      </c>
      <c r="H123" s="65">
        <v>1.7</v>
      </c>
      <c r="I123" s="27">
        <v>2.4500000000000002</v>
      </c>
      <c r="J123" s="21">
        <f t="shared" ref="J123:J134" si="23">(H123-I123)/I123*100</f>
        <v>-30.61224489795919</v>
      </c>
      <c r="K123" s="21">
        <f>(H123-I134)/I134*100</f>
        <v>54.545454545454533</v>
      </c>
      <c r="M123" s="2">
        <v>42005</v>
      </c>
      <c r="N123" s="3">
        <v>2606</v>
      </c>
      <c r="O123" s="3">
        <v>1285</v>
      </c>
      <c r="P123" s="21">
        <f t="shared" ref="P123:P134" si="24">(N123-O123)/O123*100</f>
        <v>102.80155642023345</v>
      </c>
      <c r="Q123" s="20">
        <f>(N123-O134)/O134*100</f>
        <v>70.99737532808399</v>
      </c>
      <c r="S123" s="67"/>
      <c r="T123" s="67"/>
      <c r="U123" s="67"/>
      <c r="V123" s="96"/>
      <c r="W123" s="96"/>
      <c r="X123" s="96"/>
      <c r="Y123" s="96"/>
      <c r="Z123" s="96"/>
      <c r="AA123" s="96"/>
      <c r="AB123" s="96"/>
    </row>
    <row r="124" spans="1:28" x14ac:dyDescent="0.25">
      <c r="A124" s="6" t="s">
        <v>7</v>
      </c>
      <c r="B124" s="3">
        <v>49325</v>
      </c>
      <c r="C124" s="3">
        <v>48211</v>
      </c>
      <c r="D124" s="27">
        <f t="shared" si="22"/>
        <v>2.3106759868079898</v>
      </c>
      <c r="E124" s="27">
        <f t="shared" ref="E124:E134" si="25">(B124-B123)/B123*100</f>
        <v>-33.390501141105453</v>
      </c>
      <c r="G124" s="6" t="s">
        <v>7</v>
      </c>
      <c r="H124" s="65">
        <v>0.8</v>
      </c>
      <c r="I124" s="27">
        <v>2.6</v>
      </c>
      <c r="J124" s="21">
        <f t="shared" si="23"/>
        <v>-69.230769230769226</v>
      </c>
      <c r="K124" s="21">
        <f t="shared" ref="K124:K134" si="26">(H124-H123)/H123*100</f>
        <v>-52.941176470588239</v>
      </c>
      <c r="M124" s="6" t="s">
        <v>7</v>
      </c>
      <c r="N124" s="3">
        <v>1269</v>
      </c>
      <c r="O124" s="3">
        <v>1633</v>
      </c>
      <c r="P124" s="21">
        <f t="shared" si="24"/>
        <v>-22.290263319044705</v>
      </c>
      <c r="Q124" s="20">
        <f t="shared" ref="Q124:Q134" si="27">(N124-N123)/N123*100</f>
        <v>-51.30468150422103</v>
      </c>
      <c r="S124" s="67"/>
      <c r="T124" s="67"/>
      <c r="U124" s="67"/>
      <c r="V124" s="67"/>
      <c r="W124" s="67"/>
    </row>
    <row r="125" spans="1:28" ht="15" customHeight="1" x14ac:dyDescent="0.25">
      <c r="A125" s="2">
        <v>42066</v>
      </c>
      <c r="B125" s="3">
        <v>99100</v>
      </c>
      <c r="C125" s="3">
        <v>51973</v>
      </c>
      <c r="D125" s="27">
        <f t="shared" si="22"/>
        <v>90.675927885632916</v>
      </c>
      <c r="E125" s="27">
        <f t="shared" si="25"/>
        <v>100.91231626964014</v>
      </c>
      <c r="G125" s="2">
        <v>42066</v>
      </c>
      <c r="H125" s="65">
        <v>1.7</v>
      </c>
      <c r="I125" s="27">
        <v>1.92</v>
      </c>
      <c r="J125" s="21">
        <f t="shared" si="23"/>
        <v>-11.458333333333332</v>
      </c>
      <c r="K125" s="21">
        <f t="shared" si="26"/>
        <v>112.49999999999997</v>
      </c>
      <c r="M125" s="2">
        <v>42066</v>
      </c>
      <c r="N125" s="3">
        <v>2936</v>
      </c>
      <c r="O125" s="3">
        <v>1377</v>
      </c>
      <c r="P125" s="21">
        <f t="shared" si="24"/>
        <v>113.21713870733478</v>
      </c>
      <c r="Q125" s="20">
        <f t="shared" si="27"/>
        <v>131.36327817178881</v>
      </c>
      <c r="S125" s="67"/>
      <c r="T125" s="67"/>
      <c r="U125" s="67"/>
      <c r="V125" s="96" t="s">
        <v>336</v>
      </c>
      <c r="W125" s="96"/>
      <c r="X125" s="96"/>
      <c r="Y125" s="96"/>
      <c r="Z125" s="96"/>
      <c r="AA125" s="96"/>
      <c r="AB125" s="96"/>
    </row>
    <row r="126" spans="1:28" ht="15" customHeight="1" x14ac:dyDescent="0.25">
      <c r="A126" s="4" t="s">
        <v>8</v>
      </c>
      <c r="B126" s="3">
        <v>44700</v>
      </c>
      <c r="C126" s="3">
        <v>38999</v>
      </c>
      <c r="D126" s="27">
        <f t="shared" si="22"/>
        <v>14.618323546757608</v>
      </c>
      <c r="E126" s="27">
        <f t="shared" si="25"/>
        <v>-54.894046417759832</v>
      </c>
      <c r="G126" s="4" t="s">
        <v>8</v>
      </c>
      <c r="H126" s="65">
        <v>0.6</v>
      </c>
      <c r="I126" s="27">
        <v>0.86</v>
      </c>
      <c r="J126" s="21">
        <f t="shared" si="23"/>
        <v>-30.232558139534888</v>
      </c>
      <c r="K126" s="21">
        <f t="shared" si="26"/>
        <v>-64.705882352941174</v>
      </c>
      <c r="M126" s="4" t="s">
        <v>8</v>
      </c>
      <c r="N126" s="3">
        <v>1108</v>
      </c>
      <c r="O126" s="3">
        <v>694</v>
      </c>
      <c r="P126" s="21">
        <f t="shared" si="24"/>
        <v>59.654178674351584</v>
      </c>
      <c r="Q126" s="20">
        <f t="shared" si="27"/>
        <v>-62.26158038147139</v>
      </c>
      <c r="V126" s="96"/>
      <c r="W126" s="96"/>
      <c r="X126" s="96"/>
      <c r="Y126" s="96"/>
      <c r="Z126" s="96"/>
      <c r="AA126" s="96"/>
      <c r="AB126" s="96"/>
    </row>
    <row r="127" spans="1:28" ht="15" customHeight="1" x14ac:dyDescent="0.25">
      <c r="A127" s="4" t="s">
        <v>9</v>
      </c>
      <c r="B127" s="3">
        <v>59500</v>
      </c>
      <c r="C127" s="3">
        <v>58245</v>
      </c>
      <c r="D127" s="27">
        <f t="shared" si="22"/>
        <v>2.1546913898188684</v>
      </c>
      <c r="E127" s="27">
        <f t="shared" si="25"/>
        <v>33.109619686800897</v>
      </c>
      <c r="G127" s="4" t="s">
        <v>9</v>
      </c>
      <c r="H127" s="65">
        <v>0.8</v>
      </c>
      <c r="I127" s="27">
        <v>0.88</v>
      </c>
      <c r="J127" s="21">
        <f t="shared" si="23"/>
        <v>-9.0909090909090864</v>
      </c>
      <c r="K127" s="21">
        <f t="shared" si="26"/>
        <v>33.33333333333335</v>
      </c>
      <c r="M127" s="4" t="s">
        <v>9</v>
      </c>
      <c r="N127" s="3">
        <v>1479</v>
      </c>
      <c r="O127" s="3">
        <v>739</v>
      </c>
      <c r="P127" s="20">
        <f t="shared" si="24"/>
        <v>100.13531799729365</v>
      </c>
      <c r="Q127" s="20">
        <f t="shared" si="27"/>
        <v>33.483754512635379</v>
      </c>
      <c r="S127" s="67"/>
      <c r="T127" s="67"/>
      <c r="U127" s="67"/>
      <c r="V127" s="96"/>
      <c r="W127" s="96"/>
      <c r="X127" s="96"/>
      <c r="Y127" s="96"/>
      <c r="Z127" s="96"/>
      <c r="AA127" s="96"/>
      <c r="AB127" s="96"/>
    </row>
    <row r="128" spans="1:28" x14ac:dyDescent="0.25">
      <c r="A128" s="4" t="s">
        <v>10</v>
      </c>
      <c r="B128" s="3">
        <v>165000</v>
      </c>
      <c r="C128" s="3">
        <v>38540</v>
      </c>
      <c r="D128" s="3">
        <f t="shared" si="22"/>
        <v>328.12662169174882</v>
      </c>
      <c r="E128" s="27">
        <f t="shared" si="25"/>
        <v>177.31092436974788</v>
      </c>
      <c r="G128" s="4" t="s">
        <v>10</v>
      </c>
      <c r="H128" s="65">
        <v>5.8</v>
      </c>
      <c r="I128" s="27">
        <v>1.2</v>
      </c>
      <c r="J128" s="21">
        <f t="shared" si="23"/>
        <v>383.33333333333331</v>
      </c>
      <c r="K128" s="21">
        <f t="shared" si="26"/>
        <v>625</v>
      </c>
      <c r="M128" s="4" t="s">
        <v>10</v>
      </c>
      <c r="N128" s="3">
        <v>12055</v>
      </c>
      <c r="O128" s="3">
        <v>1076</v>
      </c>
      <c r="P128" s="20">
        <f t="shared" si="24"/>
        <v>1020.3531598513011</v>
      </c>
      <c r="Q128" s="20">
        <f t="shared" si="27"/>
        <v>715.07775524002705</v>
      </c>
      <c r="S128" s="67"/>
      <c r="T128" s="67"/>
      <c r="U128" s="67"/>
      <c r="V128" s="96"/>
      <c r="W128" s="96"/>
      <c r="X128" s="96"/>
      <c r="Y128" s="96"/>
      <c r="Z128" s="96"/>
      <c r="AA128" s="96"/>
      <c r="AB128" s="96"/>
    </row>
    <row r="129" spans="1:28" x14ac:dyDescent="0.25">
      <c r="A129" s="4" t="s">
        <v>11</v>
      </c>
      <c r="B129" s="3">
        <v>54400</v>
      </c>
      <c r="C129" s="3">
        <v>38166</v>
      </c>
      <c r="D129" s="3">
        <f t="shared" si="22"/>
        <v>42.535240790232145</v>
      </c>
      <c r="E129" s="27">
        <f t="shared" si="25"/>
        <v>-67.030303030303031</v>
      </c>
      <c r="G129" s="4" t="s">
        <v>11</v>
      </c>
      <c r="H129" s="65">
        <v>0.78</v>
      </c>
      <c r="I129" s="27">
        <v>0.9</v>
      </c>
      <c r="J129" s="65">
        <f t="shared" si="23"/>
        <v>-13.333333333333334</v>
      </c>
      <c r="K129" s="21">
        <f t="shared" si="26"/>
        <v>-86.551724137931032</v>
      </c>
      <c r="M129" s="4" t="s">
        <v>11</v>
      </c>
      <c r="N129" s="3">
        <v>1646</v>
      </c>
      <c r="O129" s="3">
        <v>843</v>
      </c>
      <c r="P129" s="20">
        <f t="shared" si="24"/>
        <v>95.255041518386719</v>
      </c>
      <c r="Q129" s="20">
        <f t="shared" si="27"/>
        <v>-86.345914558274572</v>
      </c>
      <c r="S129" s="67"/>
      <c r="T129" s="67"/>
      <c r="U129" s="67"/>
      <c r="V129" s="67"/>
      <c r="W129" s="67"/>
    </row>
    <row r="130" spans="1:28" x14ac:dyDescent="0.25">
      <c r="A130" s="4" t="s">
        <v>12</v>
      </c>
      <c r="B130" s="3">
        <v>75700</v>
      </c>
      <c r="C130" s="3">
        <v>40443</v>
      </c>
      <c r="D130" s="3">
        <f t="shared" si="22"/>
        <v>87.177014563706948</v>
      </c>
      <c r="E130" s="27">
        <f t="shared" si="25"/>
        <v>39.154411764705884</v>
      </c>
      <c r="G130" s="4" t="s">
        <v>12</v>
      </c>
      <c r="H130" s="65">
        <v>0.42</v>
      </c>
      <c r="I130" s="27">
        <v>0.9</v>
      </c>
      <c r="J130" s="65">
        <f t="shared" si="23"/>
        <v>-53.333333333333336</v>
      </c>
      <c r="K130" s="21">
        <f t="shared" si="26"/>
        <v>-46.153846153846153</v>
      </c>
      <c r="M130" s="4" t="s">
        <v>12</v>
      </c>
      <c r="N130" s="3">
        <v>919</v>
      </c>
      <c r="O130" s="3">
        <v>852</v>
      </c>
      <c r="P130" s="20">
        <f t="shared" si="24"/>
        <v>7.863849765258216</v>
      </c>
      <c r="Q130" s="20">
        <f t="shared" si="27"/>
        <v>-44.167679222357229</v>
      </c>
      <c r="S130" s="67"/>
      <c r="T130" s="67"/>
      <c r="U130" s="67"/>
      <c r="V130" s="96" t="s">
        <v>337</v>
      </c>
      <c r="W130" s="96"/>
      <c r="X130" s="96"/>
      <c r="Y130" s="96"/>
      <c r="Z130" s="96"/>
      <c r="AA130" s="96"/>
      <c r="AB130" s="96"/>
    </row>
    <row r="131" spans="1:28" x14ac:dyDescent="0.25">
      <c r="A131" s="4" t="s">
        <v>13</v>
      </c>
      <c r="B131" s="3">
        <v>58909</v>
      </c>
      <c r="C131" s="3">
        <v>49918</v>
      </c>
      <c r="D131" s="3">
        <f t="shared" si="22"/>
        <v>18.01153892383509</v>
      </c>
      <c r="E131" s="27">
        <f t="shared" si="25"/>
        <v>-22.180977542932627</v>
      </c>
      <c r="G131" s="4" t="s">
        <v>13</v>
      </c>
      <c r="H131" s="65">
        <v>0.75</v>
      </c>
      <c r="I131" s="27">
        <v>1.4</v>
      </c>
      <c r="J131" s="65">
        <f t="shared" si="23"/>
        <v>-46.428571428571423</v>
      </c>
      <c r="K131" s="21">
        <f t="shared" si="26"/>
        <v>78.571428571428584</v>
      </c>
      <c r="M131" s="4" t="s">
        <v>13</v>
      </c>
      <c r="N131" s="3">
        <v>1665</v>
      </c>
      <c r="O131" s="3">
        <v>1529</v>
      </c>
      <c r="P131" s="20">
        <f t="shared" si="24"/>
        <v>8.8947024198822771</v>
      </c>
      <c r="Q131" s="20">
        <f t="shared" si="27"/>
        <v>81.175190424374321</v>
      </c>
      <c r="S131" s="67"/>
      <c r="T131" s="67"/>
      <c r="U131" s="67"/>
      <c r="V131" s="67"/>
      <c r="W131" s="67"/>
    </row>
    <row r="132" spans="1:28" x14ac:dyDescent="0.25">
      <c r="A132" s="4" t="s">
        <v>14</v>
      </c>
      <c r="B132" s="3">
        <v>45723</v>
      </c>
      <c r="C132" s="3">
        <v>95524</v>
      </c>
      <c r="D132" s="3">
        <f t="shared" si="22"/>
        <v>-52.134542104601991</v>
      </c>
      <c r="E132" s="27">
        <f t="shared" si="25"/>
        <v>-22.383676518019318</v>
      </c>
      <c r="G132" s="4" t="s">
        <v>14</v>
      </c>
      <c r="H132" s="65">
        <v>0.4</v>
      </c>
      <c r="I132" s="27">
        <v>3.1</v>
      </c>
      <c r="J132" s="65">
        <f t="shared" si="23"/>
        <v>-87.096774193548384</v>
      </c>
      <c r="K132" s="21">
        <f t="shared" si="26"/>
        <v>-46.666666666666664</v>
      </c>
      <c r="M132" s="4" t="s">
        <v>14</v>
      </c>
      <c r="N132" s="3">
        <v>939</v>
      </c>
      <c r="O132" s="3">
        <v>3905</v>
      </c>
      <c r="P132" s="20">
        <f t="shared" si="24"/>
        <v>-75.953905249679892</v>
      </c>
      <c r="Q132" s="20">
        <f t="shared" si="27"/>
        <v>-43.603603603603602</v>
      </c>
      <c r="S132" s="67"/>
      <c r="T132" s="67"/>
      <c r="U132" s="67"/>
      <c r="V132" s="67"/>
      <c r="W132" s="67"/>
    </row>
    <row r="133" spans="1:28" x14ac:dyDescent="0.25">
      <c r="A133" s="4" t="s">
        <v>15</v>
      </c>
      <c r="B133" s="3">
        <v>30024</v>
      </c>
      <c r="C133" s="3">
        <v>65745</v>
      </c>
      <c r="D133" s="3">
        <f t="shared" si="22"/>
        <v>-54.332648870636547</v>
      </c>
      <c r="E133" s="27">
        <f t="shared" si="25"/>
        <v>-34.335017387310543</v>
      </c>
      <c r="G133" s="4" t="s">
        <v>15</v>
      </c>
      <c r="H133" s="65">
        <v>0.32</v>
      </c>
      <c r="I133" s="27">
        <v>1.24</v>
      </c>
      <c r="J133" s="65">
        <f t="shared" si="23"/>
        <v>-74.193548387096769</v>
      </c>
      <c r="K133" s="21">
        <f t="shared" si="26"/>
        <v>-20.000000000000004</v>
      </c>
      <c r="M133" s="4" t="s">
        <v>15</v>
      </c>
      <c r="N133" s="3">
        <v>752</v>
      </c>
      <c r="O133" s="3">
        <v>1677</v>
      </c>
      <c r="P133" s="20">
        <f t="shared" si="24"/>
        <v>-55.158020274299346</v>
      </c>
      <c r="Q133" s="20">
        <f t="shared" si="27"/>
        <v>-19.914802981895633</v>
      </c>
      <c r="X133" s="67"/>
      <c r="Y133" s="67"/>
    </row>
    <row r="134" spans="1:28" x14ac:dyDescent="0.25">
      <c r="A134" s="4" t="s">
        <v>16</v>
      </c>
      <c r="B134" s="3">
        <v>29300</v>
      </c>
      <c r="C134" s="3">
        <v>68526</v>
      </c>
      <c r="D134" s="3">
        <f t="shared" si="22"/>
        <v>-57.242506493885536</v>
      </c>
      <c r="E134" s="27">
        <f t="shared" si="25"/>
        <v>-2.4114042099653612</v>
      </c>
      <c r="G134" s="4" t="s">
        <v>16</v>
      </c>
      <c r="H134" s="65">
        <v>0.26</v>
      </c>
      <c r="I134" s="27">
        <v>1.1000000000000001</v>
      </c>
      <c r="J134" s="65">
        <f t="shared" si="23"/>
        <v>-76.363636363636374</v>
      </c>
      <c r="K134" s="21">
        <f t="shared" si="26"/>
        <v>-18.75</v>
      </c>
      <c r="M134" s="4" t="s">
        <v>16</v>
      </c>
      <c r="N134" s="3">
        <v>610</v>
      </c>
      <c r="O134" s="3">
        <v>1524</v>
      </c>
      <c r="P134" s="20">
        <f t="shared" si="24"/>
        <v>-59.973753280839894</v>
      </c>
      <c r="Q134" s="20">
        <f t="shared" si="27"/>
        <v>-18.882978723404257</v>
      </c>
    </row>
    <row r="136" spans="1:28" x14ac:dyDescent="0.25">
      <c r="A136" s="91" t="s">
        <v>339</v>
      </c>
      <c r="B136" s="92"/>
      <c r="C136" s="92"/>
      <c r="D136" s="92"/>
      <c r="E136" s="92"/>
      <c r="H136" s="91" t="s">
        <v>22</v>
      </c>
      <c r="I136" s="92"/>
      <c r="J136" s="92"/>
      <c r="K136" s="92"/>
      <c r="L136" s="92"/>
    </row>
    <row r="137" spans="1:28" x14ac:dyDescent="0.25">
      <c r="A137" s="1" t="s">
        <v>2</v>
      </c>
      <c r="B137" s="10" t="s">
        <v>77</v>
      </c>
      <c r="C137" s="1" t="s">
        <v>31</v>
      </c>
      <c r="D137" s="1" t="s">
        <v>4</v>
      </c>
      <c r="E137" s="1" t="s">
        <v>5</v>
      </c>
      <c r="H137" s="1" t="s">
        <v>2</v>
      </c>
      <c r="I137" s="1" t="s">
        <v>73</v>
      </c>
      <c r="J137" s="1" t="s">
        <v>74</v>
      </c>
      <c r="K137" s="1" t="s">
        <v>4</v>
      </c>
      <c r="L137" s="1" t="s">
        <v>5</v>
      </c>
    </row>
    <row r="138" spans="1:28" x14ac:dyDescent="0.25">
      <c r="A138" s="2">
        <v>42005</v>
      </c>
      <c r="B138" s="3">
        <v>4344</v>
      </c>
      <c r="C138" s="3">
        <v>3356</v>
      </c>
      <c r="D138" s="21">
        <f t="shared" ref="D138:D149" si="28">(B138-C138)/C138*100</f>
        <v>29.439809296781881</v>
      </c>
      <c r="E138" s="21">
        <f>(B138-C149)/C149*100</f>
        <v>58.482305727836561</v>
      </c>
      <c r="H138" s="2">
        <v>42005</v>
      </c>
      <c r="I138" s="4">
        <v>96</v>
      </c>
      <c r="J138" s="4">
        <v>92</v>
      </c>
      <c r="K138" s="21">
        <f t="shared" ref="K138:K149" si="29">(I138-J138)/J138*100</f>
        <v>4.3478260869565215</v>
      </c>
      <c r="L138" s="27">
        <f>(I138-J149)/J149*100</f>
        <v>11.627906976744185</v>
      </c>
    </row>
    <row r="139" spans="1:28" x14ac:dyDescent="0.25">
      <c r="A139" s="6" t="s">
        <v>7</v>
      </c>
      <c r="B139" s="3">
        <v>2642</v>
      </c>
      <c r="C139" s="3">
        <v>3910</v>
      </c>
      <c r="D139" s="21">
        <f t="shared" si="28"/>
        <v>-32.429667519181585</v>
      </c>
      <c r="E139" s="21">
        <f t="shared" ref="E139:E149" si="30">(B139-B138)/B138*100</f>
        <v>-39.180478821362804</v>
      </c>
      <c r="H139" s="6" t="s">
        <v>7</v>
      </c>
      <c r="I139" s="4">
        <v>53</v>
      </c>
      <c r="J139" s="4">
        <v>85</v>
      </c>
      <c r="K139" s="21">
        <f t="shared" si="29"/>
        <v>-37.647058823529413</v>
      </c>
      <c r="L139" s="27">
        <f t="shared" ref="L139:L149" si="31">(I139-I138)/I138*100</f>
        <v>-44.791666666666671</v>
      </c>
    </row>
    <row r="140" spans="1:28" x14ac:dyDescent="0.25">
      <c r="A140" s="2">
        <v>42066</v>
      </c>
      <c r="B140" s="3">
        <v>4666</v>
      </c>
      <c r="C140" s="3">
        <v>3030</v>
      </c>
      <c r="D140" s="21">
        <f t="shared" si="28"/>
        <v>53.993399339933987</v>
      </c>
      <c r="E140" s="21">
        <f t="shared" si="30"/>
        <v>76.60862982588948</v>
      </c>
      <c r="H140" s="2">
        <v>42066</v>
      </c>
      <c r="I140" s="4">
        <v>126</v>
      </c>
      <c r="J140" s="4">
        <v>86</v>
      </c>
      <c r="K140" s="21">
        <f t="shared" si="29"/>
        <v>46.511627906976742</v>
      </c>
      <c r="L140" s="27">
        <f t="shared" si="31"/>
        <v>137.73584905660377</v>
      </c>
    </row>
    <row r="141" spans="1:28" x14ac:dyDescent="0.25">
      <c r="A141" s="4" t="s">
        <v>8</v>
      </c>
      <c r="B141" s="3">
        <v>2510</v>
      </c>
      <c r="C141" s="3">
        <v>2246</v>
      </c>
      <c r="D141" s="21">
        <f t="shared" si="28"/>
        <v>11.754229741763135</v>
      </c>
      <c r="E141" s="21">
        <f t="shared" si="30"/>
        <v>-46.206600942991855</v>
      </c>
      <c r="H141" s="4" t="s">
        <v>8</v>
      </c>
      <c r="I141" s="4">
        <v>58</v>
      </c>
      <c r="J141" s="4">
        <v>47</v>
      </c>
      <c r="K141" s="21">
        <f t="shared" si="29"/>
        <v>23.404255319148938</v>
      </c>
      <c r="L141" s="27">
        <f t="shared" si="31"/>
        <v>-53.968253968253968</v>
      </c>
    </row>
    <row r="142" spans="1:28" x14ac:dyDescent="0.25">
      <c r="A142" s="4" t="s">
        <v>9</v>
      </c>
      <c r="B142" s="3">
        <v>2884</v>
      </c>
      <c r="C142" s="3">
        <v>1938</v>
      </c>
      <c r="D142" s="27">
        <f t="shared" si="28"/>
        <v>48.813209494324042</v>
      </c>
      <c r="E142" s="21">
        <f t="shared" si="30"/>
        <v>14.900398406374501</v>
      </c>
      <c r="H142" s="4" t="s">
        <v>9</v>
      </c>
      <c r="I142" s="4">
        <v>59</v>
      </c>
      <c r="J142" s="4">
        <v>52</v>
      </c>
      <c r="K142" s="27">
        <f t="shared" si="29"/>
        <v>13.461538461538462</v>
      </c>
      <c r="L142" s="27">
        <f t="shared" si="31"/>
        <v>1.7241379310344827</v>
      </c>
    </row>
    <row r="143" spans="1:28" x14ac:dyDescent="0.25">
      <c r="A143" s="4" t="s">
        <v>10</v>
      </c>
      <c r="B143" s="3">
        <v>5370</v>
      </c>
      <c r="C143" s="3">
        <v>2877</v>
      </c>
      <c r="D143" s="3">
        <f t="shared" si="28"/>
        <v>86.652763295099064</v>
      </c>
      <c r="E143" s="21">
        <f t="shared" si="30"/>
        <v>86.199722607489591</v>
      </c>
      <c r="H143" s="4" t="s">
        <v>10</v>
      </c>
      <c r="I143" s="4">
        <v>63</v>
      </c>
      <c r="J143" s="4">
        <v>67</v>
      </c>
      <c r="K143" s="27">
        <f t="shared" si="29"/>
        <v>-5.9701492537313428</v>
      </c>
      <c r="L143" s="27">
        <f t="shared" si="31"/>
        <v>6.7796610169491522</v>
      </c>
    </row>
    <row r="144" spans="1:28" x14ac:dyDescent="0.25">
      <c r="A144" s="4" t="s">
        <v>11</v>
      </c>
      <c r="B144" s="3">
        <v>2153</v>
      </c>
      <c r="C144" s="3">
        <v>2243</v>
      </c>
      <c r="D144" s="3">
        <f t="shared" si="28"/>
        <v>-4.0124832813196614</v>
      </c>
      <c r="E144" s="21">
        <f t="shared" si="30"/>
        <v>-59.906890130353815</v>
      </c>
      <c r="H144" s="4" t="s">
        <v>11</v>
      </c>
      <c r="I144" s="4">
        <v>39</v>
      </c>
      <c r="J144" s="4">
        <v>59</v>
      </c>
      <c r="K144" s="27">
        <f t="shared" si="29"/>
        <v>-33.898305084745758</v>
      </c>
      <c r="L144" s="27">
        <f t="shared" si="31"/>
        <v>-38.095238095238095</v>
      </c>
    </row>
    <row r="145" spans="1:23" x14ac:dyDescent="0.25">
      <c r="A145" s="4" t="s">
        <v>12</v>
      </c>
      <c r="B145" s="3">
        <v>1895</v>
      </c>
      <c r="C145" s="3">
        <v>1891</v>
      </c>
      <c r="D145" s="3">
        <f t="shared" si="28"/>
        <v>0.21152829190904282</v>
      </c>
      <c r="E145" s="21">
        <f t="shared" si="30"/>
        <v>-11.983279145378543</v>
      </c>
      <c r="H145" s="4" t="s">
        <v>12</v>
      </c>
      <c r="I145" s="4">
        <v>32</v>
      </c>
      <c r="J145" s="4">
        <v>55</v>
      </c>
      <c r="K145" s="27">
        <f t="shared" si="29"/>
        <v>-41.818181818181813</v>
      </c>
      <c r="L145" s="27">
        <f t="shared" si="31"/>
        <v>-17.948717948717949</v>
      </c>
    </row>
    <row r="146" spans="1:23" x14ac:dyDescent="0.25">
      <c r="A146" s="4" t="s">
        <v>13</v>
      </c>
      <c r="B146" s="3">
        <v>2545</v>
      </c>
      <c r="C146" s="3">
        <v>2871</v>
      </c>
      <c r="D146" s="27">
        <f t="shared" si="28"/>
        <v>-11.354928596307905</v>
      </c>
      <c r="E146" s="21">
        <f t="shared" si="30"/>
        <v>34.300791556728235</v>
      </c>
      <c r="H146" s="4" t="s">
        <v>13</v>
      </c>
      <c r="I146" s="4">
        <v>47</v>
      </c>
      <c r="J146" s="4">
        <v>66</v>
      </c>
      <c r="K146" s="27">
        <f t="shared" si="29"/>
        <v>-28.787878787878789</v>
      </c>
      <c r="L146" s="27">
        <f t="shared" si="31"/>
        <v>46.875</v>
      </c>
    </row>
    <row r="147" spans="1:23" x14ac:dyDescent="0.25">
      <c r="A147" s="4" t="s">
        <v>14</v>
      </c>
      <c r="B147" s="3">
        <v>1552</v>
      </c>
      <c r="C147" s="3">
        <v>8072</v>
      </c>
      <c r="D147" s="27">
        <f t="shared" si="28"/>
        <v>-80.773042616451932</v>
      </c>
      <c r="E147" s="21">
        <f t="shared" si="30"/>
        <v>-39.017681728880156</v>
      </c>
      <c r="H147" s="4" t="s">
        <v>14</v>
      </c>
      <c r="I147" s="4">
        <v>37</v>
      </c>
      <c r="J147" s="4">
        <v>122</v>
      </c>
      <c r="K147" s="27">
        <f t="shared" si="29"/>
        <v>-69.672131147540981</v>
      </c>
      <c r="L147" s="27">
        <f t="shared" si="31"/>
        <v>-21.276595744680851</v>
      </c>
    </row>
    <row r="148" spans="1:23" x14ac:dyDescent="0.25">
      <c r="A148" s="4" t="s">
        <v>15</v>
      </c>
      <c r="B148" s="3">
        <v>1652</v>
      </c>
      <c r="C148" s="3">
        <v>3107</v>
      </c>
      <c r="D148" s="27">
        <f t="shared" si="28"/>
        <v>-46.829739298358547</v>
      </c>
      <c r="E148" s="21">
        <f t="shared" si="30"/>
        <v>6.4432989690721643</v>
      </c>
      <c r="H148" s="4" t="s">
        <v>15</v>
      </c>
      <c r="I148" s="4">
        <v>34</v>
      </c>
      <c r="J148" s="4">
        <v>108</v>
      </c>
      <c r="K148" s="27">
        <f t="shared" si="29"/>
        <v>-68.518518518518519</v>
      </c>
      <c r="L148" s="27">
        <f t="shared" si="31"/>
        <v>-8.1081081081081088</v>
      </c>
    </row>
    <row r="149" spans="1:23" x14ac:dyDescent="0.25">
      <c r="A149" s="4" t="s">
        <v>16</v>
      </c>
      <c r="B149" s="3">
        <v>1602</v>
      </c>
      <c r="C149" s="3">
        <v>2741</v>
      </c>
      <c r="D149" s="27">
        <f t="shared" si="28"/>
        <v>-41.554177307551988</v>
      </c>
      <c r="E149" s="21">
        <f t="shared" si="30"/>
        <v>-3.026634382566586</v>
      </c>
      <c r="H149" s="4" t="s">
        <v>16</v>
      </c>
      <c r="I149" s="4">
        <v>34</v>
      </c>
      <c r="J149" s="4">
        <v>86</v>
      </c>
      <c r="K149" s="27">
        <f t="shared" si="29"/>
        <v>-60.465116279069761</v>
      </c>
      <c r="L149" s="27">
        <f t="shared" si="31"/>
        <v>0</v>
      </c>
    </row>
    <row r="152" spans="1:23" ht="15.75" x14ac:dyDescent="0.25">
      <c r="A152" s="74" t="s">
        <v>18</v>
      </c>
      <c r="B152" s="69"/>
      <c r="C152" s="69"/>
      <c r="D152" s="69"/>
      <c r="E152" s="69"/>
      <c r="F152" s="69"/>
      <c r="G152" s="69"/>
      <c r="H152" s="69"/>
      <c r="I152" s="69"/>
      <c r="J152" s="69"/>
      <c r="K152" s="69"/>
      <c r="L152" s="69"/>
      <c r="M152" s="69"/>
      <c r="N152" s="69"/>
      <c r="O152" s="69"/>
      <c r="P152" s="69"/>
      <c r="Q152" s="69"/>
      <c r="R152" s="69"/>
      <c r="S152" s="69"/>
      <c r="T152" s="69"/>
      <c r="U152" s="69"/>
      <c r="V152" s="69"/>
      <c r="W152" s="69"/>
    </row>
    <row r="154" spans="1:23" x14ac:dyDescent="0.25">
      <c r="A154" s="91" t="s">
        <v>68</v>
      </c>
      <c r="B154" s="92"/>
      <c r="C154" s="92"/>
      <c r="D154" s="92"/>
      <c r="F154" s="91" t="s">
        <v>71</v>
      </c>
      <c r="G154" s="92"/>
      <c r="H154" s="92"/>
      <c r="I154" s="92"/>
      <c r="J154" s="92"/>
      <c r="M154" s="91" t="s">
        <v>21</v>
      </c>
      <c r="N154" s="92"/>
      <c r="O154" s="92"/>
      <c r="P154" s="92"/>
      <c r="Q154" s="92"/>
    </row>
    <row r="155" spans="1:23" x14ac:dyDescent="0.25">
      <c r="A155" s="1" t="s">
        <v>2</v>
      </c>
      <c r="B155" s="9" t="s">
        <v>69</v>
      </c>
      <c r="C155" s="1" t="s">
        <v>31</v>
      </c>
      <c r="D155" s="1" t="s">
        <v>5</v>
      </c>
      <c r="F155" s="1" t="s">
        <v>2</v>
      </c>
      <c r="G155" s="1" t="s">
        <v>76</v>
      </c>
      <c r="H155" s="1" t="s">
        <v>67</v>
      </c>
      <c r="I155" s="1" t="s">
        <v>4</v>
      </c>
      <c r="J155" s="1" t="s">
        <v>5</v>
      </c>
      <c r="M155" s="1" t="s">
        <v>2</v>
      </c>
      <c r="N155" s="1" t="s">
        <v>78</v>
      </c>
      <c r="O155" s="1" t="s">
        <v>31</v>
      </c>
      <c r="P155" s="1" t="s">
        <v>4</v>
      </c>
      <c r="Q155" s="1" t="s">
        <v>5</v>
      </c>
    </row>
    <row r="156" spans="1:23" x14ac:dyDescent="0.25">
      <c r="A156" s="2">
        <v>42005</v>
      </c>
      <c r="B156" s="3">
        <v>231</v>
      </c>
      <c r="C156" s="3">
        <v>139</v>
      </c>
      <c r="D156" s="27">
        <f>(B156-C167)/C167*100</f>
        <v>17.857142857142858</v>
      </c>
      <c r="F156" s="2">
        <v>42005</v>
      </c>
      <c r="G156" s="3">
        <v>152</v>
      </c>
      <c r="H156" s="3">
        <v>77</v>
      </c>
      <c r="I156" s="27">
        <f t="shared" ref="I156:I167" si="32">(G156-H156)/H156*100</f>
        <v>97.402597402597408</v>
      </c>
      <c r="J156" s="27">
        <f>(G156-H167)/H167*100</f>
        <v>40.74074074074074</v>
      </c>
      <c r="M156" s="2">
        <v>42005</v>
      </c>
      <c r="N156" s="3">
        <v>54</v>
      </c>
      <c r="O156" s="3">
        <v>73</v>
      </c>
      <c r="P156" s="27">
        <f t="shared" ref="P156:P167" si="33">(N156-O156)/O156*100</f>
        <v>-26.027397260273972</v>
      </c>
      <c r="Q156" s="27">
        <f>(N156-O167)/O167*100</f>
        <v>-21.739130434782609</v>
      </c>
    </row>
    <row r="157" spans="1:23" x14ac:dyDescent="0.25">
      <c r="A157" s="6" t="s">
        <v>7</v>
      </c>
      <c r="B157" s="3">
        <v>116</v>
      </c>
      <c r="C157" s="3">
        <v>186</v>
      </c>
      <c r="D157" s="27">
        <f t="shared" ref="D157:D167" si="34">(B157-B156)/B156*100</f>
        <v>-49.783549783549788</v>
      </c>
      <c r="F157" s="6" t="s">
        <v>7</v>
      </c>
      <c r="G157" s="3">
        <v>94</v>
      </c>
      <c r="H157" s="3">
        <v>92</v>
      </c>
      <c r="I157" s="27">
        <f t="shared" si="32"/>
        <v>2.1739130434782608</v>
      </c>
      <c r="J157" s="27">
        <f t="shared" ref="J157:J167" si="35">(G157-G156)/G156*100</f>
        <v>-38.15789473684211</v>
      </c>
      <c r="M157" s="6" t="s">
        <v>7</v>
      </c>
      <c r="N157" s="3">
        <v>29</v>
      </c>
      <c r="O157" s="3">
        <v>60</v>
      </c>
      <c r="P157" s="27">
        <f t="shared" si="33"/>
        <v>-51.666666666666671</v>
      </c>
      <c r="Q157" s="27">
        <f t="shared" ref="Q157:Q167" si="36">(N157-N156)/N156*100</f>
        <v>-46.296296296296298</v>
      </c>
    </row>
    <row r="158" spans="1:23" x14ac:dyDescent="0.25">
      <c r="A158" s="2">
        <v>42066</v>
      </c>
      <c r="B158" s="3">
        <v>188</v>
      </c>
      <c r="C158" s="3">
        <v>153</v>
      </c>
      <c r="D158" s="27">
        <f t="shared" si="34"/>
        <v>62.068965517241381</v>
      </c>
      <c r="F158" s="2">
        <v>42066</v>
      </c>
      <c r="G158" s="3">
        <v>183</v>
      </c>
      <c r="H158" s="3">
        <v>106</v>
      </c>
      <c r="I158" s="27">
        <f t="shared" si="32"/>
        <v>72.641509433962256</v>
      </c>
      <c r="J158" s="27">
        <f t="shared" si="35"/>
        <v>94.680851063829792</v>
      </c>
      <c r="M158" s="2">
        <v>42066</v>
      </c>
      <c r="N158" s="3">
        <v>92</v>
      </c>
      <c r="O158" s="3">
        <v>68</v>
      </c>
      <c r="P158" s="27">
        <f t="shared" si="33"/>
        <v>35.294117647058826</v>
      </c>
      <c r="Q158" s="27">
        <f t="shared" si="36"/>
        <v>217.24137931034483</v>
      </c>
    </row>
    <row r="159" spans="1:23" x14ac:dyDescent="0.25">
      <c r="A159" s="4" t="s">
        <v>8</v>
      </c>
      <c r="B159" s="3">
        <v>108</v>
      </c>
      <c r="C159" s="3">
        <v>96</v>
      </c>
      <c r="D159" s="27">
        <f t="shared" si="34"/>
        <v>-42.553191489361701</v>
      </c>
      <c r="F159" s="4" t="s">
        <v>8</v>
      </c>
      <c r="G159" s="3">
        <v>94</v>
      </c>
      <c r="H159" s="3">
        <v>71</v>
      </c>
      <c r="I159" s="27">
        <f t="shared" si="32"/>
        <v>32.394366197183103</v>
      </c>
      <c r="J159" s="27">
        <f t="shared" si="35"/>
        <v>-48.633879781420767</v>
      </c>
      <c r="M159" s="4" t="s">
        <v>8</v>
      </c>
      <c r="N159" s="3">
        <v>28</v>
      </c>
      <c r="O159" s="3">
        <v>25</v>
      </c>
      <c r="P159" s="27">
        <f t="shared" si="33"/>
        <v>12</v>
      </c>
      <c r="Q159" s="27">
        <f t="shared" si="36"/>
        <v>-69.565217391304344</v>
      </c>
    </row>
    <row r="160" spans="1:23" x14ac:dyDescent="0.25">
      <c r="A160" s="4" t="s">
        <v>9</v>
      </c>
      <c r="B160" s="3">
        <v>77</v>
      </c>
      <c r="C160" s="3">
        <v>75</v>
      </c>
      <c r="D160" s="27">
        <f t="shared" si="34"/>
        <v>-28.703703703703702</v>
      </c>
      <c r="F160" s="4" t="s">
        <v>9</v>
      </c>
      <c r="G160" s="3">
        <v>301</v>
      </c>
      <c r="H160" s="3">
        <v>59</v>
      </c>
      <c r="I160" s="27">
        <f t="shared" si="32"/>
        <v>410.16949152542372</v>
      </c>
      <c r="J160" s="27">
        <f t="shared" si="35"/>
        <v>220.21276595744678</v>
      </c>
      <c r="M160" s="4" t="s">
        <v>9</v>
      </c>
      <c r="N160" s="3">
        <v>77</v>
      </c>
      <c r="O160" s="3">
        <v>19</v>
      </c>
      <c r="P160" s="27">
        <f t="shared" si="33"/>
        <v>305.26315789473688</v>
      </c>
      <c r="Q160" s="27">
        <f t="shared" si="36"/>
        <v>175</v>
      </c>
    </row>
    <row r="161" spans="1:17" x14ac:dyDescent="0.25">
      <c r="A161" s="4" t="s">
        <v>10</v>
      </c>
      <c r="B161" s="3">
        <v>155</v>
      </c>
      <c r="C161" s="3">
        <v>144</v>
      </c>
      <c r="D161" s="27">
        <f t="shared" si="34"/>
        <v>101.29870129870129</v>
      </c>
      <c r="F161" s="4" t="s">
        <v>10</v>
      </c>
      <c r="G161" s="3">
        <v>226</v>
      </c>
      <c r="H161" s="3">
        <v>68</v>
      </c>
      <c r="I161" s="27">
        <f t="shared" si="32"/>
        <v>232.35294117647061</v>
      </c>
      <c r="J161" s="27">
        <f t="shared" si="35"/>
        <v>-24.916943521594686</v>
      </c>
      <c r="M161" s="4" t="s">
        <v>10</v>
      </c>
      <c r="N161" s="3">
        <v>169</v>
      </c>
      <c r="O161" s="3">
        <v>48</v>
      </c>
      <c r="P161" s="27">
        <f t="shared" si="33"/>
        <v>252.08333333333334</v>
      </c>
      <c r="Q161" s="27">
        <f t="shared" si="36"/>
        <v>119.48051948051948</v>
      </c>
    </row>
    <row r="162" spans="1:17" x14ac:dyDescent="0.25">
      <c r="A162" s="4" t="s">
        <v>11</v>
      </c>
      <c r="B162" s="3">
        <v>70</v>
      </c>
      <c r="C162" s="3">
        <v>108</v>
      </c>
      <c r="D162" s="27">
        <f t="shared" si="34"/>
        <v>-54.838709677419352</v>
      </c>
      <c r="F162" s="4" t="s">
        <v>11</v>
      </c>
      <c r="G162" s="3">
        <v>100</v>
      </c>
      <c r="H162" s="3">
        <v>52</v>
      </c>
      <c r="I162" s="27">
        <f t="shared" si="32"/>
        <v>92.307692307692307</v>
      </c>
      <c r="J162" s="27">
        <f t="shared" si="35"/>
        <v>-55.752212389380531</v>
      </c>
      <c r="M162" s="4" t="s">
        <v>11</v>
      </c>
      <c r="N162" s="3">
        <v>47</v>
      </c>
      <c r="O162" s="3">
        <v>50</v>
      </c>
      <c r="P162" s="27">
        <f t="shared" si="33"/>
        <v>-6</v>
      </c>
      <c r="Q162" s="27">
        <f t="shared" si="36"/>
        <v>-72.189349112426044</v>
      </c>
    </row>
    <row r="163" spans="1:17" x14ac:dyDescent="0.25">
      <c r="A163" s="4" t="s">
        <v>12</v>
      </c>
      <c r="B163" s="3">
        <v>63</v>
      </c>
      <c r="C163" s="3">
        <v>70</v>
      </c>
      <c r="D163" s="27">
        <f t="shared" si="34"/>
        <v>-10</v>
      </c>
      <c r="F163" s="4" t="s">
        <v>12</v>
      </c>
      <c r="G163" s="3">
        <v>82</v>
      </c>
      <c r="H163" s="3">
        <v>77</v>
      </c>
      <c r="I163" s="27">
        <f t="shared" si="32"/>
        <v>6.4935064935064926</v>
      </c>
      <c r="J163" s="27">
        <f t="shared" si="35"/>
        <v>-18</v>
      </c>
      <c r="M163" s="4" t="s">
        <v>12</v>
      </c>
      <c r="N163" s="3">
        <v>36</v>
      </c>
      <c r="O163" s="3">
        <v>28</v>
      </c>
      <c r="P163" s="27">
        <f t="shared" si="33"/>
        <v>28.571428571428569</v>
      </c>
      <c r="Q163" s="27">
        <f t="shared" si="36"/>
        <v>-23.404255319148938</v>
      </c>
    </row>
    <row r="164" spans="1:17" x14ac:dyDescent="0.25">
      <c r="A164" s="4" t="s">
        <v>13</v>
      </c>
      <c r="B164" s="3">
        <v>79</v>
      </c>
      <c r="C164" s="3">
        <v>112</v>
      </c>
      <c r="D164" s="27">
        <f t="shared" si="34"/>
        <v>25.396825396825395</v>
      </c>
      <c r="F164" s="4" t="s">
        <v>13</v>
      </c>
      <c r="G164" s="3">
        <v>97</v>
      </c>
      <c r="H164" s="3">
        <v>96</v>
      </c>
      <c r="I164" s="27">
        <f t="shared" si="32"/>
        <v>1.0416666666666665</v>
      </c>
      <c r="J164" s="27">
        <f t="shared" si="35"/>
        <v>18.292682926829269</v>
      </c>
      <c r="M164" s="4" t="s">
        <v>13</v>
      </c>
      <c r="N164" s="3">
        <v>56</v>
      </c>
      <c r="O164" s="3">
        <v>87</v>
      </c>
      <c r="P164" s="27">
        <f t="shared" si="33"/>
        <v>-35.632183908045981</v>
      </c>
      <c r="Q164" s="27">
        <f t="shared" si="36"/>
        <v>55.555555555555557</v>
      </c>
    </row>
    <row r="165" spans="1:17" x14ac:dyDescent="0.25">
      <c r="A165" s="4" t="s">
        <v>14</v>
      </c>
      <c r="B165" s="3">
        <v>73</v>
      </c>
      <c r="C165" s="3">
        <v>284</v>
      </c>
      <c r="D165" s="27">
        <f t="shared" si="34"/>
        <v>-7.59493670886076</v>
      </c>
      <c r="F165" s="4" t="s">
        <v>14</v>
      </c>
      <c r="G165" s="3">
        <v>86</v>
      </c>
      <c r="H165" s="3">
        <v>184</v>
      </c>
      <c r="I165" s="27">
        <f t="shared" si="32"/>
        <v>-53.260869565217398</v>
      </c>
      <c r="J165" s="27">
        <f t="shared" si="35"/>
        <v>-11.340206185567011</v>
      </c>
      <c r="M165" s="4" t="s">
        <v>14</v>
      </c>
      <c r="N165" s="3">
        <v>37</v>
      </c>
      <c r="O165" s="3">
        <v>222</v>
      </c>
      <c r="P165" s="27">
        <f t="shared" si="33"/>
        <v>-83.333333333333343</v>
      </c>
      <c r="Q165" s="27">
        <f t="shared" si="36"/>
        <v>-33.928571428571431</v>
      </c>
    </row>
    <row r="166" spans="1:17" x14ac:dyDescent="0.25">
      <c r="A166" s="4" t="s">
        <v>15</v>
      </c>
      <c r="B166" s="3">
        <v>66</v>
      </c>
      <c r="C166" s="3">
        <v>148</v>
      </c>
      <c r="D166" s="27">
        <f t="shared" si="34"/>
        <v>-9.5890410958904102</v>
      </c>
      <c r="F166" s="4" t="s">
        <v>15</v>
      </c>
      <c r="G166" s="3">
        <v>58</v>
      </c>
      <c r="H166" s="3">
        <v>121</v>
      </c>
      <c r="I166" s="27">
        <f t="shared" si="32"/>
        <v>-52.066115702479344</v>
      </c>
      <c r="J166" s="27">
        <f t="shared" si="35"/>
        <v>-32.558139534883722</v>
      </c>
      <c r="M166" s="4" t="s">
        <v>15</v>
      </c>
      <c r="N166" s="3">
        <v>29</v>
      </c>
      <c r="O166" s="3">
        <v>82</v>
      </c>
      <c r="P166" s="27">
        <f t="shared" si="33"/>
        <v>-64.634146341463421</v>
      </c>
      <c r="Q166" s="27">
        <f t="shared" si="36"/>
        <v>-21.621621621621621</v>
      </c>
    </row>
    <row r="167" spans="1:17" x14ac:dyDescent="0.25">
      <c r="A167" s="4" t="s">
        <v>16</v>
      </c>
      <c r="B167" s="3">
        <v>63</v>
      </c>
      <c r="C167" s="3">
        <v>196</v>
      </c>
      <c r="D167" s="27">
        <f t="shared" si="34"/>
        <v>-4.5454545454545459</v>
      </c>
      <c r="F167" s="4" t="s">
        <v>16</v>
      </c>
      <c r="G167" s="3">
        <v>35</v>
      </c>
      <c r="H167" s="3">
        <v>108</v>
      </c>
      <c r="I167" s="3">
        <f t="shared" si="32"/>
        <v>-67.592592592592595</v>
      </c>
      <c r="J167" s="27">
        <f t="shared" si="35"/>
        <v>-39.655172413793103</v>
      </c>
      <c r="M167" s="4" t="s">
        <v>16</v>
      </c>
      <c r="N167" s="3">
        <v>145</v>
      </c>
      <c r="O167" s="3">
        <v>69</v>
      </c>
      <c r="P167" s="27">
        <f t="shared" si="33"/>
        <v>110.14492753623189</v>
      </c>
      <c r="Q167" s="27">
        <f t="shared" si="36"/>
        <v>400</v>
      </c>
    </row>
    <row r="170" spans="1:17" x14ac:dyDescent="0.25">
      <c r="A170" s="91" t="s">
        <v>83</v>
      </c>
      <c r="B170" s="92"/>
      <c r="C170" s="92"/>
      <c r="D170" s="92"/>
      <c r="F170" s="91" t="s">
        <v>72</v>
      </c>
      <c r="G170" s="92"/>
      <c r="H170" s="92"/>
      <c r="I170" s="92"/>
      <c r="J170" s="92"/>
    </row>
    <row r="171" spans="1:17" x14ac:dyDescent="0.25">
      <c r="A171" s="1" t="s">
        <v>2</v>
      </c>
      <c r="B171" s="93" t="s">
        <v>84</v>
      </c>
      <c r="C171" s="94"/>
      <c r="D171" s="95"/>
      <c r="F171" s="1" t="s">
        <v>2</v>
      </c>
      <c r="G171" s="1" t="s">
        <v>43</v>
      </c>
      <c r="H171" s="1" t="s">
        <v>44</v>
      </c>
      <c r="I171" s="1" t="s">
        <v>4</v>
      </c>
      <c r="J171" s="1" t="s">
        <v>5</v>
      </c>
    </row>
    <row r="172" spans="1:17" ht="34.5" customHeight="1" x14ac:dyDescent="0.25">
      <c r="A172" s="2">
        <v>42005</v>
      </c>
      <c r="B172" s="83" t="s">
        <v>356</v>
      </c>
      <c r="C172" s="84"/>
      <c r="D172" s="85"/>
      <c r="F172" s="2">
        <v>42005</v>
      </c>
      <c r="G172" s="4">
        <v>484</v>
      </c>
      <c r="H172" s="4">
        <v>267</v>
      </c>
      <c r="I172" s="27">
        <f t="shared" ref="I172:I183" si="37">(G172-H172)/H172*100</f>
        <v>81.273408239700373</v>
      </c>
      <c r="J172" s="27">
        <f>(G172-H183)/H183*100</f>
        <v>21</v>
      </c>
    </row>
    <row r="173" spans="1:17" x14ac:dyDescent="0.25">
      <c r="A173" s="6" t="s">
        <v>7</v>
      </c>
      <c r="B173" s="83" t="s">
        <v>357</v>
      </c>
      <c r="C173" s="84"/>
      <c r="D173" s="85"/>
      <c r="F173" s="6" t="s">
        <v>7</v>
      </c>
      <c r="G173" s="4">
        <v>307</v>
      </c>
      <c r="H173" s="4">
        <v>229</v>
      </c>
      <c r="I173" s="27">
        <f t="shared" si="37"/>
        <v>34.061135371179041</v>
      </c>
      <c r="J173" s="27">
        <f t="shared" ref="J173:J183" si="38">(G173-G172)/G172*100</f>
        <v>-36.570247933884296</v>
      </c>
    </row>
    <row r="174" spans="1:17" x14ac:dyDescent="0.25">
      <c r="A174" s="2">
        <v>42066</v>
      </c>
      <c r="B174" s="83" t="s">
        <v>369</v>
      </c>
      <c r="C174" s="84"/>
      <c r="D174" s="85"/>
      <c r="F174" s="2">
        <v>42066</v>
      </c>
      <c r="G174" s="4">
        <v>638</v>
      </c>
      <c r="H174" s="4">
        <v>235</v>
      </c>
      <c r="I174" s="27">
        <f t="shared" si="37"/>
        <v>171.48936170212764</v>
      </c>
      <c r="J174" s="27">
        <f t="shared" si="38"/>
        <v>107.81758957654723</v>
      </c>
    </row>
    <row r="175" spans="1:17" x14ac:dyDescent="0.25">
      <c r="A175" s="4" t="s">
        <v>8</v>
      </c>
      <c r="B175" s="83" t="s">
        <v>370</v>
      </c>
      <c r="C175" s="84"/>
      <c r="D175" s="85"/>
      <c r="F175" s="4" t="s">
        <v>8</v>
      </c>
      <c r="G175" s="4">
        <v>232</v>
      </c>
      <c r="H175" s="4">
        <v>129</v>
      </c>
      <c r="I175" s="27">
        <f t="shared" si="37"/>
        <v>79.84496124031007</v>
      </c>
      <c r="J175" s="27">
        <f t="shared" si="38"/>
        <v>-63.636363636363633</v>
      </c>
    </row>
    <row r="176" spans="1:17" x14ac:dyDescent="0.25">
      <c r="A176" s="4" t="s">
        <v>9</v>
      </c>
      <c r="B176" s="83" t="s">
        <v>430</v>
      </c>
      <c r="C176" s="84"/>
      <c r="D176" s="85"/>
      <c r="F176" s="4" t="s">
        <v>9</v>
      </c>
      <c r="G176" s="4">
        <v>285</v>
      </c>
      <c r="H176" s="4">
        <v>149</v>
      </c>
      <c r="I176" s="27">
        <f t="shared" si="37"/>
        <v>91.275167785234899</v>
      </c>
      <c r="J176" s="27">
        <f t="shared" si="38"/>
        <v>22.844827586206897</v>
      </c>
    </row>
    <row r="177" spans="1:23" x14ac:dyDescent="0.25">
      <c r="A177" s="4" t="s">
        <v>10</v>
      </c>
      <c r="B177" s="83" t="s">
        <v>431</v>
      </c>
      <c r="C177" s="84"/>
      <c r="D177" s="85"/>
      <c r="F177" s="4" t="s">
        <v>10</v>
      </c>
      <c r="G177" s="4">
        <v>610</v>
      </c>
      <c r="H177" s="4">
        <v>215</v>
      </c>
      <c r="I177" s="27">
        <f t="shared" si="37"/>
        <v>183.72093023255815</v>
      </c>
      <c r="J177" s="27">
        <f t="shared" si="38"/>
        <v>114.03508771929825</v>
      </c>
    </row>
    <row r="178" spans="1:23" x14ac:dyDescent="0.25">
      <c r="A178" s="4" t="s">
        <v>11</v>
      </c>
      <c r="B178" s="83" t="s">
        <v>475</v>
      </c>
      <c r="C178" s="84"/>
      <c r="D178" s="85"/>
      <c r="F178" s="4" t="s">
        <v>11</v>
      </c>
      <c r="G178" s="4">
        <v>311</v>
      </c>
      <c r="H178" s="4">
        <v>203</v>
      </c>
      <c r="I178" s="27">
        <f t="shared" si="37"/>
        <v>53.201970443349758</v>
      </c>
      <c r="J178" s="27">
        <f t="shared" si="38"/>
        <v>-49.016393442622949</v>
      </c>
    </row>
    <row r="179" spans="1:23" x14ac:dyDescent="0.25">
      <c r="A179" s="4" t="s">
        <v>12</v>
      </c>
      <c r="B179" s="83" t="s">
        <v>474</v>
      </c>
      <c r="C179" s="84"/>
      <c r="D179" s="85"/>
      <c r="F179" s="4" t="s">
        <v>12</v>
      </c>
      <c r="G179" s="4">
        <v>238</v>
      </c>
      <c r="H179" s="4">
        <v>205</v>
      </c>
      <c r="I179" s="27">
        <f t="shared" si="37"/>
        <v>16.097560975609756</v>
      </c>
      <c r="J179" s="27">
        <f t="shared" si="38"/>
        <v>-23.472668810289392</v>
      </c>
    </row>
    <row r="180" spans="1:23" x14ac:dyDescent="0.25">
      <c r="A180" s="4" t="s">
        <v>13</v>
      </c>
      <c r="B180" s="3" t="s">
        <v>486</v>
      </c>
      <c r="C180" s="29"/>
      <c r="D180" s="4"/>
      <c r="F180" s="4" t="s">
        <v>13</v>
      </c>
      <c r="G180" s="4">
        <v>310</v>
      </c>
      <c r="H180" s="4">
        <v>245</v>
      </c>
      <c r="I180" s="27">
        <f t="shared" si="37"/>
        <v>26.530612244897959</v>
      </c>
      <c r="J180" s="27">
        <f t="shared" si="38"/>
        <v>30.252100840336134</v>
      </c>
    </row>
    <row r="181" spans="1:23" x14ac:dyDescent="0.25">
      <c r="A181" s="4" t="s">
        <v>14</v>
      </c>
      <c r="B181" s="3" t="s">
        <v>520</v>
      </c>
      <c r="C181" s="29"/>
      <c r="D181" s="5"/>
      <c r="F181" s="4" t="s">
        <v>14</v>
      </c>
      <c r="G181" s="4">
        <v>229</v>
      </c>
      <c r="H181" s="4">
        <v>618</v>
      </c>
      <c r="I181" s="27">
        <f t="shared" si="37"/>
        <v>-62.944983818770226</v>
      </c>
      <c r="J181" s="27">
        <f t="shared" si="38"/>
        <v>-26.129032258064516</v>
      </c>
    </row>
    <row r="182" spans="1:23" x14ac:dyDescent="0.25">
      <c r="A182" s="4" t="s">
        <v>15</v>
      </c>
      <c r="B182" s="3" t="s">
        <v>519</v>
      </c>
      <c r="C182" s="29"/>
      <c r="D182" s="5"/>
      <c r="F182" s="4" t="s">
        <v>15</v>
      </c>
      <c r="G182" s="4">
        <v>123</v>
      </c>
      <c r="H182" s="4">
        <v>434</v>
      </c>
      <c r="I182" s="27">
        <f t="shared" si="37"/>
        <v>-71.658986175115203</v>
      </c>
      <c r="J182" s="27">
        <f t="shared" si="38"/>
        <v>-46.288209606986904</v>
      </c>
    </row>
    <row r="183" spans="1:23" x14ac:dyDescent="0.25">
      <c r="A183" s="4" t="s">
        <v>16</v>
      </c>
      <c r="B183" s="3" t="s">
        <v>518</v>
      </c>
      <c r="C183" s="29"/>
      <c r="D183" s="4"/>
      <c r="F183" s="4" t="s">
        <v>16</v>
      </c>
      <c r="G183" s="4">
        <v>130</v>
      </c>
      <c r="H183" s="4">
        <v>400</v>
      </c>
      <c r="I183" s="27">
        <f t="shared" si="37"/>
        <v>-67.5</v>
      </c>
      <c r="J183" s="27">
        <f t="shared" si="38"/>
        <v>5.6910569105691051</v>
      </c>
    </row>
    <row r="185" spans="1:23" ht="15.75" x14ac:dyDescent="0.25">
      <c r="A185" s="74" t="s">
        <v>63</v>
      </c>
      <c r="B185" s="69"/>
      <c r="C185" s="69"/>
      <c r="D185" s="69"/>
      <c r="E185" s="69"/>
      <c r="F185" s="69"/>
      <c r="G185" s="69"/>
      <c r="H185" s="69"/>
      <c r="I185" s="69"/>
      <c r="J185" s="69"/>
      <c r="K185" s="69"/>
      <c r="L185" s="69"/>
      <c r="M185" s="69"/>
      <c r="N185" s="69"/>
      <c r="O185" s="69"/>
      <c r="P185" s="69"/>
      <c r="Q185" s="69"/>
      <c r="R185" s="69"/>
      <c r="S185" s="69"/>
      <c r="T185" s="69"/>
      <c r="U185" s="69"/>
      <c r="V185" s="69"/>
      <c r="W185" s="69"/>
    </row>
    <row r="187" spans="1:23" ht="27.75" customHeight="1" x14ac:dyDescent="0.25">
      <c r="A187" s="115" t="s">
        <v>93</v>
      </c>
      <c r="B187" s="116"/>
      <c r="C187" s="116"/>
      <c r="D187" s="116"/>
      <c r="E187" s="116"/>
      <c r="G187" s="91" t="s">
        <v>48</v>
      </c>
      <c r="H187" s="92"/>
      <c r="I187" s="92"/>
      <c r="J187" s="92"/>
      <c r="K187" s="92"/>
      <c r="L187" s="92"/>
    </row>
    <row r="188" spans="1:23" ht="30" x14ac:dyDescent="0.25">
      <c r="A188" s="1" t="s">
        <v>2</v>
      </c>
      <c r="B188" s="9" t="s">
        <v>50</v>
      </c>
      <c r="C188" s="9" t="s">
        <v>51</v>
      </c>
      <c r="D188" s="9" t="s">
        <v>345</v>
      </c>
      <c r="E188" s="9" t="s">
        <v>346</v>
      </c>
      <c r="G188" s="1" t="s">
        <v>2</v>
      </c>
      <c r="H188" s="9" t="s">
        <v>56</v>
      </c>
      <c r="I188" s="1" t="s">
        <v>58</v>
      </c>
      <c r="J188" s="1" t="s">
        <v>57</v>
      </c>
      <c r="K188" s="1" t="s">
        <v>59</v>
      </c>
      <c r="L188" s="1" t="s">
        <v>60</v>
      </c>
    </row>
    <row r="189" spans="1:23" ht="15" customHeight="1" x14ac:dyDescent="0.25">
      <c r="A189" s="2">
        <v>42005</v>
      </c>
      <c r="B189" s="3">
        <v>30</v>
      </c>
      <c r="C189" s="25">
        <v>7.0000000000000007E-2</v>
      </c>
      <c r="D189" s="24"/>
      <c r="E189" s="24"/>
      <c r="G189" s="2">
        <v>42005</v>
      </c>
      <c r="H189" s="117"/>
      <c r="I189" s="118"/>
      <c r="J189" s="118"/>
      <c r="K189" s="118"/>
      <c r="L189" s="119"/>
    </row>
    <row r="190" spans="1:23" ht="15" customHeight="1" x14ac:dyDescent="0.25">
      <c r="A190" s="6" t="s">
        <v>7</v>
      </c>
      <c r="B190" s="3">
        <v>14</v>
      </c>
      <c r="C190" s="25" t="s">
        <v>108</v>
      </c>
      <c r="D190" s="24"/>
      <c r="E190" s="24"/>
      <c r="G190" s="6" t="s">
        <v>7</v>
      </c>
      <c r="H190" s="120"/>
      <c r="I190" s="121"/>
      <c r="J190" s="121"/>
      <c r="K190" s="121"/>
      <c r="L190" s="122"/>
    </row>
    <row r="191" spans="1:23" ht="15" customHeight="1" x14ac:dyDescent="0.25">
      <c r="A191" s="2">
        <v>42066</v>
      </c>
      <c r="B191">
        <v>21</v>
      </c>
      <c r="C191">
        <v>0.05</v>
      </c>
      <c r="D191" s="3">
        <v>13</v>
      </c>
      <c r="E191" s="25" t="s">
        <v>108</v>
      </c>
      <c r="G191" s="2">
        <v>42066</v>
      </c>
      <c r="H191" s="120"/>
      <c r="I191" s="121"/>
      <c r="J191" s="121"/>
      <c r="K191" s="121"/>
      <c r="L191" s="122"/>
    </row>
    <row r="192" spans="1:23" ht="15" customHeight="1" x14ac:dyDescent="0.25">
      <c r="A192" s="4" t="s">
        <v>8</v>
      </c>
      <c r="B192" s="3">
        <v>34</v>
      </c>
      <c r="C192" s="25">
        <v>0.09</v>
      </c>
      <c r="D192" s="3">
        <v>2</v>
      </c>
      <c r="E192" s="25" t="s">
        <v>108</v>
      </c>
      <c r="G192" s="4" t="s">
        <v>8</v>
      </c>
      <c r="H192" s="120"/>
      <c r="I192" s="121"/>
      <c r="J192" s="121"/>
      <c r="K192" s="121"/>
      <c r="L192" s="122"/>
      <c r="N192" s="75"/>
    </row>
    <row r="193" spans="1:31" ht="15" customHeight="1" x14ac:dyDescent="0.25">
      <c r="A193" s="4" t="s">
        <v>9</v>
      </c>
      <c r="B193" s="3">
        <v>33</v>
      </c>
      <c r="C193" s="25">
        <v>7.0000000000000007E-2</v>
      </c>
      <c r="D193" s="3">
        <v>8</v>
      </c>
      <c r="E193" s="25" t="s">
        <v>108</v>
      </c>
      <c r="G193" s="4" t="s">
        <v>9</v>
      </c>
      <c r="H193" s="120"/>
      <c r="I193" s="121"/>
      <c r="J193" s="121"/>
      <c r="K193" s="121"/>
      <c r="L193" s="122"/>
    </row>
    <row r="194" spans="1:31" ht="15" customHeight="1" x14ac:dyDescent="0.25">
      <c r="A194" s="4" t="s">
        <v>10</v>
      </c>
      <c r="B194" s="3">
        <v>31</v>
      </c>
      <c r="C194" s="25">
        <v>7.0000000000000007E-2</v>
      </c>
      <c r="D194" s="3">
        <v>45</v>
      </c>
      <c r="E194" s="25">
        <v>0.05</v>
      </c>
      <c r="G194" s="4" t="s">
        <v>10</v>
      </c>
      <c r="H194" s="120"/>
      <c r="I194" s="121"/>
      <c r="J194" s="121"/>
      <c r="K194" s="121"/>
      <c r="L194" s="122"/>
    </row>
    <row r="195" spans="1:31" ht="15" customHeight="1" x14ac:dyDescent="0.25">
      <c r="A195" s="4" t="s">
        <v>11</v>
      </c>
      <c r="B195" s="3">
        <v>62</v>
      </c>
      <c r="C195" s="25">
        <v>0.16</v>
      </c>
      <c r="D195" s="3">
        <v>135</v>
      </c>
      <c r="E195" s="25">
        <v>0.34</v>
      </c>
      <c r="G195" s="4" t="s">
        <v>11</v>
      </c>
      <c r="H195" s="120"/>
      <c r="I195" s="121"/>
      <c r="J195" s="121"/>
      <c r="K195" s="121"/>
      <c r="L195" s="122"/>
    </row>
    <row r="196" spans="1:31" ht="15" customHeight="1" x14ac:dyDescent="0.25">
      <c r="A196" s="4" t="s">
        <v>12</v>
      </c>
      <c r="B196" s="3">
        <v>31</v>
      </c>
      <c r="C196" s="25">
        <v>7.0000000000000007E-2</v>
      </c>
      <c r="D196" s="3">
        <v>42</v>
      </c>
      <c r="E196" s="25">
        <v>0.11</v>
      </c>
      <c r="G196" s="4" t="s">
        <v>12</v>
      </c>
      <c r="H196" s="120"/>
      <c r="I196" s="121"/>
      <c r="J196" s="121"/>
      <c r="K196" s="121"/>
      <c r="L196" s="122"/>
    </row>
    <row r="197" spans="1:31" ht="15" customHeight="1" x14ac:dyDescent="0.25">
      <c r="A197" s="4" t="s">
        <v>13</v>
      </c>
      <c r="B197" s="24"/>
      <c r="C197" s="24"/>
      <c r="D197" s="3">
        <v>36</v>
      </c>
      <c r="E197" s="25">
        <v>0.09</v>
      </c>
      <c r="G197" s="4" t="s">
        <v>13</v>
      </c>
      <c r="H197" s="120"/>
      <c r="I197" s="121"/>
      <c r="J197" s="121"/>
      <c r="K197" s="121"/>
      <c r="L197" s="122"/>
    </row>
    <row r="198" spans="1:31" ht="15" customHeight="1" x14ac:dyDescent="0.25">
      <c r="A198" s="4" t="s">
        <v>14</v>
      </c>
      <c r="B198" s="3">
        <v>47</v>
      </c>
      <c r="C198" s="25">
        <v>0.1</v>
      </c>
      <c r="D198" s="3">
        <v>41</v>
      </c>
      <c r="E198" s="25">
        <v>7.0000000000000007E-2</v>
      </c>
      <c r="G198" s="4" t="s">
        <v>14</v>
      </c>
      <c r="H198" s="120"/>
      <c r="I198" s="121"/>
      <c r="J198" s="121"/>
      <c r="K198" s="121"/>
      <c r="L198" s="122"/>
    </row>
    <row r="199" spans="1:31" ht="15" customHeight="1" x14ac:dyDescent="0.25">
      <c r="A199" s="4" t="s">
        <v>15</v>
      </c>
      <c r="B199" s="3">
        <v>15</v>
      </c>
      <c r="C199" s="25" t="s">
        <v>108</v>
      </c>
      <c r="D199" s="3">
        <v>53</v>
      </c>
      <c r="E199" s="25">
        <v>0.08</v>
      </c>
      <c r="G199" s="4" t="s">
        <v>15</v>
      </c>
      <c r="H199" s="120"/>
      <c r="I199" s="121"/>
      <c r="J199" s="121"/>
      <c r="K199" s="121"/>
      <c r="L199" s="122"/>
    </row>
    <row r="200" spans="1:31" ht="15" customHeight="1" x14ac:dyDescent="0.25">
      <c r="A200" s="4" t="s">
        <v>16</v>
      </c>
      <c r="B200" s="3">
        <v>16</v>
      </c>
      <c r="C200" s="25" t="s">
        <v>108</v>
      </c>
      <c r="D200" s="3">
        <v>29</v>
      </c>
      <c r="E200" s="25">
        <v>0.05</v>
      </c>
      <c r="G200" s="4" t="s">
        <v>16</v>
      </c>
      <c r="H200" s="123"/>
      <c r="I200" s="124"/>
      <c r="J200" s="124"/>
      <c r="K200" s="124"/>
      <c r="L200" s="125"/>
    </row>
    <row r="202" spans="1:31" ht="21" x14ac:dyDescent="0.35">
      <c r="A202" s="73" t="s">
        <v>30</v>
      </c>
      <c r="B202" s="73"/>
      <c r="C202" s="73"/>
      <c r="D202" s="73"/>
      <c r="E202" s="73"/>
      <c r="F202" s="73"/>
      <c r="G202" s="73"/>
      <c r="H202" s="73"/>
      <c r="I202" s="73"/>
      <c r="J202" s="73"/>
      <c r="K202" s="73"/>
      <c r="L202" s="73"/>
      <c r="M202" s="73"/>
      <c r="N202" s="73"/>
      <c r="O202" s="73"/>
      <c r="P202" s="73"/>
      <c r="Q202" s="73"/>
      <c r="R202" s="73"/>
      <c r="S202" s="73"/>
      <c r="T202" s="73"/>
      <c r="U202" s="73"/>
      <c r="V202" s="73"/>
      <c r="W202" s="73"/>
    </row>
    <row r="204" spans="1:31" ht="15.75" x14ac:dyDescent="0.25">
      <c r="A204" s="74" t="s">
        <v>28</v>
      </c>
      <c r="B204" s="69"/>
      <c r="C204" s="69"/>
      <c r="D204" s="69"/>
      <c r="E204" s="69"/>
      <c r="F204" s="69"/>
      <c r="G204" s="69"/>
      <c r="H204" s="69"/>
      <c r="I204" s="69"/>
      <c r="J204" s="69"/>
      <c r="K204" s="69"/>
      <c r="L204" s="69"/>
      <c r="M204" s="69"/>
      <c r="N204" s="69"/>
      <c r="O204" s="69"/>
      <c r="P204" s="69"/>
      <c r="Q204" s="69"/>
      <c r="R204" s="69"/>
      <c r="S204" s="69"/>
      <c r="T204" s="69"/>
      <c r="U204" s="69"/>
      <c r="V204" s="69"/>
      <c r="W204" s="69"/>
    </row>
    <row r="206" spans="1:31" ht="15.75" x14ac:dyDescent="0.25">
      <c r="A206" s="106" t="s">
        <v>19</v>
      </c>
      <c r="B206" s="106"/>
      <c r="C206" s="106"/>
      <c r="D206" s="106"/>
      <c r="E206" s="106"/>
      <c r="F206" s="106"/>
      <c r="H206" s="106" t="s">
        <v>85</v>
      </c>
      <c r="I206" s="106"/>
      <c r="J206" s="106"/>
      <c r="K206" s="106"/>
      <c r="L206" s="106"/>
      <c r="O206" s="66"/>
      <c r="P206" s="66"/>
      <c r="Q206" s="66"/>
      <c r="R206" s="66"/>
      <c r="S206" s="66"/>
      <c r="T206" s="66"/>
      <c r="U206" s="66"/>
      <c r="V206" s="66"/>
      <c r="W206" s="66"/>
      <c r="X206" s="66"/>
      <c r="Y206" s="66"/>
      <c r="Z206" s="66"/>
      <c r="AA206" s="66"/>
      <c r="AB206" s="66"/>
      <c r="AC206" s="66"/>
      <c r="AD206" s="66"/>
      <c r="AE206" s="66"/>
    </row>
    <row r="207" spans="1:31" ht="36.75" customHeight="1" x14ac:dyDescent="0.25">
      <c r="A207" s="1" t="s">
        <v>2</v>
      </c>
      <c r="B207" s="1" t="s">
        <v>80</v>
      </c>
      <c r="C207" s="1" t="s">
        <v>64</v>
      </c>
      <c r="D207" s="1" t="s">
        <v>87</v>
      </c>
      <c r="E207" s="1" t="s">
        <v>4</v>
      </c>
      <c r="F207" s="1" t="s">
        <v>5</v>
      </c>
      <c r="H207" s="1" t="s">
        <v>2</v>
      </c>
      <c r="I207" s="1" t="s">
        <v>88</v>
      </c>
      <c r="J207" s="1" t="s">
        <v>89</v>
      </c>
      <c r="K207" s="1" t="s">
        <v>351</v>
      </c>
      <c r="L207" s="1" t="s">
        <v>350</v>
      </c>
    </row>
    <row r="208" spans="1:31" x14ac:dyDescent="0.25">
      <c r="A208" s="2">
        <v>42005</v>
      </c>
      <c r="B208" s="3">
        <v>16204</v>
      </c>
      <c r="C208" s="3">
        <v>3802</v>
      </c>
      <c r="D208" s="3">
        <v>923</v>
      </c>
      <c r="E208" s="27">
        <f t="shared" ref="E208:E219" si="39">(B208-C208)/C208*100</f>
        <v>326.19673855865329</v>
      </c>
      <c r="F208" s="27">
        <f>(B208-C219)/C219*100</f>
        <v>6.0401806164518028</v>
      </c>
      <c r="H208" s="2">
        <v>42005</v>
      </c>
      <c r="I208" s="4">
        <v>36</v>
      </c>
      <c r="J208" s="4">
        <v>3</v>
      </c>
      <c r="K208" s="4">
        <v>8</v>
      </c>
      <c r="L208" s="4">
        <v>0</v>
      </c>
    </row>
    <row r="209" spans="1:26" x14ac:dyDescent="0.25">
      <c r="A209" s="6" t="s">
        <v>7</v>
      </c>
      <c r="B209" s="3">
        <v>17130</v>
      </c>
      <c r="C209" s="3">
        <v>4475</v>
      </c>
      <c r="D209" s="3">
        <v>926</v>
      </c>
      <c r="E209" s="27">
        <f t="shared" si="39"/>
        <v>282.79329608938548</v>
      </c>
      <c r="F209" s="27">
        <f t="shared" ref="F209:F219" si="40">(B209-B208)/B208*100</f>
        <v>5.7146383608985429</v>
      </c>
      <c r="H209" s="6" t="s">
        <v>7</v>
      </c>
      <c r="I209" s="4">
        <v>22</v>
      </c>
      <c r="J209" s="4">
        <v>1</v>
      </c>
      <c r="K209" s="4">
        <v>8</v>
      </c>
      <c r="L209" s="4">
        <v>0</v>
      </c>
    </row>
    <row r="210" spans="1:26" x14ac:dyDescent="0.25">
      <c r="A210" s="2">
        <v>42066</v>
      </c>
      <c r="B210" s="3">
        <v>18397</v>
      </c>
      <c r="C210" s="3">
        <v>5409</v>
      </c>
      <c r="D210" s="3">
        <v>1267</v>
      </c>
      <c r="E210" s="27">
        <f t="shared" si="39"/>
        <v>240.11832131632463</v>
      </c>
      <c r="F210" s="27">
        <f t="shared" si="40"/>
        <v>7.3963806187974308</v>
      </c>
      <c r="H210" s="2">
        <v>42066</v>
      </c>
      <c r="I210" s="4">
        <v>43</v>
      </c>
      <c r="J210" s="4">
        <v>2</v>
      </c>
      <c r="K210" s="4">
        <v>24</v>
      </c>
      <c r="L210" s="4">
        <v>2</v>
      </c>
    </row>
    <row r="211" spans="1:26" x14ac:dyDescent="0.25">
      <c r="A211" s="4" t="s">
        <v>8</v>
      </c>
      <c r="B211" s="3">
        <v>20216</v>
      </c>
      <c r="C211" s="3">
        <v>6297</v>
      </c>
      <c r="D211" s="3">
        <v>1819</v>
      </c>
      <c r="E211" s="27">
        <f t="shared" si="39"/>
        <v>221.04176592027952</v>
      </c>
      <c r="F211" s="27">
        <f t="shared" si="40"/>
        <v>9.8874816546176003</v>
      </c>
      <c r="H211" s="4" t="s">
        <v>8</v>
      </c>
      <c r="I211" s="4">
        <v>17</v>
      </c>
      <c r="J211" s="4">
        <v>4</v>
      </c>
      <c r="K211" s="4">
        <v>19</v>
      </c>
      <c r="L211" s="4">
        <v>2</v>
      </c>
    </row>
    <row r="212" spans="1:26" x14ac:dyDescent="0.25">
      <c r="A212" s="4" t="s">
        <v>9</v>
      </c>
      <c r="B212" s="3">
        <v>21576</v>
      </c>
      <c r="C212" s="3">
        <v>7723</v>
      </c>
      <c r="D212" s="3">
        <v>1360</v>
      </c>
      <c r="E212" s="27">
        <f t="shared" si="39"/>
        <v>179.37330053088178</v>
      </c>
      <c r="F212" s="27">
        <f t="shared" si="40"/>
        <v>6.7273446774831811</v>
      </c>
      <c r="H212" s="4" t="s">
        <v>9</v>
      </c>
      <c r="I212" s="4">
        <v>22</v>
      </c>
      <c r="J212" s="4">
        <v>3</v>
      </c>
      <c r="K212" s="4">
        <v>20</v>
      </c>
      <c r="L212" s="4">
        <v>6</v>
      </c>
    </row>
    <row r="213" spans="1:26" x14ac:dyDescent="0.25">
      <c r="A213" s="4" t="s">
        <v>10</v>
      </c>
      <c r="B213" s="3">
        <v>23838</v>
      </c>
      <c r="C213" s="3">
        <v>8810</v>
      </c>
      <c r="D213" s="3">
        <v>2262</v>
      </c>
      <c r="E213" s="27">
        <f t="shared" si="39"/>
        <v>170.57888762769579</v>
      </c>
      <c r="F213" s="27">
        <f t="shared" si="40"/>
        <v>10.483870967741936</v>
      </c>
      <c r="H213" s="4" t="s">
        <v>10</v>
      </c>
      <c r="I213" s="4">
        <v>23</v>
      </c>
      <c r="J213" s="4">
        <v>7</v>
      </c>
      <c r="K213" s="4">
        <v>33</v>
      </c>
      <c r="L213" s="4">
        <v>3</v>
      </c>
    </row>
    <row r="214" spans="1:26" x14ac:dyDescent="0.25">
      <c r="A214" s="4" t="s">
        <v>11</v>
      </c>
      <c r="B214" s="3">
        <v>25257</v>
      </c>
      <c r="C214" s="3">
        <v>9923</v>
      </c>
      <c r="D214" s="3">
        <v>1201</v>
      </c>
      <c r="E214" s="27">
        <f t="shared" si="39"/>
        <v>154.52988007658973</v>
      </c>
      <c r="F214" s="27">
        <f t="shared" si="40"/>
        <v>5.9526805940095642</v>
      </c>
      <c r="H214" s="4" t="s">
        <v>11</v>
      </c>
      <c r="I214" s="4">
        <v>23</v>
      </c>
      <c r="J214" s="4">
        <v>1</v>
      </c>
      <c r="K214" s="4">
        <v>36</v>
      </c>
      <c r="L214" s="4">
        <v>0</v>
      </c>
    </row>
    <row r="215" spans="1:26" x14ac:dyDescent="0.25">
      <c r="A215" s="4" t="s">
        <v>12</v>
      </c>
      <c r="B215" s="3">
        <v>27599</v>
      </c>
      <c r="C215" s="3">
        <v>11143</v>
      </c>
      <c r="D215" s="3">
        <v>2349</v>
      </c>
      <c r="E215" s="27">
        <f t="shared" si="39"/>
        <v>147.68015794669299</v>
      </c>
      <c r="F215" s="27">
        <f t="shared" si="40"/>
        <v>9.2726768816565706</v>
      </c>
      <c r="H215" s="4" t="s">
        <v>12</v>
      </c>
      <c r="I215" s="4">
        <v>18</v>
      </c>
      <c r="J215" s="4">
        <v>2</v>
      </c>
      <c r="K215" s="4">
        <v>36</v>
      </c>
      <c r="L215" s="4">
        <v>2</v>
      </c>
    </row>
    <row r="216" spans="1:26" x14ac:dyDescent="0.25">
      <c r="A216" s="4" t="s">
        <v>13</v>
      </c>
      <c r="B216" s="3">
        <v>29487</v>
      </c>
      <c r="C216" s="3">
        <v>12454</v>
      </c>
      <c r="D216" s="3">
        <v>1888</v>
      </c>
      <c r="E216" s="27">
        <f t="shared" si="39"/>
        <v>136.76730367753331</v>
      </c>
      <c r="F216" s="27">
        <f t="shared" si="40"/>
        <v>6.8408275662161682</v>
      </c>
      <c r="H216" s="4" t="s">
        <v>13</v>
      </c>
      <c r="I216" s="4">
        <v>31</v>
      </c>
      <c r="J216" s="4">
        <v>2</v>
      </c>
      <c r="K216" s="4">
        <v>33</v>
      </c>
      <c r="L216" s="4">
        <v>2</v>
      </c>
    </row>
    <row r="217" spans="1:26" x14ac:dyDescent="0.25">
      <c r="A217" s="4" t="s">
        <v>14</v>
      </c>
      <c r="B217" s="3">
        <v>31065</v>
      </c>
      <c r="C217" s="3">
        <v>13626</v>
      </c>
      <c r="D217" s="3">
        <v>1578</v>
      </c>
      <c r="E217" s="27">
        <f t="shared" si="39"/>
        <v>127.98326728313518</v>
      </c>
      <c r="F217" s="27">
        <f t="shared" si="40"/>
        <v>5.3515108352833449</v>
      </c>
      <c r="H217" s="4" t="s">
        <v>14</v>
      </c>
      <c r="I217" s="4">
        <v>10</v>
      </c>
      <c r="J217" s="4">
        <v>5</v>
      </c>
      <c r="K217" s="4">
        <v>60</v>
      </c>
      <c r="L217" s="4">
        <v>6</v>
      </c>
    </row>
    <row r="218" spans="1:26" x14ac:dyDescent="0.25">
      <c r="A218" s="4" t="s">
        <v>15</v>
      </c>
      <c r="B218" s="3">
        <v>32654</v>
      </c>
      <c r="C218" s="3">
        <v>14563</v>
      </c>
      <c r="D218" s="3">
        <v>1589</v>
      </c>
      <c r="E218" s="27">
        <f t="shared" si="39"/>
        <v>124.22577765570281</v>
      </c>
      <c r="F218" s="27">
        <f t="shared" si="40"/>
        <v>5.1150812811846125</v>
      </c>
      <c r="H218" s="4" t="s">
        <v>15</v>
      </c>
      <c r="I218" s="4">
        <v>15</v>
      </c>
      <c r="J218" s="4">
        <v>3</v>
      </c>
      <c r="K218" s="4">
        <v>30</v>
      </c>
      <c r="L218" s="4">
        <v>6</v>
      </c>
    </row>
    <row r="219" spans="1:26" x14ac:dyDescent="0.25">
      <c r="A219" s="4" t="s">
        <v>16</v>
      </c>
      <c r="B219" s="3">
        <v>34591</v>
      </c>
      <c r="C219" s="3">
        <v>15281</v>
      </c>
      <c r="D219" s="3">
        <v>1937</v>
      </c>
      <c r="E219" s="27">
        <f t="shared" si="39"/>
        <v>126.36607551861789</v>
      </c>
      <c r="F219" s="27">
        <f t="shared" si="40"/>
        <v>5.9318919581062044</v>
      </c>
      <c r="H219" s="4" t="s">
        <v>16</v>
      </c>
      <c r="I219" s="4">
        <v>8</v>
      </c>
      <c r="J219" s="4">
        <v>2</v>
      </c>
      <c r="K219" s="4">
        <v>22</v>
      </c>
      <c r="L219" s="4">
        <v>3</v>
      </c>
    </row>
    <row r="221" spans="1:26" x14ac:dyDescent="0.25">
      <c r="A221" s="106" t="s">
        <v>86</v>
      </c>
      <c r="B221" s="106"/>
      <c r="C221" s="106"/>
      <c r="D221" s="106"/>
      <c r="E221" s="106"/>
      <c r="X221" s="67"/>
      <c r="Y221" s="67"/>
      <c r="Z221" s="67"/>
    </row>
    <row r="222" spans="1:26" ht="45" customHeight="1" x14ac:dyDescent="0.25">
      <c r="A222" s="1" t="s">
        <v>2</v>
      </c>
      <c r="B222" s="126" t="s">
        <v>84</v>
      </c>
      <c r="C222" s="127"/>
      <c r="D222" s="127"/>
      <c r="E222" s="128"/>
      <c r="X222" s="67"/>
      <c r="Y222" s="67"/>
      <c r="Z222" s="67"/>
    </row>
    <row r="223" spans="1:26" ht="33.75" customHeight="1" x14ac:dyDescent="0.25">
      <c r="A223" s="2">
        <v>42005</v>
      </c>
      <c r="B223" s="109" t="s">
        <v>358</v>
      </c>
      <c r="C223" s="110"/>
      <c r="D223" s="110"/>
      <c r="E223" s="111"/>
      <c r="X223" s="67"/>
      <c r="Y223" s="67"/>
      <c r="Z223" s="67"/>
    </row>
    <row r="224" spans="1:26" ht="30.75" customHeight="1" x14ac:dyDescent="0.25">
      <c r="A224" s="6" t="s">
        <v>7</v>
      </c>
      <c r="B224" s="112" t="s">
        <v>360</v>
      </c>
      <c r="C224" s="113"/>
      <c r="D224" s="113"/>
      <c r="E224" s="114"/>
      <c r="X224" s="67"/>
      <c r="Y224" s="67"/>
      <c r="Z224" s="67"/>
    </row>
    <row r="225" spans="1:26" ht="15" customHeight="1" x14ac:dyDescent="0.25">
      <c r="A225" s="2">
        <v>42066</v>
      </c>
      <c r="B225" s="3" t="s">
        <v>371</v>
      </c>
      <c r="C225" s="3"/>
      <c r="D225" s="3"/>
      <c r="E225" s="3"/>
      <c r="X225" s="67"/>
      <c r="Y225" s="67"/>
      <c r="Z225" s="67"/>
    </row>
    <row r="226" spans="1:26" ht="15" customHeight="1" x14ac:dyDescent="0.25">
      <c r="A226" s="4" t="s">
        <v>8</v>
      </c>
      <c r="B226" s="3" t="s">
        <v>372</v>
      </c>
      <c r="C226" s="3"/>
      <c r="D226" s="3"/>
      <c r="E226" s="3"/>
    </row>
    <row r="227" spans="1:26" x14ac:dyDescent="0.25">
      <c r="A227" s="4" t="s">
        <v>9</v>
      </c>
      <c r="B227" s="3" t="s">
        <v>432</v>
      </c>
      <c r="C227" s="3"/>
      <c r="D227" s="3"/>
      <c r="E227" s="3"/>
      <c r="X227" s="67"/>
      <c r="Y227" s="67"/>
      <c r="Z227" s="67"/>
    </row>
    <row r="228" spans="1:26" x14ac:dyDescent="0.25">
      <c r="A228" s="4" t="s">
        <v>10</v>
      </c>
      <c r="B228" s="3" t="s">
        <v>433</v>
      </c>
      <c r="C228" s="3"/>
      <c r="D228" s="3"/>
      <c r="E228" s="3"/>
      <c r="X228" s="67"/>
      <c r="Y228" s="67"/>
      <c r="Z228" s="67"/>
    </row>
    <row r="229" spans="1:26" x14ac:dyDescent="0.25">
      <c r="A229" s="4" t="s">
        <v>11</v>
      </c>
      <c r="B229" s="3" t="s">
        <v>476</v>
      </c>
      <c r="C229" s="3"/>
      <c r="D229" s="3"/>
      <c r="E229" s="3"/>
      <c r="X229" s="67"/>
      <c r="Y229" s="67"/>
      <c r="Z229" s="67"/>
    </row>
    <row r="230" spans="1:26" x14ac:dyDescent="0.25">
      <c r="A230" s="4" t="s">
        <v>12</v>
      </c>
      <c r="B230" s="3" t="s">
        <v>477</v>
      </c>
      <c r="C230" s="3"/>
      <c r="D230" s="3"/>
      <c r="E230" s="3"/>
      <c r="X230" s="67"/>
      <c r="Y230" s="67"/>
      <c r="Z230" s="67"/>
    </row>
    <row r="231" spans="1:26" x14ac:dyDescent="0.25">
      <c r="A231" s="4" t="s">
        <v>13</v>
      </c>
      <c r="B231" s="3" t="s">
        <v>487</v>
      </c>
      <c r="C231" s="3"/>
      <c r="D231" s="3"/>
      <c r="E231" s="3"/>
      <c r="X231" s="67"/>
      <c r="Y231" s="67"/>
      <c r="Z231" s="67"/>
    </row>
    <row r="232" spans="1:26" x14ac:dyDescent="0.25">
      <c r="A232" s="4" t="s">
        <v>14</v>
      </c>
      <c r="B232" s="4" t="s">
        <v>523</v>
      </c>
      <c r="C232" s="3"/>
      <c r="D232" s="3"/>
      <c r="E232" s="3"/>
      <c r="X232" s="67"/>
      <c r="Y232" s="67"/>
      <c r="Z232" s="67"/>
    </row>
    <row r="233" spans="1:26" x14ac:dyDescent="0.25">
      <c r="A233" s="4" t="s">
        <v>15</v>
      </c>
      <c r="B233" s="4" t="s">
        <v>522</v>
      </c>
      <c r="C233" s="3"/>
      <c r="D233" s="3"/>
      <c r="E233" s="3"/>
      <c r="X233" s="67"/>
      <c r="Y233" s="67"/>
    </row>
    <row r="234" spans="1:26" x14ac:dyDescent="0.25">
      <c r="A234" s="4" t="s">
        <v>16</v>
      </c>
      <c r="B234" s="4" t="s">
        <v>521</v>
      </c>
      <c r="C234" s="3"/>
      <c r="D234" s="3"/>
      <c r="E234" s="3"/>
    </row>
    <row r="235" spans="1:26" x14ac:dyDescent="0.25">
      <c r="A235" s="8"/>
      <c r="B235" s="31"/>
      <c r="C235" s="8"/>
      <c r="D235" s="31"/>
      <c r="E235" s="8"/>
      <c r="G235" s="8"/>
      <c r="H235" s="32"/>
      <c r="I235" s="31"/>
      <c r="J235" s="8"/>
      <c r="K235" s="33"/>
      <c r="M235" s="8"/>
      <c r="N235" s="31"/>
      <c r="O235" s="31"/>
      <c r="P235" s="31"/>
      <c r="Q235" s="31"/>
      <c r="R235" s="31"/>
      <c r="S235" s="31"/>
      <c r="T235" s="34"/>
      <c r="U235" s="8"/>
      <c r="V235" s="8"/>
    </row>
    <row r="236" spans="1:26" ht="15.75" x14ac:dyDescent="0.25">
      <c r="A236" s="74" t="s">
        <v>18</v>
      </c>
      <c r="B236" s="69"/>
      <c r="C236" s="69"/>
      <c r="D236" s="69"/>
      <c r="E236" s="69"/>
      <c r="F236" s="69"/>
      <c r="G236" s="69"/>
      <c r="H236" s="69"/>
      <c r="I236" s="69"/>
      <c r="J236" s="69"/>
      <c r="K236" s="69"/>
      <c r="L236" s="69"/>
      <c r="M236" s="69"/>
      <c r="N236" s="69"/>
      <c r="O236" s="69"/>
      <c r="P236" s="69"/>
      <c r="Q236" s="69"/>
      <c r="R236" s="69"/>
      <c r="S236" s="69"/>
      <c r="T236" s="69"/>
      <c r="U236" s="69"/>
      <c r="V236" s="69"/>
      <c r="W236" s="69"/>
    </row>
    <row r="238" spans="1:26" x14ac:dyDescent="0.25">
      <c r="A238" s="106" t="s">
        <v>91</v>
      </c>
      <c r="B238" s="106"/>
      <c r="C238" s="106"/>
      <c r="D238" s="106"/>
      <c r="E238" s="106"/>
      <c r="G238" s="106" t="s">
        <v>90</v>
      </c>
      <c r="H238" s="106"/>
      <c r="I238" s="106"/>
      <c r="J238" s="106"/>
      <c r="K238" s="106"/>
    </row>
    <row r="239" spans="1:26" x14ac:dyDescent="0.25">
      <c r="A239" s="1" t="s">
        <v>2</v>
      </c>
      <c r="B239" s="1" t="s">
        <v>43</v>
      </c>
      <c r="C239" s="1" t="s">
        <v>361</v>
      </c>
      <c r="D239" s="17" t="s">
        <v>4</v>
      </c>
      <c r="E239" s="17" t="s">
        <v>5</v>
      </c>
      <c r="G239" s="1" t="s">
        <v>2</v>
      </c>
      <c r="H239" s="9" t="s">
        <v>45</v>
      </c>
      <c r="I239" s="1" t="s">
        <v>31</v>
      </c>
      <c r="J239" s="1" t="s">
        <v>4</v>
      </c>
      <c r="K239" s="1" t="s">
        <v>5</v>
      </c>
    </row>
    <row r="240" spans="1:26" ht="30.75" customHeight="1" x14ac:dyDescent="0.25">
      <c r="A240" s="2">
        <v>42005</v>
      </c>
      <c r="B240" s="3">
        <v>14383</v>
      </c>
      <c r="C240" s="3">
        <v>1343</v>
      </c>
      <c r="D240" s="27">
        <f t="shared" ref="D240:D251" si="41">(B240-C240)/C240*100</f>
        <v>970.9605361131795</v>
      </c>
      <c r="E240" s="27">
        <f>(B240-C251)/C251*100</f>
        <v>52.152755738918863</v>
      </c>
      <c r="G240" s="2">
        <v>42005</v>
      </c>
      <c r="H240" s="3">
        <v>158</v>
      </c>
      <c r="I240" s="3">
        <v>37</v>
      </c>
      <c r="J240" s="27">
        <f t="shared" ref="J240:J251" si="42">(H240-I240)/I240*100</f>
        <v>327.02702702702703</v>
      </c>
      <c r="K240" s="27">
        <f>(H240-I251)/I251*100</f>
        <v>3.2679738562091507</v>
      </c>
    </row>
    <row r="241" spans="1:11" x14ac:dyDescent="0.25">
      <c r="A241" s="6" t="s">
        <v>7</v>
      </c>
      <c r="B241" s="3">
        <v>11280</v>
      </c>
      <c r="C241" s="3">
        <v>1388</v>
      </c>
      <c r="D241" s="27">
        <f t="shared" si="41"/>
        <v>712.68011527377519</v>
      </c>
      <c r="E241" s="27">
        <f t="shared" ref="E241:E251" si="43">(B241-B240)/B240*100</f>
        <v>-21.57408051171522</v>
      </c>
      <c r="G241" s="6" t="s">
        <v>7</v>
      </c>
      <c r="H241" s="3">
        <v>135</v>
      </c>
      <c r="I241" s="3">
        <v>26</v>
      </c>
      <c r="J241" s="27">
        <f t="shared" si="42"/>
        <v>419.23076923076923</v>
      </c>
      <c r="K241" s="27">
        <f>(H241-H240)/H240*100</f>
        <v>-14.556962025316455</v>
      </c>
    </row>
    <row r="242" spans="1:11" x14ac:dyDescent="0.25">
      <c r="A242" s="2">
        <v>42066</v>
      </c>
      <c r="B242" s="3">
        <v>17317</v>
      </c>
      <c r="C242" s="3">
        <v>4600</v>
      </c>
      <c r="D242" s="27">
        <f t="shared" si="41"/>
        <v>276.45652173913044</v>
      </c>
      <c r="E242" s="27">
        <f t="shared" si="43"/>
        <v>53.519503546099287</v>
      </c>
      <c r="G242" s="2">
        <v>42066</v>
      </c>
      <c r="H242" s="3">
        <v>198</v>
      </c>
      <c r="I242" s="3">
        <v>97</v>
      </c>
      <c r="J242" s="27">
        <f t="shared" si="42"/>
        <v>104.1237113402062</v>
      </c>
      <c r="K242" s="27">
        <f>(H242-H241)/H241*100</f>
        <v>46.666666666666664</v>
      </c>
    </row>
    <row r="243" spans="1:11" x14ac:dyDescent="0.25">
      <c r="A243" s="4" t="s">
        <v>8</v>
      </c>
      <c r="B243" s="3">
        <v>11304</v>
      </c>
      <c r="C243" s="3">
        <v>4055</v>
      </c>
      <c r="D243" s="27">
        <f t="shared" si="41"/>
        <v>178.76695437731195</v>
      </c>
      <c r="E243" s="27">
        <f t="shared" si="43"/>
        <v>-34.723104463821677</v>
      </c>
      <c r="G243" s="4" t="s">
        <v>8</v>
      </c>
      <c r="H243" s="3">
        <v>84</v>
      </c>
      <c r="I243" s="3">
        <v>90</v>
      </c>
      <c r="J243" s="27">
        <f t="shared" si="42"/>
        <v>-6.666666666666667</v>
      </c>
      <c r="K243" s="27">
        <f>(H243-H242)/H242*100</f>
        <v>-57.575757575757578</v>
      </c>
    </row>
    <row r="244" spans="1:11" x14ac:dyDescent="0.25">
      <c r="A244" s="4" t="s">
        <v>9</v>
      </c>
      <c r="B244" s="3">
        <v>13582</v>
      </c>
      <c r="C244" s="3">
        <v>6589</v>
      </c>
      <c r="D244" s="37">
        <f t="shared" si="41"/>
        <v>106.13143117316739</v>
      </c>
      <c r="E244" s="27">
        <f t="shared" si="43"/>
        <v>20.152158527954704</v>
      </c>
      <c r="G244" s="4" t="s">
        <v>9</v>
      </c>
      <c r="H244" s="3">
        <v>93</v>
      </c>
      <c r="I244" s="3">
        <v>128</v>
      </c>
      <c r="J244" s="27">
        <f t="shared" si="42"/>
        <v>-27.34375</v>
      </c>
      <c r="K244" s="27">
        <f>(H244-H243)/H243*100</f>
        <v>10.714285714285714</v>
      </c>
    </row>
    <row r="245" spans="1:11" x14ac:dyDescent="0.25">
      <c r="A245" s="4" t="s">
        <v>10</v>
      </c>
      <c r="B245" s="3">
        <v>14965</v>
      </c>
      <c r="C245" s="3">
        <v>9475</v>
      </c>
      <c r="D245" s="37">
        <f t="shared" si="41"/>
        <v>57.941952506596309</v>
      </c>
      <c r="E245" s="27">
        <f t="shared" si="43"/>
        <v>10.182594610513915</v>
      </c>
      <c r="G245" s="4" t="s">
        <v>10</v>
      </c>
      <c r="H245" s="3">
        <v>120</v>
      </c>
      <c r="I245" s="3">
        <v>110</v>
      </c>
      <c r="J245" s="19">
        <f t="shared" si="42"/>
        <v>9.0909090909090917</v>
      </c>
      <c r="K245" s="27">
        <f>(H245-H244)/H244*100</f>
        <v>29.032258064516132</v>
      </c>
    </row>
    <row r="246" spans="1:11" x14ac:dyDescent="0.25">
      <c r="A246" s="4" t="s">
        <v>11</v>
      </c>
      <c r="B246" s="3">
        <v>15593</v>
      </c>
      <c r="C246" s="3">
        <v>11252</v>
      </c>
      <c r="D246" s="37">
        <f t="shared" si="41"/>
        <v>38.579808034127268</v>
      </c>
      <c r="E246" s="27">
        <f t="shared" si="43"/>
        <v>4.1964584029401939</v>
      </c>
      <c r="G246" s="4" t="s">
        <v>11</v>
      </c>
      <c r="H246" s="3">
        <v>81</v>
      </c>
      <c r="I246" s="3">
        <v>120</v>
      </c>
      <c r="J246" s="19">
        <f t="shared" si="42"/>
        <v>-32.5</v>
      </c>
      <c r="K246" s="27">
        <f t="shared" ref="K246:K251" si="44">(H246-H245)/H245*100</f>
        <v>-32.5</v>
      </c>
    </row>
    <row r="247" spans="1:11" x14ac:dyDescent="0.25">
      <c r="A247" s="4" t="s">
        <v>12</v>
      </c>
      <c r="B247" s="3">
        <v>16167</v>
      </c>
      <c r="C247" s="3">
        <v>11322</v>
      </c>
      <c r="D247" s="37">
        <f t="shared" si="41"/>
        <v>42.792792792792795</v>
      </c>
      <c r="E247" s="27">
        <f t="shared" si="43"/>
        <v>3.6811389726159174</v>
      </c>
      <c r="G247" s="4" t="s">
        <v>12</v>
      </c>
      <c r="H247" s="3">
        <v>172</v>
      </c>
      <c r="I247" s="3">
        <v>151</v>
      </c>
      <c r="J247" s="20">
        <f t="shared" si="42"/>
        <v>13.90728476821192</v>
      </c>
      <c r="K247" s="27">
        <f t="shared" si="44"/>
        <v>112.34567901234568</v>
      </c>
    </row>
    <row r="248" spans="1:11" x14ac:dyDescent="0.25">
      <c r="A248" s="4" t="s">
        <v>13</v>
      </c>
      <c r="B248" s="3">
        <v>24213</v>
      </c>
      <c r="C248" s="3">
        <v>12349</v>
      </c>
      <c r="D248" s="37">
        <f t="shared" si="41"/>
        <v>96.072556482306254</v>
      </c>
      <c r="E248" s="27">
        <f t="shared" si="43"/>
        <v>49.768046019669697</v>
      </c>
      <c r="G248" s="4" t="s">
        <v>13</v>
      </c>
      <c r="H248" s="3">
        <v>142</v>
      </c>
      <c r="I248" s="3">
        <v>153</v>
      </c>
      <c r="J248" s="20">
        <f t="shared" si="42"/>
        <v>-7.18954248366013</v>
      </c>
      <c r="K248" s="27">
        <f t="shared" si="44"/>
        <v>-17.441860465116278</v>
      </c>
    </row>
    <row r="249" spans="1:11" x14ac:dyDescent="0.25">
      <c r="A249" s="4" t="s">
        <v>14</v>
      </c>
      <c r="B249" s="3">
        <v>13352</v>
      </c>
      <c r="C249" s="3">
        <v>20883</v>
      </c>
      <c r="D249" s="61">
        <f t="shared" si="41"/>
        <v>-36.06282622228607</v>
      </c>
      <c r="E249" s="27">
        <f t="shared" si="43"/>
        <v>-44.856069053814068</v>
      </c>
      <c r="G249" s="4" t="s">
        <v>14</v>
      </c>
      <c r="H249" s="3">
        <v>117</v>
      </c>
      <c r="I249" s="3">
        <v>248</v>
      </c>
      <c r="J249" s="20">
        <f t="shared" si="42"/>
        <v>-52.822580645161288</v>
      </c>
      <c r="K249" s="27">
        <f t="shared" si="44"/>
        <v>-17.6056338028169</v>
      </c>
    </row>
    <row r="250" spans="1:11" x14ac:dyDescent="0.25">
      <c r="A250" s="4" t="s">
        <v>15</v>
      </c>
      <c r="B250" s="3">
        <v>15701</v>
      </c>
      <c r="C250" s="3">
        <v>12888</v>
      </c>
      <c r="D250" s="61">
        <f t="shared" si="41"/>
        <v>21.826505276225948</v>
      </c>
      <c r="E250" s="27">
        <f t="shared" si="43"/>
        <v>17.592869982025164</v>
      </c>
      <c r="G250" s="4" t="s">
        <v>15</v>
      </c>
      <c r="H250" s="3">
        <v>106</v>
      </c>
      <c r="I250" s="3">
        <v>159</v>
      </c>
      <c r="J250" s="20">
        <f t="shared" si="42"/>
        <v>-33.333333333333329</v>
      </c>
      <c r="K250" s="27">
        <f t="shared" si="44"/>
        <v>-9.4017094017094021</v>
      </c>
    </row>
    <row r="251" spans="1:11" x14ac:dyDescent="0.25">
      <c r="A251" s="4" t="s">
        <v>16</v>
      </c>
      <c r="B251" s="3">
        <v>12091</v>
      </c>
      <c r="C251" s="3">
        <v>9453</v>
      </c>
      <c r="D251" s="61">
        <f t="shared" si="41"/>
        <v>27.906484713847458</v>
      </c>
      <c r="E251" s="27">
        <f t="shared" si="43"/>
        <v>-22.992166104069806</v>
      </c>
      <c r="G251" s="4" t="s">
        <v>16</v>
      </c>
      <c r="H251" s="3">
        <v>98</v>
      </c>
      <c r="I251" s="3">
        <v>153</v>
      </c>
      <c r="J251" s="20">
        <f t="shared" si="42"/>
        <v>-35.947712418300654</v>
      </c>
      <c r="K251" s="27">
        <f t="shared" si="44"/>
        <v>-7.5471698113207548</v>
      </c>
    </row>
    <row r="253" spans="1:11" x14ac:dyDescent="0.25">
      <c r="A253" s="106" t="s">
        <v>95</v>
      </c>
      <c r="B253" s="106"/>
      <c r="C253" s="106"/>
      <c r="D253" s="106"/>
      <c r="E253" s="106"/>
    </row>
    <row r="254" spans="1:11" ht="30" x14ac:dyDescent="0.25">
      <c r="A254" s="1" t="s">
        <v>2</v>
      </c>
      <c r="B254" s="10" t="s">
        <v>92</v>
      </c>
      <c r="C254" s="1" t="s">
        <v>31</v>
      </c>
      <c r="D254" s="1" t="s">
        <v>4</v>
      </c>
      <c r="E254" s="1" t="s">
        <v>5</v>
      </c>
    </row>
    <row r="255" spans="1:11" x14ac:dyDescent="0.25">
      <c r="A255" s="2">
        <v>42005</v>
      </c>
      <c r="B255" s="3">
        <v>14541</v>
      </c>
      <c r="C255" s="3">
        <v>1380</v>
      </c>
      <c r="D255" s="27">
        <f t="shared" ref="D255:D266" si="45">(B255-C255)/C255*100</f>
        <v>953.695652173913</v>
      </c>
      <c r="E255" s="27">
        <f>(B255-C266)/C266*100</f>
        <v>51.311134235171693</v>
      </c>
    </row>
    <row r="256" spans="1:11" x14ac:dyDescent="0.25">
      <c r="A256" s="6" t="s">
        <v>7</v>
      </c>
      <c r="B256" s="3">
        <v>11415</v>
      </c>
      <c r="C256" s="3">
        <v>1414</v>
      </c>
      <c r="D256" s="27">
        <f t="shared" si="45"/>
        <v>707.28429985855735</v>
      </c>
      <c r="E256" s="27">
        <f t="shared" ref="E256:E266" si="46">(B256-B255)/B255*100</f>
        <v>-21.49783371157417</v>
      </c>
    </row>
    <row r="257" spans="1:23" x14ac:dyDescent="0.25">
      <c r="A257" s="2">
        <v>42066</v>
      </c>
      <c r="B257" s="3">
        <v>17515</v>
      </c>
      <c r="C257" s="3">
        <v>4697</v>
      </c>
      <c r="D257" s="27">
        <f t="shared" si="45"/>
        <v>272.89759420906961</v>
      </c>
      <c r="E257" s="27">
        <f t="shared" si="46"/>
        <v>53.438458169075773</v>
      </c>
    </row>
    <row r="258" spans="1:23" x14ac:dyDescent="0.25">
      <c r="A258" s="4" t="s">
        <v>8</v>
      </c>
      <c r="B258" s="3">
        <v>11388</v>
      </c>
      <c r="C258" s="3">
        <v>4145</v>
      </c>
      <c r="D258" s="27">
        <f t="shared" si="45"/>
        <v>174.74065138721352</v>
      </c>
      <c r="E258" s="27">
        <f t="shared" si="46"/>
        <v>-34.98144447616329</v>
      </c>
    </row>
    <row r="259" spans="1:23" ht="15" customHeight="1" x14ac:dyDescent="0.25">
      <c r="A259" s="4" t="s">
        <v>9</v>
      </c>
      <c r="B259" s="3">
        <v>13675</v>
      </c>
      <c r="C259" s="3">
        <v>6717</v>
      </c>
      <c r="D259" s="27">
        <f t="shared" si="45"/>
        <v>103.58791126991215</v>
      </c>
      <c r="E259" s="27">
        <f t="shared" si="46"/>
        <v>20.082543027748507</v>
      </c>
    </row>
    <row r="260" spans="1:23" x14ac:dyDescent="0.25">
      <c r="A260" s="4" t="s">
        <v>10</v>
      </c>
      <c r="B260" s="3">
        <v>15085</v>
      </c>
      <c r="C260" s="3">
        <v>9585</v>
      </c>
      <c r="D260" s="25">
        <f t="shared" si="45"/>
        <v>57.381324986958795</v>
      </c>
      <c r="E260" s="27">
        <f t="shared" si="46"/>
        <v>10.310786106032907</v>
      </c>
    </row>
    <row r="261" spans="1:23" x14ac:dyDescent="0.25">
      <c r="A261" s="4" t="s">
        <v>11</v>
      </c>
      <c r="B261" s="3">
        <v>15674</v>
      </c>
      <c r="C261" s="3">
        <v>11372</v>
      </c>
      <c r="D261" s="27">
        <f t="shared" si="45"/>
        <v>37.829757298628209</v>
      </c>
      <c r="E261" s="27">
        <f t="shared" si="46"/>
        <v>3.9045409347033475</v>
      </c>
    </row>
    <row r="262" spans="1:23" x14ac:dyDescent="0.25">
      <c r="A262" s="4" t="s">
        <v>12</v>
      </c>
      <c r="B262" s="3">
        <v>16339</v>
      </c>
      <c r="C262" s="3">
        <v>11473</v>
      </c>
      <c r="D262" s="27">
        <f t="shared" si="45"/>
        <v>42.412620936110869</v>
      </c>
      <c r="E262" s="27">
        <f t="shared" si="46"/>
        <v>4.2426949087661097</v>
      </c>
    </row>
    <row r="263" spans="1:23" x14ac:dyDescent="0.25">
      <c r="A263" s="4" t="s">
        <v>13</v>
      </c>
      <c r="B263" s="3">
        <v>24355</v>
      </c>
      <c r="C263" s="3">
        <v>12502</v>
      </c>
      <c r="D263" s="25">
        <f t="shared" si="45"/>
        <v>94.808830587106058</v>
      </c>
      <c r="E263" s="27">
        <f t="shared" si="46"/>
        <v>49.060530020197071</v>
      </c>
    </row>
    <row r="264" spans="1:23" x14ac:dyDescent="0.25">
      <c r="A264" s="4" t="s">
        <v>14</v>
      </c>
      <c r="B264" s="3">
        <v>13469</v>
      </c>
      <c r="C264" s="3">
        <v>21131</v>
      </c>
      <c r="D264" s="25">
        <f t="shared" si="45"/>
        <v>-36.259523922199612</v>
      </c>
      <c r="E264" s="27">
        <f t="shared" si="46"/>
        <v>-44.697187435844796</v>
      </c>
    </row>
    <row r="265" spans="1:23" x14ac:dyDescent="0.25">
      <c r="A265" s="4" t="s">
        <v>15</v>
      </c>
      <c r="B265" s="3">
        <v>15807</v>
      </c>
      <c r="C265" s="3">
        <v>13047</v>
      </c>
      <c r="D265" s="25">
        <f t="shared" si="45"/>
        <v>21.15428834214762</v>
      </c>
      <c r="E265" s="27">
        <f t="shared" si="46"/>
        <v>17.358378498774965</v>
      </c>
    </row>
    <row r="266" spans="1:23" x14ac:dyDescent="0.25">
      <c r="A266" s="4" t="s">
        <v>16</v>
      </c>
      <c r="B266" s="3">
        <v>12189</v>
      </c>
      <c r="C266" s="3">
        <v>9610</v>
      </c>
      <c r="D266" s="25">
        <f t="shared" si="45"/>
        <v>26.836628511966705</v>
      </c>
      <c r="E266" s="27">
        <f t="shared" si="46"/>
        <v>-22.88859366103625</v>
      </c>
    </row>
    <row r="268" spans="1:23" ht="15.75" x14ac:dyDescent="0.25">
      <c r="A268" s="74" t="s">
        <v>63</v>
      </c>
      <c r="B268" s="69"/>
      <c r="C268" s="69"/>
      <c r="D268" s="69"/>
      <c r="E268" s="69"/>
      <c r="F268" s="69"/>
      <c r="G268" s="69"/>
      <c r="H268" s="69"/>
      <c r="I268" s="69"/>
      <c r="J268" s="69"/>
      <c r="K268" s="69"/>
      <c r="L268" s="69"/>
      <c r="M268" s="69"/>
      <c r="N268" s="69"/>
      <c r="O268" s="69"/>
      <c r="P268" s="69"/>
      <c r="Q268" s="69"/>
      <c r="R268" s="69"/>
      <c r="S268" s="69"/>
      <c r="T268" s="69"/>
      <c r="U268" s="69"/>
      <c r="V268" s="69"/>
      <c r="W268" s="69"/>
    </row>
    <row r="270" spans="1:23" ht="30.75" customHeight="1" x14ac:dyDescent="0.25">
      <c r="A270" s="107" t="s">
        <v>94</v>
      </c>
      <c r="B270" s="108"/>
      <c r="C270" s="108"/>
      <c r="E270" s="107" t="s">
        <v>93</v>
      </c>
      <c r="F270" s="108"/>
      <c r="G270" s="108"/>
      <c r="H270" s="108"/>
      <c r="I270" s="108"/>
    </row>
    <row r="271" spans="1:23" ht="45" x14ac:dyDescent="0.25">
      <c r="A271" s="1" t="s">
        <v>2</v>
      </c>
      <c r="B271" s="9" t="s">
        <v>49</v>
      </c>
      <c r="C271" s="9" t="s">
        <v>347</v>
      </c>
      <c r="E271" s="1" t="s">
        <v>2</v>
      </c>
      <c r="F271" s="9" t="s">
        <v>50</v>
      </c>
      <c r="G271" s="9" t="s">
        <v>51</v>
      </c>
      <c r="H271" s="9" t="s">
        <v>345</v>
      </c>
      <c r="I271" s="9" t="s">
        <v>346</v>
      </c>
    </row>
    <row r="272" spans="1:23" ht="15" customHeight="1" x14ac:dyDescent="0.25">
      <c r="A272" s="2">
        <v>42005</v>
      </c>
      <c r="B272" s="3">
        <v>1</v>
      </c>
      <c r="C272" s="24"/>
      <c r="E272" s="2">
        <v>42005</v>
      </c>
      <c r="F272" s="3">
        <v>73</v>
      </c>
      <c r="G272" s="25">
        <v>0.16</v>
      </c>
      <c r="H272" s="24"/>
      <c r="I272" s="24"/>
    </row>
    <row r="273" spans="1:23" ht="15" customHeight="1" x14ac:dyDescent="0.25">
      <c r="A273" s="6" t="s">
        <v>7</v>
      </c>
      <c r="B273" s="3">
        <v>2</v>
      </c>
      <c r="C273" s="24">
        <v>0</v>
      </c>
      <c r="E273" s="6" t="s">
        <v>7</v>
      </c>
      <c r="F273" s="3">
        <v>45</v>
      </c>
      <c r="G273" s="25">
        <v>0.11</v>
      </c>
      <c r="H273" s="24"/>
      <c r="I273" s="24"/>
    </row>
    <row r="274" spans="1:23" ht="15" customHeight="1" x14ac:dyDescent="0.25">
      <c r="A274" s="2">
        <v>42066</v>
      </c>
      <c r="B274" s="3">
        <v>1</v>
      </c>
      <c r="C274" s="3">
        <v>2</v>
      </c>
      <c r="E274" s="2">
        <v>42066</v>
      </c>
      <c r="F274" s="3">
        <v>77</v>
      </c>
      <c r="G274" s="25">
        <v>0.17</v>
      </c>
      <c r="H274" s="24"/>
      <c r="I274" s="24"/>
    </row>
    <row r="275" spans="1:23" ht="15" customHeight="1" x14ac:dyDescent="0.25">
      <c r="A275" s="4" t="s">
        <v>8</v>
      </c>
      <c r="B275" s="3">
        <v>0</v>
      </c>
      <c r="C275" s="3">
        <v>2</v>
      </c>
      <c r="E275" s="4" t="s">
        <v>8</v>
      </c>
      <c r="F275" s="3">
        <v>76</v>
      </c>
      <c r="G275" s="25">
        <v>0.19</v>
      </c>
      <c r="H275" s="24"/>
      <c r="I275" s="24"/>
    </row>
    <row r="276" spans="1:23" ht="15" customHeight="1" x14ac:dyDescent="0.25">
      <c r="A276" s="4" t="s">
        <v>9</v>
      </c>
      <c r="B276" s="3">
        <v>1</v>
      </c>
      <c r="C276" s="3">
        <v>0</v>
      </c>
      <c r="E276" s="4" t="s">
        <v>9</v>
      </c>
      <c r="F276" s="3">
        <v>50</v>
      </c>
      <c r="G276" s="25">
        <v>0.1</v>
      </c>
      <c r="H276" s="24"/>
      <c r="I276" s="24"/>
    </row>
    <row r="277" spans="1:23" ht="15" customHeight="1" x14ac:dyDescent="0.25">
      <c r="A277" s="4" t="s">
        <v>10</v>
      </c>
      <c r="B277" s="3">
        <v>2</v>
      </c>
      <c r="C277" s="3">
        <v>3</v>
      </c>
      <c r="E277" s="4" t="s">
        <v>10</v>
      </c>
      <c r="F277" s="3">
        <v>128</v>
      </c>
      <c r="G277" s="25">
        <v>0.3</v>
      </c>
      <c r="H277" s="24"/>
      <c r="I277" s="24"/>
    </row>
    <row r="278" spans="1:23" ht="15" customHeight="1" x14ac:dyDescent="0.25">
      <c r="A278" s="4" t="s">
        <v>11</v>
      </c>
      <c r="B278" s="3">
        <v>5</v>
      </c>
      <c r="C278" s="3">
        <v>0</v>
      </c>
      <c r="E278" s="4" t="s">
        <v>11</v>
      </c>
      <c r="F278" s="3">
        <v>140</v>
      </c>
      <c r="G278" s="25">
        <v>0.37</v>
      </c>
      <c r="H278" s="24"/>
      <c r="I278" s="24"/>
    </row>
    <row r="279" spans="1:23" ht="15" customHeight="1" x14ac:dyDescent="0.25">
      <c r="A279" s="4" t="s">
        <v>12</v>
      </c>
      <c r="B279" s="3">
        <v>4</v>
      </c>
      <c r="C279" s="3">
        <v>3</v>
      </c>
      <c r="E279" s="4" t="s">
        <v>12</v>
      </c>
      <c r="F279" s="3">
        <v>90</v>
      </c>
      <c r="G279" s="25">
        <v>0.21</v>
      </c>
      <c r="H279" s="24"/>
      <c r="I279" s="24"/>
    </row>
    <row r="280" spans="1:23" ht="15" customHeight="1" x14ac:dyDescent="0.25">
      <c r="A280" s="4" t="s">
        <v>13</v>
      </c>
      <c r="B280" s="3">
        <v>6</v>
      </c>
      <c r="C280" s="3">
        <v>0</v>
      </c>
      <c r="E280" s="4" t="s">
        <v>13</v>
      </c>
      <c r="F280" s="3">
        <v>140</v>
      </c>
      <c r="G280" s="25">
        <v>0.32</v>
      </c>
      <c r="H280" s="24"/>
      <c r="I280" s="24"/>
    </row>
    <row r="281" spans="1:23" ht="15" customHeight="1" x14ac:dyDescent="0.25">
      <c r="A281" s="4" t="s">
        <v>14</v>
      </c>
      <c r="B281" s="3">
        <v>1</v>
      </c>
      <c r="C281" s="3">
        <v>1</v>
      </c>
      <c r="E281" s="4" t="s">
        <v>14</v>
      </c>
      <c r="F281" s="3">
        <v>92</v>
      </c>
      <c r="G281" s="25">
        <v>0.2</v>
      </c>
      <c r="H281" s="24"/>
      <c r="I281" s="24"/>
    </row>
    <row r="282" spans="1:23" ht="15" customHeight="1" x14ac:dyDescent="0.25">
      <c r="A282" s="4" t="s">
        <v>15</v>
      </c>
      <c r="B282" s="3">
        <v>0</v>
      </c>
      <c r="C282" s="3">
        <v>3</v>
      </c>
      <c r="E282" s="4" t="s">
        <v>15</v>
      </c>
      <c r="F282" s="3">
        <v>130</v>
      </c>
      <c r="G282" s="25">
        <v>0.28999999999999998</v>
      </c>
      <c r="H282" s="24"/>
      <c r="I282" s="24"/>
    </row>
    <row r="283" spans="1:23" ht="15" customHeight="1" x14ac:dyDescent="0.25">
      <c r="A283" s="4" t="s">
        <v>16</v>
      </c>
      <c r="B283" s="3">
        <v>1</v>
      </c>
      <c r="C283" s="3">
        <v>0</v>
      </c>
      <c r="E283" s="4" t="s">
        <v>16</v>
      </c>
      <c r="F283" s="3">
        <v>153</v>
      </c>
      <c r="G283" s="25">
        <v>0.39</v>
      </c>
      <c r="H283" s="24"/>
      <c r="I283" s="24"/>
    </row>
    <row r="284" spans="1:23" x14ac:dyDescent="0.25">
      <c r="B284" s="151"/>
    </row>
    <row r="285" spans="1:23" ht="15" customHeight="1" x14ac:dyDescent="0.35">
      <c r="A285" s="72" t="s">
        <v>23</v>
      </c>
      <c r="B285" s="72"/>
      <c r="C285" s="72"/>
      <c r="D285" s="72"/>
      <c r="E285" s="72"/>
      <c r="F285" s="72"/>
      <c r="G285" s="72"/>
      <c r="H285" s="72"/>
      <c r="I285" s="72"/>
      <c r="J285" s="72"/>
      <c r="K285" s="72"/>
      <c r="L285" s="72"/>
      <c r="M285" s="72"/>
      <c r="N285" s="72"/>
      <c r="O285" s="72"/>
      <c r="P285" s="72"/>
      <c r="Q285" s="72"/>
      <c r="R285" s="72"/>
      <c r="S285" s="72"/>
      <c r="T285" s="72"/>
      <c r="U285" s="72"/>
      <c r="V285" s="72"/>
      <c r="W285" s="72"/>
    </row>
    <row r="286" spans="1:23" ht="15" customHeight="1" x14ac:dyDescent="0.25"/>
    <row r="287" spans="1:23" ht="21" x14ac:dyDescent="0.35">
      <c r="A287" s="11">
        <v>2017</v>
      </c>
    </row>
    <row r="289" spans="1:14" ht="15" customHeight="1" x14ac:dyDescent="0.25">
      <c r="A289" s="102" t="s">
        <v>24</v>
      </c>
      <c r="B289" s="103"/>
      <c r="C289" s="103"/>
      <c r="D289" s="103"/>
      <c r="E289" s="103"/>
      <c r="H289" s="104" t="s">
        <v>25</v>
      </c>
      <c r="I289" s="105"/>
      <c r="J289" s="105"/>
      <c r="K289" s="105"/>
      <c r="L289" s="105"/>
      <c r="N289" t="s">
        <v>111</v>
      </c>
    </row>
    <row r="290" spans="1:14" ht="15" customHeight="1" x14ac:dyDescent="0.25">
      <c r="A290" s="35" t="s">
        <v>2</v>
      </c>
      <c r="B290" s="35" t="s">
        <v>26</v>
      </c>
      <c r="C290" s="35" t="s">
        <v>352</v>
      </c>
      <c r="D290" s="35" t="s">
        <v>4</v>
      </c>
      <c r="E290" s="35" t="s">
        <v>5</v>
      </c>
      <c r="H290" s="35" t="s">
        <v>2</v>
      </c>
      <c r="I290" s="35" t="s">
        <v>27</v>
      </c>
      <c r="J290" s="35" t="s">
        <v>31</v>
      </c>
      <c r="K290" s="35" t="s">
        <v>4</v>
      </c>
      <c r="L290" s="35" t="s">
        <v>5</v>
      </c>
      <c r="N290" t="s">
        <v>110</v>
      </c>
    </row>
    <row r="291" spans="1:14" ht="15" customHeight="1" x14ac:dyDescent="0.25">
      <c r="A291" s="2">
        <v>42005</v>
      </c>
      <c r="B291" s="4">
        <v>4280</v>
      </c>
      <c r="C291" s="4">
        <v>2994</v>
      </c>
      <c r="D291" s="19">
        <f>(B291-C291)/C291*100</f>
        <v>42.952571810287246</v>
      </c>
      <c r="E291" s="4">
        <v>1673</v>
      </c>
      <c r="H291" s="2">
        <v>42005</v>
      </c>
      <c r="I291" s="3">
        <v>22348</v>
      </c>
      <c r="J291" s="3">
        <v>10669</v>
      </c>
      <c r="K291" s="77">
        <f>(I291-J291)/J291*100</f>
        <v>109.46667916393289</v>
      </c>
      <c r="L291" s="19">
        <f>(I291-J302)/J302*100</f>
        <v>24.744627407200671</v>
      </c>
    </row>
    <row r="292" spans="1:14" ht="15" customHeight="1" x14ac:dyDescent="0.25">
      <c r="A292" s="6" t="s">
        <v>7</v>
      </c>
      <c r="B292" s="4">
        <v>4485</v>
      </c>
      <c r="C292" s="4">
        <v>3095</v>
      </c>
      <c r="D292" s="19">
        <f t="shared" ref="D292:D302" si="47">(B292-C292)/C292*100</f>
        <v>44.911147011308557</v>
      </c>
      <c r="E292" s="4">
        <v>1756</v>
      </c>
      <c r="H292" s="6" t="s">
        <v>7</v>
      </c>
      <c r="I292" s="3">
        <v>23062</v>
      </c>
      <c r="J292" s="3">
        <v>9604</v>
      </c>
      <c r="K292" s="77">
        <f t="shared" ref="K292:K302" si="48">(I292-J292)/J292*100</f>
        <v>140.12911286963765</v>
      </c>
      <c r="L292" s="19">
        <f>(I292-I291)/I291*100</f>
        <v>3.1949167710757114</v>
      </c>
    </row>
    <row r="293" spans="1:14" ht="15" customHeight="1" x14ac:dyDescent="0.25">
      <c r="A293" s="2">
        <v>42066</v>
      </c>
      <c r="B293" s="4">
        <v>4768</v>
      </c>
      <c r="C293" s="4">
        <v>3183</v>
      </c>
      <c r="D293" s="19">
        <f t="shared" si="47"/>
        <v>49.79579013509268</v>
      </c>
      <c r="E293" s="4">
        <v>1822</v>
      </c>
      <c r="H293" s="2">
        <v>42066</v>
      </c>
      <c r="I293" s="3">
        <v>28591</v>
      </c>
      <c r="J293" s="3">
        <v>9335</v>
      </c>
      <c r="K293" s="77">
        <f t="shared" si="48"/>
        <v>206.27745045527584</v>
      </c>
      <c r="L293" s="19">
        <f>(I293-I292)/I292*100</f>
        <v>23.974503512271269</v>
      </c>
    </row>
    <row r="294" spans="1:14" ht="15" customHeight="1" x14ac:dyDescent="0.25">
      <c r="A294" s="4" t="s">
        <v>8</v>
      </c>
      <c r="B294" s="4">
        <v>5023</v>
      </c>
      <c r="C294" s="4">
        <v>3286</v>
      </c>
      <c r="D294" s="19">
        <f t="shared" si="47"/>
        <v>52.86062081558125</v>
      </c>
      <c r="E294" s="4">
        <v>1943</v>
      </c>
      <c r="H294" s="4" t="s">
        <v>8</v>
      </c>
      <c r="I294" s="3">
        <v>29769</v>
      </c>
      <c r="J294" s="3">
        <v>10721</v>
      </c>
      <c r="K294" s="77">
        <f t="shared" si="48"/>
        <v>177.6699934707583</v>
      </c>
      <c r="L294" s="19">
        <f>(I294-I293)/I293*100</f>
        <v>4.1201776782903714</v>
      </c>
    </row>
    <row r="295" spans="1:14" x14ac:dyDescent="0.25">
      <c r="A295" s="4" t="s">
        <v>9</v>
      </c>
      <c r="B295" s="4">
        <v>5229</v>
      </c>
      <c r="C295" s="4">
        <v>3371</v>
      </c>
      <c r="D295" s="19">
        <f t="shared" si="47"/>
        <v>55.117175912192231</v>
      </c>
      <c r="E295" s="4">
        <f>E294+118</f>
        <v>2061</v>
      </c>
      <c r="H295" s="4" t="s">
        <v>9</v>
      </c>
      <c r="I295" s="3">
        <v>27683</v>
      </c>
      <c r="J295" s="3">
        <v>15582</v>
      </c>
      <c r="K295" s="77">
        <f t="shared" si="48"/>
        <v>77.660120652034408</v>
      </c>
      <c r="L295" s="19">
        <f t="shared" ref="L295:L302" si="49">(I295-I294)/I294*100</f>
        <v>-7.0072894621922135</v>
      </c>
    </row>
    <row r="296" spans="1:14" x14ac:dyDescent="0.25">
      <c r="A296" s="4" t="s">
        <v>10</v>
      </c>
      <c r="B296" s="4">
        <v>5411</v>
      </c>
      <c r="C296" s="3">
        <v>3453</v>
      </c>
      <c r="D296" s="19">
        <f t="shared" si="47"/>
        <v>56.704315088328997</v>
      </c>
      <c r="E296" s="4">
        <v>2134</v>
      </c>
      <c r="H296" s="4" t="s">
        <v>10</v>
      </c>
      <c r="I296" s="3">
        <v>21105</v>
      </c>
      <c r="J296" s="3">
        <v>13641</v>
      </c>
      <c r="K296" s="77">
        <f t="shared" si="48"/>
        <v>54.717396085330982</v>
      </c>
      <c r="L296" s="19">
        <f t="shared" si="49"/>
        <v>-23.761875519271754</v>
      </c>
    </row>
    <row r="297" spans="1:14" x14ac:dyDescent="0.25">
      <c r="A297" s="4" t="s">
        <v>11</v>
      </c>
      <c r="B297" s="4">
        <v>5590</v>
      </c>
      <c r="C297" s="4">
        <v>3566</v>
      </c>
      <c r="D297" s="19">
        <f t="shared" si="47"/>
        <v>56.758272574312954</v>
      </c>
      <c r="E297" s="4">
        <v>2283</v>
      </c>
      <c r="H297" s="4" t="s">
        <v>11</v>
      </c>
      <c r="I297" s="3">
        <v>20913</v>
      </c>
      <c r="J297" s="3">
        <v>11185</v>
      </c>
      <c r="K297" s="77">
        <f t="shared" si="48"/>
        <v>86.973625391148857</v>
      </c>
      <c r="L297" s="19">
        <f t="shared" si="49"/>
        <v>-0.9097370291400142</v>
      </c>
    </row>
    <row r="298" spans="1:14" x14ac:dyDescent="0.25">
      <c r="A298" s="4" t="s">
        <v>12</v>
      </c>
      <c r="B298" s="4">
        <v>5771</v>
      </c>
      <c r="C298" s="4">
        <v>3655</v>
      </c>
      <c r="D298" s="19">
        <f t="shared" si="47"/>
        <v>57.893296853625174</v>
      </c>
      <c r="E298" s="4">
        <v>2425</v>
      </c>
      <c r="H298" s="4" t="s">
        <v>12</v>
      </c>
      <c r="I298" s="3">
        <v>19989</v>
      </c>
      <c r="J298" s="4">
        <v>12792</v>
      </c>
      <c r="K298" s="77">
        <f t="shared" si="48"/>
        <v>56.261726078799242</v>
      </c>
      <c r="L298" s="19">
        <f t="shared" si="49"/>
        <v>-4.4183044039592598</v>
      </c>
    </row>
    <row r="299" spans="1:14" x14ac:dyDescent="0.25">
      <c r="A299" s="4" t="s">
        <v>13</v>
      </c>
      <c r="B299" s="4">
        <v>5967</v>
      </c>
      <c r="C299" s="5">
        <v>3781</v>
      </c>
      <c r="D299" s="19">
        <f t="shared" si="47"/>
        <v>57.815392753239877</v>
      </c>
      <c r="E299" s="4">
        <v>2548</v>
      </c>
      <c r="H299" s="4" t="s">
        <v>13</v>
      </c>
      <c r="I299" s="3">
        <v>19486</v>
      </c>
      <c r="J299" s="13">
        <v>17231</v>
      </c>
      <c r="K299" s="77">
        <f t="shared" si="48"/>
        <v>13.086878300737043</v>
      </c>
      <c r="L299" s="19">
        <f t="shared" si="49"/>
        <v>-2.5163840112061635</v>
      </c>
    </row>
    <row r="300" spans="1:14" x14ac:dyDescent="0.25">
      <c r="A300" s="4" t="s">
        <v>14</v>
      </c>
      <c r="B300" s="4">
        <v>6162</v>
      </c>
      <c r="C300" s="5">
        <v>3955</v>
      </c>
      <c r="D300" s="19">
        <f t="shared" si="47"/>
        <v>55.802781289506953</v>
      </c>
      <c r="E300" s="5">
        <v>2657</v>
      </c>
      <c r="H300" s="4" t="s">
        <v>14</v>
      </c>
      <c r="I300" s="3">
        <v>21545</v>
      </c>
      <c r="J300" s="13">
        <v>22629</v>
      </c>
      <c r="K300" s="77">
        <f t="shared" si="48"/>
        <v>-4.790313314773079</v>
      </c>
      <c r="L300" s="19">
        <f t="shared" si="49"/>
        <v>10.566560607615724</v>
      </c>
    </row>
    <row r="301" spans="1:14" x14ac:dyDescent="0.25">
      <c r="A301" s="4" t="s">
        <v>15</v>
      </c>
      <c r="B301" s="4">
        <v>6346</v>
      </c>
      <c r="C301" s="4">
        <v>4086</v>
      </c>
      <c r="D301" s="19">
        <f t="shared" si="47"/>
        <v>55.310817425354877</v>
      </c>
      <c r="E301" s="5">
        <v>2766</v>
      </c>
      <c r="H301" s="4" t="s">
        <v>15</v>
      </c>
      <c r="I301" s="3">
        <v>19492</v>
      </c>
      <c r="J301" s="3">
        <v>19597</v>
      </c>
      <c r="K301" s="77">
        <f t="shared" si="48"/>
        <v>-0.53579629535132922</v>
      </c>
      <c r="L301" s="19">
        <f t="shared" si="49"/>
        <v>-9.5288930146205608</v>
      </c>
    </row>
    <row r="302" spans="1:14" x14ac:dyDescent="0.25">
      <c r="A302" s="4" t="s">
        <v>16</v>
      </c>
      <c r="B302" s="4">
        <v>6538</v>
      </c>
      <c r="C302" s="4">
        <v>4177</v>
      </c>
      <c r="D302" s="19">
        <f t="shared" si="47"/>
        <v>56.523820924108215</v>
      </c>
      <c r="E302" s="4">
        <v>2847</v>
      </c>
      <c r="H302" s="4" t="s">
        <v>16</v>
      </c>
      <c r="I302" s="3">
        <v>19230</v>
      </c>
      <c r="J302" s="3">
        <v>17915</v>
      </c>
      <c r="K302" s="77">
        <f t="shared" si="48"/>
        <v>7.3402176946692705</v>
      </c>
      <c r="L302" s="19">
        <f t="shared" si="49"/>
        <v>-1.344141186127642</v>
      </c>
    </row>
    <row r="303" spans="1:14" x14ac:dyDescent="0.25">
      <c r="H303" s="4" t="s">
        <v>109</v>
      </c>
      <c r="I303" s="3">
        <f>SUM(I291:I302)</f>
        <v>273213</v>
      </c>
    </row>
  </sheetData>
  <mergeCells count="60">
    <mergeCell ref="A6:E6"/>
    <mergeCell ref="I6:O6"/>
    <mergeCell ref="A53:E53"/>
    <mergeCell ref="I53:M53"/>
    <mergeCell ref="A68:E68"/>
    <mergeCell ref="I68:M68"/>
    <mergeCell ref="I21:M21"/>
    <mergeCell ref="A36:G36"/>
    <mergeCell ref="I36:K36"/>
    <mergeCell ref="M36:O36"/>
    <mergeCell ref="A21:F21"/>
    <mergeCell ref="B223:E223"/>
    <mergeCell ref="A221:E221"/>
    <mergeCell ref="B224:E224"/>
    <mergeCell ref="A187:E187"/>
    <mergeCell ref="G187:L187"/>
    <mergeCell ref="H189:L200"/>
    <mergeCell ref="A206:F206"/>
    <mergeCell ref="B222:E222"/>
    <mergeCell ref="H206:L206"/>
    <mergeCell ref="A289:E289"/>
    <mergeCell ref="H289:L289"/>
    <mergeCell ref="A238:E238"/>
    <mergeCell ref="G238:K238"/>
    <mergeCell ref="A253:E253"/>
    <mergeCell ref="A270:C270"/>
    <mergeCell ref="E270:I270"/>
    <mergeCell ref="V121:AB123"/>
    <mergeCell ref="V125:AB128"/>
    <mergeCell ref="V130:AB130"/>
    <mergeCell ref="A136:E136"/>
    <mergeCell ref="M121:Q121"/>
    <mergeCell ref="H136:L136"/>
    <mergeCell ref="A121:E121"/>
    <mergeCell ref="G121:K121"/>
    <mergeCell ref="U19:AE20"/>
    <mergeCell ref="G106:L106"/>
    <mergeCell ref="N106:S106"/>
    <mergeCell ref="U21:AE25"/>
    <mergeCell ref="W35:AE38"/>
    <mergeCell ref="W28:AE32"/>
    <mergeCell ref="Q36:U36"/>
    <mergeCell ref="A86:E86"/>
    <mergeCell ref="G86:I86"/>
    <mergeCell ref="K86:P86"/>
    <mergeCell ref="A106:E106"/>
    <mergeCell ref="B176:D176"/>
    <mergeCell ref="B171:D171"/>
    <mergeCell ref="B172:D172"/>
    <mergeCell ref="B173:D173"/>
    <mergeCell ref="M154:Q154"/>
    <mergeCell ref="A154:D154"/>
    <mergeCell ref="F154:J154"/>
    <mergeCell ref="A170:D170"/>
    <mergeCell ref="F170:J170"/>
    <mergeCell ref="B177:D177"/>
    <mergeCell ref="B178:D178"/>
    <mergeCell ref="B179:D179"/>
    <mergeCell ref="B174:D174"/>
    <mergeCell ref="B175:D175"/>
  </mergeCells>
  <pageMargins left="0.25" right="0.25" top="0.75" bottom="0.75" header="0.3" footer="0.3"/>
  <pageSetup paperSize="8" orientation="landscape"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C27" sqref="C27"/>
    </sheetView>
  </sheetViews>
  <sheetFormatPr baseColWidth="10" defaultRowHeight="15" x14ac:dyDescent="0.25"/>
  <cols>
    <col min="4" max="4" width="17.42578125" customWidth="1"/>
    <col min="5" max="5" width="16.28515625" customWidth="1"/>
    <col min="6" max="6" width="16.140625" customWidth="1"/>
    <col min="7" max="7" width="32.5703125" customWidth="1"/>
  </cols>
  <sheetData>
    <row r="1" spans="1:21" ht="22.5" customHeight="1" x14ac:dyDescent="0.3">
      <c r="A1" s="82" t="s">
        <v>373</v>
      </c>
      <c r="C1" s="76"/>
    </row>
    <row r="2" spans="1:21" s="76" customFormat="1" ht="30" customHeight="1" x14ac:dyDescent="0.3">
      <c r="A2" s="76" t="s">
        <v>507</v>
      </c>
      <c r="B2" s="76" t="s">
        <v>506</v>
      </c>
      <c r="C2" s="76" t="s">
        <v>490</v>
      </c>
      <c r="D2" s="76" t="s">
        <v>479</v>
      </c>
      <c r="E2" s="76" t="s">
        <v>462</v>
      </c>
      <c r="F2" s="76" t="s">
        <v>434</v>
      </c>
      <c r="G2" s="76" t="s">
        <v>386</v>
      </c>
      <c r="I2" s="76" t="s">
        <v>387</v>
      </c>
      <c r="L2" s="76" t="s">
        <v>397</v>
      </c>
      <c r="O2" s="76" t="s">
        <v>402</v>
      </c>
      <c r="R2" s="76" t="s">
        <v>411</v>
      </c>
      <c r="U2" s="76" t="s">
        <v>359</v>
      </c>
    </row>
    <row r="3" spans="1:21" x14ac:dyDescent="0.25">
      <c r="A3" s="75" t="s">
        <v>508</v>
      </c>
      <c r="B3" s="75" t="s">
        <v>499</v>
      </c>
      <c r="C3" s="75" t="s">
        <v>485</v>
      </c>
      <c r="D3" s="75" t="s">
        <v>478</v>
      </c>
      <c r="E3" s="75" t="s">
        <v>463</v>
      </c>
      <c r="F3" s="75" t="s">
        <v>451</v>
      </c>
      <c r="G3" t="s">
        <v>374</v>
      </c>
      <c r="I3" s="75" t="s">
        <v>388</v>
      </c>
      <c r="L3" s="75" t="s">
        <v>398</v>
      </c>
      <c r="O3" s="75" t="s">
        <v>403</v>
      </c>
      <c r="R3" s="75" t="s">
        <v>412</v>
      </c>
      <c r="U3" s="75" t="s">
        <v>423</v>
      </c>
    </row>
    <row r="4" spans="1:21" x14ac:dyDescent="0.25">
      <c r="A4" s="75" t="s">
        <v>509</v>
      </c>
      <c r="B4" s="75" t="s">
        <v>500</v>
      </c>
      <c r="C4" s="75" t="s">
        <v>491</v>
      </c>
      <c r="D4">
        <v>94717319878</v>
      </c>
      <c r="E4" s="75" t="s">
        <v>464</v>
      </c>
      <c r="F4" s="75" t="s">
        <v>452</v>
      </c>
      <c r="G4" s="75" t="s">
        <v>375</v>
      </c>
      <c r="I4" s="75" t="s">
        <v>389</v>
      </c>
      <c r="L4" s="75" t="s">
        <v>399</v>
      </c>
      <c r="O4" s="75" t="s">
        <v>404</v>
      </c>
      <c r="R4" s="75" t="s">
        <v>413</v>
      </c>
      <c r="U4" s="75" t="s">
        <v>424</v>
      </c>
    </row>
    <row r="5" spans="1:21" ht="18" customHeight="1" x14ac:dyDescent="0.25">
      <c r="A5" s="75" t="s">
        <v>510</v>
      </c>
      <c r="B5" s="75" t="s">
        <v>501</v>
      </c>
      <c r="C5" s="75" t="s">
        <v>492</v>
      </c>
      <c r="D5" s="75" t="s">
        <v>480</v>
      </c>
      <c r="E5" s="75" t="s">
        <v>382</v>
      </c>
      <c r="F5" s="75" t="s">
        <v>453</v>
      </c>
      <c r="G5" s="75" t="s">
        <v>376</v>
      </c>
      <c r="H5" t="s">
        <v>377</v>
      </c>
      <c r="I5" s="75" t="s">
        <v>390</v>
      </c>
      <c r="L5" s="75" t="s">
        <v>400</v>
      </c>
      <c r="O5" s="75" t="s">
        <v>405</v>
      </c>
      <c r="R5" s="75" t="s">
        <v>414</v>
      </c>
      <c r="U5" s="75" t="s">
        <v>425</v>
      </c>
    </row>
    <row r="6" spans="1:21" x14ac:dyDescent="0.25">
      <c r="A6" s="75" t="s">
        <v>511</v>
      </c>
      <c r="B6" s="75" t="s">
        <v>502</v>
      </c>
      <c r="C6" s="75" t="s">
        <v>493</v>
      </c>
      <c r="D6" s="75" t="s">
        <v>481</v>
      </c>
      <c r="E6" s="75" t="s">
        <v>465</v>
      </c>
      <c r="F6" s="75" t="s">
        <v>454</v>
      </c>
      <c r="G6" s="75" t="s">
        <v>378</v>
      </c>
      <c r="I6" s="75" t="s">
        <v>391</v>
      </c>
      <c r="L6" s="75" t="s">
        <v>401</v>
      </c>
      <c r="O6" s="75" t="s">
        <v>406</v>
      </c>
      <c r="R6" s="75" t="s">
        <v>415</v>
      </c>
      <c r="U6" s="75" t="s">
        <v>426</v>
      </c>
    </row>
    <row r="7" spans="1:21" x14ac:dyDescent="0.25">
      <c r="A7" s="75" t="s">
        <v>512</v>
      </c>
      <c r="B7">
        <v>9763590923</v>
      </c>
      <c r="D7" s="75" t="s">
        <v>482</v>
      </c>
      <c r="E7" s="75" t="s">
        <v>466</v>
      </c>
      <c r="F7" s="75" t="s">
        <v>455</v>
      </c>
      <c r="G7" s="75" t="s">
        <v>379</v>
      </c>
      <c r="I7" s="75" t="s">
        <v>392</v>
      </c>
      <c r="O7" s="75" t="s">
        <v>407</v>
      </c>
      <c r="R7" s="75" t="s">
        <v>416</v>
      </c>
      <c r="U7" s="75" t="s">
        <v>427</v>
      </c>
    </row>
    <row r="8" spans="1:21" ht="45" x14ac:dyDescent="0.25">
      <c r="A8" s="75" t="s">
        <v>513</v>
      </c>
      <c r="B8" s="75" t="s">
        <v>503</v>
      </c>
      <c r="C8" s="75" t="s">
        <v>494</v>
      </c>
      <c r="D8" s="58" t="s">
        <v>483</v>
      </c>
      <c r="E8" s="75" t="s">
        <v>467</v>
      </c>
      <c r="F8" s="75" t="s">
        <v>456</v>
      </c>
      <c r="G8" s="58" t="s">
        <v>380</v>
      </c>
      <c r="I8" s="75" t="s">
        <v>393</v>
      </c>
      <c r="O8" s="75" t="s">
        <v>408</v>
      </c>
      <c r="R8" s="75" t="s">
        <v>417</v>
      </c>
      <c r="U8" s="75" t="s">
        <v>428</v>
      </c>
    </row>
    <row r="9" spans="1:21" x14ac:dyDescent="0.25">
      <c r="A9" s="75" t="s">
        <v>514</v>
      </c>
      <c r="B9" s="75" t="s">
        <v>504</v>
      </c>
      <c r="C9" s="75" t="s">
        <v>495</v>
      </c>
      <c r="D9" s="75" t="s">
        <v>484</v>
      </c>
      <c r="E9" s="75" t="s">
        <v>468</v>
      </c>
      <c r="F9" s="75" t="s">
        <v>457</v>
      </c>
      <c r="G9" s="75" t="s">
        <v>381</v>
      </c>
      <c r="I9" s="75" t="s">
        <v>394</v>
      </c>
      <c r="O9" s="75" t="s">
        <v>409</v>
      </c>
      <c r="R9" s="75" t="s">
        <v>418</v>
      </c>
    </row>
    <row r="10" spans="1:21" x14ac:dyDescent="0.25">
      <c r="A10" s="75" t="s">
        <v>515</v>
      </c>
      <c r="B10" s="75" t="s">
        <v>505</v>
      </c>
      <c r="C10" s="75" t="s">
        <v>496</v>
      </c>
      <c r="D10" s="75"/>
      <c r="E10" s="75" t="s">
        <v>469</v>
      </c>
      <c r="F10" s="75" t="s">
        <v>458</v>
      </c>
      <c r="G10" s="75" t="s">
        <v>382</v>
      </c>
      <c r="I10" s="75" t="s">
        <v>395</v>
      </c>
      <c r="O10" s="75" t="s">
        <v>410</v>
      </c>
      <c r="R10" s="75" t="s">
        <v>419</v>
      </c>
    </row>
    <row r="11" spans="1:21" x14ac:dyDescent="0.25">
      <c r="A11" s="75" t="s">
        <v>516</v>
      </c>
      <c r="C11" s="75" t="s">
        <v>497</v>
      </c>
      <c r="E11" s="75" t="s">
        <v>470</v>
      </c>
      <c r="F11" s="75" t="s">
        <v>381</v>
      </c>
      <c r="G11" t="s">
        <v>383</v>
      </c>
      <c r="R11" s="75" t="s">
        <v>420</v>
      </c>
    </row>
    <row r="12" spans="1:21" x14ac:dyDescent="0.25">
      <c r="A12" s="75" t="s">
        <v>517</v>
      </c>
      <c r="C12" s="75" t="s">
        <v>498</v>
      </c>
      <c r="E12" s="75" t="s">
        <v>471</v>
      </c>
      <c r="F12" s="75" t="s">
        <v>459</v>
      </c>
      <c r="G12" t="s">
        <v>384</v>
      </c>
      <c r="R12" s="75" t="s">
        <v>421</v>
      </c>
    </row>
    <row r="13" spans="1:21" x14ac:dyDescent="0.25">
      <c r="E13" s="75" t="s">
        <v>472</v>
      </c>
      <c r="F13" s="75" t="s">
        <v>460</v>
      </c>
      <c r="G13" s="75" t="s">
        <v>385</v>
      </c>
      <c r="R13" s="75" t="s">
        <v>422</v>
      </c>
    </row>
    <row r="14" spans="1:21" x14ac:dyDescent="0.25">
      <c r="E14" s="75" t="s">
        <v>473</v>
      </c>
      <c r="F14" s="75" t="s">
        <v>461</v>
      </c>
    </row>
    <row r="25" spans="1:22" ht="18.75" x14ac:dyDescent="0.3">
      <c r="A25" s="82" t="s">
        <v>450</v>
      </c>
      <c r="C25" s="76"/>
    </row>
    <row r="26" spans="1:22" ht="18.75" x14ac:dyDescent="0.3">
      <c r="A26" s="76" t="s">
        <v>507</v>
      </c>
      <c r="B26" s="76" t="s">
        <v>506</v>
      </c>
      <c r="C26" s="76" t="s">
        <v>490</v>
      </c>
      <c r="D26" s="76" t="s">
        <v>479</v>
      </c>
      <c r="E26" s="76" t="s">
        <v>462</v>
      </c>
      <c r="F26" s="76" t="s">
        <v>434</v>
      </c>
      <c r="G26" s="76" t="s">
        <v>386</v>
      </c>
      <c r="H26" s="76"/>
      <c r="I26" s="76" t="s">
        <v>387</v>
      </c>
      <c r="J26" s="76"/>
      <c r="K26" s="76"/>
      <c r="L26" s="76" t="s">
        <v>397</v>
      </c>
      <c r="M26" s="76"/>
      <c r="N26" s="76"/>
      <c r="O26" s="76" t="s">
        <v>402</v>
      </c>
      <c r="P26" s="76"/>
      <c r="Q26" s="76"/>
      <c r="R26" s="76" t="s">
        <v>411</v>
      </c>
      <c r="S26" s="76"/>
      <c r="T26" s="76"/>
      <c r="U26" s="76" t="s">
        <v>359</v>
      </c>
      <c r="V26" s="76"/>
    </row>
    <row r="27" spans="1:22" x14ac:dyDescent="0.25">
      <c r="A27" s="75" t="s">
        <v>525</v>
      </c>
      <c r="C27" s="75" t="s">
        <v>524</v>
      </c>
      <c r="D27" s="75" t="s">
        <v>488</v>
      </c>
      <c r="G27" s="75" t="s">
        <v>435</v>
      </c>
      <c r="I27" s="75" t="s">
        <v>437</v>
      </c>
      <c r="L27" t="s">
        <v>429</v>
      </c>
      <c r="O27" s="75" t="s">
        <v>438</v>
      </c>
      <c r="R27" s="75" t="s">
        <v>439</v>
      </c>
      <c r="U27" s="75" t="s">
        <v>441</v>
      </c>
    </row>
    <row r="28" spans="1:22" x14ac:dyDescent="0.25">
      <c r="G28" s="75" t="s">
        <v>436</v>
      </c>
      <c r="R28" s="75" t="s">
        <v>440</v>
      </c>
    </row>
  </sheetData>
  <hyperlinks>
    <hyperlink ref="G4" r:id="rId1"/>
    <hyperlink ref="G5" r:id="rId2"/>
    <hyperlink ref="G6" r:id="rId3"/>
    <hyperlink ref="G7" r:id="rId4"/>
    <hyperlink ref="G9" r:id="rId5"/>
    <hyperlink ref="G10" r:id="rId6"/>
    <hyperlink ref="G13" r:id="rId7"/>
    <hyperlink ref="I3" r:id="rId8"/>
    <hyperlink ref="I4" r:id="rId9"/>
    <hyperlink ref="I5" r:id="rId10"/>
    <hyperlink ref="I6" r:id="rId11"/>
    <hyperlink ref="I7" r:id="rId12"/>
    <hyperlink ref="I8" r:id="rId13"/>
    <hyperlink ref="I9" r:id="rId14"/>
    <hyperlink ref="I10" r:id="rId15"/>
    <hyperlink ref="L3" r:id="rId16"/>
    <hyperlink ref="L4" r:id="rId17"/>
    <hyperlink ref="L5" r:id="rId18"/>
    <hyperlink ref="L6" r:id="rId19"/>
    <hyperlink ref="O3" r:id="rId20"/>
    <hyperlink ref="O4" r:id="rId21"/>
    <hyperlink ref="O5" r:id="rId22"/>
    <hyperlink ref="O6" r:id="rId23"/>
    <hyperlink ref="O7" r:id="rId24"/>
    <hyperlink ref="O8" r:id="rId25"/>
    <hyperlink ref="O9" r:id="rId26"/>
    <hyperlink ref="O10" r:id="rId27"/>
    <hyperlink ref="R3" r:id="rId28"/>
    <hyperlink ref="R4" r:id="rId29"/>
    <hyperlink ref="R5" r:id="rId30"/>
    <hyperlink ref="R6" r:id="rId31"/>
    <hyperlink ref="R7" r:id="rId32"/>
    <hyperlink ref="R8" r:id="rId33"/>
    <hyperlink ref="R9" r:id="rId34"/>
    <hyperlink ref="R10" r:id="rId35"/>
    <hyperlink ref="R11" r:id="rId36"/>
    <hyperlink ref="R12" r:id="rId37"/>
    <hyperlink ref="R13" r:id="rId38"/>
    <hyperlink ref="U3" r:id="rId39"/>
    <hyperlink ref="U4" r:id="rId40"/>
    <hyperlink ref="U5" r:id="rId41"/>
    <hyperlink ref="U6" r:id="rId42"/>
    <hyperlink ref="U7" r:id="rId43"/>
    <hyperlink ref="U8" r:id="rId44"/>
    <hyperlink ref="G27" r:id="rId45"/>
    <hyperlink ref="G28" r:id="rId46"/>
    <hyperlink ref="I27" r:id="rId47"/>
    <hyperlink ref="O27" r:id="rId48"/>
    <hyperlink ref="R27" r:id="rId49"/>
    <hyperlink ref="R28" r:id="rId50"/>
    <hyperlink ref="U27" r:id="rId51"/>
    <hyperlink ref="F3" r:id="rId52"/>
    <hyperlink ref="F4" r:id="rId53"/>
    <hyperlink ref="F5" r:id="rId54"/>
    <hyperlink ref="F6" r:id="rId55"/>
    <hyperlink ref="F7" r:id="rId56"/>
    <hyperlink ref="F8" r:id="rId57"/>
    <hyperlink ref="F9" r:id="rId58"/>
    <hyperlink ref="F10" r:id="rId59"/>
    <hyperlink ref="F11" r:id="rId60"/>
    <hyperlink ref="F12" r:id="rId61"/>
    <hyperlink ref="F13" r:id="rId62"/>
    <hyperlink ref="F14" r:id="rId63"/>
    <hyperlink ref="E3" r:id="rId64"/>
    <hyperlink ref="E4" r:id="rId65"/>
    <hyperlink ref="E5" r:id="rId66"/>
    <hyperlink ref="E6" r:id="rId67"/>
    <hyperlink ref="E7" r:id="rId68"/>
    <hyperlink ref="E8" r:id="rId69"/>
    <hyperlink ref="E9" r:id="rId70"/>
    <hyperlink ref="E10" r:id="rId71"/>
    <hyperlink ref="E11" r:id="rId72"/>
    <hyperlink ref="E12" r:id="rId73"/>
    <hyperlink ref="E13" r:id="rId74"/>
    <hyperlink ref="E14" r:id="rId75"/>
    <hyperlink ref="D3" r:id="rId76"/>
    <hyperlink ref="D5" r:id="rId77"/>
    <hyperlink ref="D6" r:id="rId78"/>
    <hyperlink ref="D7" r:id="rId79"/>
    <hyperlink ref="D9" r:id="rId80"/>
    <hyperlink ref="D27" r:id="rId81"/>
    <hyperlink ref="C3" r:id="rId82"/>
    <hyperlink ref="C4" r:id="rId83"/>
    <hyperlink ref="C5" r:id="rId84"/>
    <hyperlink ref="C6" r:id="rId85"/>
    <hyperlink ref="C8" r:id="rId86"/>
    <hyperlink ref="C9" r:id="rId87"/>
    <hyperlink ref="C10" r:id="rId88"/>
    <hyperlink ref="C11" r:id="rId89"/>
    <hyperlink ref="C12" r:id="rId90"/>
    <hyperlink ref="B3" r:id="rId91"/>
    <hyperlink ref="B4" r:id="rId92"/>
    <hyperlink ref="B5" r:id="rId93"/>
    <hyperlink ref="B6" r:id="rId94"/>
    <hyperlink ref="B8" r:id="rId95"/>
    <hyperlink ref="B9" r:id="rId96"/>
    <hyperlink ref="B10" r:id="rId97"/>
    <hyperlink ref="A3" r:id="rId98"/>
    <hyperlink ref="A4" r:id="rId99"/>
    <hyperlink ref="A5" r:id="rId100"/>
    <hyperlink ref="A6" r:id="rId101"/>
    <hyperlink ref="A7" r:id="rId102"/>
    <hyperlink ref="A8" r:id="rId103"/>
    <hyperlink ref="A9" r:id="rId104"/>
    <hyperlink ref="A10" r:id="rId105"/>
    <hyperlink ref="A11" r:id="rId106"/>
    <hyperlink ref="A12" r:id="rId107"/>
    <hyperlink ref="C27" r:id="rId108"/>
    <hyperlink ref="A27" r:id="rId109"/>
  </hyperlinks>
  <pageMargins left="0.7" right="0.7" top="0.75" bottom="0.75" header="0.3" footer="0.3"/>
  <pageSetup paperSize="9" orientation="portrait" verticalDpi="0"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6" sqref="C6"/>
    </sheetView>
  </sheetViews>
  <sheetFormatPr baseColWidth="10" defaultRowHeight="15" x14ac:dyDescent="0.25"/>
  <cols>
    <col min="1" max="1" width="23.140625" customWidth="1"/>
  </cols>
  <sheetData>
    <row r="1" spans="1:2" ht="18.75" x14ac:dyDescent="0.3">
      <c r="A1" s="76" t="s">
        <v>368</v>
      </c>
    </row>
    <row r="2" spans="1:2" x14ac:dyDescent="0.25">
      <c r="A2" t="s">
        <v>365</v>
      </c>
      <c r="B2" t="s">
        <v>362</v>
      </c>
    </row>
    <row r="3" spans="1:2" x14ac:dyDescent="0.25">
      <c r="A3" t="s">
        <v>366</v>
      </c>
      <c r="B3" t="s">
        <v>363</v>
      </c>
    </row>
    <row r="4" spans="1:2" x14ac:dyDescent="0.25">
      <c r="A4" t="s">
        <v>367</v>
      </c>
      <c r="B4" t="s">
        <v>364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9"/>
  <sheetViews>
    <sheetView topLeftCell="A106" zoomScale="65" zoomScaleNormal="65" workbookViewId="0">
      <selection activeCell="F159" sqref="F159"/>
    </sheetView>
  </sheetViews>
  <sheetFormatPr baseColWidth="10" defaultRowHeight="15" x14ac:dyDescent="0.25"/>
  <cols>
    <col min="1" max="1" width="14.85546875" style="81" bestFit="1" customWidth="1"/>
    <col min="2" max="2" width="125.5703125" customWidth="1"/>
    <col min="3" max="3" width="15.28515625" style="80" bestFit="1" customWidth="1"/>
    <col min="4" max="4" width="129.140625" customWidth="1"/>
    <col min="5" max="5" width="14.85546875" style="80" bestFit="1" customWidth="1"/>
    <col min="6" max="6" width="40.7109375" customWidth="1"/>
  </cols>
  <sheetData>
    <row r="1" spans="1:6" x14ac:dyDescent="0.25">
      <c r="A1" s="79" t="s">
        <v>444</v>
      </c>
      <c r="C1" s="79" t="s">
        <v>445</v>
      </c>
      <c r="E1" s="79" t="s">
        <v>444</v>
      </c>
    </row>
    <row r="3" spans="1:6" ht="21" x14ac:dyDescent="0.35">
      <c r="A3" s="80" t="s">
        <v>443</v>
      </c>
      <c r="B3" s="71" t="s">
        <v>61</v>
      </c>
      <c r="C3" s="80" t="s">
        <v>443</v>
      </c>
      <c r="D3" s="68" t="s">
        <v>62</v>
      </c>
      <c r="E3" s="80" t="s">
        <v>443</v>
      </c>
      <c r="F3" s="73" t="s">
        <v>30</v>
      </c>
    </row>
    <row r="5" spans="1:6" x14ac:dyDescent="0.25">
      <c r="A5" s="80">
        <v>42736</v>
      </c>
      <c r="C5" s="80">
        <v>42736</v>
      </c>
      <c r="E5" s="80">
        <v>42736</v>
      </c>
    </row>
    <row r="7" spans="1:6" x14ac:dyDescent="0.25">
      <c r="A7" s="80"/>
    </row>
    <row r="8" spans="1:6" x14ac:dyDescent="0.25">
      <c r="A8" s="80"/>
    </row>
    <row r="9" spans="1:6" x14ac:dyDescent="0.25">
      <c r="A9" s="80"/>
    </row>
    <row r="10" spans="1:6" x14ac:dyDescent="0.25">
      <c r="A10" s="80"/>
    </row>
    <row r="11" spans="1:6" x14ac:dyDescent="0.25">
      <c r="A11" s="80"/>
    </row>
    <row r="12" spans="1:6" x14ac:dyDescent="0.25">
      <c r="A12" s="80"/>
    </row>
    <row r="13" spans="1:6" x14ac:dyDescent="0.25">
      <c r="A13" s="80"/>
    </row>
    <row r="14" spans="1:6" x14ac:dyDescent="0.25">
      <c r="A14" s="80"/>
    </row>
    <row r="15" spans="1:6" x14ac:dyDescent="0.25">
      <c r="A15" s="80"/>
    </row>
    <row r="16" spans="1:6" x14ac:dyDescent="0.25">
      <c r="A16" s="80"/>
    </row>
    <row r="17" spans="1:5" x14ac:dyDescent="0.25">
      <c r="A17" s="80"/>
    </row>
    <row r="18" spans="1:5" x14ac:dyDescent="0.25">
      <c r="A18" s="80"/>
    </row>
    <row r="19" spans="1:5" x14ac:dyDescent="0.25">
      <c r="A19" s="80"/>
    </row>
    <row r="20" spans="1:5" x14ac:dyDescent="0.25">
      <c r="A20" s="80"/>
    </row>
    <row r="21" spans="1:5" x14ac:dyDescent="0.25">
      <c r="A21" s="80"/>
      <c r="E21" s="80">
        <v>42767</v>
      </c>
    </row>
    <row r="23" spans="1:5" x14ac:dyDescent="0.25">
      <c r="A23" s="80"/>
    </row>
    <row r="24" spans="1:5" x14ac:dyDescent="0.25">
      <c r="A24" s="80"/>
    </row>
    <row r="25" spans="1:5" x14ac:dyDescent="0.25">
      <c r="A25" s="80">
        <v>42767</v>
      </c>
    </row>
    <row r="26" spans="1:5" x14ac:dyDescent="0.25">
      <c r="A26" s="80"/>
    </row>
    <row r="27" spans="1:5" x14ac:dyDescent="0.25">
      <c r="A27" s="80"/>
    </row>
    <row r="28" spans="1:5" x14ac:dyDescent="0.25">
      <c r="A28" s="80"/>
      <c r="C28" s="80">
        <v>42767</v>
      </c>
    </row>
    <row r="29" spans="1:5" x14ac:dyDescent="0.25">
      <c r="A29" s="80"/>
    </row>
    <row r="30" spans="1:5" x14ac:dyDescent="0.25">
      <c r="A30" s="80"/>
    </row>
    <row r="31" spans="1:5" x14ac:dyDescent="0.25">
      <c r="A31" s="80"/>
    </row>
    <row r="32" spans="1:5" x14ac:dyDescent="0.25">
      <c r="A32" s="80"/>
    </row>
    <row r="33" spans="1:5" x14ac:dyDescent="0.25">
      <c r="A33" s="80"/>
    </row>
    <row r="34" spans="1:5" x14ac:dyDescent="0.25">
      <c r="A34" s="80"/>
    </row>
    <row r="35" spans="1:5" x14ac:dyDescent="0.25">
      <c r="A35" s="80"/>
    </row>
    <row r="36" spans="1:5" x14ac:dyDescent="0.25">
      <c r="A36" s="80"/>
    </row>
    <row r="37" spans="1:5" x14ac:dyDescent="0.25">
      <c r="A37" s="80"/>
    </row>
    <row r="38" spans="1:5" x14ac:dyDescent="0.25">
      <c r="A38" s="80"/>
    </row>
    <row r="39" spans="1:5" x14ac:dyDescent="0.25">
      <c r="A39" s="80"/>
      <c r="E39" s="80">
        <v>42795</v>
      </c>
    </row>
    <row r="41" spans="1:5" x14ac:dyDescent="0.25">
      <c r="A41" s="80"/>
    </row>
    <row r="42" spans="1:5" x14ac:dyDescent="0.25">
      <c r="A42" s="80"/>
    </row>
    <row r="43" spans="1:5" x14ac:dyDescent="0.25">
      <c r="A43" s="80"/>
    </row>
    <row r="44" spans="1:5" x14ac:dyDescent="0.25">
      <c r="A44" s="80"/>
    </row>
    <row r="45" spans="1:5" x14ac:dyDescent="0.25">
      <c r="A45" s="80"/>
    </row>
    <row r="46" spans="1:5" x14ac:dyDescent="0.25">
      <c r="A46" s="80">
        <v>42795</v>
      </c>
    </row>
    <row r="47" spans="1:5" x14ac:dyDescent="0.25">
      <c r="A47" s="80"/>
    </row>
    <row r="48" spans="1:5" x14ac:dyDescent="0.25">
      <c r="A48" s="80"/>
    </row>
    <row r="49" spans="1:5" x14ac:dyDescent="0.25">
      <c r="A49" s="80"/>
    </row>
    <row r="50" spans="1:5" x14ac:dyDescent="0.25">
      <c r="A50" s="80"/>
    </row>
    <row r="51" spans="1:5" x14ac:dyDescent="0.25">
      <c r="A51" s="80"/>
      <c r="C51" s="80">
        <v>42795</v>
      </c>
    </row>
    <row r="52" spans="1:5" x14ac:dyDescent="0.25">
      <c r="A52" s="80"/>
    </row>
    <row r="53" spans="1:5" x14ac:dyDescent="0.25">
      <c r="A53" s="80"/>
    </row>
    <row r="54" spans="1:5" x14ac:dyDescent="0.25">
      <c r="A54" s="80"/>
    </row>
    <row r="55" spans="1:5" x14ac:dyDescent="0.25">
      <c r="A55" s="80"/>
    </row>
    <row r="56" spans="1:5" x14ac:dyDescent="0.25">
      <c r="A56" s="80"/>
      <c r="E56" s="80" t="s">
        <v>397</v>
      </c>
    </row>
    <row r="58" spans="1:5" x14ac:dyDescent="0.25">
      <c r="A58" s="80"/>
    </row>
    <row r="59" spans="1:5" x14ac:dyDescent="0.25">
      <c r="A59" s="80"/>
    </row>
    <row r="60" spans="1:5" x14ac:dyDescent="0.25">
      <c r="A60" s="80"/>
    </row>
    <row r="61" spans="1:5" x14ac:dyDescent="0.25">
      <c r="A61" s="80"/>
    </row>
    <row r="62" spans="1:5" x14ac:dyDescent="0.25">
      <c r="A62" s="80"/>
    </row>
    <row r="63" spans="1:5" x14ac:dyDescent="0.25">
      <c r="A63" s="80"/>
    </row>
    <row r="64" spans="1:5" x14ac:dyDescent="0.25">
      <c r="A64" s="80"/>
    </row>
    <row r="65" spans="1:5" x14ac:dyDescent="0.25">
      <c r="A65" s="80"/>
    </row>
    <row r="66" spans="1:5" x14ac:dyDescent="0.25">
      <c r="A66" s="80"/>
    </row>
    <row r="67" spans="1:5" x14ac:dyDescent="0.25">
      <c r="A67" s="80" t="s">
        <v>397</v>
      </c>
    </row>
    <row r="68" spans="1:5" x14ac:dyDescent="0.25">
      <c r="A68" s="80"/>
    </row>
    <row r="69" spans="1:5" x14ac:dyDescent="0.25">
      <c r="A69" s="80"/>
    </row>
    <row r="71" spans="1:5" x14ac:dyDescent="0.25">
      <c r="A71" s="80"/>
    </row>
    <row r="72" spans="1:5" x14ac:dyDescent="0.25">
      <c r="A72" s="80"/>
    </row>
    <row r="73" spans="1:5" x14ac:dyDescent="0.25">
      <c r="A73" s="80"/>
      <c r="E73" s="80">
        <v>42856</v>
      </c>
    </row>
    <row r="75" spans="1:5" x14ac:dyDescent="0.25">
      <c r="A75" s="80"/>
    </row>
    <row r="76" spans="1:5" x14ac:dyDescent="0.25">
      <c r="A76" s="80"/>
    </row>
    <row r="77" spans="1:5" x14ac:dyDescent="0.25">
      <c r="A77" s="80"/>
    </row>
    <row r="78" spans="1:5" x14ac:dyDescent="0.25">
      <c r="A78" s="80"/>
      <c r="C78" s="80" t="s">
        <v>397</v>
      </c>
    </row>
    <row r="79" spans="1:5" x14ac:dyDescent="0.25">
      <c r="A79" s="80"/>
    </row>
    <row r="80" spans="1:5" x14ac:dyDescent="0.25">
      <c r="A80" s="80"/>
    </row>
    <row r="81" spans="1:5" x14ac:dyDescent="0.25">
      <c r="A81" s="80"/>
    </row>
    <row r="82" spans="1:5" x14ac:dyDescent="0.25">
      <c r="A82" s="80"/>
    </row>
    <row r="83" spans="1:5" x14ac:dyDescent="0.25">
      <c r="A83" s="80"/>
    </row>
    <row r="84" spans="1:5" x14ac:dyDescent="0.25">
      <c r="A84" s="80"/>
    </row>
    <row r="85" spans="1:5" x14ac:dyDescent="0.25">
      <c r="A85" s="80"/>
    </row>
    <row r="86" spans="1:5" x14ac:dyDescent="0.25">
      <c r="A86" s="80"/>
    </row>
    <row r="87" spans="1:5" x14ac:dyDescent="0.25">
      <c r="A87" s="80">
        <v>42856</v>
      </c>
    </row>
    <row r="88" spans="1:5" x14ac:dyDescent="0.25">
      <c r="A88" s="80"/>
    </row>
    <row r="89" spans="1:5" x14ac:dyDescent="0.25">
      <c r="A89" s="80"/>
    </row>
    <row r="90" spans="1:5" x14ac:dyDescent="0.25">
      <c r="A90" s="80"/>
      <c r="E90" s="80">
        <v>42887</v>
      </c>
    </row>
    <row r="92" spans="1:5" x14ac:dyDescent="0.25">
      <c r="A92" s="80"/>
    </row>
    <row r="93" spans="1:5" x14ac:dyDescent="0.25">
      <c r="A93" s="80"/>
    </row>
    <row r="94" spans="1:5" x14ac:dyDescent="0.25">
      <c r="A94" s="80"/>
    </row>
    <row r="95" spans="1:5" x14ac:dyDescent="0.25">
      <c r="A95" s="80"/>
    </row>
    <row r="96" spans="1:5" x14ac:dyDescent="0.25">
      <c r="A96" s="80"/>
    </row>
    <row r="97" spans="1:5" x14ac:dyDescent="0.25">
      <c r="A97" s="80"/>
    </row>
    <row r="98" spans="1:5" x14ac:dyDescent="0.25">
      <c r="A98" s="80"/>
    </row>
    <row r="99" spans="1:5" x14ac:dyDescent="0.25">
      <c r="A99" s="80"/>
    </row>
    <row r="100" spans="1:5" x14ac:dyDescent="0.25">
      <c r="A100" s="80"/>
    </row>
    <row r="101" spans="1:5" x14ac:dyDescent="0.25">
      <c r="A101" s="80"/>
    </row>
    <row r="102" spans="1:5" x14ac:dyDescent="0.25">
      <c r="A102" s="80"/>
    </row>
    <row r="103" spans="1:5" x14ac:dyDescent="0.25">
      <c r="A103" s="80"/>
    </row>
    <row r="104" spans="1:5" x14ac:dyDescent="0.25">
      <c r="A104" s="80"/>
      <c r="C104" s="80">
        <v>42856</v>
      </c>
    </row>
    <row r="105" spans="1:5" x14ac:dyDescent="0.25">
      <c r="A105" s="80"/>
    </row>
    <row r="106" spans="1:5" x14ac:dyDescent="0.25">
      <c r="A106" s="80"/>
    </row>
    <row r="107" spans="1:5" x14ac:dyDescent="0.25">
      <c r="E107" s="80">
        <v>42917</v>
      </c>
    </row>
    <row r="108" spans="1:5" x14ac:dyDescent="0.25">
      <c r="A108" s="80">
        <v>42887</v>
      </c>
    </row>
    <row r="123" spans="5:5" x14ac:dyDescent="0.25">
      <c r="E123" s="80">
        <v>42948</v>
      </c>
    </row>
    <row r="129" spans="1:5" x14ac:dyDescent="0.25">
      <c r="C129" s="80">
        <v>42887</v>
      </c>
    </row>
    <row r="133" spans="1:5" x14ac:dyDescent="0.25">
      <c r="A133" s="81">
        <v>42917</v>
      </c>
    </row>
    <row r="140" spans="1:5" x14ac:dyDescent="0.25">
      <c r="E140" s="80">
        <v>42979</v>
      </c>
    </row>
    <row r="152" spans="1:3" x14ac:dyDescent="0.25">
      <c r="A152" s="81">
        <v>42948</v>
      </c>
    </row>
    <row r="155" spans="1:3" x14ac:dyDescent="0.25">
      <c r="C155" s="80">
        <v>42917</v>
      </c>
    </row>
    <row r="179" spans="3:3" x14ac:dyDescent="0.25">
      <c r="C179" s="80">
        <v>42948</v>
      </c>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1"/>
  <sheetViews>
    <sheetView workbookViewId="0">
      <selection activeCell="J10" sqref="J10"/>
    </sheetView>
  </sheetViews>
  <sheetFormatPr baseColWidth="10" defaultRowHeight="15" x14ac:dyDescent="0.25"/>
  <cols>
    <col min="6" max="6" width="14.140625" style="50" bestFit="1" customWidth="1"/>
    <col min="7" max="7" width="13" style="50" customWidth="1"/>
    <col min="8" max="8" width="20.5703125" customWidth="1"/>
    <col min="9" max="9" width="21.5703125" customWidth="1"/>
    <col min="18" max="18" width="17.5703125" customWidth="1"/>
    <col min="19" max="19" width="27" customWidth="1"/>
    <col min="24" max="25" width="8.7109375" customWidth="1"/>
    <col min="26" max="26" width="25.7109375" customWidth="1"/>
  </cols>
  <sheetData>
    <row r="1" spans="1:30" ht="15" customHeight="1" x14ac:dyDescent="0.35">
      <c r="A1" s="38" t="s">
        <v>113</v>
      </c>
      <c r="B1" s="38"/>
      <c r="C1" s="38"/>
      <c r="D1" s="38"/>
      <c r="E1" s="38"/>
      <c r="F1" s="48"/>
      <c r="G1" s="48"/>
      <c r="H1" s="38"/>
      <c r="I1" s="38"/>
      <c r="J1" s="38"/>
      <c r="K1" s="38"/>
      <c r="L1" s="38"/>
      <c r="M1" s="38"/>
      <c r="N1" s="38"/>
      <c r="O1" s="38"/>
      <c r="P1" s="38"/>
      <c r="Q1" s="38"/>
      <c r="R1" s="38"/>
      <c r="S1" s="38"/>
      <c r="T1" s="38"/>
      <c r="U1" s="38"/>
      <c r="V1" s="38"/>
      <c r="W1" s="38"/>
      <c r="X1" s="38"/>
      <c r="Y1" s="38"/>
      <c r="Z1" s="38"/>
      <c r="AA1" s="38"/>
      <c r="AB1" s="38"/>
      <c r="AC1" s="38"/>
      <c r="AD1" s="38"/>
    </row>
    <row r="3" spans="1:30" x14ac:dyDescent="0.25">
      <c r="A3" s="137" t="s">
        <v>114</v>
      </c>
      <c r="B3" s="137"/>
      <c r="C3" s="137"/>
      <c r="D3" s="137"/>
      <c r="E3" s="137"/>
      <c r="F3" s="137"/>
      <c r="G3" s="137"/>
      <c r="H3" s="137"/>
      <c r="I3" s="42"/>
      <c r="K3" s="137" t="s">
        <v>114</v>
      </c>
      <c r="L3" s="137"/>
      <c r="M3" s="137"/>
      <c r="N3" s="137"/>
      <c r="O3" s="137"/>
      <c r="P3" s="137"/>
      <c r="Q3" s="137"/>
      <c r="R3" s="137"/>
      <c r="S3" s="42"/>
      <c r="U3" s="137" t="s">
        <v>115</v>
      </c>
      <c r="V3" s="137"/>
      <c r="W3" s="137"/>
      <c r="X3" s="137"/>
      <c r="Y3" s="137"/>
      <c r="Z3" s="137"/>
      <c r="AA3" s="41" t="s">
        <v>139</v>
      </c>
    </row>
    <row r="4" spans="1:30" x14ac:dyDescent="0.25">
      <c r="A4" s="1" t="s">
        <v>2</v>
      </c>
      <c r="B4" s="1" t="s">
        <v>155</v>
      </c>
      <c r="C4" s="1" t="s">
        <v>170</v>
      </c>
      <c r="D4" s="1" t="s">
        <v>173</v>
      </c>
      <c r="E4" s="1" t="s">
        <v>172</v>
      </c>
      <c r="F4" s="1" t="s">
        <v>309</v>
      </c>
      <c r="G4" s="1"/>
      <c r="H4" s="1" t="s">
        <v>203</v>
      </c>
      <c r="I4" s="1" t="s">
        <v>129</v>
      </c>
      <c r="K4" s="1" t="s">
        <v>2</v>
      </c>
      <c r="L4" s="1" t="s">
        <v>155</v>
      </c>
      <c r="M4" s="1" t="s">
        <v>170</v>
      </c>
      <c r="N4" s="1" t="s">
        <v>173</v>
      </c>
      <c r="O4" s="1" t="s">
        <v>172</v>
      </c>
      <c r="P4" s="1" t="s">
        <v>309</v>
      </c>
      <c r="Q4" s="1"/>
      <c r="R4" s="1" t="s">
        <v>203</v>
      </c>
      <c r="S4" s="1" t="s">
        <v>129</v>
      </c>
      <c r="U4" s="1" t="s">
        <v>2</v>
      </c>
      <c r="V4" s="7" t="s">
        <v>175</v>
      </c>
      <c r="W4" s="7" t="s">
        <v>174</v>
      </c>
      <c r="X4" s="7" t="s">
        <v>57</v>
      </c>
      <c r="Y4" s="7"/>
      <c r="Z4" s="7" t="s">
        <v>129</v>
      </c>
      <c r="AA4" t="s">
        <v>171</v>
      </c>
    </row>
    <row r="5" spans="1:30" ht="30" x14ac:dyDescent="0.25">
      <c r="A5" s="142">
        <v>42005</v>
      </c>
      <c r="B5" s="40" t="s">
        <v>116</v>
      </c>
      <c r="C5" s="3">
        <v>2591</v>
      </c>
      <c r="D5" s="3">
        <v>279</v>
      </c>
      <c r="E5" s="24">
        <v>7</v>
      </c>
      <c r="F5" s="13">
        <v>63</v>
      </c>
      <c r="G5" s="13"/>
      <c r="H5" s="3" t="s">
        <v>245</v>
      </c>
      <c r="I5" s="3" t="s">
        <v>246</v>
      </c>
      <c r="K5" s="141">
        <v>42558</v>
      </c>
      <c r="L5" s="40" t="s">
        <v>177</v>
      </c>
      <c r="M5" s="3">
        <v>3365</v>
      </c>
      <c r="N5" s="3"/>
      <c r="O5" s="24"/>
      <c r="P5" s="46" t="s">
        <v>319</v>
      </c>
      <c r="Q5" s="43" t="s">
        <v>312</v>
      </c>
      <c r="R5" s="3" t="s">
        <v>311</v>
      </c>
      <c r="S5" s="3" t="s">
        <v>310</v>
      </c>
      <c r="U5" s="2">
        <v>42005</v>
      </c>
      <c r="V5" s="134" t="s">
        <v>128</v>
      </c>
      <c r="W5" s="135"/>
      <c r="X5" s="135"/>
      <c r="Y5" s="135"/>
      <c r="Z5" s="136"/>
    </row>
    <row r="6" spans="1:30" ht="30" x14ac:dyDescent="0.25">
      <c r="A6" s="143"/>
      <c r="B6" s="3" t="s">
        <v>117</v>
      </c>
      <c r="C6" s="3">
        <v>3136</v>
      </c>
      <c r="D6" s="3">
        <v>214</v>
      </c>
      <c r="E6" s="24">
        <v>9</v>
      </c>
      <c r="F6" s="26"/>
      <c r="G6" s="26"/>
      <c r="H6" s="3" t="s">
        <v>299</v>
      </c>
      <c r="I6" s="3" t="s">
        <v>298</v>
      </c>
      <c r="K6" s="141"/>
      <c r="L6" s="3" t="s">
        <v>178</v>
      </c>
      <c r="M6" s="3">
        <v>2959</v>
      </c>
      <c r="N6" s="3">
        <v>45</v>
      </c>
      <c r="O6" s="24">
        <v>10</v>
      </c>
      <c r="P6" s="46" t="s">
        <v>318</v>
      </c>
      <c r="Q6" s="43" t="s">
        <v>312</v>
      </c>
      <c r="R6" s="3" t="s">
        <v>247</v>
      </c>
      <c r="S6" s="3" t="s">
        <v>248</v>
      </c>
      <c r="U6" s="6" t="s">
        <v>7</v>
      </c>
      <c r="V6" s="3">
        <v>185</v>
      </c>
      <c r="W6" s="3">
        <v>44</v>
      </c>
      <c r="X6" s="13"/>
      <c r="Y6" s="13"/>
      <c r="Z6" s="3" t="s">
        <v>130</v>
      </c>
    </row>
    <row r="7" spans="1:30" x14ac:dyDescent="0.25">
      <c r="A7" s="143"/>
      <c r="B7" s="3" t="s">
        <v>118</v>
      </c>
      <c r="C7" s="3">
        <v>4068</v>
      </c>
      <c r="D7" s="3">
        <v>232</v>
      </c>
      <c r="E7" s="24">
        <v>20</v>
      </c>
      <c r="F7" s="13">
        <v>130</v>
      </c>
      <c r="G7" s="13"/>
      <c r="H7" s="3" t="s">
        <v>244</v>
      </c>
      <c r="I7" s="3" t="s">
        <v>243</v>
      </c>
      <c r="K7" s="141"/>
      <c r="L7" s="3" t="s">
        <v>179</v>
      </c>
      <c r="M7" s="3"/>
      <c r="N7" s="3"/>
      <c r="O7" s="24"/>
      <c r="P7" s="3"/>
      <c r="Q7" s="3"/>
      <c r="R7" s="3"/>
      <c r="S7" s="3"/>
      <c r="U7" s="2">
        <v>42066</v>
      </c>
      <c r="V7" s="3">
        <v>90</v>
      </c>
      <c r="W7" s="3">
        <v>8</v>
      </c>
      <c r="X7" s="13"/>
      <c r="Y7" s="13"/>
      <c r="Z7" s="3" t="s">
        <v>131</v>
      </c>
    </row>
    <row r="8" spans="1:30" x14ac:dyDescent="0.25">
      <c r="A8" s="144"/>
      <c r="B8" s="3" t="s">
        <v>119</v>
      </c>
      <c r="C8" s="3">
        <v>3461</v>
      </c>
      <c r="D8" s="3">
        <v>198</v>
      </c>
      <c r="E8" s="24">
        <v>6</v>
      </c>
      <c r="F8" s="13">
        <v>59</v>
      </c>
      <c r="G8" s="13"/>
      <c r="H8" s="3" t="s">
        <v>242</v>
      </c>
      <c r="I8" s="3" t="s">
        <v>241</v>
      </c>
      <c r="K8" s="141"/>
      <c r="L8" s="3" t="s">
        <v>180</v>
      </c>
      <c r="M8" s="3"/>
      <c r="N8" s="3"/>
      <c r="O8" s="24"/>
      <c r="P8" s="3"/>
      <c r="Q8" s="3"/>
      <c r="R8" s="3"/>
      <c r="S8" s="3"/>
      <c r="U8" s="4" t="s">
        <v>8</v>
      </c>
      <c r="V8" s="3">
        <v>46</v>
      </c>
      <c r="W8" s="3">
        <v>5</v>
      </c>
      <c r="X8" s="13"/>
      <c r="Y8" s="13"/>
      <c r="Z8" s="3" t="s">
        <v>132</v>
      </c>
    </row>
    <row r="9" spans="1:30" x14ac:dyDescent="0.25">
      <c r="A9" s="142" t="s">
        <v>176</v>
      </c>
      <c r="B9" s="3" t="s">
        <v>120</v>
      </c>
      <c r="C9" s="3">
        <v>5299</v>
      </c>
      <c r="D9" s="3">
        <v>399</v>
      </c>
      <c r="E9" s="24">
        <v>51</v>
      </c>
      <c r="F9" s="13">
        <v>102</v>
      </c>
      <c r="G9" s="13"/>
      <c r="H9" s="3" t="s">
        <v>240</v>
      </c>
      <c r="I9" s="3" t="s">
        <v>239</v>
      </c>
      <c r="K9" s="138">
        <v>42590</v>
      </c>
      <c r="L9" s="3" t="s">
        <v>181</v>
      </c>
      <c r="M9" s="3"/>
      <c r="N9" s="3"/>
      <c r="O9" s="24"/>
      <c r="P9" s="3"/>
      <c r="Q9" s="3"/>
      <c r="R9" s="3"/>
      <c r="S9" s="3"/>
      <c r="U9" s="4" t="s">
        <v>9</v>
      </c>
      <c r="V9" s="3">
        <v>73</v>
      </c>
      <c r="W9" s="3">
        <v>7</v>
      </c>
      <c r="X9" s="13"/>
      <c r="Y9" s="13"/>
      <c r="Z9" s="3" t="s">
        <v>133</v>
      </c>
    </row>
    <row r="10" spans="1:30" x14ac:dyDescent="0.25">
      <c r="A10" s="143"/>
      <c r="B10" s="3" t="s">
        <v>121</v>
      </c>
      <c r="C10" s="26"/>
      <c r="D10" s="26"/>
      <c r="E10" s="24"/>
      <c r="F10" s="49"/>
      <c r="G10" s="49"/>
      <c r="H10" s="26"/>
      <c r="I10" s="26"/>
      <c r="K10" s="139"/>
      <c r="L10" s="3" t="s">
        <v>182</v>
      </c>
      <c r="M10" s="3"/>
      <c r="N10" s="3"/>
      <c r="O10" s="24"/>
      <c r="P10" s="3"/>
      <c r="Q10" s="3"/>
      <c r="R10" s="3"/>
      <c r="S10" s="3"/>
      <c r="U10" s="4" t="s">
        <v>10</v>
      </c>
      <c r="V10" s="3">
        <v>14</v>
      </c>
      <c r="W10" s="3">
        <v>39</v>
      </c>
      <c r="X10" s="13"/>
      <c r="Y10" s="13"/>
      <c r="Z10" s="3" t="s">
        <v>134</v>
      </c>
    </row>
    <row r="11" spans="1:30" x14ac:dyDescent="0.25">
      <c r="A11" s="143"/>
      <c r="B11" s="3" t="s">
        <v>122</v>
      </c>
      <c r="C11" s="3">
        <v>5253</v>
      </c>
      <c r="D11" s="3">
        <v>383</v>
      </c>
      <c r="E11" s="24">
        <v>94</v>
      </c>
      <c r="F11" s="13">
        <v>184</v>
      </c>
      <c r="G11" s="13"/>
      <c r="H11" s="3" t="s">
        <v>238</v>
      </c>
      <c r="I11" s="3" t="s">
        <v>232</v>
      </c>
      <c r="K11" s="139"/>
      <c r="L11" s="3" t="s">
        <v>183</v>
      </c>
      <c r="M11" s="3"/>
      <c r="N11" s="3"/>
      <c r="O11" s="24"/>
      <c r="P11" s="3"/>
      <c r="Q11" s="3"/>
      <c r="R11" s="3"/>
      <c r="S11" s="3"/>
      <c r="U11" s="4" t="s">
        <v>11</v>
      </c>
      <c r="V11" s="3"/>
      <c r="W11" s="3"/>
      <c r="X11" s="13"/>
      <c r="Y11" s="13"/>
      <c r="Z11" s="3"/>
    </row>
    <row r="12" spans="1:30" x14ac:dyDescent="0.25">
      <c r="A12" s="144"/>
      <c r="B12" s="3" t="s">
        <v>123</v>
      </c>
      <c r="C12" s="3">
        <v>2641</v>
      </c>
      <c r="D12" s="3">
        <v>200</v>
      </c>
      <c r="E12" s="24">
        <v>4</v>
      </c>
      <c r="F12" s="13">
        <v>76</v>
      </c>
      <c r="G12" s="13"/>
      <c r="H12" s="3" t="s">
        <v>237</v>
      </c>
      <c r="I12" s="3" t="s">
        <v>218</v>
      </c>
      <c r="K12" s="139"/>
      <c r="L12" s="3" t="s">
        <v>184</v>
      </c>
      <c r="M12" s="3"/>
      <c r="N12" s="3"/>
      <c r="O12" s="24"/>
      <c r="P12" s="3"/>
      <c r="Q12" s="3"/>
      <c r="R12" s="3"/>
      <c r="S12" s="3"/>
      <c r="U12" s="4" t="s">
        <v>12</v>
      </c>
      <c r="V12" s="3"/>
      <c r="W12" s="3"/>
      <c r="X12" s="13"/>
      <c r="Y12" s="13"/>
      <c r="Z12" s="14"/>
    </row>
    <row r="13" spans="1:30" x14ac:dyDescent="0.25">
      <c r="A13" s="142">
        <v>42066</v>
      </c>
      <c r="B13" s="3" t="s">
        <v>124</v>
      </c>
      <c r="C13" s="45">
        <v>2298</v>
      </c>
      <c r="D13" s="18">
        <v>229</v>
      </c>
      <c r="E13" s="24">
        <v>19</v>
      </c>
      <c r="F13" s="18">
        <v>71</v>
      </c>
      <c r="G13" s="18"/>
      <c r="H13" s="3" t="s">
        <v>235</v>
      </c>
      <c r="I13" s="3" t="s">
        <v>236</v>
      </c>
      <c r="K13" s="140"/>
      <c r="L13" s="3" t="s">
        <v>185</v>
      </c>
      <c r="M13" s="13"/>
      <c r="N13" s="14"/>
      <c r="O13" s="24"/>
      <c r="P13" s="18"/>
      <c r="Q13" s="18"/>
      <c r="R13" s="3"/>
      <c r="S13" s="3"/>
      <c r="U13" s="4" t="s">
        <v>13</v>
      </c>
      <c r="V13" s="3"/>
      <c r="W13" s="13"/>
      <c r="X13" s="13"/>
      <c r="Y13" s="13"/>
      <c r="Z13" s="14"/>
    </row>
    <row r="14" spans="1:30" x14ac:dyDescent="0.25">
      <c r="A14" s="143"/>
      <c r="B14" s="3" t="s">
        <v>125</v>
      </c>
      <c r="C14" s="3">
        <v>2414</v>
      </c>
      <c r="D14" s="4">
        <v>211</v>
      </c>
      <c r="E14" s="24">
        <v>23</v>
      </c>
      <c r="F14" s="18">
        <v>99</v>
      </c>
      <c r="G14" s="18"/>
      <c r="H14" s="3" t="s">
        <v>233</v>
      </c>
      <c r="I14" s="3" t="s">
        <v>234</v>
      </c>
      <c r="K14" s="138">
        <v>42622</v>
      </c>
      <c r="L14" s="3" t="s">
        <v>186</v>
      </c>
      <c r="M14" s="13"/>
      <c r="N14" s="14"/>
      <c r="O14" s="24"/>
      <c r="P14" s="18"/>
      <c r="Q14" s="18"/>
      <c r="R14" s="3"/>
      <c r="S14" s="3"/>
      <c r="U14" s="4" t="s">
        <v>14</v>
      </c>
      <c r="V14" s="3"/>
      <c r="W14" s="13"/>
      <c r="X14" s="13"/>
      <c r="Y14" s="13"/>
      <c r="Z14" s="14"/>
    </row>
    <row r="15" spans="1:30" x14ac:dyDescent="0.25">
      <c r="A15" s="143"/>
      <c r="B15" s="3" t="s">
        <v>126</v>
      </c>
      <c r="C15" s="26"/>
      <c r="D15" s="26"/>
      <c r="E15" s="24"/>
      <c r="F15" s="49"/>
      <c r="G15" s="49"/>
      <c r="H15" s="26"/>
      <c r="I15" s="26"/>
      <c r="K15" s="139"/>
      <c r="L15" s="3" t="s">
        <v>187</v>
      </c>
      <c r="M15" s="3"/>
      <c r="N15" s="14"/>
      <c r="O15" s="24"/>
      <c r="P15" s="14"/>
      <c r="Q15" s="14"/>
      <c r="R15" s="3"/>
      <c r="S15" s="3"/>
      <c r="U15" s="4" t="s">
        <v>15</v>
      </c>
      <c r="V15" s="3"/>
      <c r="W15" s="3"/>
      <c r="X15" s="13"/>
      <c r="Y15" s="13"/>
      <c r="Z15" s="14"/>
    </row>
    <row r="16" spans="1:30" x14ac:dyDescent="0.25">
      <c r="A16" s="143"/>
      <c r="B16" s="3" t="s">
        <v>127</v>
      </c>
      <c r="C16" s="3">
        <v>4569</v>
      </c>
      <c r="D16" s="3">
        <v>362</v>
      </c>
      <c r="E16" s="24">
        <v>25</v>
      </c>
      <c r="F16" s="13">
        <v>86</v>
      </c>
      <c r="G16" s="13"/>
      <c r="H16" s="3" t="s">
        <v>229</v>
      </c>
      <c r="I16" s="3" t="s">
        <v>230</v>
      </c>
      <c r="K16" s="139"/>
      <c r="L16" s="3" t="s">
        <v>188</v>
      </c>
      <c r="M16" s="3"/>
      <c r="N16" s="4"/>
      <c r="O16" s="24"/>
      <c r="P16" s="14"/>
      <c r="Q16" s="14"/>
      <c r="R16" s="3"/>
      <c r="S16" s="3"/>
      <c r="U16" s="4" t="s">
        <v>16</v>
      </c>
      <c r="V16" s="3"/>
      <c r="W16" s="3"/>
      <c r="X16" s="13"/>
      <c r="Y16" s="13"/>
      <c r="Z16" s="4"/>
    </row>
    <row r="17" spans="1:30" x14ac:dyDescent="0.25">
      <c r="A17" s="144"/>
      <c r="B17" s="3" t="s">
        <v>156</v>
      </c>
      <c r="C17" s="4">
        <v>4097</v>
      </c>
      <c r="D17" s="4">
        <v>314</v>
      </c>
      <c r="E17" s="24">
        <v>41</v>
      </c>
      <c r="F17" s="5">
        <v>119</v>
      </c>
      <c r="G17" s="5"/>
      <c r="H17" s="4" t="s">
        <v>231</v>
      </c>
      <c r="I17" s="4" t="s">
        <v>232</v>
      </c>
      <c r="K17" s="140"/>
      <c r="L17" s="3" t="s">
        <v>189</v>
      </c>
      <c r="M17" s="3"/>
      <c r="N17" s="3"/>
      <c r="O17" s="24"/>
      <c r="P17" s="3"/>
      <c r="Q17" s="3"/>
      <c r="R17" s="3"/>
      <c r="S17" s="3"/>
    </row>
    <row r="18" spans="1:30" x14ac:dyDescent="0.25">
      <c r="A18" s="148" t="s">
        <v>8</v>
      </c>
      <c r="B18" s="3" t="s">
        <v>157</v>
      </c>
      <c r="C18" s="3">
        <v>3126</v>
      </c>
      <c r="D18" s="3">
        <v>240</v>
      </c>
      <c r="E18" s="24">
        <v>8</v>
      </c>
      <c r="F18" s="13">
        <v>85</v>
      </c>
      <c r="G18" s="13"/>
      <c r="H18" s="3" t="s">
        <v>227</v>
      </c>
      <c r="I18" s="3" t="s">
        <v>228</v>
      </c>
      <c r="K18" s="138">
        <v>42653</v>
      </c>
      <c r="L18" s="3" t="s">
        <v>190</v>
      </c>
      <c r="M18" s="3"/>
      <c r="N18" s="3"/>
      <c r="O18" s="24"/>
      <c r="P18" s="3"/>
      <c r="Q18" s="3"/>
      <c r="R18" s="3"/>
      <c r="S18" s="3"/>
    </row>
    <row r="19" spans="1:30" x14ac:dyDescent="0.25">
      <c r="A19" s="149"/>
      <c r="B19" s="3" t="s">
        <v>158</v>
      </c>
      <c r="C19" s="3">
        <v>5499</v>
      </c>
      <c r="D19" s="3">
        <v>348</v>
      </c>
      <c r="E19" s="24">
        <v>47</v>
      </c>
      <c r="F19" s="13">
        <v>139</v>
      </c>
      <c r="G19" s="13"/>
      <c r="H19" s="3" t="s">
        <v>226</v>
      </c>
      <c r="I19" s="3" t="s">
        <v>225</v>
      </c>
      <c r="K19" s="139"/>
      <c r="L19" s="3" t="s">
        <v>191</v>
      </c>
      <c r="M19" s="3"/>
      <c r="N19" s="3"/>
      <c r="O19" s="24"/>
      <c r="P19" s="3"/>
      <c r="Q19" s="3"/>
      <c r="R19" s="3"/>
      <c r="S19" s="3"/>
    </row>
    <row r="20" spans="1:30" x14ac:dyDescent="0.25">
      <c r="A20" s="149"/>
      <c r="B20" s="3" t="s">
        <v>159</v>
      </c>
      <c r="C20" s="3">
        <v>2228</v>
      </c>
      <c r="D20" s="3">
        <v>199</v>
      </c>
      <c r="E20" s="24">
        <v>2</v>
      </c>
      <c r="F20" s="13">
        <v>54</v>
      </c>
      <c r="G20" s="13"/>
      <c r="H20" s="3" t="s">
        <v>224</v>
      </c>
      <c r="I20" s="3" t="s">
        <v>132</v>
      </c>
      <c r="K20" s="139"/>
      <c r="L20" s="3" t="s">
        <v>192</v>
      </c>
      <c r="M20" s="3"/>
      <c r="N20" s="3"/>
      <c r="O20" s="24"/>
      <c r="P20" s="3"/>
      <c r="Q20" s="3"/>
      <c r="R20" s="3"/>
      <c r="S20" s="3"/>
    </row>
    <row r="21" spans="1:30" x14ac:dyDescent="0.25">
      <c r="A21" s="150"/>
      <c r="B21" s="3" t="s">
        <v>160</v>
      </c>
      <c r="C21" s="3">
        <v>16167</v>
      </c>
      <c r="D21" s="3">
        <v>936</v>
      </c>
      <c r="E21" s="24">
        <v>139</v>
      </c>
      <c r="F21" s="13">
        <v>268</v>
      </c>
      <c r="G21" s="13"/>
      <c r="H21" s="3" t="s">
        <v>223</v>
      </c>
      <c r="I21" s="3" t="s">
        <v>222</v>
      </c>
      <c r="K21" s="140"/>
      <c r="L21" s="3" t="s">
        <v>193</v>
      </c>
      <c r="M21" s="3"/>
      <c r="N21" s="3"/>
      <c r="O21" s="24"/>
      <c r="P21" s="3"/>
      <c r="Q21" s="3"/>
      <c r="R21" s="3"/>
      <c r="S21" s="3"/>
    </row>
    <row r="22" spans="1:30" x14ac:dyDescent="0.25">
      <c r="A22" s="145" t="s">
        <v>9</v>
      </c>
      <c r="B22" s="3" t="s">
        <v>161</v>
      </c>
      <c r="C22" s="3">
        <v>4307</v>
      </c>
      <c r="D22" s="3">
        <v>254</v>
      </c>
      <c r="E22" s="24">
        <v>23</v>
      </c>
      <c r="F22" s="13">
        <v>81</v>
      </c>
      <c r="G22" s="13"/>
      <c r="H22" s="3" t="s">
        <v>221</v>
      </c>
      <c r="I22" s="3" t="s">
        <v>220</v>
      </c>
      <c r="K22" s="141">
        <v>42685</v>
      </c>
      <c r="L22" s="3" t="s">
        <v>194</v>
      </c>
      <c r="M22" s="3"/>
      <c r="N22" s="3"/>
      <c r="O22" s="24"/>
      <c r="P22" s="3"/>
      <c r="Q22" s="3"/>
      <c r="R22" s="3"/>
      <c r="S22" s="3"/>
    </row>
    <row r="23" spans="1:30" x14ac:dyDescent="0.25">
      <c r="A23" s="146"/>
      <c r="B23" s="3" t="s">
        <v>162</v>
      </c>
      <c r="C23" s="3">
        <v>3221</v>
      </c>
      <c r="D23" s="3">
        <v>256</v>
      </c>
      <c r="E23" s="24">
        <v>4</v>
      </c>
      <c r="F23" s="13">
        <v>41</v>
      </c>
      <c r="G23" s="13"/>
      <c r="H23" s="3" t="s">
        <v>219</v>
      </c>
      <c r="I23" s="3" t="s">
        <v>218</v>
      </c>
      <c r="K23" s="141"/>
      <c r="L23" s="3" t="s">
        <v>195</v>
      </c>
      <c r="M23" s="3"/>
      <c r="N23" s="3"/>
      <c r="O23" s="24"/>
      <c r="P23" s="3"/>
      <c r="Q23" s="3"/>
      <c r="R23" s="3"/>
      <c r="S23" s="3"/>
    </row>
    <row r="24" spans="1:30" x14ac:dyDescent="0.25">
      <c r="A24" s="146"/>
      <c r="B24" s="3" t="s">
        <v>163</v>
      </c>
      <c r="C24" s="3">
        <v>3182</v>
      </c>
      <c r="D24" s="3">
        <v>231</v>
      </c>
      <c r="E24" s="24">
        <v>5</v>
      </c>
      <c r="F24" s="13">
        <v>67</v>
      </c>
      <c r="G24" s="13"/>
      <c r="H24" s="3" t="s">
        <v>217</v>
      </c>
      <c r="I24" s="3" t="s">
        <v>216</v>
      </c>
      <c r="K24" s="141"/>
      <c r="L24" s="3" t="s">
        <v>196</v>
      </c>
      <c r="M24" s="3"/>
      <c r="N24" s="3"/>
      <c r="O24" s="24"/>
      <c r="P24" s="3"/>
      <c r="Q24" s="3"/>
      <c r="R24" s="3"/>
      <c r="S24" s="3"/>
    </row>
    <row r="25" spans="1:30" x14ac:dyDescent="0.25">
      <c r="A25" s="147"/>
      <c r="B25" s="3" t="s">
        <v>164</v>
      </c>
      <c r="C25" s="3">
        <v>3578</v>
      </c>
      <c r="D25" s="3">
        <v>268</v>
      </c>
      <c r="E25" s="24">
        <v>8</v>
      </c>
      <c r="F25" s="13">
        <v>57</v>
      </c>
      <c r="G25" s="13"/>
      <c r="H25" s="3" t="s">
        <v>214</v>
      </c>
      <c r="I25" s="3" t="s">
        <v>215</v>
      </c>
      <c r="K25" s="141"/>
      <c r="L25" s="3" t="s">
        <v>197</v>
      </c>
      <c r="M25" s="3"/>
      <c r="N25" s="3"/>
      <c r="O25" s="24"/>
      <c r="P25" s="3"/>
      <c r="Q25" s="3"/>
      <c r="R25" s="3"/>
      <c r="S25" s="3"/>
    </row>
    <row r="26" spans="1:30" ht="30" x14ac:dyDescent="0.25">
      <c r="A26" s="142" t="s">
        <v>10</v>
      </c>
      <c r="B26" s="3" t="s">
        <v>166</v>
      </c>
      <c r="C26" s="3">
        <v>3821</v>
      </c>
      <c r="D26" s="3">
        <v>472</v>
      </c>
      <c r="E26" s="24">
        <v>42</v>
      </c>
      <c r="F26" s="46" t="s">
        <v>313</v>
      </c>
      <c r="G26" s="43" t="s">
        <v>312</v>
      </c>
      <c r="H26" s="3" t="s">
        <v>212</v>
      </c>
      <c r="I26" s="3" t="s">
        <v>213</v>
      </c>
      <c r="K26" s="141"/>
      <c r="L26" s="3" t="s">
        <v>198</v>
      </c>
      <c r="M26" s="3"/>
      <c r="N26" s="3"/>
      <c r="O26" s="24"/>
      <c r="P26" s="3"/>
      <c r="Q26" s="3"/>
      <c r="R26" s="3"/>
      <c r="S26" s="3"/>
    </row>
    <row r="27" spans="1:30" ht="30" x14ac:dyDescent="0.25">
      <c r="A27" s="143"/>
      <c r="B27" s="3" t="s">
        <v>167</v>
      </c>
      <c r="C27" s="3">
        <v>3745</v>
      </c>
      <c r="D27" s="3">
        <v>42</v>
      </c>
      <c r="E27" s="24">
        <v>16</v>
      </c>
      <c r="F27" s="46" t="s">
        <v>314</v>
      </c>
      <c r="G27" s="43" t="s">
        <v>312</v>
      </c>
      <c r="H27" s="3" t="s">
        <v>211</v>
      </c>
      <c r="I27" s="3" t="s">
        <v>210</v>
      </c>
      <c r="K27" s="138">
        <v>42716</v>
      </c>
      <c r="L27" s="3" t="s">
        <v>199</v>
      </c>
      <c r="M27" s="3"/>
      <c r="N27" s="3"/>
      <c r="O27" s="24"/>
      <c r="P27" s="3"/>
      <c r="Q27" s="3"/>
      <c r="R27" s="3"/>
      <c r="S27" s="3"/>
    </row>
    <row r="28" spans="1:30" ht="30" x14ac:dyDescent="0.25">
      <c r="A28" s="143"/>
      <c r="B28" s="3" t="s">
        <v>165</v>
      </c>
      <c r="C28" s="3">
        <v>1505</v>
      </c>
      <c r="D28" s="3">
        <v>73</v>
      </c>
      <c r="E28" s="24">
        <v>54</v>
      </c>
      <c r="F28" s="46" t="s">
        <v>315</v>
      </c>
      <c r="G28" s="43" t="s">
        <v>312</v>
      </c>
      <c r="H28" s="3" t="s">
        <v>209</v>
      </c>
      <c r="I28" s="3" t="s">
        <v>208</v>
      </c>
      <c r="K28" s="139"/>
      <c r="L28" s="3" t="s">
        <v>200</v>
      </c>
      <c r="M28" s="3"/>
      <c r="N28" s="3"/>
      <c r="O28" s="24"/>
      <c r="P28" s="3"/>
      <c r="Q28" s="3"/>
      <c r="R28" s="3"/>
      <c r="S28" s="3"/>
    </row>
    <row r="29" spans="1:30" ht="30" x14ac:dyDescent="0.25">
      <c r="A29" s="143"/>
      <c r="B29" s="3" t="s">
        <v>168</v>
      </c>
      <c r="C29" s="3">
        <v>4514</v>
      </c>
      <c r="D29" s="3">
        <v>62</v>
      </c>
      <c r="E29" s="24">
        <v>23</v>
      </c>
      <c r="F29" s="46" t="s">
        <v>316</v>
      </c>
      <c r="G29" s="43" t="s">
        <v>312</v>
      </c>
      <c r="H29" s="3" t="s">
        <v>207</v>
      </c>
      <c r="I29" s="3" t="s">
        <v>205</v>
      </c>
      <c r="K29" s="139"/>
      <c r="L29" s="3" t="s">
        <v>201</v>
      </c>
      <c r="M29" s="3"/>
      <c r="N29" s="3"/>
      <c r="O29" s="24"/>
      <c r="P29" s="3"/>
      <c r="Q29" s="3"/>
      <c r="R29" s="3"/>
      <c r="S29" s="3"/>
    </row>
    <row r="30" spans="1:30" ht="30" x14ac:dyDescent="0.25">
      <c r="A30" s="144"/>
      <c r="B30" s="3" t="s">
        <v>169</v>
      </c>
      <c r="C30" s="4">
        <v>1064</v>
      </c>
      <c r="D30" s="4">
        <v>41</v>
      </c>
      <c r="E30" s="24">
        <v>16</v>
      </c>
      <c r="F30" s="55" t="s">
        <v>317</v>
      </c>
      <c r="G30" s="43" t="s">
        <v>312</v>
      </c>
      <c r="H30" s="3" t="s">
        <v>204</v>
      </c>
      <c r="I30" s="3" t="s">
        <v>206</v>
      </c>
      <c r="K30" s="140"/>
      <c r="L30" s="3" t="s">
        <v>202</v>
      </c>
      <c r="M30" s="3"/>
      <c r="N30" s="3"/>
      <c r="O30" s="24"/>
      <c r="P30" s="3"/>
      <c r="Q30" s="3"/>
      <c r="R30" s="3"/>
      <c r="S30" s="3"/>
    </row>
    <row r="31" spans="1:30" x14ac:dyDescent="0.25">
      <c r="B31" s="44"/>
    </row>
    <row r="32" spans="1:30" ht="15" customHeight="1" x14ac:dyDescent="0.35">
      <c r="A32" s="39" t="s">
        <v>112</v>
      </c>
      <c r="B32" s="39"/>
      <c r="C32" s="39"/>
      <c r="D32" s="39"/>
      <c r="E32" s="39"/>
      <c r="F32" s="51"/>
      <c r="G32" s="51"/>
      <c r="H32" s="39"/>
      <c r="I32" s="39"/>
      <c r="J32" s="39"/>
      <c r="K32" s="39"/>
      <c r="L32" s="39"/>
      <c r="M32" s="39"/>
      <c r="N32" s="39"/>
      <c r="O32" s="39"/>
      <c r="P32" s="39"/>
      <c r="Q32" s="39"/>
      <c r="R32" s="39"/>
      <c r="S32" s="39"/>
      <c r="T32" s="39"/>
      <c r="U32" s="39"/>
      <c r="V32" s="39"/>
      <c r="W32" s="39"/>
      <c r="X32" s="39"/>
      <c r="Y32" s="39"/>
      <c r="Z32" s="39"/>
      <c r="AA32" s="39"/>
      <c r="AB32" s="39"/>
      <c r="AC32" s="39"/>
      <c r="AD32" s="39"/>
    </row>
    <row r="34" spans="1:26" x14ac:dyDescent="0.25">
      <c r="A34" s="106" t="s">
        <v>114</v>
      </c>
      <c r="B34" s="106"/>
      <c r="C34" s="106"/>
      <c r="D34" s="106"/>
      <c r="E34" s="106"/>
      <c r="F34" s="106"/>
      <c r="G34" s="106"/>
      <c r="H34" s="106"/>
      <c r="I34" s="106"/>
      <c r="K34" s="106" t="s">
        <v>114</v>
      </c>
      <c r="L34" s="106"/>
      <c r="M34" s="106"/>
      <c r="N34" s="106"/>
      <c r="O34" s="106"/>
      <c r="P34" s="106"/>
      <c r="Q34" s="106"/>
      <c r="R34" s="106"/>
      <c r="S34" s="106"/>
      <c r="U34" s="137" t="s">
        <v>115</v>
      </c>
      <c r="V34" s="137"/>
      <c r="W34" s="137"/>
      <c r="X34" s="137"/>
      <c r="Y34" s="137"/>
      <c r="Z34" s="137"/>
    </row>
    <row r="35" spans="1:26" x14ac:dyDescent="0.25">
      <c r="A35" s="1" t="s">
        <v>2</v>
      </c>
      <c r="B35" s="1" t="s">
        <v>155</v>
      </c>
      <c r="C35" s="1" t="s">
        <v>170</v>
      </c>
      <c r="D35" s="1" t="s">
        <v>173</v>
      </c>
      <c r="E35" s="1" t="s">
        <v>172</v>
      </c>
      <c r="F35" s="1" t="s">
        <v>273</v>
      </c>
      <c r="G35" s="1"/>
      <c r="H35" s="1" t="s">
        <v>203</v>
      </c>
      <c r="I35" s="1" t="s">
        <v>135</v>
      </c>
      <c r="K35" s="1" t="s">
        <v>2</v>
      </c>
      <c r="L35" s="1" t="s">
        <v>155</v>
      </c>
      <c r="M35" s="1" t="s">
        <v>170</v>
      </c>
      <c r="N35" s="1" t="s">
        <v>173</v>
      </c>
      <c r="O35" s="1" t="s">
        <v>172</v>
      </c>
      <c r="P35" s="1" t="s">
        <v>273</v>
      </c>
      <c r="Q35" s="1"/>
      <c r="R35" s="1" t="s">
        <v>203</v>
      </c>
      <c r="S35" s="1" t="s">
        <v>135</v>
      </c>
      <c r="U35" s="1" t="s">
        <v>2</v>
      </c>
      <c r="V35" s="7" t="s">
        <v>175</v>
      </c>
      <c r="W35" s="7" t="s">
        <v>174</v>
      </c>
      <c r="X35" s="7" t="s">
        <v>57</v>
      </c>
      <c r="Y35" s="7" t="s">
        <v>325</v>
      </c>
      <c r="Z35" s="7" t="s">
        <v>135</v>
      </c>
    </row>
    <row r="36" spans="1:26" ht="30" x14ac:dyDescent="0.25">
      <c r="A36" s="142">
        <v>42005</v>
      </c>
      <c r="B36" s="40" t="s">
        <v>116</v>
      </c>
      <c r="C36" s="3">
        <v>6534</v>
      </c>
      <c r="D36" s="3">
        <v>413</v>
      </c>
      <c r="E36" s="24">
        <v>57</v>
      </c>
      <c r="F36" s="13">
        <v>171</v>
      </c>
      <c r="G36" s="56">
        <f>F36/C36</f>
        <v>2.6170798898071626E-2</v>
      </c>
      <c r="H36" s="3" t="s">
        <v>300</v>
      </c>
      <c r="I36" s="3" t="s">
        <v>301</v>
      </c>
      <c r="K36" s="141">
        <v>42558</v>
      </c>
      <c r="L36" s="40" t="s">
        <v>177</v>
      </c>
      <c r="M36" s="4">
        <v>5708</v>
      </c>
      <c r="N36" s="4">
        <v>138</v>
      </c>
      <c r="O36" s="24">
        <v>54</v>
      </c>
      <c r="P36" s="55" t="s">
        <v>321</v>
      </c>
      <c r="Q36" s="43" t="s">
        <v>312</v>
      </c>
      <c r="R36" s="3" t="s">
        <v>252</v>
      </c>
      <c r="S36" s="3" t="s">
        <v>251</v>
      </c>
      <c r="U36" s="2">
        <v>42005</v>
      </c>
      <c r="V36" s="43">
        <v>106</v>
      </c>
      <c r="W36" s="43">
        <v>33</v>
      </c>
      <c r="X36" s="40" t="s">
        <v>154</v>
      </c>
      <c r="Y36" s="40"/>
      <c r="Z36" s="40" t="s">
        <v>153</v>
      </c>
    </row>
    <row r="37" spans="1:26" ht="30" x14ac:dyDescent="0.25">
      <c r="A37" s="143"/>
      <c r="B37" s="3" t="s">
        <v>117</v>
      </c>
      <c r="C37" s="3">
        <v>3789</v>
      </c>
      <c r="D37" s="3">
        <v>241</v>
      </c>
      <c r="E37" s="24">
        <v>18</v>
      </c>
      <c r="F37" s="3">
        <v>131</v>
      </c>
      <c r="G37" s="56">
        <f t="shared" ref="G37:G39" si="0">F37/C37</f>
        <v>3.4573766165215097E-2</v>
      </c>
      <c r="H37" s="3" t="s">
        <v>297</v>
      </c>
      <c r="I37" s="3" t="s">
        <v>153</v>
      </c>
      <c r="K37" s="141"/>
      <c r="L37" s="3" t="s">
        <v>178</v>
      </c>
      <c r="M37" s="3">
        <v>6870</v>
      </c>
      <c r="N37" s="3">
        <v>155</v>
      </c>
      <c r="O37" s="24">
        <v>93</v>
      </c>
      <c r="P37" s="46" t="s">
        <v>320</v>
      </c>
      <c r="Q37" s="43" t="s">
        <v>312</v>
      </c>
      <c r="R37" s="3" t="s">
        <v>250</v>
      </c>
      <c r="S37" s="3" t="s">
        <v>249</v>
      </c>
      <c r="U37" s="6" t="s">
        <v>7</v>
      </c>
      <c r="V37" s="43">
        <v>142</v>
      </c>
      <c r="W37" s="43">
        <v>44</v>
      </c>
      <c r="X37" s="43">
        <v>1</v>
      </c>
      <c r="Y37" s="57"/>
      <c r="Z37" s="40" t="s">
        <v>149</v>
      </c>
    </row>
    <row r="38" spans="1:26" ht="45" x14ac:dyDescent="0.25">
      <c r="A38" s="143"/>
      <c r="B38" s="3" t="s">
        <v>118</v>
      </c>
      <c r="C38" s="40">
        <v>4754</v>
      </c>
      <c r="D38" s="40">
        <v>282</v>
      </c>
      <c r="E38" s="52">
        <v>21</v>
      </c>
      <c r="F38" s="40">
        <v>65</v>
      </c>
      <c r="G38" s="56">
        <f t="shared" si="0"/>
        <v>1.3672696676482961E-2</v>
      </c>
      <c r="H38" s="40" t="s">
        <v>308</v>
      </c>
      <c r="I38" s="40" t="s">
        <v>307</v>
      </c>
      <c r="K38" s="141"/>
      <c r="L38" s="3" t="s">
        <v>179</v>
      </c>
      <c r="M38" s="3"/>
      <c r="N38" s="3"/>
      <c r="O38" s="24"/>
      <c r="P38" s="3"/>
      <c r="Q38" s="3"/>
      <c r="R38" s="3"/>
      <c r="S38" s="3"/>
      <c r="U38" s="2">
        <v>42066</v>
      </c>
      <c r="V38" s="40" t="s">
        <v>152</v>
      </c>
      <c r="W38" s="40" t="s">
        <v>151</v>
      </c>
      <c r="X38" s="40" t="s">
        <v>145</v>
      </c>
      <c r="Y38" s="40"/>
      <c r="Z38" s="40" t="s">
        <v>150</v>
      </c>
    </row>
    <row r="39" spans="1:26" ht="45" x14ac:dyDescent="0.25">
      <c r="A39" s="144"/>
      <c r="B39" s="3" t="s">
        <v>119</v>
      </c>
      <c r="C39" s="3">
        <v>3739</v>
      </c>
      <c r="D39" s="3">
        <v>290</v>
      </c>
      <c r="E39" s="24">
        <v>7</v>
      </c>
      <c r="F39" s="13">
        <v>75</v>
      </c>
      <c r="G39" s="56">
        <f t="shared" si="0"/>
        <v>2.0058839261834716E-2</v>
      </c>
      <c r="H39" s="3" t="s">
        <v>302</v>
      </c>
      <c r="I39" s="40" t="s">
        <v>296</v>
      </c>
      <c r="K39" s="141"/>
      <c r="L39" s="3" t="s">
        <v>180</v>
      </c>
      <c r="M39" s="3"/>
      <c r="N39" s="3"/>
      <c r="O39" s="24"/>
      <c r="P39" s="3"/>
      <c r="Q39" s="3"/>
      <c r="R39" s="3"/>
      <c r="S39" s="3"/>
      <c r="U39" s="4" t="s">
        <v>8</v>
      </c>
      <c r="V39" s="40" t="s">
        <v>148</v>
      </c>
      <c r="W39" s="40" t="s">
        <v>147</v>
      </c>
      <c r="X39" s="40" t="s">
        <v>145</v>
      </c>
      <c r="Y39" s="40"/>
      <c r="Z39" s="40" t="s">
        <v>146</v>
      </c>
    </row>
    <row r="40" spans="1:26" ht="45" x14ac:dyDescent="0.25">
      <c r="A40" s="142" t="s">
        <v>176</v>
      </c>
      <c r="B40" s="3" t="s">
        <v>120</v>
      </c>
      <c r="C40" s="49"/>
      <c r="D40" s="49"/>
      <c r="E40" s="49"/>
      <c r="F40" s="49"/>
      <c r="G40" s="49"/>
      <c r="H40" s="49"/>
      <c r="I40" s="49"/>
      <c r="K40" s="138">
        <v>42590</v>
      </c>
      <c r="L40" s="3" t="s">
        <v>181</v>
      </c>
      <c r="M40" s="3"/>
      <c r="N40" s="3"/>
      <c r="O40" s="24"/>
      <c r="P40" s="3"/>
      <c r="Q40" s="3"/>
      <c r="R40" s="3"/>
      <c r="S40" s="3"/>
      <c r="U40" s="4" t="s">
        <v>9</v>
      </c>
      <c r="V40" s="40" t="s">
        <v>142</v>
      </c>
      <c r="W40" s="40" t="s">
        <v>141</v>
      </c>
      <c r="X40" s="40" t="s">
        <v>143</v>
      </c>
      <c r="Y40" s="40"/>
      <c r="Z40" s="40" t="s">
        <v>140</v>
      </c>
    </row>
    <row r="41" spans="1:26" ht="45" x14ac:dyDescent="0.25">
      <c r="A41" s="143"/>
      <c r="B41" s="3" t="s">
        <v>121</v>
      </c>
      <c r="C41" s="49"/>
      <c r="D41" s="49"/>
      <c r="E41" s="49"/>
      <c r="F41" s="49"/>
      <c r="G41" s="49"/>
      <c r="H41" s="49"/>
      <c r="I41" s="49"/>
      <c r="K41" s="139"/>
      <c r="L41" s="3" t="s">
        <v>182</v>
      </c>
      <c r="M41" s="3"/>
      <c r="N41" s="3"/>
      <c r="O41" s="24"/>
      <c r="P41" s="3"/>
      <c r="Q41" s="3"/>
      <c r="R41" s="3"/>
      <c r="S41" s="3"/>
      <c r="U41" s="4" t="s">
        <v>10</v>
      </c>
      <c r="V41" s="40" t="s">
        <v>138</v>
      </c>
      <c r="W41" s="40" t="s">
        <v>137</v>
      </c>
      <c r="X41" s="40" t="s">
        <v>144</v>
      </c>
      <c r="Y41" s="40"/>
      <c r="Z41" s="40" t="s">
        <v>136</v>
      </c>
    </row>
    <row r="42" spans="1:26" ht="60" x14ac:dyDescent="0.25">
      <c r="A42" s="143"/>
      <c r="B42" s="3" t="s">
        <v>122</v>
      </c>
      <c r="C42" s="46" t="s">
        <v>293</v>
      </c>
      <c r="D42" s="46" t="s">
        <v>294</v>
      </c>
      <c r="E42" s="53" t="s">
        <v>295</v>
      </c>
      <c r="F42" s="46" t="s">
        <v>306</v>
      </c>
      <c r="G42" s="56"/>
      <c r="H42" s="40" t="s">
        <v>291</v>
      </c>
      <c r="I42" s="40" t="s">
        <v>292</v>
      </c>
      <c r="K42" s="139"/>
      <c r="L42" s="3" t="s">
        <v>183</v>
      </c>
      <c r="M42" s="3"/>
      <c r="N42" s="3"/>
      <c r="O42" s="24"/>
      <c r="P42" s="3"/>
      <c r="Q42" s="3"/>
      <c r="R42" s="3"/>
      <c r="S42" s="3"/>
      <c r="U42" s="4" t="s">
        <v>11</v>
      </c>
      <c r="V42" s="3"/>
      <c r="W42" s="3"/>
      <c r="X42" s="3"/>
      <c r="Y42" s="3"/>
      <c r="Z42" s="3"/>
    </row>
    <row r="43" spans="1:26" x14ac:dyDescent="0.25">
      <c r="A43" s="144"/>
      <c r="B43" s="3" t="s">
        <v>123</v>
      </c>
      <c r="C43" s="3">
        <v>3386</v>
      </c>
      <c r="D43" s="3">
        <v>245</v>
      </c>
      <c r="E43" s="24">
        <v>14</v>
      </c>
      <c r="F43" s="3">
        <v>80</v>
      </c>
      <c r="G43" s="56">
        <f t="shared" ref="G43:G56" si="1">F43/C43</f>
        <v>2.3626698168930892E-2</v>
      </c>
      <c r="H43" s="3" t="s">
        <v>290</v>
      </c>
      <c r="I43" s="3" t="s">
        <v>153</v>
      </c>
      <c r="K43" s="139"/>
      <c r="L43" s="3" t="s">
        <v>184</v>
      </c>
      <c r="M43" s="3"/>
      <c r="N43" s="3"/>
      <c r="O43" s="24"/>
      <c r="P43" s="3"/>
      <c r="Q43" s="3"/>
      <c r="R43" s="3"/>
      <c r="S43" s="3"/>
      <c r="U43" s="4" t="s">
        <v>12</v>
      </c>
      <c r="V43" s="3"/>
      <c r="W43" s="3"/>
      <c r="X43" s="3"/>
      <c r="Y43" s="3"/>
      <c r="Z43" s="14"/>
    </row>
    <row r="44" spans="1:26" x14ac:dyDescent="0.25">
      <c r="A44" s="142">
        <v>42066</v>
      </c>
      <c r="B44" s="3" t="s">
        <v>124</v>
      </c>
      <c r="C44" s="3"/>
      <c r="D44" s="3"/>
      <c r="E44" s="24"/>
      <c r="F44" s="3">
        <v>79</v>
      </c>
      <c r="G44" s="56"/>
      <c r="H44" s="3"/>
      <c r="I44" s="3" t="s">
        <v>304</v>
      </c>
      <c r="K44" s="140"/>
      <c r="L44" s="3" t="s">
        <v>185</v>
      </c>
      <c r="M44" s="13"/>
      <c r="N44" s="14"/>
      <c r="O44" s="24"/>
      <c r="P44" s="18"/>
      <c r="Q44" s="18"/>
      <c r="R44" s="3"/>
      <c r="S44" s="3"/>
      <c r="U44" s="4" t="s">
        <v>13</v>
      </c>
      <c r="V44" s="3"/>
      <c r="W44" s="13"/>
      <c r="X44" s="3"/>
      <c r="Y44" s="3"/>
      <c r="Z44" s="14"/>
    </row>
    <row r="45" spans="1:26" x14ac:dyDescent="0.25">
      <c r="A45" s="143"/>
      <c r="B45" s="3" t="s">
        <v>125</v>
      </c>
      <c r="C45" s="3">
        <v>2761</v>
      </c>
      <c r="D45" s="3">
        <v>249</v>
      </c>
      <c r="E45" s="24">
        <v>11</v>
      </c>
      <c r="F45" s="3">
        <v>53</v>
      </c>
      <c r="G45" s="56">
        <f t="shared" si="1"/>
        <v>1.9195943498732344E-2</v>
      </c>
      <c r="H45" s="3" t="s">
        <v>288</v>
      </c>
      <c r="I45" s="3" t="s">
        <v>289</v>
      </c>
      <c r="K45" s="138">
        <v>42622</v>
      </c>
      <c r="L45" s="3" t="s">
        <v>186</v>
      </c>
      <c r="M45" s="13"/>
      <c r="N45" s="14"/>
      <c r="O45" s="24"/>
      <c r="P45" s="18"/>
      <c r="Q45" s="18"/>
      <c r="R45" s="3"/>
      <c r="S45" s="3"/>
      <c r="U45" s="4" t="s">
        <v>14</v>
      </c>
      <c r="V45" s="3"/>
      <c r="W45" s="13"/>
      <c r="X45" s="3"/>
      <c r="Y45" s="3"/>
      <c r="Z45" s="14"/>
    </row>
    <row r="46" spans="1:26" x14ac:dyDescent="0.25">
      <c r="A46" s="143"/>
      <c r="B46" s="3" t="s">
        <v>126</v>
      </c>
      <c r="C46" s="3">
        <v>3770</v>
      </c>
      <c r="D46" s="3">
        <v>287</v>
      </c>
      <c r="E46" s="24">
        <v>14</v>
      </c>
      <c r="F46" s="3">
        <v>73</v>
      </c>
      <c r="G46" s="56">
        <f t="shared" si="1"/>
        <v>1.9363395225464191E-2</v>
      </c>
      <c r="H46" s="3" t="s">
        <v>287</v>
      </c>
      <c r="I46" s="3" t="s">
        <v>305</v>
      </c>
      <c r="K46" s="139"/>
      <c r="L46" s="3" t="s">
        <v>187</v>
      </c>
      <c r="M46" s="3"/>
      <c r="N46" s="14"/>
      <c r="O46" s="24"/>
      <c r="P46" s="14"/>
      <c r="Q46" s="14"/>
      <c r="R46" s="3"/>
      <c r="S46" s="3"/>
      <c r="U46" s="4" t="s">
        <v>15</v>
      </c>
      <c r="V46" s="3"/>
      <c r="W46" s="3"/>
      <c r="X46" s="3"/>
      <c r="Y46" s="3"/>
      <c r="Z46" s="14"/>
    </row>
    <row r="47" spans="1:26" x14ac:dyDescent="0.25">
      <c r="A47" s="143"/>
      <c r="B47" s="3" t="s">
        <v>127</v>
      </c>
      <c r="C47" s="3">
        <v>3630</v>
      </c>
      <c r="D47" s="3">
        <v>231</v>
      </c>
      <c r="E47" s="24">
        <v>23</v>
      </c>
      <c r="F47" s="3">
        <v>107</v>
      </c>
      <c r="G47" s="56">
        <f t="shared" si="1"/>
        <v>2.9476584022038569E-2</v>
      </c>
      <c r="H47" s="3" t="s">
        <v>286</v>
      </c>
      <c r="I47" s="3" t="s">
        <v>263</v>
      </c>
      <c r="K47" s="139"/>
      <c r="L47" s="3" t="s">
        <v>188</v>
      </c>
      <c r="M47" s="3"/>
      <c r="N47" s="4"/>
      <c r="O47" s="24"/>
      <c r="P47" s="14"/>
      <c r="Q47" s="14"/>
      <c r="R47" s="3"/>
      <c r="S47" s="3"/>
      <c r="U47" s="4" t="s">
        <v>16</v>
      </c>
      <c r="V47" s="3"/>
      <c r="W47" s="3"/>
      <c r="X47" s="3"/>
      <c r="Y47" s="3"/>
      <c r="Z47" s="4"/>
    </row>
    <row r="48" spans="1:26" x14ac:dyDescent="0.25">
      <c r="A48" s="144"/>
      <c r="B48" s="3" t="s">
        <v>156</v>
      </c>
      <c r="C48" s="3">
        <v>3402</v>
      </c>
      <c r="D48" s="3">
        <v>293</v>
      </c>
      <c r="E48" s="24">
        <v>10</v>
      </c>
      <c r="F48" s="13">
        <v>109</v>
      </c>
      <c r="G48" s="56">
        <f t="shared" si="1"/>
        <v>3.2039976484420932E-2</v>
      </c>
      <c r="H48" s="3" t="s">
        <v>282</v>
      </c>
      <c r="I48" s="3" t="s">
        <v>283</v>
      </c>
      <c r="K48" s="140"/>
      <c r="L48" s="3" t="s">
        <v>189</v>
      </c>
      <c r="M48" s="3"/>
      <c r="N48" s="3"/>
      <c r="O48" s="24"/>
      <c r="P48" s="3"/>
      <c r="Q48" s="3"/>
      <c r="R48" s="3"/>
      <c r="S48" s="3"/>
    </row>
    <row r="49" spans="1:19" x14ac:dyDescent="0.25">
      <c r="A49" s="148" t="s">
        <v>8</v>
      </c>
      <c r="B49" s="3" t="s">
        <v>157</v>
      </c>
      <c r="C49" s="4">
        <v>2971</v>
      </c>
      <c r="D49" s="4">
        <v>247</v>
      </c>
      <c r="E49" s="26">
        <v>11</v>
      </c>
      <c r="F49" s="5">
        <v>97</v>
      </c>
      <c r="G49" s="56">
        <f t="shared" si="1"/>
        <v>3.2648939750925615E-2</v>
      </c>
      <c r="H49" s="4" t="s">
        <v>281</v>
      </c>
      <c r="I49" s="4" t="s">
        <v>153</v>
      </c>
      <c r="K49" s="138">
        <v>42653</v>
      </c>
      <c r="L49" s="3" t="s">
        <v>190</v>
      </c>
      <c r="M49" s="3"/>
      <c r="N49" s="3"/>
      <c r="O49" s="24"/>
      <c r="P49" s="3"/>
      <c r="Q49" s="3"/>
      <c r="R49" s="3"/>
      <c r="S49" s="3"/>
    </row>
    <row r="50" spans="1:19" ht="45" x14ac:dyDescent="0.25">
      <c r="A50" s="149"/>
      <c r="B50" s="3" t="s">
        <v>158</v>
      </c>
      <c r="C50" s="46" t="s">
        <v>278</v>
      </c>
      <c r="D50" s="46" t="s">
        <v>279</v>
      </c>
      <c r="E50" s="53" t="s">
        <v>280</v>
      </c>
      <c r="F50" s="46" t="s">
        <v>303</v>
      </c>
      <c r="G50" s="56"/>
      <c r="H50" s="40" t="s">
        <v>276</v>
      </c>
      <c r="I50" s="40" t="s">
        <v>277</v>
      </c>
      <c r="K50" s="139"/>
      <c r="L50" s="3" t="s">
        <v>191</v>
      </c>
      <c r="M50" s="3"/>
      <c r="N50" s="3"/>
      <c r="O50" s="24"/>
      <c r="P50" s="3"/>
      <c r="Q50" s="3"/>
      <c r="R50" s="3"/>
      <c r="S50" s="3"/>
    </row>
    <row r="51" spans="1:19" x14ac:dyDescent="0.25">
      <c r="A51" s="149"/>
      <c r="B51" s="3" t="s">
        <v>159</v>
      </c>
      <c r="C51" s="3">
        <v>4597</v>
      </c>
      <c r="D51" s="3">
        <v>309</v>
      </c>
      <c r="E51" s="24">
        <v>5</v>
      </c>
      <c r="F51" s="13">
        <v>77</v>
      </c>
      <c r="G51" s="56">
        <f t="shared" si="1"/>
        <v>1.6750054383293453E-2</v>
      </c>
      <c r="H51" s="3" t="s">
        <v>271</v>
      </c>
      <c r="I51" s="3" t="s">
        <v>272</v>
      </c>
      <c r="K51" s="139"/>
      <c r="L51" s="3" t="s">
        <v>192</v>
      </c>
      <c r="M51" s="3"/>
      <c r="N51" s="3"/>
      <c r="O51" s="24"/>
      <c r="P51" s="3"/>
      <c r="Q51" s="3"/>
      <c r="R51" s="3"/>
      <c r="S51" s="3"/>
    </row>
    <row r="52" spans="1:19" x14ac:dyDescent="0.25">
      <c r="A52" s="150"/>
      <c r="B52" s="3" t="s">
        <v>160</v>
      </c>
      <c r="C52" s="3">
        <v>3660</v>
      </c>
      <c r="D52" s="3">
        <v>316</v>
      </c>
      <c r="E52" s="24">
        <v>30</v>
      </c>
      <c r="F52" s="13">
        <v>117</v>
      </c>
      <c r="G52" s="56">
        <f t="shared" si="1"/>
        <v>3.1967213114754096E-2</v>
      </c>
      <c r="H52" s="3" t="s">
        <v>269</v>
      </c>
      <c r="I52" s="3" t="s">
        <v>270</v>
      </c>
      <c r="K52" s="140"/>
      <c r="L52" s="3" t="s">
        <v>193</v>
      </c>
      <c r="M52" s="3"/>
      <c r="N52" s="3"/>
      <c r="O52" s="24"/>
      <c r="P52" s="3"/>
      <c r="Q52" s="3"/>
      <c r="R52" s="3"/>
      <c r="S52" s="3"/>
    </row>
    <row r="53" spans="1:19" x14ac:dyDescent="0.25">
      <c r="A53" s="145" t="s">
        <v>9</v>
      </c>
      <c r="B53" s="3" t="s">
        <v>161</v>
      </c>
      <c r="C53" s="3">
        <v>3173</v>
      </c>
      <c r="D53" s="3">
        <v>209</v>
      </c>
      <c r="E53" s="24">
        <v>5</v>
      </c>
      <c r="F53" s="13">
        <v>47</v>
      </c>
      <c r="G53" s="56">
        <f t="shared" si="1"/>
        <v>1.481248030255279E-2</v>
      </c>
      <c r="H53" s="3" t="s">
        <v>268</v>
      </c>
      <c r="I53" s="3" t="s">
        <v>153</v>
      </c>
      <c r="K53" s="141">
        <v>42685</v>
      </c>
      <c r="L53" s="3" t="s">
        <v>194</v>
      </c>
      <c r="M53" s="3"/>
      <c r="N53" s="3"/>
      <c r="O53" s="24"/>
      <c r="P53" s="3"/>
      <c r="Q53" s="3"/>
      <c r="R53" s="3"/>
      <c r="S53" s="3"/>
    </row>
    <row r="54" spans="1:19" x14ac:dyDescent="0.25">
      <c r="A54" s="146"/>
      <c r="B54" s="3" t="s">
        <v>162</v>
      </c>
      <c r="C54" s="47">
        <v>4112</v>
      </c>
      <c r="D54" s="47">
        <v>264</v>
      </c>
      <c r="E54" s="54">
        <v>6</v>
      </c>
      <c r="F54" s="50">
        <v>43</v>
      </c>
      <c r="G54" s="56">
        <f t="shared" si="1"/>
        <v>1.0457198443579766E-2</v>
      </c>
      <c r="H54" s="47" t="s">
        <v>284</v>
      </c>
      <c r="I54" s="47" t="s">
        <v>285</v>
      </c>
      <c r="K54" s="141"/>
      <c r="L54" s="3" t="s">
        <v>195</v>
      </c>
      <c r="M54" s="3"/>
      <c r="N54" s="3"/>
      <c r="O54" s="24"/>
      <c r="P54" s="3"/>
      <c r="Q54" s="3"/>
      <c r="R54" s="3"/>
      <c r="S54" s="3"/>
    </row>
    <row r="55" spans="1:19" x14ac:dyDescent="0.25">
      <c r="A55" s="146"/>
      <c r="B55" s="3" t="s">
        <v>163</v>
      </c>
      <c r="C55" s="3">
        <v>5519</v>
      </c>
      <c r="D55" s="3">
        <v>455</v>
      </c>
      <c r="E55" s="24">
        <v>9</v>
      </c>
      <c r="F55" s="13">
        <v>51</v>
      </c>
      <c r="G55" s="56">
        <f t="shared" si="1"/>
        <v>9.2408044935676746E-3</v>
      </c>
      <c r="H55" s="3" t="s">
        <v>266</v>
      </c>
      <c r="I55" s="3" t="s">
        <v>267</v>
      </c>
      <c r="K55" s="141"/>
      <c r="L55" s="3" t="s">
        <v>196</v>
      </c>
      <c r="M55" s="3"/>
      <c r="N55" s="3"/>
      <c r="O55" s="24"/>
      <c r="P55" s="3"/>
      <c r="Q55" s="3"/>
      <c r="R55" s="3"/>
      <c r="S55" s="3"/>
    </row>
    <row r="56" spans="1:19" ht="30" x14ac:dyDescent="0.25">
      <c r="A56" s="147"/>
      <c r="B56" s="3" t="s">
        <v>164</v>
      </c>
      <c r="C56" s="3">
        <v>322</v>
      </c>
      <c r="D56" s="3">
        <v>66</v>
      </c>
      <c r="E56" s="24">
        <v>4</v>
      </c>
      <c r="F56" s="13">
        <v>35</v>
      </c>
      <c r="G56" s="56">
        <f t="shared" si="1"/>
        <v>0.10869565217391304</v>
      </c>
      <c r="H56" s="3" t="s">
        <v>264</v>
      </c>
      <c r="I56" s="40" t="s">
        <v>265</v>
      </c>
      <c r="K56" s="141"/>
      <c r="L56" s="3" t="s">
        <v>197</v>
      </c>
      <c r="M56" s="3"/>
      <c r="N56" s="3"/>
      <c r="O56" s="24"/>
      <c r="P56" s="3"/>
      <c r="Q56" s="3"/>
      <c r="R56" s="3"/>
      <c r="S56" s="3"/>
    </row>
    <row r="57" spans="1:19" ht="30" x14ac:dyDescent="0.25">
      <c r="A57" s="142" t="s">
        <v>10</v>
      </c>
      <c r="B57" s="3" t="s">
        <v>166</v>
      </c>
      <c r="C57" s="3">
        <v>876</v>
      </c>
      <c r="D57" s="3">
        <v>196</v>
      </c>
      <c r="E57" s="24">
        <v>9</v>
      </c>
      <c r="F57" s="46" t="s">
        <v>324</v>
      </c>
      <c r="G57" s="43" t="s">
        <v>312</v>
      </c>
      <c r="H57" s="3" t="s">
        <v>262</v>
      </c>
      <c r="I57" s="3" t="s">
        <v>263</v>
      </c>
      <c r="K57" s="141"/>
      <c r="L57" s="3" t="s">
        <v>198</v>
      </c>
      <c r="M57" s="3"/>
      <c r="N57" s="3"/>
      <c r="O57" s="3"/>
      <c r="P57" s="3"/>
      <c r="Q57" s="3"/>
      <c r="R57" s="3"/>
      <c r="S57" s="3"/>
    </row>
    <row r="58" spans="1:19" ht="75" x14ac:dyDescent="0.25">
      <c r="A58" s="143"/>
      <c r="B58" s="3" t="s">
        <v>167</v>
      </c>
      <c r="C58" s="3">
        <v>1811</v>
      </c>
      <c r="D58" s="3">
        <v>104</v>
      </c>
      <c r="E58" s="24">
        <v>60</v>
      </c>
      <c r="F58" s="49"/>
      <c r="G58" s="49"/>
      <c r="H58" s="3" t="s">
        <v>260</v>
      </c>
      <c r="I58" s="40" t="s">
        <v>261</v>
      </c>
      <c r="K58" s="138">
        <v>42716</v>
      </c>
      <c r="L58" s="3" t="s">
        <v>199</v>
      </c>
      <c r="M58" s="3"/>
      <c r="N58" s="3"/>
      <c r="O58" s="3"/>
      <c r="P58" s="3"/>
      <c r="Q58" s="3"/>
      <c r="R58" s="3"/>
      <c r="S58" s="3"/>
    </row>
    <row r="59" spans="1:19" ht="33" customHeight="1" x14ac:dyDescent="0.25">
      <c r="A59" s="143"/>
      <c r="B59" s="3" t="s">
        <v>165</v>
      </c>
      <c r="C59" s="3">
        <v>1597</v>
      </c>
      <c r="D59" s="3">
        <v>63</v>
      </c>
      <c r="E59" s="24">
        <v>27</v>
      </c>
      <c r="F59" s="46" t="s">
        <v>323</v>
      </c>
      <c r="G59" s="43" t="s">
        <v>312</v>
      </c>
      <c r="H59" s="3" t="s">
        <v>275</v>
      </c>
      <c r="I59" s="40" t="s">
        <v>274</v>
      </c>
      <c r="K59" s="139"/>
      <c r="L59" s="3" t="s">
        <v>200</v>
      </c>
      <c r="M59" s="3"/>
      <c r="N59" s="3"/>
      <c r="O59" s="3"/>
      <c r="P59" s="3"/>
      <c r="Q59" s="3"/>
      <c r="R59" s="3"/>
      <c r="S59" s="3"/>
    </row>
    <row r="60" spans="1:19" ht="47.25" customHeight="1" x14ac:dyDescent="0.25">
      <c r="A60" s="143"/>
      <c r="B60" s="3" t="s">
        <v>168</v>
      </c>
      <c r="C60" s="46" t="s">
        <v>256</v>
      </c>
      <c r="D60" s="46" t="s">
        <v>258</v>
      </c>
      <c r="E60" s="53" t="s">
        <v>259</v>
      </c>
      <c r="F60" s="46" t="s">
        <v>322</v>
      </c>
      <c r="G60" s="43" t="s">
        <v>312</v>
      </c>
      <c r="H60" s="40" t="s">
        <v>255</v>
      </c>
      <c r="I60" s="40" t="s">
        <v>257</v>
      </c>
      <c r="K60" s="139"/>
      <c r="L60" s="3" t="s">
        <v>201</v>
      </c>
      <c r="M60" s="3"/>
      <c r="N60" s="3"/>
      <c r="O60" s="3"/>
      <c r="P60" s="3"/>
      <c r="Q60" s="3"/>
      <c r="R60" s="3"/>
      <c r="S60" s="3"/>
    </row>
    <row r="61" spans="1:19" ht="75" x14ac:dyDescent="0.25">
      <c r="A61" s="144"/>
      <c r="B61" s="3" t="s">
        <v>169</v>
      </c>
      <c r="C61" s="3">
        <v>4365</v>
      </c>
      <c r="D61" s="3">
        <v>111</v>
      </c>
      <c r="E61" s="24">
        <v>48</v>
      </c>
      <c r="F61" s="49"/>
      <c r="G61" s="49"/>
      <c r="H61" s="3" t="s">
        <v>253</v>
      </c>
      <c r="I61" s="40" t="s">
        <v>254</v>
      </c>
      <c r="K61" s="140"/>
      <c r="L61" s="3" t="s">
        <v>202</v>
      </c>
      <c r="M61" s="3"/>
      <c r="N61" s="3"/>
      <c r="O61" s="3"/>
      <c r="P61" s="3"/>
      <c r="Q61" s="3"/>
      <c r="R61" s="3"/>
      <c r="S61" s="3"/>
    </row>
  </sheetData>
  <mergeCells count="31">
    <mergeCell ref="K58:K61"/>
    <mergeCell ref="A26:A30"/>
    <mergeCell ref="A22:A25"/>
    <mergeCell ref="A18:A21"/>
    <mergeCell ref="A13:A17"/>
    <mergeCell ref="A36:A39"/>
    <mergeCell ref="A40:A43"/>
    <mergeCell ref="A44:A48"/>
    <mergeCell ref="A49:A52"/>
    <mergeCell ref="A53:A56"/>
    <mergeCell ref="A57:A61"/>
    <mergeCell ref="K34:S34"/>
    <mergeCell ref="A34:I34"/>
    <mergeCell ref="K36:K39"/>
    <mergeCell ref="K40:K44"/>
    <mergeCell ref="K45:K48"/>
    <mergeCell ref="K49:K52"/>
    <mergeCell ref="K53:K57"/>
    <mergeCell ref="A3:H3"/>
    <mergeCell ref="K3:R3"/>
    <mergeCell ref="K5:K8"/>
    <mergeCell ref="A9:A12"/>
    <mergeCell ref="A5:A8"/>
    <mergeCell ref="V5:Z5"/>
    <mergeCell ref="U3:Z3"/>
    <mergeCell ref="U34:Z34"/>
    <mergeCell ref="K18:K21"/>
    <mergeCell ref="K9:K13"/>
    <mergeCell ref="K14:K17"/>
    <mergeCell ref="K22:K26"/>
    <mergeCell ref="K27:K30"/>
  </mergeCells>
  <pageMargins left="0.25" right="0.25" top="0.75" bottom="0.75" header="0.3" footer="0.3"/>
  <pageSetup paperSize="8"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Statistiques annuelles 2017</vt:lpstr>
      <vt:lpstr>Email from FB &amp; IN</vt:lpstr>
      <vt:lpstr>Objectifs 2017</vt:lpstr>
      <vt:lpstr>2017 top posts</vt:lpstr>
      <vt:lpstr>Ateliers et Produits 2016</vt:lpstr>
      <vt:lpstr>'Statistiques annuelles 2017'!Zone_d_impression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Gaëlle Vageon</dc:creator>
  <cp:lastModifiedBy>Gaëlle Vageon</cp:lastModifiedBy>
  <cp:lastPrinted>2017-01-19T12:28:36Z</cp:lastPrinted>
  <dcterms:created xsi:type="dcterms:W3CDTF">2016-05-03T13:25:16Z</dcterms:created>
  <dcterms:modified xsi:type="dcterms:W3CDTF">2018-01-17T15:13:41Z</dcterms:modified>
</cp:coreProperties>
</file>