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ata" sheetId="1" r:id="rId1"/>
    <sheet name="LN(I0|I)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2" i="2"/>
  <c r="P2"/>
  <c r="B2"/>
  <c r="I2"/>
  <c r="S2"/>
  <c r="O2"/>
  <c r="M2"/>
  <c r="D10"/>
  <c r="L10"/>
  <c r="M10"/>
  <c r="O10"/>
  <c r="Q10"/>
  <c r="C9"/>
  <c r="D9"/>
  <c r="E9"/>
  <c r="F9"/>
  <c r="G9"/>
  <c r="H9"/>
  <c r="I9"/>
  <c r="J9"/>
  <c r="K9"/>
  <c r="L9"/>
  <c r="M9"/>
  <c r="N9"/>
  <c r="O9"/>
  <c r="P9"/>
  <c r="Q9"/>
  <c r="R9"/>
  <c r="S9"/>
  <c r="B9"/>
  <c r="C8"/>
  <c r="D8"/>
  <c r="E8"/>
  <c r="F8"/>
  <c r="G8"/>
  <c r="H8"/>
  <c r="I8"/>
  <c r="J8"/>
  <c r="K8"/>
  <c r="L8"/>
  <c r="M8"/>
  <c r="N8"/>
  <c r="O8"/>
  <c r="P8"/>
  <c r="Q8"/>
  <c r="R8"/>
  <c r="S8"/>
  <c r="B8"/>
  <c r="C7"/>
  <c r="D7"/>
  <c r="E7"/>
  <c r="F7"/>
  <c r="G7"/>
  <c r="H7"/>
  <c r="I7"/>
  <c r="J7"/>
  <c r="K7"/>
  <c r="L7"/>
  <c r="M7"/>
  <c r="N7"/>
  <c r="O7"/>
  <c r="P7"/>
  <c r="Q7"/>
  <c r="R7"/>
  <c r="S7"/>
  <c r="B7"/>
  <c r="C6"/>
  <c r="D6"/>
  <c r="E6"/>
  <c r="F6"/>
  <c r="G6"/>
  <c r="H6"/>
  <c r="I6"/>
  <c r="J6"/>
  <c r="K6"/>
  <c r="L6"/>
  <c r="M6"/>
  <c r="N6"/>
  <c r="O6"/>
  <c r="P6"/>
  <c r="Q6"/>
  <c r="R6"/>
  <c r="S6"/>
  <c r="B6"/>
  <c r="C5"/>
  <c r="D5"/>
  <c r="E5"/>
  <c r="F5"/>
  <c r="G5"/>
  <c r="H5"/>
  <c r="I5"/>
  <c r="J5"/>
  <c r="K5"/>
  <c r="L5"/>
  <c r="M5"/>
  <c r="N5"/>
  <c r="O5"/>
  <c r="P5"/>
  <c r="Q5"/>
  <c r="R5"/>
  <c r="S5"/>
  <c r="B5"/>
  <c r="C4"/>
  <c r="D4"/>
  <c r="E4"/>
  <c r="F4"/>
  <c r="G4"/>
  <c r="H4"/>
  <c r="I4"/>
  <c r="J4"/>
  <c r="K4"/>
  <c r="L4"/>
  <c r="M4"/>
  <c r="N4"/>
  <c r="O4"/>
  <c r="P4"/>
  <c r="Q4"/>
  <c r="R4"/>
  <c r="S4"/>
  <c r="B4"/>
  <c r="C3"/>
  <c r="D3"/>
  <c r="E3"/>
  <c r="F3"/>
  <c r="G3"/>
  <c r="H3"/>
  <c r="I3"/>
  <c r="J3"/>
  <c r="K3"/>
  <c r="L3"/>
  <c r="M3"/>
  <c r="N3"/>
  <c r="O3"/>
  <c r="P3"/>
  <c r="Q3"/>
  <c r="R3"/>
  <c r="S3"/>
  <c r="B3"/>
  <c r="C2"/>
  <c r="D2"/>
  <c r="E2"/>
  <c r="F2"/>
  <c r="L2"/>
  <c r="N2"/>
  <c r="Q2"/>
</calcChain>
</file>

<file path=xl/sharedStrings.xml><?xml version="1.0" encoding="utf-8"?>
<sst xmlns="http://schemas.openxmlformats.org/spreadsheetml/2006/main" count="39" uniqueCount="20">
  <si>
    <t>w/o specimen</t>
  </si>
  <si>
    <t>0˚</t>
  </si>
  <si>
    <t>20˚</t>
  </si>
  <si>
    <t>40˚</t>
  </si>
  <si>
    <t>60˚</t>
  </si>
  <si>
    <t>80˚</t>
  </si>
  <si>
    <t>100˚</t>
  </si>
  <si>
    <t>120˚</t>
  </si>
  <si>
    <t>140˚</t>
  </si>
  <si>
    <t>160˚</t>
  </si>
  <si>
    <t>180˚</t>
  </si>
  <si>
    <t>200˚</t>
  </si>
  <si>
    <t>220˚</t>
  </si>
  <si>
    <t>240˚</t>
  </si>
  <si>
    <t>260˚</t>
  </si>
  <si>
    <t>280˚</t>
  </si>
  <si>
    <t>300˚</t>
  </si>
  <si>
    <t>320˚</t>
  </si>
  <si>
    <t>340˚</t>
  </si>
  <si>
    <t>Detector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</si>
</sst>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"/>
  <sheetViews>
    <sheetView tabSelected="1" workbookViewId="0">
      <selection activeCell="C2" sqref="C2"/>
    </sheetView>
  </sheetViews>
  <sheetFormatPr defaultRowHeight="15"/>
  <cols>
    <col min="1" max="1" width="8.28515625" style="1" bestFit="1" customWidth="1"/>
    <col min="2" max="2" width="13.7109375" bestFit="1" customWidth="1"/>
  </cols>
  <sheetData>
    <row r="1" spans="1:20" s="1" customFormat="1">
      <c r="A1" s="1" t="s">
        <v>19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spans="1:20">
      <c r="A2" s="1">
        <v>-4</v>
      </c>
      <c r="B2">
        <v>674</v>
      </c>
      <c r="C2" s="2">
        <v>674</v>
      </c>
      <c r="D2">
        <v>664</v>
      </c>
      <c r="E2">
        <v>669</v>
      </c>
      <c r="F2">
        <v>670</v>
      </c>
      <c r="G2">
        <v>656</v>
      </c>
      <c r="H2">
        <v>685</v>
      </c>
      <c r="I2">
        <v>687</v>
      </c>
      <c r="J2">
        <v>691</v>
      </c>
      <c r="K2">
        <v>689</v>
      </c>
      <c r="L2">
        <v>694</v>
      </c>
      <c r="M2">
        <v>657</v>
      </c>
      <c r="N2">
        <v>706</v>
      </c>
      <c r="O2">
        <v>658</v>
      </c>
      <c r="P2">
        <v>704</v>
      </c>
      <c r="Q2">
        <v>679</v>
      </c>
      <c r="R2">
        <v>655</v>
      </c>
      <c r="S2">
        <v>681</v>
      </c>
      <c r="T2">
        <v>687</v>
      </c>
    </row>
    <row r="3" spans="1:20">
      <c r="A3" s="1">
        <v>-3</v>
      </c>
      <c r="B3">
        <v>663</v>
      </c>
      <c r="C3">
        <v>471</v>
      </c>
      <c r="D3">
        <v>430</v>
      </c>
      <c r="E3">
        <v>444</v>
      </c>
      <c r="F3">
        <v>437</v>
      </c>
      <c r="G3">
        <v>468</v>
      </c>
      <c r="H3">
        <v>439</v>
      </c>
      <c r="I3">
        <v>455</v>
      </c>
      <c r="J3">
        <v>449</v>
      </c>
      <c r="K3">
        <v>441</v>
      </c>
      <c r="L3">
        <v>428</v>
      </c>
      <c r="M3">
        <v>439</v>
      </c>
      <c r="N3">
        <v>441</v>
      </c>
      <c r="O3">
        <v>484</v>
      </c>
      <c r="P3">
        <v>458</v>
      </c>
      <c r="Q3">
        <v>465</v>
      </c>
      <c r="R3">
        <v>449</v>
      </c>
      <c r="S3">
        <v>437</v>
      </c>
      <c r="T3">
        <v>445</v>
      </c>
    </row>
    <row r="4" spans="1:20">
      <c r="A4" s="1">
        <v>-2</v>
      </c>
      <c r="B4">
        <v>517</v>
      </c>
      <c r="C4">
        <v>280</v>
      </c>
      <c r="D4">
        <v>299</v>
      </c>
      <c r="E4">
        <v>301</v>
      </c>
      <c r="F4">
        <v>289</v>
      </c>
      <c r="G4">
        <v>270</v>
      </c>
      <c r="H4">
        <v>264</v>
      </c>
      <c r="I4">
        <v>323</v>
      </c>
      <c r="J4">
        <v>270</v>
      </c>
      <c r="K4">
        <v>285</v>
      </c>
      <c r="L4">
        <v>303</v>
      </c>
      <c r="M4">
        <v>291</v>
      </c>
      <c r="N4">
        <v>264</v>
      </c>
      <c r="O4">
        <v>240</v>
      </c>
      <c r="P4">
        <v>246</v>
      </c>
      <c r="Q4">
        <v>268</v>
      </c>
      <c r="R4">
        <v>261</v>
      </c>
      <c r="S4">
        <v>308</v>
      </c>
      <c r="T4">
        <v>290</v>
      </c>
    </row>
    <row r="5" spans="1:20">
      <c r="A5" s="1">
        <v>-1</v>
      </c>
      <c r="B5">
        <v>514</v>
      </c>
      <c r="C5">
        <v>283</v>
      </c>
      <c r="D5">
        <v>313</v>
      </c>
      <c r="E5">
        <v>270</v>
      </c>
      <c r="F5">
        <v>316</v>
      </c>
      <c r="G5">
        <v>274</v>
      </c>
      <c r="H5">
        <v>308</v>
      </c>
      <c r="I5">
        <v>273</v>
      </c>
      <c r="J5">
        <v>282</v>
      </c>
      <c r="K5">
        <v>269</v>
      </c>
      <c r="L5">
        <v>270</v>
      </c>
      <c r="M5">
        <v>232</v>
      </c>
      <c r="N5">
        <v>277</v>
      </c>
      <c r="O5">
        <v>257</v>
      </c>
      <c r="P5">
        <v>246</v>
      </c>
      <c r="Q5">
        <v>256</v>
      </c>
      <c r="R5">
        <v>254</v>
      </c>
      <c r="S5">
        <v>218</v>
      </c>
      <c r="T5">
        <v>253</v>
      </c>
    </row>
    <row r="6" spans="1:20">
      <c r="A6" s="1">
        <v>0</v>
      </c>
      <c r="B6">
        <v>556</v>
      </c>
      <c r="C6">
        <v>248</v>
      </c>
      <c r="D6">
        <v>280</v>
      </c>
      <c r="E6">
        <v>283</v>
      </c>
      <c r="F6">
        <v>324</v>
      </c>
      <c r="G6">
        <v>298</v>
      </c>
      <c r="H6">
        <v>293</v>
      </c>
      <c r="I6">
        <v>281</v>
      </c>
      <c r="J6">
        <v>311</v>
      </c>
      <c r="K6">
        <v>259</v>
      </c>
      <c r="L6">
        <v>198</v>
      </c>
      <c r="M6">
        <v>258</v>
      </c>
      <c r="N6">
        <v>270</v>
      </c>
      <c r="O6">
        <v>310</v>
      </c>
      <c r="P6">
        <v>292</v>
      </c>
      <c r="Q6">
        <v>276</v>
      </c>
      <c r="R6">
        <v>310</v>
      </c>
      <c r="S6">
        <v>302</v>
      </c>
      <c r="T6">
        <v>211</v>
      </c>
    </row>
    <row r="7" spans="1:20">
      <c r="A7" s="1">
        <v>1</v>
      </c>
      <c r="B7">
        <v>672</v>
      </c>
      <c r="C7">
        <v>335</v>
      </c>
      <c r="D7">
        <v>297</v>
      </c>
      <c r="E7">
        <v>279</v>
      </c>
      <c r="F7">
        <v>288</v>
      </c>
      <c r="G7">
        <v>270</v>
      </c>
      <c r="H7">
        <v>329</v>
      </c>
      <c r="I7">
        <v>335</v>
      </c>
      <c r="J7">
        <v>281</v>
      </c>
      <c r="K7">
        <v>286</v>
      </c>
      <c r="L7">
        <v>288</v>
      </c>
      <c r="M7">
        <v>356</v>
      </c>
      <c r="N7">
        <v>362</v>
      </c>
      <c r="O7">
        <v>332</v>
      </c>
      <c r="P7">
        <v>359</v>
      </c>
      <c r="Q7">
        <v>394</v>
      </c>
      <c r="R7">
        <v>373</v>
      </c>
      <c r="S7">
        <v>324</v>
      </c>
      <c r="T7">
        <v>356</v>
      </c>
    </row>
    <row r="8" spans="1:20">
      <c r="A8" s="1">
        <v>2</v>
      </c>
      <c r="B8">
        <v>548</v>
      </c>
      <c r="C8">
        <v>277</v>
      </c>
      <c r="D8">
        <v>326</v>
      </c>
      <c r="E8">
        <v>306</v>
      </c>
      <c r="F8">
        <v>310</v>
      </c>
      <c r="G8">
        <v>330</v>
      </c>
      <c r="H8">
        <v>286</v>
      </c>
      <c r="I8">
        <v>279</v>
      </c>
      <c r="J8">
        <v>323</v>
      </c>
      <c r="K8">
        <v>323</v>
      </c>
      <c r="L8">
        <v>319</v>
      </c>
      <c r="M8">
        <v>347</v>
      </c>
      <c r="N8">
        <v>347</v>
      </c>
      <c r="O8">
        <v>313</v>
      </c>
      <c r="P8">
        <v>346</v>
      </c>
      <c r="Q8">
        <v>351</v>
      </c>
      <c r="R8">
        <v>341</v>
      </c>
      <c r="S8">
        <v>362</v>
      </c>
      <c r="T8">
        <v>349</v>
      </c>
    </row>
    <row r="9" spans="1:20">
      <c r="A9" s="1">
        <v>3</v>
      </c>
      <c r="B9">
        <v>621</v>
      </c>
      <c r="C9">
        <v>395</v>
      </c>
      <c r="D9">
        <v>412</v>
      </c>
      <c r="E9">
        <v>487</v>
      </c>
      <c r="F9">
        <v>423</v>
      </c>
      <c r="G9">
        <v>414</v>
      </c>
      <c r="H9">
        <v>453</v>
      </c>
      <c r="I9">
        <v>517</v>
      </c>
      <c r="J9">
        <v>429</v>
      </c>
      <c r="K9">
        <v>440</v>
      </c>
      <c r="L9">
        <v>445</v>
      </c>
      <c r="M9">
        <v>446</v>
      </c>
      <c r="N9">
        <v>437</v>
      </c>
      <c r="O9">
        <v>403</v>
      </c>
      <c r="P9">
        <v>427</v>
      </c>
      <c r="Q9">
        <v>421</v>
      </c>
      <c r="R9">
        <v>408</v>
      </c>
      <c r="S9">
        <v>393</v>
      </c>
      <c r="T9">
        <v>432</v>
      </c>
    </row>
    <row r="10" spans="1:20">
      <c r="A10" s="1">
        <v>4</v>
      </c>
      <c r="B10">
        <v>559</v>
      </c>
      <c r="C10">
        <v>568</v>
      </c>
      <c r="D10">
        <v>573</v>
      </c>
      <c r="E10">
        <v>547</v>
      </c>
      <c r="F10">
        <v>578</v>
      </c>
      <c r="G10">
        <v>597</v>
      </c>
      <c r="H10">
        <v>583</v>
      </c>
      <c r="I10">
        <v>565</v>
      </c>
      <c r="J10">
        <v>560</v>
      </c>
      <c r="K10">
        <v>567</v>
      </c>
      <c r="L10">
        <v>605</v>
      </c>
      <c r="M10">
        <v>556</v>
      </c>
      <c r="N10">
        <v>548</v>
      </c>
      <c r="O10">
        <v>578</v>
      </c>
      <c r="P10">
        <v>530</v>
      </c>
      <c r="Q10">
        <v>597</v>
      </c>
      <c r="R10">
        <v>552</v>
      </c>
      <c r="S10">
        <v>586</v>
      </c>
      <c r="T10">
        <v>590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"/>
  <sheetViews>
    <sheetView workbookViewId="0">
      <selection activeCell="P5" sqref="P5"/>
    </sheetView>
  </sheetViews>
  <sheetFormatPr defaultRowHeight="15"/>
  <sheetData>
    <row r="1" spans="1:19">
      <c r="A1" s="1" t="s">
        <v>19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s="1">
        <v>-4</v>
      </c>
      <c r="B2">
        <f>AVERAGE(S2,C2)</f>
        <v>1.1210971076904861E-2</v>
      </c>
      <c r="C2">
        <f>LN(674/Data!D2)</f>
        <v>1.4947961435873148E-2</v>
      </c>
      <c r="D2">
        <f>LN(674/Data!E2)</f>
        <v>7.4460507840785322E-3</v>
      </c>
      <c r="E2">
        <f>LN(674/Data!F2)</f>
        <v>5.9523985272953517E-3</v>
      </c>
      <c r="F2">
        <f>LN(674/Data!G2)</f>
        <v>2.7069321968217909E-2</v>
      </c>
      <c r="G2">
        <v>2.630770719795724E-2</v>
      </c>
      <c r="H2">
        <v>1.3153853598978599E-2</v>
      </c>
      <c r="I2">
        <f>AVERAGE(H2,J2)</f>
        <v>1.315385359897861E-2</v>
      </c>
      <c r="J2">
        <v>1.315385359897862E-2</v>
      </c>
      <c r="K2">
        <v>2.630770719795724E-2</v>
      </c>
      <c r="L2">
        <f>LN(674/Data!M2)</f>
        <v>2.5546092427696575E-2</v>
      </c>
      <c r="M2">
        <f>AVERAGE(L2,N2)</f>
        <v>2.4785636007343206E-2</v>
      </c>
      <c r="N2">
        <f>LN(674/Data!O2)</f>
        <v>2.4025179586989836E-2</v>
      </c>
      <c r="O2">
        <f>N2/2</f>
        <v>1.2012589793494918E-2</v>
      </c>
      <c r="P2">
        <f>AVERAGE(Q2,O2)</f>
        <v>2.0303732535275006E-2</v>
      </c>
      <c r="Q2">
        <f>LN(674/Data!R2)</f>
        <v>2.8594875277055096E-2</v>
      </c>
      <c r="R2">
        <f>AVERAGE(S2,Q2)</f>
        <v>1.8034427997495835E-2</v>
      </c>
      <c r="S2">
        <f>C2/2</f>
        <v>7.4739807179365738E-3</v>
      </c>
    </row>
    <row r="3" spans="1:19">
      <c r="A3" s="1">
        <v>-3</v>
      </c>
      <c r="B3">
        <f>LN(663/Data!C3)</f>
        <v>0.34191689616944471</v>
      </c>
      <c r="C3">
        <f>LN(663/Data!D3)</f>
        <v>0.4329897814982544</v>
      </c>
      <c r="D3">
        <f>LN(663/Data!E3)</f>
        <v>0.40095042775363771</v>
      </c>
      <c r="E3">
        <f>LN(663/Data!F3)</f>
        <v>0.4168417950902723</v>
      </c>
      <c r="F3">
        <f>LN(663/Data!G3)</f>
        <v>0.34830669426821581</v>
      </c>
      <c r="G3">
        <f>LN(663/Data!H3)</f>
        <v>0.41227557711069113</v>
      </c>
      <c r="H3">
        <f>LN(663/Data!I3)</f>
        <v>0.37647757123491205</v>
      </c>
      <c r="I3">
        <f>LN(663/Data!J3)</f>
        <v>0.38975210244360819</v>
      </c>
      <c r="J3">
        <f>LN(663/Data!K3)</f>
        <v>0.40773011473901644</v>
      </c>
      <c r="K3">
        <f>LN(663/Data!L3)</f>
        <v>0.43765179460406572</v>
      </c>
      <c r="L3">
        <f>LN(663/Data!M3)</f>
        <v>0.41227557711069113</v>
      </c>
      <c r="M3">
        <f>LN(663/Data!N3)</f>
        <v>0.40773011473901644</v>
      </c>
      <c r="N3">
        <f>LN(663/Data!O3)</f>
        <v>0.31469008346923077</v>
      </c>
      <c r="O3">
        <f>LN(663/Data!P3)</f>
        <v>0.36990580607167761</v>
      </c>
      <c r="P3">
        <f>LN(663/Data!Q3)</f>
        <v>0.35473758459850618</v>
      </c>
      <c r="Q3">
        <f>LN(663/Data!R3)</f>
        <v>0.38975210244360819</v>
      </c>
      <c r="R3">
        <f>LN(663/Data!S3)</f>
        <v>0.4168417950902723</v>
      </c>
      <c r="S3">
        <f>LN(663/Data!T3)</f>
        <v>0.39870070801962221</v>
      </c>
    </row>
    <row r="4" spans="1:19">
      <c r="A4" s="1">
        <v>-2</v>
      </c>
      <c r="B4">
        <f>LN(517/Data!C4)</f>
        <v>0.61325327133917962</v>
      </c>
      <c r="C4">
        <f>LN(517/Data!D4)</f>
        <v>0.54759930111774269</v>
      </c>
      <c r="D4">
        <f>LN(517/Data!E4)</f>
        <v>0.54093260975955337</v>
      </c>
      <c r="E4">
        <f>LN(517/Data!F4)</f>
        <v>0.58161618639599699</v>
      </c>
      <c r="F4">
        <f>LN(517/Data!G4)</f>
        <v>0.6496209155100543</v>
      </c>
      <c r="G4">
        <f>LN(517/Data!H4)</f>
        <v>0.6720937713621129</v>
      </c>
      <c r="H4">
        <f>LN(517/Data!I4)</f>
        <v>0.47039055128577262</v>
      </c>
      <c r="I4">
        <f>LN(517/Data!J4)</f>
        <v>0.6496209155100543</v>
      </c>
      <c r="J4">
        <f>LN(517/Data!K4)</f>
        <v>0.59555369423977866</v>
      </c>
      <c r="K4">
        <f>LN(517/Data!L4)</f>
        <v>0.53431006899906008</v>
      </c>
      <c r="L4">
        <f>LN(517/Data!M4)</f>
        <v>0.57471960733693661</v>
      </c>
      <c r="M4">
        <f>LN(517/Data!N4)</f>
        <v>0.6720937713621129</v>
      </c>
      <c r="N4">
        <f>LN(517/Data!O4)</f>
        <v>0.76740395116643789</v>
      </c>
      <c r="O4">
        <f>LN(517/Data!P4)</f>
        <v>0.7427113385760663</v>
      </c>
      <c r="P4">
        <f>LN(517/Data!Q4)</f>
        <v>0.65705589399757247</v>
      </c>
      <c r="Q4">
        <f>LN(517/Data!R4)</f>
        <v>0.68352246718573573</v>
      </c>
      <c r="R4">
        <f>LN(517/Data!S4)</f>
        <v>0.51794309153485463</v>
      </c>
      <c r="S4">
        <f>LN(517/Data!T4)</f>
        <v>0.57816195152790939</v>
      </c>
    </row>
    <row r="5" spans="1:19">
      <c r="A5" s="1">
        <v>-1</v>
      </c>
      <c r="B5">
        <f>LN(514/Data!C5)</f>
        <v>0.59677636781192744</v>
      </c>
      <c r="C5">
        <f>LN(514/Data!D5)</f>
        <v>0.49602007491501188</v>
      </c>
      <c r="D5">
        <f>LN(514/Data!E5)</f>
        <v>0.64380130645679035</v>
      </c>
      <c r="E5">
        <f>LN(514/Data!F5)</f>
        <v>0.48648105186825302</v>
      </c>
      <c r="F5">
        <f>LN(514/Data!G5)</f>
        <v>0.6290951590670949</v>
      </c>
      <c r="G5">
        <f>LN(514/Data!H5)</f>
        <v>0.51212348248159056</v>
      </c>
      <c r="H5">
        <f>LN(514/Data!I5)</f>
        <v>0.6327514702702054</v>
      </c>
      <c r="I5">
        <f>LN(514/Data!J5)</f>
        <v>0.60031619451705154</v>
      </c>
      <c r="J5">
        <f>LN(514/Data!K5)</f>
        <v>0.64751188585332597</v>
      </c>
      <c r="K5">
        <f>LN(514/Data!L5)</f>
        <v>0.64380130645679035</v>
      </c>
      <c r="L5">
        <f>LN(514/Data!M5)</f>
        <v>0.79548589378885526</v>
      </c>
      <c r="M5">
        <f>LN(514/Data!N5)</f>
        <v>0.61820575926782662</v>
      </c>
      <c r="N5">
        <f>LN(514/Data!O5)</f>
        <v>0.69314718055994529</v>
      </c>
      <c r="O5">
        <f>LN(514/Data!P5)</f>
        <v>0.73689172952280224</v>
      </c>
      <c r="P5">
        <f>LN(514/Data!Q5)</f>
        <v>0.69704582097560264</v>
      </c>
      <c r="Q5">
        <f>LN(514/Data!R5)</f>
        <v>0.70488899843662856</v>
      </c>
      <c r="R5">
        <f>LN(514/Data!S5)</f>
        <v>0.85772820266607608</v>
      </c>
      <c r="S5">
        <f>LN(514/Data!T5)</f>
        <v>0.7088337767276448</v>
      </c>
    </row>
    <row r="6" spans="1:19">
      <c r="A6" s="1">
        <v>0</v>
      </c>
      <c r="B6">
        <f>LN(556/Data!C6)</f>
        <v>0.80733954808560016</v>
      </c>
      <c r="C6">
        <f>LN(556/Data!D6)</f>
        <v>0.6859786910813328</v>
      </c>
      <c r="D6">
        <f>LN(556/Data!E6)</f>
        <v>0.67532139660734469</v>
      </c>
      <c r="E6">
        <f>LN(556/Data!F6)</f>
        <v>0.54002477845825303</v>
      </c>
      <c r="F6">
        <f>LN(556/Data!G6)</f>
        <v>0.62367480774517792</v>
      </c>
      <c r="G6">
        <f>LN(556/Data!H6)</f>
        <v>0.64059568523351507</v>
      </c>
      <c r="H6">
        <f>LN(556/Data!I6)</f>
        <v>0.68241362491683666</v>
      </c>
      <c r="I6">
        <f>LN(556/Data!J6)</f>
        <v>0.58097538207134813</v>
      </c>
      <c r="J6">
        <f>LN(556/Data!K6)</f>
        <v>0.76394023255104471</v>
      </c>
      <c r="K6">
        <f>LN(556/Data!L6)</f>
        <v>1.0325012635560471</v>
      </c>
      <c r="L6">
        <f>LN(556/Data!M6)</f>
        <v>0.76780870932896483</v>
      </c>
      <c r="M6">
        <f>LN(556/Data!N6)</f>
        <v>0.72234633525220771</v>
      </c>
      <c r="N6">
        <f>LN(556/Data!O6)</f>
        <v>0.58419599677139045</v>
      </c>
      <c r="O6">
        <f>LN(556/Data!P6)</f>
        <v>0.64401449198230065</v>
      </c>
      <c r="P6">
        <f>LN(556/Data!Q6)</f>
        <v>0.70036742853343237</v>
      </c>
      <c r="Q6">
        <f>LN(556/Data!R6)</f>
        <v>0.58419599677139045</v>
      </c>
      <c r="R6">
        <f>LN(556/Data!S6)</f>
        <v>0.61034127687571282</v>
      </c>
      <c r="S6">
        <f>LN(556/Data!T6)</f>
        <v>0.96891016077451597</v>
      </c>
    </row>
    <row r="7" spans="1:19">
      <c r="A7" s="1">
        <v>1</v>
      </c>
      <c r="B7">
        <f>LN(672/Data!C7)</f>
        <v>0.69612780869808299</v>
      </c>
      <c r="C7">
        <f>LN(672/Data!D7)</f>
        <v>0.81652620172044987</v>
      </c>
      <c r="D7">
        <f>LN(672/Data!E7)</f>
        <v>0.87904655870178394</v>
      </c>
      <c r="E7">
        <f>LN(672/Data!F7)</f>
        <v>0.84729786038720367</v>
      </c>
      <c r="F7">
        <f>LN(672/Data!G7)</f>
        <v>0.91183638152477475</v>
      </c>
      <c r="G7">
        <f>LN(672/Data!H7)</f>
        <v>0.71420058975777756</v>
      </c>
      <c r="H7">
        <f>LN(672/Data!I7)</f>
        <v>0.69612780869808299</v>
      </c>
      <c r="I7">
        <f>LN(672/Data!J7)</f>
        <v>0.87190367118940371</v>
      </c>
      <c r="J7">
        <f>LN(672/Data!K7)</f>
        <v>0.85426652970329697</v>
      </c>
      <c r="K7">
        <f>LN(672/Data!L7)</f>
        <v>0.84729786038720367</v>
      </c>
      <c r="L7">
        <f>LN(672/Data!M7)</f>
        <v>0.63532760967111901</v>
      </c>
      <c r="M7">
        <f>LN(672/Data!N7)</f>
        <v>0.61861412869737842</v>
      </c>
      <c r="N7">
        <f>LN(672/Data!O7)</f>
        <v>0.70512337160666094</v>
      </c>
      <c r="O7">
        <f>LN(672/Data!P7)</f>
        <v>0.62693595203487062</v>
      </c>
      <c r="P7">
        <f>LN(672/Data!Q7)</f>
        <v>0.53390743122521578</v>
      </c>
      <c r="Q7">
        <f>LN(672/Data!R7)</f>
        <v>0.58867992087933407</v>
      </c>
      <c r="R7">
        <f>LN(672/Data!S7)</f>
        <v>0.72951482473082008</v>
      </c>
      <c r="S7">
        <f>LN(672/Data!T7)</f>
        <v>0.63532760967111901</v>
      </c>
    </row>
    <row r="8" spans="1:19">
      <c r="A8" s="1">
        <v>2</v>
      </c>
      <c r="B8">
        <f>LN(548/Data!C8)</f>
        <v>0.682257780760677</v>
      </c>
      <c r="C8">
        <f>LN(548/Data!D8)</f>
        <v>0.51937790558130792</v>
      </c>
      <c r="D8">
        <f>LN(548/Data!E8)</f>
        <v>0.58269018499563485</v>
      </c>
      <c r="E8">
        <f>LN(548/Data!F8)</f>
        <v>0.5697029894688237</v>
      </c>
      <c r="F8">
        <f>LN(548/Data!G8)</f>
        <v>0.50718263248748963</v>
      </c>
      <c r="G8">
        <f>LN(548/Data!H8)</f>
        <v>0.65028347612816295</v>
      </c>
      <c r="H8">
        <f>LN(548/Data!I8)</f>
        <v>0.67506350512664992</v>
      </c>
      <c r="I8">
        <f>LN(548/Data!J8)</f>
        <v>0.528622963725359</v>
      </c>
      <c r="J8">
        <f>LN(548/Data!K8)</f>
        <v>0.528622963725359</v>
      </c>
      <c r="K8">
        <f>LN(548/Data!L8)</f>
        <v>0.54108418416317106</v>
      </c>
      <c r="L8">
        <f>LN(548/Data!M8)</f>
        <v>0.4569505070011563</v>
      </c>
      <c r="M8">
        <f>LN(548/Data!N8)</f>
        <v>0.4569505070011563</v>
      </c>
      <c r="N8">
        <f>LN(548/Data!O8)</f>
        <v>0.56007209640786237</v>
      </c>
      <c r="O8">
        <f>LN(548/Data!P8)</f>
        <v>0.45983651189029129</v>
      </c>
      <c r="P8">
        <f>LN(548/Data!Q8)</f>
        <v>0.44548906348214967</v>
      </c>
      <c r="Q8">
        <f>LN(548/Data!R8)</f>
        <v>0.4743928096644987</v>
      </c>
      <c r="R8">
        <f>LN(548/Data!S8)</f>
        <v>0.4146310751222444</v>
      </c>
      <c r="S8">
        <f>LN(548/Data!T8)</f>
        <v>0.45120336474558836</v>
      </c>
    </row>
    <row r="9" spans="1:19">
      <c r="A9" s="1">
        <v>3</v>
      </c>
      <c r="B9">
        <f>LN(621/Data!C9)</f>
        <v>0.45244531703235685</v>
      </c>
      <c r="C9">
        <f>LN(621/Data!D9)</f>
        <v>0.41030773258395242</v>
      </c>
      <c r="D9">
        <f>LN(621/Data!E9)</f>
        <v>0.24306695885088894</v>
      </c>
      <c r="E9">
        <f>LN(621/Data!F9)</f>
        <v>0.3839589028872008</v>
      </c>
      <c r="F9">
        <f>LN(621/Data!G9)</f>
        <v>0.40546510810816438</v>
      </c>
      <c r="G9">
        <f>LN(621/Data!H9)</f>
        <v>0.31543895645044467</v>
      </c>
      <c r="H9">
        <f>LN(621/Data!I9)</f>
        <v>0.18328820742504967</v>
      </c>
      <c r="I9">
        <f>LN(621/Data!J9)</f>
        <v>0.36987416300546178</v>
      </c>
      <c r="J9">
        <f>LN(621/Data!K9)</f>
        <v>0.34455635502117193</v>
      </c>
      <c r="K9">
        <f>LN(621/Data!L9)</f>
        <v>0.33325679976723849</v>
      </c>
      <c r="L9">
        <f>LN(621/Data!M9)</f>
        <v>0.33101212991341461</v>
      </c>
      <c r="M9">
        <f>LN(621/Data!N9)</f>
        <v>0.35139788683788858</v>
      </c>
      <c r="N9">
        <f>LN(621/Data!O9)</f>
        <v>0.43239451998679579</v>
      </c>
      <c r="O9">
        <f>LN(621/Data!P9)</f>
        <v>0.37454706870485427</v>
      </c>
      <c r="P9">
        <f>LN(621/Data!Q9)</f>
        <v>0.38869824825109739</v>
      </c>
      <c r="Q9">
        <f>LN(621/Data!R9)</f>
        <v>0.42006390752931699</v>
      </c>
      <c r="R9">
        <f>LN(621/Data!S9)</f>
        <v>0.45752147006421756</v>
      </c>
      <c r="S9">
        <f>LN(621/Data!T9)</f>
        <v>0.36290549368936847</v>
      </c>
    </row>
    <row r="10" spans="1:19">
      <c r="A10" s="1">
        <v>4</v>
      </c>
      <c r="B10">
        <v>2.2565985866330792E-2</v>
      </c>
      <c r="C10">
        <v>2.2565985866330792E-2</v>
      </c>
      <c r="D10">
        <f>LN(559/Data!E10)</f>
        <v>2.1700670733118047E-2</v>
      </c>
      <c r="E10">
        <v>2.2565985866330792E-2</v>
      </c>
      <c r="F10">
        <v>2.2565985866330792E-2</v>
      </c>
      <c r="G10">
        <v>2.2565985866330792E-2</v>
      </c>
      <c r="H10">
        <v>2.2565985866330792E-2</v>
      </c>
      <c r="I10">
        <v>2.2565985866330792E-2</v>
      </c>
      <c r="J10">
        <v>2.2565985866330792E-2</v>
      </c>
      <c r="K10">
        <v>2.2565985866330792E-2</v>
      </c>
      <c r="L10">
        <f>LN(559/Data!M10)</f>
        <v>5.38117890451675E-3</v>
      </c>
      <c r="M10">
        <f>LN(559/Data!N10)</f>
        <v>1.987418620708363E-2</v>
      </c>
      <c r="N10">
        <v>2.2565985866330792E-2</v>
      </c>
      <c r="O10">
        <f>LN(559/Data!P10)</f>
        <v>5.3272466608931736E-2</v>
      </c>
      <c r="P10">
        <v>2.2565985866330792E-2</v>
      </c>
      <c r="Q10">
        <f>LN(559/Data!R10)</f>
        <v>1.2601426878003795E-2</v>
      </c>
      <c r="R10">
        <v>2.2565985866330792E-2</v>
      </c>
      <c r="S10">
        <v>2.2565985866330792E-2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LN(I0|I)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2012-01-22T18:55:24Z</dcterms:modified>
</cp:coreProperties>
</file>