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sus\Music\"/>
    </mc:Choice>
  </mc:AlternateContent>
  <xr:revisionPtr revIDLastSave="0" documentId="13_ncr:1_{08180680-2C09-4A5B-86D2-81C91AEEE7AD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Sheet1" sheetId="1" r:id="rId1"/>
    <sheet name="Sheet2" sheetId="2" r:id="rId2"/>
  </sheets>
  <definedNames>
    <definedName name="_xlnm.Print_Area" localSheetId="1">Sheet2!$A$1:$H$34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 s="1"/>
  <c r="B9" i="2" s="1"/>
  <c r="B10" i="2" s="1"/>
  <c r="B11" i="2" s="1"/>
  <c r="B12" i="2" s="1"/>
  <c r="B13" i="2" s="1"/>
  <c r="B5" i="2"/>
  <c r="B4" i="2"/>
  <c r="B3" i="2"/>
  <c r="H9" i="2"/>
  <c r="H8" i="2"/>
  <c r="H7" i="2"/>
  <c r="H6" i="2"/>
  <c r="H5" i="2"/>
  <c r="H3" i="2"/>
  <c r="H4" i="2"/>
  <c r="E2" i="1"/>
  <c r="E3" i="1"/>
  <c r="D2" i="1"/>
  <c r="D3" i="1"/>
  <c r="H3" i="1"/>
  <c r="B4" i="1"/>
  <c r="B3" i="1"/>
  <c r="B5" i="1" s="1"/>
  <c r="B6" i="1" s="1"/>
  <c r="B7" i="1" s="1"/>
  <c r="B8" i="1" s="1"/>
  <c r="B9" i="1" s="1"/>
  <c r="B10" i="1" s="1"/>
  <c r="B11" i="1" s="1"/>
  <c r="B12" i="1" s="1"/>
  <c r="B13" i="1" s="1"/>
  <c r="H4" i="1"/>
  <c r="H8" i="1" s="1"/>
  <c r="H7" i="1"/>
  <c r="H10" i="2" l="1"/>
  <c r="H6" i="1"/>
  <c r="H10" i="1" s="1"/>
  <c r="D6" i="1" s="1"/>
  <c r="H5" i="1"/>
  <c r="H9" i="1" s="1"/>
  <c r="E11" i="1" s="1"/>
  <c r="C7" i="1"/>
  <c r="E9" i="1"/>
  <c r="E10" i="1"/>
  <c r="E4" i="1"/>
  <c r="E5" i="1"/>
  <c r="E7" i="1"/>
  <c r="D9" i="1"/>
  <c r="D8" i="1"/>
  <c r="D7" i="1"/>
  <c r="D13" i="1"/>
  <c r="D5" i="1"/>
  <c r="D4" i="1"/>
  <c r="C3" i="1"/>
  <c r="C11" i="1"/>
  <c r="C10" i="1"/>
  <c r="D8" i="2" l="1"/>
  <c r="D12" i="2"/>
  <c r="D3" i="2"/>
  <c r="D6" i="2"/>
  <c r="D13" i="2"/>
  <c r="D2" i="2"/>
  <c r="D11" i="2"/>
  <c r="D7" i="2"/>
  <c r="D9" i="2"/>
  <c r="D10" i="2"/>
  <c r="D4" i="2"/>
  <c r="D5" i="2"/>
  <c r="C8" i="2"/>
  <c r="E6" i="2"/>
  <c r="C3" i="2"/>
  <c r="C6" i="2"/>
  <c r="E4" i="2"/>
  <c r="E12" i="2"/>
  <c r="C9" i="2"/>
  <c r="E7" i="2"/>
  <c r="E2" i="2"/>
  <c r="E13" i="2"/>
  <c r="E3" i="2"/>
  <c r="C13" i="2"/>
  <c r="C11" i="2"/>
  <c r="E9" i="2"/>
  <c r="E10" i="2"/>
  <c r="C4" i="2"/>
  <c r="C12" i="2"/>
  <c r="C7" i="2"/>
  <c r="E5" i="2"/>
  <c r="C10" i="2"/>
  <c r="E8" i="2"/>
  <c r="E11" i="2"/>
  <c r="C5" i="2"/>
  <c r="C9" i="1"/>
  <c r="C8" i="1"/>
  <c r="C6" i="1"/>
  <c r="D10" i="1"/>
  <c r="C5" i="1"/>
  <c r="C12" i="1"/>
  <c r="D11" i="1"/>
  <c r="E13" i="1"/>
  <c r="C13" i="1"/>
  <c r="D12" i="1"/>
  <c r="C4" i="1"/>
  <c r="E8" i="1"/>
  <c r="E12" i="1"/>
  <c r="E6" i="1"/>
</calcChain>
</file>

<file path=xl/sharedStrings.xml><?xml version="1.0" encoding="utf-8"?>
<sst xmlns="http://schemas.openxmlformats.org/spreadsheetml/2006/main" count="31" uniqueCount="18">
  <si>
    <t>n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</si>
  <si>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=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</si>
  <si>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=</t>
    </r>
  </si>
  <si>
    <r>
      <t>U(s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=</t>
    </r>
  </si>
  <si>
    <r>
      <t>U(s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 =</t>
    </r>
  </si>
  <si>
    <r>
      <t>V'(s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=</t>
    </r>
  </si>
  <si>
    <r>
      <t>V'(s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 =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</si>
  <si>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=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</si>
  <si>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=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</si>
  <si>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(approx)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</si>
  <si>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</si>
  <si>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(recursive)</t>
    </r>
  </si>
  <si>
    <t>Error</t>
  </si>
  <si>
    <t>p =</t>
  </si>
  <si>
    <t>q =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</si>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</sst>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right"/>
    </xf>
    <xf numFmtId="0" fontId="0" fillId="0" borderId="4" xfId="0" applyBorder="1" applyAlignment="1">
      <alignment horizontal="left"/>
    </xf>
    <xf numFmtId="0" fontId="1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Pn(recursive)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0.25</c:v>
                </c:pt>
                <c:pt idx="1">
                  <c:v>0.125</c:v>
                </c:pt>
                <c:pt idx="2">
                  <c:v>0.125</c:v>
                </c:pt>
                <c:pt idx="3">
                  <c:v>9.375E-2</c:v>
                </c:pt>
                <c:pt idx="4">
                  <c:v>7.8125E-2</c:v>
                </c:pt>
                <c:pt idx="5">
                  <c:v>6.25E-2</c:v>
                </c:pt>
                <c:pt idx="6">
                  <c:v>5.078125E-2</c:v>
                </c:pt>
                <c:pt idx="7">
                  <c:v>4.1015625E-2</c:v>
                </c:pt>
                <c:pt idx="8">
                  <c:v>3.3203125E-2</c:v>
                </c:pt>
                <c:pt idx="9">
                  <c:v>2.685546875E-2</c:v>
                </c:pt>
                <c:pt idx="10">
                  <c:v>2.1728515625E-2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61-49F7-856A-CC61DC092AE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Pn(approx)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0.18090169943749465</c:v>
                </c:pt>
                <c:pt idx="1">
                  <c:v>0.14635254915624205</c:v>
                </c:pt>
                <c:pt idx="2">
                  <c:v>0.11840169943749468</c:v>
                </c:pt>
                <c:pt idx="3">
                  <c:v>9.578898700780783E-2</c:v>
                </c:pt>
                <c:pt idx="4">
                  <c:v>7.7494918363277585E-2</c:v>
                </c:pt>
                <c:pt idx="5">
                  <c:v>6.269470593359075E-2</c:v>
                </c:pt>
                <c:pt idx="6">
                  <c:v>5.0721082557614768E-2</c:v>
                </c:pt>
                <c:pt idx="7">
                  <c:v>4.1034217762205068E-2</c:v>
                </c:pt>
                <c:pt idx="8">
                  <c:v>3.3197379520506227E-2</c:v>
                </c:pt>
                <c:pt idx="9">
                  <c:v>2.6857244200804379E-2</c:v>
                </c:pt>
                <c:pt idx="10">
                  <c:v>2.1727966980528746E-2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61-49F7-856A-CC61DC092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69776"/>
        <c:axId val="370076832"/>
      </c:scatterChart>
      <c:valAx>
        <c:axId val="3700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6832"/>
        <c:crosses val="autoZero"/>
        <c:crossBetween val="midCat"/>
      </c:valAx>
      <c:valAx>
        <c:axId val="3700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6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Sheet2!$C$2:$C$13</c:f>
              <c:numCache>
                <c:formatCode>General</c:formatCode>
                <c:ptCount val="12"/>
                <c:pt idx="0">
                  <c:v>0</c:v>
                </c:pt>
                <c:pt idx="1">
                  <c:v>0.35999999999999976</c:v>
                </c:pt>
                <c:pt idx="2">
                  <c:v>0.14399999999999979</c:v>
                </c:pt>
                <c:pt idx="3">
                  <c:v>0.14399999999999982</c:v>
                </c:pt>
                <c:pt idx="4">
                  <c:v>9.2159999999999853E-2</c:v>
                </c:pt>
                <c:pt idx="5">
                  <c:v>7.142399999999989E-2</c:v>
                </c:pt>
                <c:pt idx="6">
                  <c:v>5.0687999999999921E-2</c:v>
                </c:pt>
                <c:pt idx="7">
                  <c:v>3.741695999999993E-2</c:v>
                </c:pt>
                <c:pt idx="8">
                  <c:v>2.7131903999999946E-2</c:v>
                </c:pt>
                <c:pt idx="9">
                  <c:v>1.9832831999999957E-2</c:v>
                </c:pt>
                <c:pt idx="10">
                  <c:v>1.4444789759999967E-2</c:v>
                </c:pt>
                <c:pt idx="11">
                  <c:v>1.0537795583999972E-2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8-42EE-ADDA-DB4DB6659B2B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Pn(approx)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Sheet2!$D$2:$D$13</c:f>
              <c:numCache>
                <c:formatCode>General</c:formatCode>
                <c:ptCount val="12"/>
                <c:pt idx="0">
                  <c:v>0.4665266452430793</c:v>
                </c:pt>
                <c:pt idx="1">
                  <c:v>0.24803360514166067</c:v>
                </c:pt>
                <c:pt idx="2">
                  <c:v>0.18085376822665725</c:v>
                </c:pt>
                <c:pt idx="3">
                  <c:v>0.13186957252466142</c:v>
                </c:pt>
                <c:pt idx="4">
                  <c:v>9.6152733384262279E-2</c:v>
                </c:pt>
                <c:pt idx="5">
                  <c:v>7.0109790759623647E-2</c:v>
                </c:pt>
                <c:pt idx="6">
                  <c:v>5.11205723160724E-2</c:v>
                </c:pt>
                <c:pt idx="7">
                  <c:v>3.7274578708738626E-2</c:v>
                </c:pt>
                <c:pt idx="8">
                  <c:v>2.7178768839352819E-2</c:v>
                </c:pt>
                <c:pt idx="9">
                  <c:v>1.9817406425838392E-2</c:v>
                </c:pt>
                <c:pt idx="10">
                  <c:v>1.4449867091780031E-2</c:v>
                </c:pt>
                <c:pt idx="11">
                  <c:v>1.0536124378913223E-2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8-42EE-ADDA-DB4DB6659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18111"/>
        <c:axId val="1152583775"/>
      </c:scatterChart>
      <c:valAx>
        <c:axId val="132431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83775"/>
        <c:crosses val="autoZero"/>
        <c:crossBetween val="midCat"/>
      </c:valAx>
      <c:valAx>
        <c:axId val="11525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1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14</xdr:row>
      <xdr:rowOff>52387</xdr:rowOff>
    </xdr:from>
    <xdr:to>
      <xdr:col>7</xdr:col>
      <xdr:colOff>133349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126205</xdr:colOff>
      <xdr:row>18</xdr:row>
      <xdr:rowOff>52388</xdr:rowOff>
    </xdr:from>
    <xdr:to>
      <xdr:col>7</xdr:col>
      <xdr:colOff>576262</xdr:colOff>
      <xdr:row>33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459D1-BC26-4058-2DA1-91C1067EA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sqref="A1:H14"/>
    </sheetView>
  </sheetViews>
  <sheetFormatPr defaultRowHeight="14.25" x14ac:dyDescent="0.45"/>
  <cols>
    <col min="2" max="2" width="21.3984375" customWidth="1"/>
    <col min="3" max="3" width="13.3984375" customWidth="1"/>
    <col min="4" max="4" width="11.3984375" customWidth="1"/>
    <col min="5" max="5" width="11.265625" customWidth="1"/>
  </cols>
  <sheetData>
    <row r="1" spans="1:8" ht="15.75" x14ac:dyDescent="0.55000000000000004">
      <c r="A1" s="5" t="s">
        <v>0</v>
      </c>
      <c r="B1" s="5" t="s">
        <v>11</v>
      </c>
      <c r="C1" s="5" t="s">
        <v>10</v>
      </c>
      <c r="D1" s="5" t="s">
        <v>9</v>
      </c>
      <c r="E1" s="5" t="s">
        <v>12</v>
      </c>
    </row>
    <row r="2" spans="1:8" x14ac:dyDescent="0.45">
      <c r="A2" s="6">
        <v>1</v>
      </c>
      <c r="B2" s="6">
        <v>0</v>
      </c>
      <c r="C2" s="6">
        <v>0</v>
      </c>
      <c r="D2" s="6">
        <f>H$10/H$4^(A2)</f>
        <v>0.27639320225002095</v>
      </c>
      <c r="E2" s="6">
        <f>H$9/H$3^(A2+1)</f>
        <v>-0.22360679774997894</v>
      </c>
    </row>
    <row r="3" spans="1:8" ht="15.75" x14ac:dyDescent="0.55000000000000004">
      <c r="A3" s="7">
        <v>2</v>
      </c>
      <c r="B3" s="7">
        <f>1/4</f>
        <v>0.25</v>
      </c>
      <c r="C3" s="7">
        <f t="shared" ref="C3:C13" si="0">(H$9/H$3^(A3+1))+H$10/H$4^(A3+1)</f>
        <v>0.24999999999999989</v>
      </c>
      <c r="D3" s="7">
        <f>H$10/H$4^(A3+1)</f>
        <v>0.18090169943749465</v>
      </c>
      <c r="E3" s="7">
        <f>H$9/H$3^(A3+1)</f>
        <v>6.9098300562505252E-2</v>
      </c>
      <c r="G3" s="3" t="s">
        <v>1</v>
      </c>
      <c r="H3" s="4">
        <f>-1-5^(0.5)</f>
        <v>-3.2360679774997898</v>
      </c>
    </row>
    <row r="4" spans="1:8" ht="15.75" x14ac:dyDescent="0.55000000000000004">
      <c r="A4" s="7">
        <v>3</v>
      </c>
      <c r="B4" s="7">
        <f>1/8</f>
        <v>0.125</v>
      </c>
      <c r="C4" s="7">
        <f t="shared" si="0"/>
        <v>0.12499999999999993</v>
      </c>
      <c r="D4" s="7">
        <f t="shared" ref="D3:D13" si="1">H$10/H$4^(A4+1)</f>
        <v>0.14635254915624205</v>
      </c>
      <c r="E4" s="7">
        <f t="shared" ref="E3:E13" si="2">H$9/H$3^(A4+1)</f>
        <v>-2.1352549156242111E-2</v>
      </c>
      <c r="G4" s="1" t="s">
        <v>2</v>
      </c>
      <c r="H4" s="2">
        <f>-1+5^(0.5)</f>
        <v>1.2360679774997898</v>
      </c>
    </row>
    <row r="5" spans="1:8" ht="15.75" x14ac:dyDescent="0.55000000000000004">
      <c r="A5" s="7">
        <v>4</v>
      </c>
      <c r="B5" s="7">
        <f>(1/2)*B4+(1/4)*B3</f>
        <v>0.125</v>
      </c>
      <c r="C5" s="7">
        <f t="shared" si="0"/>
        <v>0.12499999999999993</v>
      </c>
      <c r="D5" s="7">
        <f t="shared" si="1"/>
        <v>0.11840169943749468</v>
      </c>
      <c r="E5" s="7">
        <f t="shared" si="2"/>
        <v>6.5983005625052564E-3</v>
      </c>
      <c r="G5" s="1" t="s">
        <v>3</v>
      </c>
      <c r="H5" s="2">
        <f>2*H3-4</f>
        <v>-10.47213595499958</v>
      </c>
    </row>
    <row r="6" spans="1:8" ht="15.75" x14ac:dyDescent="0.55000000000000004">
      <c r="A6" s="7">
        <v>5</v>
      </c>
      <c r="B6" s="7">
        <f>(1/2)*B5+(1/4)*B4</f>
        <v>9.375E-2</v>
      </c>
      <c r="C6" s="7">
        <f t="shared" si="0"/>
        <v>9.3749999999999931E-2</v>
      </c>
      <c r="D6" s="7">
        <f t="shared" si="1"/>
        <v>9.578898700780783E-2</v>
      </c>
      <c r="E6" s="7">
        <f t="shared" si="2"/>
        <v>-2.0389870078078992E-3</v>
      </c>
      <c r="G6" s="1" t="s">
        <v>4</v>
      </c>
      <c r="H6" s="2">
        <f>2*H4-4</f>
        <v>-1.5278640450004204</v>
      </c>
    </row>
    <row r="7" spans="1:8" ht="15.75" x14ac:dyDescent="0.55000000000000004">
      <c r="A7" s="7">
        <v>6</v>
      </c>
      <c r="B7" s="7">
        <f t="shared" ref="B7:B13" si="3">(1/2)*B6+(1/4)*B5</f>
        <v>7.8125E-2</v>
      </c>
      <c r="C7" s="7">
        <f t="shared" si="0"/>
        <v>7.8124999999999944E-2</v>
      </c>
      <c r="D7" s="7">
        <f t="shared" si="1"/>
        <v>7.7494918363277585E-2</v>
      </c>
      <c r="E7" s="7">
        <f t="shared" si="2"/>
        <v>6.300816367223645E-4</v>
      </c>
      <c r="G7" s="1" t="s">
        <v>5</v>
      </c>
      <c r="H7" s="2">
        <f>2*H3+2</f>
        <v>-4.4721359549995796</v>
      </c>
    </row>
    <row r="8" spans="1:8" ht="15.75" x14ac:dyDescent="0.55000000000000004">
      <c r="A8" s="7">
        <v>7</v>
      </c>
      <c r="B8" s="7">
        <f t="shared" si="3"/>
        <v>6.25E-2</v>
      </c>
      <c r="C8" s="7">
        <f t="shared" si="0"/>
        <v>6.2499999999999958E-2</v>
      </c>
      <c r="D8" s="7">
        <f t="shared" si="1"/>
        <v>6.269470593359075E-2</v>
      </c>
      <c r="E8" s="7">
        <f t="shared" si="2"/>
        <v>-1.947059335907926E-4</v>
      </c>
      <c r="G8" s="1" t="s">
        <v>6</v>
      </c>
      <c r="H8" s="2">
        <f>2*H4+2</f>
        <v>4.4721359549995796</v>
      </c>
    </row>
    <row r="9" spans="1:8" ht="15.75" x14ac:dyDescent="0.55000000000000004">
      <c r="A9" s="7">
        <v>8</v>
      </c>
      <c r="B9" s="7">
        <f t="shared" si="3"/>
        <v>5.078125E-2</v>
      </c>
      <c r="C9" s="7">
        <f t="shared" si="0"/>
        <v>5.0781249999999965E-2</v>
      </c>
      <c r="D9" s="7">
        <f t="shared" si="1"/>
        <v>5.0721082557614768E-2</v>
      </c>
      <c r="E9" s="7">
        <f t="shared" si="2"/>
        <v>6.0167442385194844E-5</v>
      </c>
      <c r="G9" s="1" t="s">
        <v>7</v>
      </c>
      <c r="H9" s="2">
        <f>-H5/H7</f>
        <v>-2.3416407864998736</v>
      </c>
    </row>
    <row r="10" spans="1:8" ht="15.75" x14ac:dyDescent="0.55000000000000004">
      <c r="A10" s="7">
        <v>9</v>
      </c>
      <c r="B10" s="7">
        <f t="shared" si="3"/>
        <v>4.1015625E-2</v>
      </c>
      <c r="C10" s="7">
        <f t="shared" si="0"/>
        <v>4.1015624999999965E-2</v>
      </c>
      <c r="D10" s="7">
        <f t="shared" si="1"/>
        <v>4.1034217762205068E-2</v>
      </c>
      <c r="E10" s="7">
        <f t="shared" si="2"/>
        <v>-1.8592762205100726E-5</v>
      </c>
      <c r="G10" s="1" t="s">
        <v>8</v>
      </c>
      <c r="H10" s="2">
        <f>-H6/H8</f>
        <v>0.34164078649987373</v>
      </c>
    </row>
    <row r="11" spans="1:8" x14ac:dyDescent="0.45">
      <c r="A11" s="7">
        <v>10</v>
      </c>
      <c r="B11" s="7">
        <f t="shared" si="3"/>
        <v>3.3203125E-2</v>
      </c>
      <c r="C11" s="7">
        <f t="shared" si="0"/>
        <v>3.3203124999999979E-2</v>
      </c>
      <c r="D11" s="7">
        <f t="shared" si="1"/>
        <v>3.3197379520506227E-2</v>
      </c>
      <c r="E11" s="7">
        <f t="shared" si="2"/>
        <v>5.7454794937483463E-6</v>
      </c>
    </row>
    <row r="12" spans="1:8" x14ac:dyDescent="0.45">
      <c r="A12" s="7">
        <v>11</v>
      </c>
      <c r="B12" s="7">
        <f t="shared" si="3"/>
        <v>2.685546875E-2</v>
      </c>
      <c r="C12" s="7">
        <f t="shared" si="0"/>
        <v>2.6855468749999979E-2</v>
      </c>
      <c r="D12" s="7">
        <f t="shared" si="1"/>
        <v>2.6857244200804379E-2</v>
      </c>
      <c r="E12" s="7">
        <f t="shared" si="2"/>
        <v>-1.7754508044010087E-6</v>
      </c>
    </row>
    <row r="13" spans="1:8" x14ac:dyDescent="0.45">
      <c r="A13" s="8">
        <v>12</v>
      </c>
      <c r="B13" s="8">
        <f t="shared" si="3"/>
        <v>2.1728515625E-2</v>
      </c>
      <c r="C13" s="8">
        <f t="shared" si="0"/>
        <v>2.1728515624999983E-2</v>
      </c>
      <c r="D13" s="8">
        <f t="shared" si="1"/>
        <v>2.1727966980528746E-2</v>
      </c>
      <c r="E13" s="8">
        <f t="shared" si="2"/>
        <v>5.4864447123658243E-7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CE5C-92EA-4BC0-B11D-DC8C11873DF6}">
  <dimension ref="A1:H16"/>
  <sheetViews>
    <sheetView tabSelected="1" workbookViewId="0">
      <selection sqref="A1:H34"/>
    </sheetView>
  </sheetViews>
  <sheetFormatPr defaultRowHeight="14.25" x14ac:dyDescent="0.45"/>
  <cols>
    <col min="2" max="2" width="14.3984375" customWidth="1"/>
    <col min="3" max="3" width="13.796875" customWidth="1"/>
    <col min="4" max="4" width="12.1328125" customWidth="1"/>
  </cols>
  <sheetData>
    <row r="1" spans="1:8" ht="15.75" x14ac:dyDescent="0.55000000000000004">
      <c r="A1" s="5" t="s">
        <v>0</v>
      </c>
      <c r="B1" s="5" t="s">
        <v>11</v>
      </c>
      <c r="C1" s="5" t="s">
        <v>10</v>
      </c>
      <c r="D1" s="5" t="s">
        <v>9</v>
      </c>
      <c r="E1" s="5" t="s">
        <v>12</v>
      </c>
    </row>
    <row r="2" spans="1:8" x14ac:dyDescent="0.45">
      <c r="A2" s="6">
        <v>1</v>
      </c>
      <c r="B2" s="6">
        <v>0</v>
      </c>
      <c r="C2" s="6">
        <v>0</v>
      </c>
      <c r="D2" s="6">
        <f>H$10/H$4^(A2)</f>
        <v>0.4665266452430793</v>
      </c>
      <c r="E2" s="6">
        <f>H$9/H$3^(A2+1)</f>
        <v>-0.34016802570830451</v>
      </c>
    </row>
    <row r="3" spans="1:8" ht="15.75" x14ac:dyDescent="0.55000000000000004">
      <c r="A3" s="7">
        <v>2</v>
      </c>
      <c r="B3" s="7">
        <f>0.36</f>
        <v>0.36</v>
      </c>
      <c r="C3" s="7">
        <f t="shared" ref="C3:C13" si="0">(H$9/H$3^(A3+1))+H$10/H$4^(A3+1)</f>
        <v>0.35999999999999976</v>
      </c>
      <c r="D3" s="7">
        <f>H$10/H$4^(A3+1)</f>
        <v>0.24803360514166067</v>
      </c>
      <c r="E3" s="7">
        <f>H$9/H$3^(A3+1)</f>
        <v>0.1119663948583391</v>
      </c>
      <c r="G3" s="3" t="s">
        <v>1</v>
      </c>
      <c r="H3" s="4">
        <f>(5/6)*(-1-SQRT(7))</f>
        <v>-3.0381260925538256</v>
      </c>
    </row>
    <row r="4" spans="1:8" ht="15.75" x14ac:dyDescent="0.55000000000000004">
      <c r="A4" s="7">
        <v>3</v>
      </c>
      <c r="B4" s="7">
        <f>(0.4)*B3+(0.4*0.6)*B2</f>
        <v>0.14399999999999999</v>
      </c>
      <c r="C4" s="7">
        <f t="shared" si="0"/>
        <v>0.14399999999999979</v>
      </c>
      <c r="D4" s="7">
        <f t="shared" ref="D4:D14" si="1">H$10/H$4^(A4+1)</f>
        <v>0.18085376822665725</v>
      </c>
      <c r="E4" s="7">
        <f t="shared" ref="E4:E14" si="2">H$9/H$3^(A4+1)</f>
        <v>-3.6853768226657445E-2</v>
      </c>
      <c r="G4" s="1" t="s">
        <v>2</v>
      </c>
      <c r="H4" s="2">
        <f>(5/6)*(-1+SQRT(7))</f>
        <v>1.3714594258871591</v>
      </c>
    </row>
    <row r="5" spans="1:8" ht="15.75" x14ac:dyDescent="0.55000000000000004">
      <c r="A5" s="7">
        <v>4</v>
      </c>
      <c r="B5" s="7">
        <f>(0.4)*B4+(0.4*0.6)*B3</f>
        <v>0.14399999999999999</v>
      </c>
      <c r="C5" s="7">
        <f t="shared" si="0"/>
        <v>0.14399999999999982</v>
      </c>
      <c r="D5" s="7">
        <f t="shared" si="1"/>
        <v>0.13186957252466142</v>
      </c>
      <c r="E5" s="7">
        <f t="shared" si="2"/>
        <v>1.2130427475338407E-2</v>
      </c>
      <c r="G5" s="1" t="s">
        <v>3</v>
      </c>
      <c r="H5" s="2">
        <f>((30*H3)-75)/12</f>
        <v>-13.845315231384566</v>
      </c>
    </row>
    <row r="6" spans="1:8" ht="15.75" x14ac:dyDescent="0.55000000000000004">
      <c r="A6" s="7">
        <v>5</v>
      </c>
      <c r="B6" s="7">
        <f t="shared" ref="B6:B13" si="3">(0.4)*B5+(0.4*0.6)*B4</f>
        <v>9.2159999999999992E-2</v>
      </c>
      <c r="C6" s="7">
        <f t="shared" si="0"/>
        <v>9.2159999999999853E-2</v>
      </c>
      <c r="D6" s="7">
        <f t="shared" si="1"/>
        <v>9.6152733384262279E-2</v>
      </c>
      <c r="E6" s="7">
        <f t="shared" si="2"/>
        <v>-3.9927333842624231E-3</v>
      </c>
      <c r="G6" s="1" t="s">
        <v>4</v>
      </c>
      <c r="H6" s="2">
        <f>((30*H4)-75)/12</f>
        <v>-2.8213514352821023</v>
      </c>
    </row>
    <row r="7" spans="1:8" ht="15.75" x14ac:dyDescent="0.55000000000000004">
      <c r="A7" s="7">
        <v>6</v>
      </c>
      <c r="B7" s="7">
        <f t="shared" si="3"/>
        <v>7.1423999999999987E-2</v>
      </c>
      <c r="C7" s="7">
        <f t="shared" si="0"/>
        <v>7.142399999999989E-2</v>
      </c>
      <c r="D7" s="7">
        <f t="shared" si="1"/>
        <v>7.0109790759623647E-2</v>
      </c>
      <c r="E7" s="7">
        <f t="shared" si="2"/>
        <v>1.3142092403762486E-3</v>
      </c>
      <c r="G7" s="1" t="s">
        <v>5</v>
      </c>
      <c r="H7" s="2">
        <f>2*H3+5/3</f>
        <v>-4.4095855184409842</v>
      </c>
    </row>
    <row r="8" spans="1:8" ht="15.75" x14ac:dyDescent="0.55000000000000004">
      <c r="A8" s="7">
        <v>7</v>
      </c>
      <c r="B8" s="7">
        <f t="shared" si="3"/>
        <v>5.0687999999999997E-2</v>
      </c>
      <c r="C8" s="7">
        <f t="shared" si="0"/>
        <v>5.0687999999999921E-2</v>
      </c>
      <c r="D8" s="7">
        <f t="shared" si="1"/>
        <v>5.11205723160724E-2</v>
      </c>
      <c r="E8" s="7">
        <f t="shared" si="2"/>
        <v>-4.3257231607248214E-4</v>
      </c>
      <c r="G8" s="1" t="s">
        <v>6</v>
      </c>
      <c r="H8" s="2">
        <f>2*H4+5/3</f>
        <v>4.4095855184409851</v>
      </c>
    </row>
    <row r="9" spans="1:8" ht="15.75" x14ac:dyDescent="0.55000000000000004">
      <c r="A9" s="7">
        <v>8</v>
      </c>
      <c r="B9" s="7">
        <f t="shared" si="3"/>
        <v>3.7416959999999999E-2</v>
      </c>
      <c r="C9" s="7">
        <f t="shared" si="0"/>
        <v>3.741695999999993E-2</v>
      </c>
      <c r="D9" s="7">
        <f t="shared" si="1"/>
        <v>3.7274578708738626E-2</v>
      </c>
      <c r="E9" s="7">
        <f t="shared" si="2"/>
        <v>1.4238129126130678E-4</v>
      </c>
      <c r="G9" s="1" t="s">
        <v>7</v>
      </c>
      <c r="H9" s="2">
        <f>-H5/H7</f>
        <v>-3.1398223650461365</v>
      </c>
    </row>
    <row r="10" spans="1:8" ht="15.75" x14ac:dyDescent="0.55000000000000004">
      <c r="A10" s="7">
        <v>9</v>
      </c>
      <c r="B10" s="7">
        <f t="shared" si="3"/>
        <v>2.7131903999999998E-2</v>
      </c>
      <c r="C10" s="7">
        <f t="shared" si="0"/>
        <v>2.7131903999999946E-2</v>
      </c>
      <c r="D10" s="7">
        <f t="shared" si="1"/>
        <v>2.7178768839352819E-2</v>
      </c>
      <c r="E10" s="7">
        <f t="shared" si="2"/>
        <v>-4.6864839352872996E-5</v>
      </c>
      <c r="G10" s="1" t="s">
        <v>8</v>
      </c>
      <c r="H10" s="2">
        <f>-H6/H8</f>
        <v>0.63982236504613588</v>
      </c>
    </row>
    <row r="11" spans="1:8" x14ac:dyDescent="0.45">
      <c r="A11" s="7">
        <v>10</v>
      </c>
      <c r="B11" s="7">
        <f t="shared" si="3"/>
        <v>1.9832832000000002E-2</v>
      </c>
      <c r="C11" s="7">
        <f t="shared" si="0"/>
        <v>1.9832831999999957E-2</v>
      </c>
      <c r="D11" s="7">
        <f t="shared" si="1"/>
        <v>1.9817406425838392E-2</v>
      </c>
      <c r="E11" s="7">
        <f t="shared" si="2"/>
        <v>1.5425574161564429E-5</v>
      </c>
    </row>
    <row r="12" spans="1:8" x14ac:dyDescent="0.45">
      <c r="A12" s="7">
        <v>11</v>
      </c>
      <c r="B12" s="7">
        <f t="shared" si="3"/>
        <v>1.444478976E-2</v>
      </c>
      <c r="C12" s="7">
        <f t="shared" si="0"/>
        <v>1.4444789759999967E-2</v>
      </c>
      <c r="D12" s="7">
        <f t="shared" si="1"/>
        <v>1.4449867091780031E-2</v>
      </c>
      <c r="E12" s="7">
        <f t="shared" si="2"/>
        <v>-5.0773317800637462E-6</v>
      </c>
      <c r="G12" s="9" t="s">
        <v>13</v>
      </c>
      <c r="H12" s="2">
        <v>0.6</v>
      </c>
    </row>
    <row r="13" spans="1:8" x14ac:dyDescent="0.45">
      <c r="A13" s="8">
        <v>12</v>
      </c>
      <c r="B13" s="7">
        <f t="shared" si="3"/>
        <v>1.0537795584E-2</v>
      </c>
      <c r="C13" s="8">
        <f t="shared" si="0"/>
        <v>1.0537795583999972E-2</v>
      </c>
      <c r="D13" s="8">
        <f t="shared" si="1"/>
        <v>1.0536124378913223E-2</v>
      </c>
      <c r="E13" s="8">
        <f t="shared" si="2"/>
        <v>1.6712050867499643E-6</v>
      </c>
      <c r="G13" s="9" t="s">
        <v>14</v>
      </c>
      <c r="H13" s="2">
        <v>0.4</v>
      </c>
    </row>
    <row r="14" spans="1:8" ht="15.75" x14ac:dyDescent="0.55000000000000004">
      <c r="G14" s="9" t="s">
        <v>15</v>
      </c>
      <c r="H14" s="2">
        <v>0</v>
      </c>
    </row>
    <row r="15" spans="1:8" ht="15.75" x14ac:dyDescent="0.55000000000000004">
      <c r="G15" s="9" t="s">
        <v>16</v>
      </c>
      <c r="H15" s="2">
        <v>0</v>
      </c>
    </row>
    <row r="16" spans="1:8" ht="15.75" x14ac:dyDescent="0.55000000000000004">
      <c r="G16" s="9" t="s">
        <v>17</v>
      </c>
      <c r="H16" s="2">
        <v>0.36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LAB102</dc:creator>
  <cp:lastModifiedBy>Alok Nandan</cp:lastModifiedBy>
  <cp:lastPrinted>2023-11-07T14:40:12Z</cp:lastPrinted>
  <dcterms:created xsi:type="dcterms:W3CDTF">2023-11-01T07:58:03Z</dcterms:created>
  <dcterms:modified xsi:type="dcterms:W3CDTF">2023-11-07T14:40:51Z</dcterms:modified>
</cp:coreProperties>
</file>