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1" i="1" l="1"/>
  <c r="D2" i="1" l="1" a="1"/>
  <c r="D3" i="1" s="1"/>
  <c r="D28" i="1" l="1"/>
  <c r="D24" i="1"/>
  <c r="D20" i="1"/>
  <c r="D16" i="1"/>
  <c r="D12" i="1"/>
  <c r="D8" i="1"/>
  <c r="D4" i="1"/>
  <c r="D26" i="1"/>
  <c r="D22" i="1"/>
  <c r="D18" i="1"/>
  <c r="D14" i="1"/>
  <c r="D10" i="1"/>
  <c r="D6" i="1"/>
  <c r="D2" i="1"/>
  <c r="D25" i="1"/>
  <c r="D21" i="1"/>
  <c r="D17" i="1"/>
  <c r="D13" i="1"/>
  <c r="D9" i="1"/>
  <c r="D5" i="1"/>
  <c r="D27" i="1"/>
  <c r="D23" i="1"/>
  <c r="D19" i="1"/>
  <c r="D15" i="1"/>
  <c r="D11" i="1"/>
  <c r="D7" i="1"/>
  <c r="B3" i="1" a="1"/>
  <c r="B3" i="1" s="1"/>
  <c r="B4" i="1" l="1" a="1"/>
  <c r="B4" i="1" s="1"/>
  <c r="B5" i="1" l="1" a="1"/>
  <c r="B5" i="1" s="1"/>
  <c r="B6" i="1" s="1" a="1"/>
  <c r="B6" i="1" s="1"/>
  <c r="B7" i="1" l="1" a="1"/>
  <c r="B7" i="1" s="1"/>
  <c r="B8" i="1" l="1" a="1"/>
  <c r="B8" i="1" s="1"/>
  <c r="B9" i="1" l="1" a="1"/>
  <c r="B9" i="1" s="1"/>
  <c r="B10" i="1" l="1" a="1"/>
  <c r="B10" i="1" s="1"/>
  <c r="B11" i="1" l="1" a="1"/>
  <c r="B11" i="1" s="1"/>
  <c r="B12" i="1" l="1" a="1"/>
  <c r="B12" i="1" s="1"/>
  <c r="B13" i="1" l="1" a="1"/>
  <c r="B13" i="1" s="1"/>
  <c r="B14" i="1" l="1" a="1"/>
  <c r="B14" i="1" s="1"/>
  <c r="B15" i="1" l="1" a="1"/>
  <c r="B15" i="1" s="1"/>
  <c r="B16" i="1" l="1" a="1"/>
  <c r="B16" i="1" s="1"/>
  <c r="B17" i="1" l="1" a="1"/>
  <c r="B17" i="1" s="1"/>
  <c r="B18" i="1" l="1" a="1"/>
  <c r="B18" i="1" s="1"/>
  <c r="B19" i="1" l="1" a="1"/>
  <c r="B19" i="1" s="1"/>
  <c r="B20" i="1" l="1" a="1"/>
  <c r="B20" i="1" s="1"/>
  <c r="B21" i="1" l="1" a="1"/>
  <c r="B21" i="1" s="1"/>
  <c r="B22" i="1" s="1" a="1"/>
  <c r="B22" i="1" l="1"/>
  <c r="B23" i="1" l="1" a="1"/>
  <c r="B23" i="1" s="1"/>
  <c r="B24" i="1" l="1" a="1"/>
  <c r="B24" i="1" s="1"/>
  <c r="B25" i="1" l="1" a="1"/>
  <c r="B25" i="1" s="1"/>
  <c r="B26" i="1" l="1" a="1"/>
  <c r="B26" i="1" s="1"/>
  <c r="B27" i="1" l="1" a="1"/>
  <c r="B27" i="1" s="1"/>
  <c r="B28" i="1" l="1" a="1"/>
  <c r="B28" i="1" s="1"/>
  <c r="E2" i="1" l="1" a="1"/>
  <c r="E28" i="1" s="1"/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</calcChain>
</file>

<file path=xl/sharedStrings.xml><?xml version="1.0" encoding="utf-8"?>
<sst xmlns="http://schemas.openxmlformats.org/spreadsheetml/2006/main" count="10" uniqueCount="10">
  <si>
    <t>Time (t)</t>
  </si>
  <si>
    <t>k=</t>
  </si>
  <si>
    <t>Production (y)</t>
  </si>
  <si>
    <t>v</t>
  </si>
  <si>
    <t>a=</t>
  </si>
  <si>
    <t>b=</t>
  </si>
  <si>
    <t>Trend Values</t>
  </si>
  <si>
    <t>t1=</t>
  </si>
  <si>
    <t>t2=</t>
  </si>
  <si>
    <t>t3=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</si>
</sst>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u="sng"/>
              <a:t>v = a + bt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v</c:v>
                </c:pt>
              </c:strCache>
            </c:strRef>
          </c:tx>
          <c:marker>
            <c:symbol val="circle"/>
            <c:size val="5"/>
          </c:marker>
          <c:trendline>
            <c:spPr>
              <a:ln w="15875" cap="sq" cmpd="sng">
                <a:prstDash val="dash"/>
              </a:ln>
            </c:spPr>
            <c:trendlineType val="linear"/>
            <c:dispRSqr val="0"/>
            <c:dispEq val="1"/>
            <c:trendlineLbl>
              <c:layout>
                <c:manualLayout>
                  <c:x val="0.2318659230096238"/>
                  <c:y val="-0.65649861475648874"/>
                </c:manualLayout>
              </c:layout>
              <c:numFmt formatCode="General" sourceLinked="0"/>
              <c:spPr>
                <a:solidFill>
                  <a:schemeClr val="accent2"/>
                </a:solidFill>
              </c:spPr>
            </c:trendlineLbl>
          </c:trendline>
          <c:val>
            <c:numRef>
              <c:f>Sheet1!$D$2:$D$28</c:f>
              <c:numCache>
                <c:formatCode>0.00000</c:formatCode>
                <c:ptCount val="27"/>
                <c:pt idx="0">
                  <c:v>0.9445969302695334</c:v>
                </c:pt>
                <c:pt idx="1">
                  <c:v>0.7836790769784312</c:v>
                </c:pt>
                <c:pt idx="2">
                  <c:v>0.67328568051389226</c:v>
                </c:pt>
                <c:pt idx="3">
                  <c:v>0.41770968846812945</c:v>
                </c:pt>
                <c:pt idx="4">
                  <c:v>0.2556017656749624</c:v>
                </c:pt>
                <c:pt idx="5">
                  <c:v>-5.8042975946941293E-2</c:v>
                </c:pt>
                <c:pt idx="6">
                  <c:v>-0.2494560590613675</c:v>
                </c:pt>
                <c:pt idx="7">
                  <c:v>-0.43283025880353448</c:v>
                </c:pt>
                <c:pt idx="8">
                  <c:v>-0.57025703199848887</c:v>
                </c:pt>
                <c:pt idx="9">
                  <c:v>-0.69158201887794202</c:v>
                </c:pt>
                <c:pt idx="10">
                  <c:v>-0.86842286009387071</c:v>
                </c:pt>
                <c:pt idx="11">
                  <c:v>-0.92963123780171431</c:v>
                </c:pt>
                <c:pt idx="12">
                  <c:v>-1.0108952205746133</c:v>
                </c:pt>
                <c:pt idx="13">
                  <c:v>-1.0706986941487173</c:v>
                </c:pt>
                <c:pt idx="14">
                  <c:v>-1.1392713253805264</c:v>
                </c:pt>
                <c:pt idx="15">
                  <c:v>-1.2149717408738681</c:v>
                </c:pt>
                <c:pt idx="16">
                  <c:v>-1.2747033397150689</c:v>
                </c:pt>
                <c:pt idx="17">
                  <c:v>-1.4317828004802982</c:v>
                </c:pt>
                <c:pt idx="18">
                  <c:v>-1.5684892746633239</c:v>
                </c:pt>
                <c:pt idx="19">
                  <c:v>-1.7534283374862909</c:v>
                </c:pt>
                <c:pt idx="20">
                  <c:v>-1.9426048955525104</c:v>
                </c:pt>
                <c:pt idx="21">
                  <c:v>-2.1898915405860913</c:v>
                </c:pt>
                <c:pt idx="22">
                  <c:v>-2.483676781552818</c:v>
                </c:pt>
                <c:pt idx="23">
                  <c:v>-2.6679138624829823</c:v>
                </c:pt>
                <c:pt idx="24">
                  <c:v>-2.880500190359307</c:v>
                </c:pt>
                <c:pt idx="25">
                  <c:v>-2.93265415955912</c:v>
                </c:pt>
                <c:pt idx="26">
                  <c:v>-3.0859943185669656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488768"/>
        <c:axId val="45494656"/>
      </c:lineChart>
      <c:catAx>
        <c:axId val="4548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5494656"/>
        <c:crosses val="autoZero"/>
        <c:auto val="1"/>
        <c:lblAlgn val="ctr"/>
        <c:lblOffset val="100"/>
        <c:noMultiLvlLbl val="0"/>
      </c:catAx>
      <c:valAx>
        <c:axId val="45494656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45488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effectLst>
      <a:outerShdw blurRad="50800" dist="38100" dir="2700000" algn="tl" rotWithShape="0">
        <a:prstClr val="black">
          <a:alpha val="40000"/>
        </a:prstClr>
      </a:outerShdw>
    </a:effectLst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u="sng"/>
              <a:t>Logistic Growth Model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Production (y)</c:v>
                </c:pt>
              </c:strCache>
            </c:strRef>
          </c:tx>
          <c:marker>
            <c:symbol val="square"/>
            <c:size val="5"/>
          </c:marker>
          <c:val>
            <c:numRef>
              <c:f>Sheet1!$C$2:$C$28</c:f>
              <c:numCache>
                <c:formatCode>General</c:formatCode>
                <c:ptCount val="27"/>
                <c:pt idx="0">
                  <c:v>240.3</c:v>
                </c:pt>
                <c:pt idx="1">
                  <c:v>269.10000000000002</c:v>
                </c:pt>
                <c:pt idx="2">
                  <c:v>289.89999999999998</c:v>
                </c:pt>
                <c:pt idx="3">
                  <c:v>340.8</c:v>
                </c:pt>
                <c:pt idx="4">
                  <c:v>374.6</c:v>
                </c:pt>
                <c:pt idx="5">
                  <c:v>441.6</c:v>
                </c:pt>
                <c:pt idx="6">
                  <c:v>482.4</c:v>
                </c:pt>
                <c:pt idx="7">
                  <c:v>520.6</c:v>
                </c:pt>
                <c:pt idx="8">
                  <c:v>548.29999999999995</c:v>
                </c:pt>
                <c:pt idx="9">
                  <c:v>571.9</c:v>
                </c:pt>
                <c:pt idx="10">
                  <c:v>604.6</c:v>
                </c:pt>
                <c:pt idx="11">
                  <c:v>615.4</c:v>
                </c:pt>
                <c:pt idx="12">
                  <c:v>629.29999999999995</c:v>
                </c:pt>
                <c:pt idx="13">
                  <c:v>639.20000000000005</c:v>
                </c:pt>
                <c:pt idx="14">
                  <c:v>650.20000000000005</c:v>
                </c:pt>
                <c:pt idx="15">
                  <c:v>661.9</c:v>
                </c:pt>
                <c:pt idx="16">
                  <c:v>670.8</c:v>
                </c:pt>
                <c:pt idx="17">
                  <c:v>692.8</c:v>
                </c:pt>
                <c:pt idx="18">
                  <c:v>710.3</c:v>
                </c:pt>
                <c:pt idx="19">
                  <c:v>731.6</c:v>
                </c:pt>
                <c:pt idx="20">
                  <c:v>750.7</c:v>
                </c:pt>
                <c:pt idx="21">
                  <c:v>771.9</c:v>
                </c:pt>
                <c:pt idx="22">
                  <c:v>792.2</c:v>
                </c:pt>
                <c:pt idx="23">
                  <c:v>802.6</c:v>
                </c:pt>
                <c:pt idx="24">
                  <c:v>812.7</c:v>
                </c:pt>
                <c:pt idx="25">
                  <c:v>814.9</c:v>
                </c:pt>
                <c:pt idx="26">
                  <c:v>820.8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Trend Values</c:v>
                </c:pt>
              </c:strCache>
            </c:strRef>
          </c:tx>
          <c:spPr>
            <a:ln w="19050"/>
          </c:spPr>
          <c:marker>
            <c:symbol val="circle"/>
            <c:size val="5"/>
          </c:marker>
          <c:val>
            <c:numRef>
              <c:f>Sheet1!$E$2:$E$28</c:f>
              <c:numCache>
                <c:formatCode>0.00000</c:formatCode>
                <c:ptCount val="27"/>
                <c:pt idx="0">
                  <c:v>265.48876033817987</c:v>
                </c:pt>
                <c:pt idx="1">
                  <c:v>292.88041478802108</c:v>
                </c:pt>
                <c:pt idx="2">
                  <c:v>321.56517957033975</c:v>
                </c:pt>
                <c:pt idx="3">
                  <c:v>351.31376214666619</c:v>
                </c:pt>
                <c:pt idx="4">
                  <c:v>381.85647234923573</c:v>
                </c:pt>
                <c:pt idx="5">
                  <c:v>412.89199198596674</c:v>
                </c:pt>
                <c:pt idx="6">
                  <c:v>444.09874346703197</c:v>
                </c:pt>
                <c:pt idx="7">
                  <c:v>475.14799659270096</c:v>
                </c:pt>
                <c:pt idx="8">
                  <c:v>505.71760225912368</c:v>
                </c:pt>
                <c:pt idx="9">
                  <c:v>535.50514908709761</c:v>
                </c:pt>
                <c:pt idx="10">
                  <c:v>564.23942440276494</c:v>
                </c:pt>
                <c:pt idx="11">
                  <c:v>591.6893056654518</c:v>
                </c:pt>
                <c:pt idx="12">
                  <c:v>617.66955974693269</c:v>
                </c:pt>
                <c:pt idx="13">
                  <c:v>642.04341473869079</c:v>
                </c:pt>
                <c:pt idx="14">
                  <c:v>664.7221227769403</c:v>
                </c:pt>
                <c:pt idx="15">
                  <c:v>685.66200085550383</c:v>
                </c:pt>
                <c:pt idx="16">
                  <c:v>704.85959403113861</c:v>
                </c:pt>
                <c:pt idx="17">
                  <c:v>722.34565218568605</c:v>
                </c:pt>
                <c:pt idx="18">
                  <c:v>738.17856744899336</c:v>
                </c:pt>
                <c:pt idx="19">
                  <c:v>752.43781440086968</c:v>
                </c:pt>
                <c:pt idx="20">
                  <c:v>765.21780033259574</c:v>
                </c:pt>
                <c:pt idx="21">
                  <c:v>776.62239421901734</c:v>
                </c:pt>
                <c:pt idx="22">
                  <c:v>786.76027872453517</c:v>
                </c:pt>
                <c:pt idx="23">
                  <c:v>795.74116941621719</c:v>
                </c:pt>
                <c:pt idx="24">
                  <c:v>803.67287247622596</c:v>
                </c:pt>
                <c:pt idx="25">
                  <c:v>810.65910501350697</c:v>
                </c:pt>
                <c:pt idx="26">
                  <c:v>816.7979763879207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10880"/>
        <c:axId val="45612416"/>
      </c:lineChart>
      <c:catAx>
        <c:axId val="45610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Time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5612416"/>
        <c:crosses val="autoZero"/>
        <c:auto val="1"/>
        <c:lblAlgn val="ctr"/>
        <c:lblOffset val="100"/>
        <c:noMultiLvlLbl val="0"/>
      </c:catAx>
      <c:valAx>
        <c:axId val="45612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Production (in kg.)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610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0</xdr:row>
      <xdr:rowOff>182880</xdr:rowOff>
    </xdr:from>
    <xdr:to>
      <xdr:col>10</xdr:col>
      <xdr:colOff>777240</xdr:colOff>
      <xdr:row>15</xdr:row>
      <xdr:rowOff>167640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777240</xdr:colOff>
      <xdr:row>17</xdr:row>
      <xdr:rowOff>83820</xdr:rowOff>
    </xdr:from>
    <xdr:to>
      <xdr:col>11</xdr:col>
      <xdr:colOff>129540</xdr:colOff>
      <xdr:row>35</xdr:row>
      <xdr:rowOff>106680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0" workbookViewId="0">
      <selection activeCell="B31" sqref="B31:C33"/>
    </sheetView>
  </sheetViews>
  <sheetFormatPr defaultColWidth="13.5546875" defaultRowHeight="14.4" x14ac:dyDescent="0.3"/>
  <sheetData>
    <row r="1" spans="1:5" ht="15.6" x14ac:dyDescent="0.35">
      <c r="B1" t="s">
        <v>0</v>
      </c>
      <c r="C1" t="s">
        <v>2</v>
      </c>
      <c r="D1" t="s">
        <v>3</v>
      </c>
      <c r="E1" t="s">
        <v>6</v>
      </c>
    </row>
    <row r="2" spans="1:5" x14ac:dyDescent="0.3">
      <c r="A2" t="s">
        <v>7</v>
      </c>
      <c r="B2">
        <v>1</v>
      </c>
      <c r="C2">
        <v>240.3</v>
      </c>
      <c r="D2" s="1">
        <f t="array" ref="D2:D28">LN(($C$31/C2:C28)-1)</f>
        <v>0.9445969302695334</v>
      </c>
      <c r="E2" s="1">
        <f t="array" ref="E2:E28">$C$31/(1+EXP($C$32+($C$33*B2:B28)))</f>
        <v>265.48876033817987</v>
      </c>
    </row>
    <row r="3" spans="1:5" x14ac:dyDescent="0.3">
      <c r="B3">
        <f t="array" ref="B3">B2+1</f>
        <v>2</v>
      </c>
      <c r="C3">
        <v>269.10000000000002</v>
      </c>
      <c r="D3" s="1">
        <v>0.7836790769784312</v>
      </c>
      <c r="E3" s="1">
        <v>292.88041478802108</v>
      </c>
    </row>
    <row r="4" spans="1:5" x14ac:dyDescent="0.3">
      <c r="B4">
        <f t="array" ref="B4">B3+1</f>
        <v>3</v>
      </c>
      <c r="C4">
        <v>289.89999999999998</v>
      </c>
      <c r="D4" s="1">
        <v>0.67328568051389226</v>
      </c>
      <c r="E4" s="1">
        <v>321.56517957033975</v>
      </c>
    </row>
    <row r="5" spans="1:5" x14ac:dyDescent="0.3">
      <c r="B5">
        <f t="array" ref="B5">B4+1</f>
        <v>4</v>
      </c>
      <c r="C5">
        <v>340.8</v>
      </c>
      <c r="D5" s="1">
        <v>0.41770968846812945</v>
      </c>
      <c r="E5" s="1">
        <v>351.31376214666619</v>
      </c>
    </row>
    <row r="6" spans="1:5" x14ac:dyDescent="0.3">
      <c r="B6">
        <f t="array" ref="B6">B5+1</f>
        <v>5</v>
      </c>
      <c r="C6">
        <v>374.6</v>
      </c>
      <c r="D6" s="1">
        <v>0.2556017656749624</v>
      </c>
      <c r="E6" s="1">
        <v>381.85647234923573</v>
      </c>
    </row>
    <row r="7" spans="1:5" x14ac:dyDescent="0.3">
      <c r="B7">
        <f t="array" ref="B7">B6+1</f>
        <v>6</v>
      </c>
      <c r="C7">
        <v>441.6</v>
      </c>
      <c r="D7" s="1">
        <v>-5.8042975946941293E-2</v>
      </c>
      <c r="E7" s="1">
        <v>412.89199198596674</v>
      </c>
    </row>
    <row r="8" spans="1:5" x14ac:dyDescent="0.3">
      <c r="B8">
        <f t="array" ref="B8">B7+1</f>
        <v>7</v>
      </c>
      <c r="C8">
        <v>482.4</v>
      </c>
      <c r="D8" s="1">
        <v>-0.2494560590613675</v>
      </c>
      <c r="E8" s="1">
        <v>444.09874346703197</v>
      </c>
    </row>
    <row r="9" spans="1:5" x14ac:dyDescent="0.3">
      <c r="B9">
        <f t="array" ref="B9">B8+1</f>
        <v>8</v>
      </c>
      <c r="C9">
        <v>520.6</v>
      </c>
      <c r="D9" s="1">
        <v>-0.43283025880353448</v>
      </c>
      <c r="E9" s="1">
        <v>475.14799659270096</v>
      </c>
    </row>
    <row r="10" spans="1:5" x14ac:dyDescent="0.3">
      <c r="B10">
        <f t="array" ref="B10">B9+1</f>
        <v>9</v>
      </c>
      <c r="C10">
        <v>548.29999999999995</v>
      </c>
      <c r="D10" s="1">
        <v>-0.57025703199848887</v>
      </c>
      <c r="E10" s="1">
        <v>505.71760225912368</v>
      </c>
    </row>
    <row r="11" spans="1:5" x14ac:dyDescent="0.3">
      <c r="B11">
        <f t="array" ref="B11">B10+1</f>
        <v>10</v>
      </c>
      <c r="C11">
        <v>571.9</v>
      </c>
      <c r="D11" s="1">
        <v>-0.69158201887794202</v>
      </c>
      <c r="E11" s="1">
        <v>535.50514908709761</v>
      </c>
    </row>
    <row r="12" spans="1:5" x14ac:dyDescent="0.3">
      <c r="B12">
        <f t="array" ref="B12">B11+1</f>
        <v>11</v>
      </c>
      <c r="C12">
        <v>604.6</v>
      </c>
      <c r="D12" s="1">
        <v>-0.86842286009387071</v>
      </c>
      <c r="E12" s="1">
        <v>564.23942440276494</v>
      </c>
    </row>
    <row r="13" spans="1:5" x14ac:dyDescent="0.3">
      <c r="B13">
        <f t="array" ref="B13">B12+1</f>
        <v>12</v>
      </c>
      <c r="C13">
        <v>615.4</v>
      </c>
      <c r="D13" s="1">
        <v>-0.92963123780171431</v>
      </c>
      <c r="E13" s="1">
        <v>591.6893056654518</v>
      </c>
    </row>
    <row r="14" spans="1:5" x14ac:dyDescent="0.3">
      <c r="B14">
        <f t="array" ref="B14">B13+1</f>
        <v>13</v>
      </c>
      <c r="C14">
        <v>629.29999999999995</v>
      </c>
      <c r="D14" s="1">
        <v>-1.0108952205746133</v>
      </c>
      <c r="E14" s="1">
        <v>617.66955974693269</v>
      </c>
    </row>
    <row r="15" spans="1:5" x14ac:dyDescent="0.3">
      <c r="A15" t="s">
        <v>8</v>
      </c>
      <c r="B15">
        <f t="array" ref="B15">B14+1</f>
        <v>14</v>
      </c>
      <c r="C15">
        <v>639.20000000000005</v>
      </c>
      <c r="D15" s="1">
        <v>-1.0706986941487173</v>
      </c>
      <c r="E15" s="1">
        <v>642.04341473869079</v>
      </c>
    </row>
    <row r="16" spans="1:5" x14ac:dyDescent="0.3">
      <c r="B16">
        <f t="array" ref="B16">B15+1</f>
        <v>15</v>
      </c>
      <c r="C16">
        <v>650.20000000000005</v>
      </c>
      <c r="D16" s="1">
        <v>-1.1392713253805264</v>
      </c>
      <c r="E16" s="1">
        <v>664.7221227769403</v>
      </c>
    </row>
    <row r="17" spans="1:5" x14ac:dyDescent="0.3">
      <c r="B17">
        <f t="array" ref="B17">B16+1</f>
        <v>16</v>
      </c>
      <c r="C17">
        <v>661.9</v>
      </c>
      <c r="D17" s="1">
        <v>-1.2149717408738681</v>
      </c>
      <c r="E17" s="1">
        <v>685.66200085550383</v>
      </c>
    </row>
    <row r="18" spans="1:5" x14ac:dyDescent="0.3">
      <c r="B18">
        <f t="array" ref="B18">B17+1</f>
        <v>17</v>
      </c>
      <c r="C18">
        <v>670.8</v>
      </c>
      <c r="D18" s="1">
        <v>-1.2747033397150689</v>
      </c>
      <c r="E18" s="1">
        <v>704.85959403113861</v>
      </c>
    </row>
    <row r="19" spans="1:5" x14ac:dyDescent="0.3">
      <c r="B19">
        <f t="array" ref="B19">B18+1</f>
        <v>18</v>
      </c>
      <c r="C19">
        <v>692.8</v>
      </c>
      <c r="D19" s="1">
        <v>-1.4317828004802982</v>
      </c>
      <c r="E19" s="1">
        <v>722.34565218568605</v>
      </c>
    </row>
    <row r="20" spans="1:5" x14ac:dyDescent="0.3">
      <c r="B20">
        <f t="array" ref="B20">B19+1</f>
        <v>19</v>
      </c>
      <c r="C20">
        <v>710.3</v>
      </c>
      <c r="D20" s="1">
        <v>-1.5684892746633239</v>
      </c>
      <c r="E20" s="1">
        <v>738.17856744899336</v>
      </c>
    </row>
    <row r="21" spans="1:5" x14ac:dyDescent="0.3">
      <c r="B21">
        <f t="array" ref="B21">B20+1</f>
        <v>20</v>
      </c>
      <c r="C21">
        <v>731.6</v>
      </c>
      <c r="D21" s="1">
        <v>-1.7534283374862909</v>
      </c>
      <c r="E21" s="1">
        <v>752.43781440086968</v>
      </c>
    </row>
    <row r="22" spans="1:5" x14ac:dyDescent="0.3">
      <c r="B22">
        <f t="array" ref="B22">B21+1</f>
        <v>21</v>
      </c>
      <c r="C22">
        <v>750.7</v>
      </c>
      <c r="D22" s="1">
        <v>-1.9426048955525104</v>
      </c>
      <c r="E22" s="1">
        <v>765.21780033259574</v>
      </c>
    </row>
    <row r="23" spans="1:5" x14ac:dyDescent="0.3">
      <c r="B23">
        <f t="array" ref="B23">B22+1</f>
        <v>22</v>
      </c>
      <c r="C23">
        <v>771.9</v>
      </c>
      <c r="D23" s="1">
        <v>-2.1898915405860913</v>
      </c>
      <c r="E23" s="1">
        <v>776.62239421901734</v>
      </c>
    </row>
    <row r="24" spans="1:5" x14ac:dyDescent="0.3">
      <c r="B24">
        <f t="array" ref="B24">B23+1</f>
        <v>23</v>
      </c>
      <c r="C24">
        <v>792.2</v>
      </c>
      <c r="D24" s="1">
        <v>-2.483676781552818</v>
      </c>
      <c r="E24" s="1">
        <v>786.76027872453517</v>
      </c>
    </row>
    <row r="25" spans="1:5" x14ac:dyDescent="0.3">
      <c r="B25">
        <f t="array" ref="B25">B24+1</f>
        <v>24</v>
      </c>
      <c r="C25">
        <v>802.6</v>
      </c>
      <c r="D25" s="1">
        <v>-2.6679138624829823</v>
      </c>
      <c r="E25" s="1">
        <v>795.74116941621719</v>
      </c>
    </row>
    <row r="26" spans="1:5" x14ac:dyDescent="0.3">
      <c r="B26">
        <f t="array" ref="B26">B25+1</f>
        <v>25</v>
      </c>
      <c r="C26">
        <v>812.7</v>
      </c>
      <c r="D26" s="1">
        <v>-2.880500190359307</v>
      </c>
      <c r="E26" s="1">
        <v>803.67287247622596</v>
      </c>
    </row>
    <row r="27" spans="1:5" x14ac:dyDescent="0.3">
      <c r="B27">
        <f t="array" ref="B27">B26+1</f>
        <v>26</v>
      </c>
      <c r="C27">
        <v>814.9</v>
      </c>
      <c r="D27" s="1">
        <v>-2.93265415955912</v>
      </c>
      <c r="E27" s="1">
        <v>810.65910501350697</v>
      </c>
    </row>
    <row r="28" spans="1:5" x14ac:dyDescent="0.3">
      <c r="A28" t="s">
        <v>9</v>
      </c>
      <c r="B28">
        <f t="array" ref="B28">B27+1</f>
        <v>27</v>
      </c>
      <c r="C28">
        <v>820.8</v>
      </c>
      <c r="D28" s="1">
        <v>-3.0859943185669656</v>
      </c>
      <c r="E28" s="1">
        <v>816.7979763879207</v>
      </c>
    </row>
    <row r="31" spans="1:5" x14ac:dyDescent="0.3">
      <c r="B31" t="s">
        <v>1</v>
      </c>
      <c r="C31" s="1">
        <f>(POWER(C15,2)*(C2+C28)-(2*(C2*C15*C28)))/(POWER(C15,2)-(C2*C28))</f>
        <v>858.29790841607576</v>
      </c>
    </row>
    <row r="32" spans="1:5" x14ac:dyDescent="0.3">
      <c r="B32" t="s">
        <v>4</v>
      </c>
      <c r="C32">
        <v>0.94879999999999998</v>
      </c>
    </row>
    <row r="33" spans="2:3" x14ac:dyDescent="0.3">
      <c r="B33" t="s">
        <v>5</v>
      </c>
      <c r="C33">
        <v>-0.14549999999999999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Ridam Singhal</dc:creator>
  <cp:lastModifiedBy>Ridam Singhal</cp:lastModifiedBy>
  <dcterms:created xsi:type="dcterms:W3CDTF">2015-06-05T18:17:20Z</dcterms:created>
  <dcterms:modified xsi:type="dcterms:W3CDTF">2020-10-09T19:54:14Z</dcterms:modified>
</cp:coreProperties>
</file>