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YCSB" sheetId="1" r:id="rId1"/>
    <sheet name="YCSB-rw" sheetId="2" r:id="rId2"/>
    <sheet name="Markov" sheetId="4" r:id="rId3"/>
    <sheet name="Chain-Waiting" sheetId="5" r:id="rId4"/>
  </sheets>
  <calcPr calcId="144525"/>
</workbook>
</file>

<file path=xl/sharedStrings.xml><?xml version="1.0" encoding="utf-8"?>
<sst xmlns="http://schemas.openxmlformats.org/spreadsheetml/2006/main" count="2951" uniqueCount="194">
  <si>
    <t>事务集描述：并发方式, 读写比例, 并发事务数</t>
  </si>
  <si>
    <t>重测</t>
  </si>
  <si>
    <t>分布方式：Zipfian</t>
  </si>
  <si>
    <t>事务集描述：PCCC,  2:8, 5</t>
  </si>
  <si>
    <t>事务集描述：PCCC,  2:8, 10</t>
  </si>
  <si>
    <t>事务集描述：PCCC,  2:8, 15</t>
  </si>
  <si>
    <t>事务集描述：PCCC,  2:8, 20</t>
  </si>
  <si>
    <t>事务集描述：PCCC,  2:8, 25</t>
  </si>
  <si>
    <t>事务集描述：PCCC,  2:8, 30</t>
  </si>
  <si>
    <t>事务集描述：PCCC,  2:8, 35</t>
  </si>
  <si>
    <t>事务集描述：PCCC,  2:8, 40</t>
  </si>
  <si>
    <t>事务集描述：PCCC,  2:8, 45</t>
  </si>
  <si>
    <t>事务集描述：PCCC,  2:8, 50</t>
  </si>
  <si>
    <t>次数</t>
  </si>
  <si>
    <t>运行时间(ms)</t>
  </si>
  <si>
    <t>吞吐量(ops/s)</t>
  </si>
  <si>
    <t>总操作数</t>
  </si>
  <si>
    <t>读错误</t>
  </si>
  <si>
    <t>写错误</t>
  </si>
  <si>
    <t>错误率</t>
  </si>
  <si>
    <t>平均</t>
  </si>
  <si>
    <t>事务集描述：SSN, 2:8, 5</t>
  </si>
  <si>
    <t>事务集描述：SSN, 2:8, 10</t>
  </si>
  <si>
    <t>事务集描述：SSN, 2:8, 15</t>
  </si>
  <si>
    <t>事务集描述：SSN, 2:8, 20</t>
  </si>
  <si>
    <t>事务集描述：SSN, 2:8, 25</t>
  </si>
  <si>
    <t>事务集描述：SSN, 2:8, 30</t>
  </si>
  <si>
    <t>事务集描述：SSN, 2:8, 35</t>
  </si>
  <si>
    <t>事务集描述：SSN, 2:8, 40</t>
  </si>
  <si>
    <t>事务集描述：SSN, 2:8, 45</t>
  </si>
  <si>
    <t>事务集描述：SSN, 2:8, 2:8, 50</t>
  </si>
  <si>
    <t>事务集描述：PCC, 25</t>
  </si>
  <si>
    <t>事务集描述：OCC, 2:8, 2:8, 10</t>
  </si>
  <si>
    <t>事务集描述：OCC, 2:8, 2:8, 20</t>
  </si>
  <si>
    <t>事务集描述：OCC, 2:8, 2:8, 30</t>
  </si>
  <si>
    <t>事务集描述：OCC, 2:8, 2:8, 40</t>
  </si>
  <si>
    <t>事务集描述：OCC, 2:8, 2:8, 50</t>
  </si>
  <si>
    <t>事务集描述：SSI, 2:8, 25</t>
  </si>
  <si>
    <t>事务集描述：PCC, 2:8, 5</t>
  </si>
  <si>
    <t>事务集描述：PCC, 2:8, 10</t>
  </si>
  <si>
    <t>事务集描述：PCC, 2:8, 15</t>
  </si>
  <si>
    <t>事务集描述：PCC, 2:8, 20</t>
  </si>
  <si>
    <t>事务集描述：PCC, 2:8, 25</t>
  </si>
  <si>
    <t>事务集描述：PCC, 2:8, 30</t>
  </si>
  <si>
    <t>事务集描述：PCC, 2:8, 35</t>
  </si>
  <si>
    <t>事务集描述：PCC, 2:8, 40</t>
  </si>
  <si>
    <t>事务集描述：PCC, 2:8, 45</t>
  </si>
  <si>
    <t>事务集描述：PCC, 2:8, 50</t>
  </si>
  <si>
    <t>事务集描述：SSI, 2:8, 5</t>
  </si>
  <si>
    <t>事务集描述：SSI, 2:8, 10</t>
  </si>
  <si>
    <t>事务集描述：SSI, 2:8, 15</t>
  </si>
  <si>
    <t>事务集描述：SSI, 2:8, 20</t>
  </si>
  <si>
    <t>事务集描述：SSI, 2:8, 30</t>
  </si>
  <si>
    <t>事务集描述：SSI, 2:8, 35</t>
  </si>
  <si>
    <t>事务集描述：SSI, 2:8, 40</t>
  </si>
  <si>
    <t>事务集描述：SSI, 2:8, 45</t>
  </si>
  <si>
    <t>事务集描述：SSI, 2:8, 50</t>
  </si>
  <si>
    <t>事务集描述：PCCC, 1:1, 5</t>
  </si>
  <si>
    <t>事务集描述：PCCC,  1:1, 10</t>
  </si>
  <si>
    <t>事务集描述：PCCC,  1:1, 15</t>
  </si>
  <si>
    <t>事务集描述：PCCC,  1:1, 20</t>
  </si>
  <si>
    <t>事务集描述：PCCC,  1:1, 25</t>
  </si>
  <si>
    <t>事务集描述：PCCC,  1:1, 30</t>
  </si>
  <si>
    <t>事务集描述：PCCC,  1:1, 35</t>
  </si>
  <si>
    <t>事务集描述：PCCC,  1:1, 40</t>
  </si>
  <si>
    <t>事务集描述：PCCC,  1:1, 45</t>
  </si>
  <si>
    <t>事务集描述：PCCC,  1:1, 50</t>
  </si>
  <si>
    <t>事务集描述：SSN, 1:1, 5</t>
  </si>
  <si>
    <t>事务集描述：SSN, 1:1, 10</t>
  </si>
  <si>
    <t>事务集描述：SSN, 1:1, 15</t>
  </si>
  <si>
    <t>事务集描述：SSN, 1:1, 20</t>
  </si>
  <si>
    <t>事务集描述：SSN, 1:1, 25</t>
  </si>
  <si>
    <t>事务集描述：SSN, 1:1, 30</t>
  </si>
  <si>
    <t>事务集描述：SSN, 1:1, 35</t>
  </si>
  <si>
    <t>事务集描述：SSN, 1:1, 40</t>
  </si>
  <si>
    <t>事务集描述：SSN, 1:1, 45</t>
  </si>
  <si>
    <t>事务集描述：SSN, 1:1, 50</t>
  </si>
  <si>
    <t>事务集描述：PCC, 1:1, 5</t>
  </si>
  <si>
    <t>事务集描述：PCC, 1:1, 10</t>
  </si>
  <si>
    <t>事务集描述：PCC, 1:1, 15</t>
  </si>
  <si>
    <t>事务集描述：PCC, 1:1, 20</t>
  </si>
  <si>
    <t>事务集描述：PCC, 1:1, 25</t>
  </si>
  <si>
    <t>事务集描述：PCC, 1:1, 30</t>
  </si>
  <si>
    <t>事务集描述：PCC, 1:1, 35</t>
  </si>
  <si>
    <t>事务集描述：PCC, 1:1, 40</t>
  </si>
  <si>
    <t>事务集描述：PCC, 1:1, 45</t>
  </si>
  <si>
    <t>事务集描述：PCC, 1:1, 50</t>
  </si>
  <si>
    <t>事务集描述：SSI, 1:1, 5</t>
  </si>
  <si>
    <t>事务集描述：SSI, 1:1, 10</t>
  </si>
  <si>
    <t>事务集描述：SSI, 1:1, 15</t>
  </si>
  <si>
    <t>事务集描述：SSI, 1:1, 20</t>
  </si>
  <si>
    <t>事务集描述：SSI, 1:1, 25</t>
  </si>
  <si>
    <t>事务集描述：SSI, 1:1, 30</t>
  </si>
  <si>
    <t>事务集描述：SSI, 1:1, 35</t>
  </si>
  <si>
    <t>事务集描述：SSI, 1:1, 40</t>
  </si>
  <si>
    <t>事务集描述：SSI, 1:1, 45</t>
  </si>
  <si>
    <t>事务集描述：SSI, 1:1, 50</t>
  </si>
  <si>
    <t>事务集描述：PCCC,  8:2, 5</t>
  </si>
  <si>
    <t>事务集描述：PCCC,  8:2, 10</t>
  </si>
  <si>
    <t>事务集描述：PCCC,  8:2, 15</t>
  </si>
  <si>
    <t>事务集描述：PCCC,  8:2, 20</t>
  </si>
  <si>
    <t>事务集描述：PCCC, 8:2, 25</t>
  </si>
  <si>
    <t>事务集描述：PCCC,  8:2, 30</t>
  </si>
  <si>
    <t>事务集描述：PCCC,  8:2, 35</t>
  </si>
  <si>
    <t>事务集描述：PCCC,  8:2, 40</t>
  </si>
  <si>
    <t>事务集描述：PCCC,  8:2, 45</t>
  </si>
  <si>
    <t>事务集描述：PCCC,  8:2, 50</t>
  </si>
  <si>
    <t>事务集描述：SSN, 8:2, 5</t>
  </si>
  <si>
    <t>事务集描述：SSN, 8:2, 10</t>
  </si>
  <si>
    <t>事务集描述：SSN, 8:2, 15</t>
  </si>
  <si>
    <t>事务集描述：SSN, 8:2, 20</t>
  </si>
  <si>
    <t>事务集描述：SSN, 8:2, 25</t>
  </si>
  <si>
    <t>事务集描述：SSN, 8:2, 30</t>
  </si>
  <si>
    <t>事务集描述：SSN, 8:2, 35</t>
  </si>
  <si>
    <t>事务集描述：SSN, 8:2, 40</t>
  </si>
  <si>
    <t>事务集描述：SSN, 8:2, 45</t>
  </si>
  <si>
    <t>事务集描述：SSN, 8:2, 50</t>
  </si>
  <si>
    <t>事务集描述：PCC, 8:2, 5</t>
  </si>
  <si>
    <t>事务集描述：PCC, 8:2, 10</t>
  </si>
  <si>
    <t>事务集描述：PCC, 8:2, 15</t>
  </si>
  <si>
    <t>事务集描述：PCC, 8:2, 20</t>
  </si>
  <si>
    <t>事务集描述：PCC, 8:2, 25</t>
  </si>
  <si>
    <t>事务集描述：PCC, 8:2, 30</t>
  </si>
  <si>
    <t>事务集描述：PCC, 8:2, 35</t>
  </si>
  <si>
    <t>事务集描述：PCC, 8:2, 40</t>
  </si>
  <si>
    <t>事务集描述：PCC, 8:2, 45</t>
  </si>
  <si>
    <t>事务集描述：PCC, 8:2, 50</t>
  </si>
  <si>
    <t>事务集描述：SSI, 8:2, 5</t>
  </si>
  <si>
    <t>事务集描述：SSI, 8:2, 10</t>
  </si>
  <si>
    <t>事务集描述：SSI, 8:2, 15</t>
  </si>
  <si>
    <t>事务集描述：SSI, 8:2, 20</t>
  </si>
  <si>
    <t>事务集描述：SSI, 8:2, 25</t>
  </si>
  <si>
    <t>事务集描述：SSI, 8:2, 30</t>
  </si>
  <si>
    <t>事务集描述：SSI, 8:2, 35</t>
  </si>
  <si>
    <t>事务集描述：SSI, 8:2, 40</t>
  </si>
  <si>
    <t>事务集描述：SSI, 8:2, 45</t>
  </si>
  <si>
    <t>事务集描述：SSI, 8:2, 50</t>
  </si>
  <si>
    <t>分布方式：Uniform</t>
  </si>
  <si>
    <t>事务集描述：PCCC,  2:8, 5</t>
  </si>
  <si>
    <t>事务集描述：PCCC,  2:8, 10</t>
  </si>
  <si>
    <t>事务集描述：PCCC,  2:8, 15</t>
  </si>
  <si>
    <t>事务集描述：PCCC,  2:8, 20</t>
  </si>
  <si>
    <t>事务集描述：PCCC,  2:8, 25</t>
  </si>
  <si>
    <t>事务集描述：PCCC,  2:8, 30</t>
  </si>
  <si>
    <t>事务集描述：PCCC,  2:8, 35</t>
  </si>
  <si>
    <t>事务集描述：PCCC,  2:8, 40</t>
  </si>
  <si>
    <t>事务集描述：PCCC,  2:8, 45</t>
  </si>
  <si>
    <t>事务集描述：PCCC,  2:8, 50</t>
  </si>
  <si>
    <t>实验条件：并发事务数40、热点比例2:8，改变读写比例</t>
  </si>
  <si>
    <t>读写比例：0:10</t>
  </si>
  <si>
    <t>读写比例：1:9</t>
  </si>
  <si>
    <t>读写比例：2:8</t>
  </si>
  <si>
    <t>读写比例：3:7</t>
  </si>
  <si>
    <t>读写比例：4:6</t>
  </si>
  <si>
    <t>读写比例：5:5</t>
  </si>
  <si>
    <t>读写比例：6:4</t>
  </si>
  <si>
    <t>读写比例：7:3</t>
  </si>
  <si>
    <t>读写比例：8:2</t>
  </si>
  <si>
    <t>读写比例：9:1</t>
  </si>
  <si>
    <t>读写比例：10:0</t>
  </si>
  <si>
    <t>并发方式：PC3</t>
  </si>
  <si>
    <t>并发方式：SSN</t>
  </si>
  <si>
    <t>并发方式：PCC</t>
  </si>
  <si>
    <t>并发方式：SSI</t>
  </si>
  <si>
    <t>1000条记录</t>
  </si>
  <si>
    <t>900条记录</t>
  </si>
  <si>
    <t>800条记录</t>
  </si>
  <si>
    <t>700条记录</t>
  </si>
  <si>
    <t>600条记录</t>
  </si>
  <si>
    <t>一阶马尔科夫 + 有读写</t>
  </si>
  <si>
    <t>准确率</t>
  </si>
  <si>
    <t>偏高率（假阳率）</t>
  </si>
  <si>
    <t>偏低率（假阴率）</t>
  </si>
  <si>
    <t>二阶马尔科夫 + 有读写</t>
  </si>
  <si>
    <t>三阶马尔科夫 + 有读写</t>
  </si>
  <si>
    <t>一阶马尔科夫 + 无读写</t>
  </si>
  <si>
    <t>二阶马尔科夫 + 无读写</t>
  </si>
  <si>
    <t>三阶马尔科夫 + 无读写</t>
  </si>
  <si>
    <t>500条记录</t>
  </si>
  <si>
    <t>400条记录</t>
  </si>
  <si>
    <t>300条记录</t>
  </si>
  <si>
    <t>200条记录</t>
  </si>
  <si>
    <t>100条记录</t>
  </si>
  <si>
    <t>链式等待（Python模拟）</t>
  </si>
  <si>
    <t>100事务</t>
  </si>
  <si>
    <t>85事务</t>
  </si>
  <si>
    <t>无链式</t>
  </si>
  <si>
    <t>执行时间</t>
  </si>
  <si>
    <t>成功提交事务数</t>
  </si>
  <si>
    <t>出错事务数</t>
  </si>
  <si>
    <t>超时事务数</t>
  </si>
  <si>
    <t>TPS (txn/sec)</t>
  </si>
  <si>
    <t>百分比平均</t>
  </si>
  <si>
    <t>有链式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</si>
</sst>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</numFmts>
  <fonts count="47">
    <font>
      <sz val="11"/>
      <color theme="1"/>
      <name val="等线"/>
      <charset val="134"/>
      <scheme val="minor"/>
    </font>
    <font>
      <sz val="16"/>
      <name val="等线"/>
      <charset val="134"/>
      <scheme val="minor"/>
    </font>
    <font>
      <b/>
      <sz val="16"/>
      <name val="等线"/>
      <charset val="134"/>
      <scheme val="minor"/>
    </font>
    <font>
      <b/>
      <sz val="14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4"/>
      <color theme="1"/>
      <name val="等线"/>
      <charset val="134"/>
    </font>
    <font>
      <b/>
      <sz val="11"/>
      <color theme="1"/>
      <name val="等线"/>
      <charset val="134"/>
    </font>
    <font>
      <sz val="11"/>
      <color theme="1"/>
      <name val="等线"/>
      <charset val="134"/>
    </font>
    <font>
      <sz val="11"/>
      <color theme="1"/>
      <name val="等线"/>
      <charset val="134"/>
    </font>
    <font>
      <b/>
      <sz val="10"/>
      <color theme="1"/>
      <name val="Microsoft YaHei"/>
      <charset val="134"/>
    </font>
    <font>
      <b/>
      <sz val="11"/>
      <color theme="1"/>
      <name val="等线"/>
      <charset val="134"/>
    </font>
    <font>
      <b/>
      <sz val="12"/>
      <color theme="1"/>
      <name val="等线"/>
      <charset val="134"/>
    </font>
    <font>
      <b/>
      <sz val="14"/>
      <color theme="1"/>
      <name val="等线"/>
      <charset val="134"/>
      <scheme val="minor"/>
    </font>
    <font>
      <b/>
      <sz val="20"/>
      <color theme="1"/>
      <name val="Microsoft YaHei"/>
      <charset val="134"/>
    </font>
    <font>
      <b/>
      <sz val="11"/>
      <name val="等线"/>
      <charset val="134"/>
    </font>
    <font>
      <sz val="11"/>
      <color theme="1"/>
      <name val="等线"/>
      <charset val="134"/>
      <scheme val="minor"/>
    </font>
    <font>
      <b/>
      <strike/>
      <sz val="11"/>
      <color theme="1"/>
      <name val="等线"/>
      <charset val="134"/>
    </font>
    <font>
      <b/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name val="等线"/>
      <charset val="134"/>
      <scheme val="minor"/>
    </font>
    <font>
      <b/>
      <strike/>
      <sz val="11"/>
      <color theme="1"/>
      <name val="等线"/>
      <charset val="134"/>
      <scheme val="minor"/>
    </font>
    <font>
      <b/>
      <strike/>
      <sz val="11"/>
      <name val="等线"/>
      <charset val="134"/>
      <scheme val="minor"/>
    </font>
    <font>
      <b/>
      <sz val="11"/>
      <name val="等线"/>
      <charset val="134"/>
      <scheme val="minor"/>
    </font>
    <font>
      <b/>
      <sz val="22"/>
      <color theme="1"/>
      <name val="Microsoft YaHei"/>
      <charset val="134"/>
    </font>
    <font>
      <sz val="11"/>
      <name val="等线"/>
      <charset val="134"/>
    </font>
    <font>
      <sz val="1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8CDDFA"/>
        <bgColor indexed="64"/>
      </patternFill>
    </fill>
    <fill>
      <patternFill patternType="solid">
        <fgColor rgb="FFFFE270"/>
        <bgColor indexed="64"/>
      </patternFill>
    </fill>
    <fill>
      <patternFill patternType="solid">
        <fgColor rgb="FFF88825"/>
        <bgColor indexed="64"/>
      </patternFill>
    </fill>
    <fill>
      <patternFill patternType="solid">
        <fgColor rgb="FF98D7B6"/>
        <bgColor indexed="64"/>
      </patternFill>
    </fill>
    <fill>
      <patternFill patternType="solid">
        <fgColor rgb="FFFF9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2972F4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/>
      <top style="thin">
        <color auto="1"/>
      </top>
      <bottom style="thin">
        <color auto="1"/>
      </bottom>
      <diagonal/>
    </border>
    <border>
      <left style="thick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000000"/>
      </left>
      <right style="thin">
        <color auto="1"/>
      </right>
      <top style="thin">
        <color auto="1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ck">
        <color rgb="FFDE3C36"/>
      </top>
      <bottom/>
      <diagonal/>
    </border>
    <border>
      <left style="thick">
        <color rgb="FF000000"/>
      </left>
      <right/>
      <top style="thick">
        <color rgb="FFDE3C36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ck">
        <color rgb="FF000000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2972F4"/>
      </left>
      <right/>
      <top style="thin">
        <color rgb="FF000000"/>
      </top>
      <bottom style="thin">
        <color rgb="FF000000"/>
      </bottom>
      <diagonal/>
    </border>
    <border>
      <left style="medium">
        <color rgb="FF2972F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ck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ck">
        <color rgb="FF000000"/>
      </left>
      <right style="thin">
        <color auto="1"/>
      </right>
      <top/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2972F4"/>
      </left>
      <right style="thin">
        <color auto="1"/>
      </right>
      <top/>
      <bottom style="thin">
        <color auto="1"/>
      </bottom>
      <diagonal/>
    </border>
    <border>
      <left style="medium">
        <color rgb="FF2972F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2972F4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medium">
        <color rgb="FF0070C0"/>
      </right>
      <top style="thin">
        <color rgb="FF000000"/>
      </top>
      <bottom style="thin">
        <color rgb="FF000000"/>
      </bottom>
      <diagonal/>
    </border>
    <border>
      <left style="medium">
        <color rgb="FF2972F4"/>
      </left>
      <right style="medium">
        <color rgb="FF0070C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2972F4"/>
      </left>
      <right/>
      <top style="thick">
        <color rgb="FFDE3C36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16" fillId="0" borderId="0">
      <alignment vertical="center"/>
    </xf>
    <xf numFmtId="43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53" applyNumberFormat="0" applyFon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54" applyNumberFormat="0" applyFill="0" applyAlignment="0" applyProtection="0">
      <alignment vertical="center"/>
    </xf>
    <xf numFmtId="0" fontId="34" fillId="0" borderId="54" applyNumberFormat="0" applyFill="0" applyAlignment="0" applyProtection="0">
      <alignment vertical="center"/>
    </xf>
    <xf numFmtId="0" fontId="35" fillId="0" borderId="55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9" borderId="56" applyNumberFormat="0" applyAlignment="0" applyProtection="0">
      <alignment vertical="center"/>
    </xf>
    <xf numFmtId="0" fontId="37" fillId="10" borderId="57" applyNumberFormat="0" applyAlignment="0" applyProtection="0">
      <alignment vertical="center"/>
    </xf>
    <xf numFmtId="0" fontId="38" fillId="10" borderId="56" applyNumberFormat="0" applyAlignment="0" applyProtection="0">
      <alignment vertical="center"/>
    </xf>
    <xf numFmtId="0" fontId="39" fillId="11" borderId="58" applyNumberFormat="0" applyAlignment="0" applyProtection="0">
      <alignment vertical="center"/>
    </xf>
    <xf numFmtId="0" fontId="40" fillId="0" borderId="59" applyNumberFormat="0" applyFill="0" applyAlignment="0" applyProtection="0">
      <alignment vertical="center"/>
    </xf>
    <xf numFmtId="0" fontId="41" fillId="0" borderId="60" applyNumberFormat="0" applyFill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5" fillId="34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</cellStyleXfs>
  <cellXfs count="345">
    <xf numFmtId="0" fontId="0" fillId="0" borderId="0" xfId="0" applyFont="1">
      <alignment vertic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1" xfId="0" applyFont="1" applyBorder="1" applyAlignment="1"/>
    <xf numFmtId="0" fontId="5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0" fillId="0" borderId="5" xfId="0" applyFont="1" applyFill="1" applyBorder="1" applyAlignment="1">
      <alignment horizontal="center" vertical="center"/>
    </xf>
    <xf numFmtId="176" fontId="7" fillId="0" borderId="0" xfId="0" applyNumberFormat="1" applyFont="1" applyFill="1" applyAlignment="1">
      <alignment horizontal="center"/>
    </xf>
    <xf numFmtId="176" fontId="0" fillId="0" borderId="5" xfId="0" applyNumberFormat="1" applyFont="1" applyFill="1" applyBorder="1" applyAlignment="1">
      <alignment horizontal="center" vertical="center"/>
    </xf>
    <xf numFmtId="176" fontId="8" fillId="0" borderId="0" xfId="0" applyNumberFormat="1" applyFont="1" applyFill="1" applyAlignment="1">
      <alignment horizontal="center" vertical="center"/>
    </xf>
    <xf numFmtId="176" fontId="0" fillId="0" borderId="0" xfId="0" applyNumberFormat="1" applyFont="1" applyFill="1" applyAlignment="1">
      <alignment horizontal="center" vertical="center"/>
    </xf>
    <xf numFmtId="176" fontId="5" fillId="0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176" fontId="0" fillId="0" borderId="0" xfId="0" applyNumberFormat="1" applyFont="1" applyFill="1" applyAlignment="1">
      <alignment horizontal="center" vertical="center"/>
    </xf>
    <xf numFmtId="176" fontId="5" fillId="0" borderId="0" xfId="0" applyNumberFormat="1" applyFont="1" applyFill="1" applyAlignment="1">
      <alignment horizontal="center"/>
    </xf>
    <xf numFmtId="0" fontId="4" fillId="0" borderId="0" xfId="0" applyFont="1" applyAlignment="1"/>
    <xf numFmtId="176" fontId="0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176" fontId="4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176" fontId="0" fillId="0" borderId="0" xfId="0" applyNumberFormat="1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176" fontId="9" fillId="0" borderId="0" xfId="0" applyNumberFormat="1" applyFont="1" applyFill="1" applyAlignment="1">
      <alignment horizontal="center" vertical="center"/>
    </xf>
    <xf numFmtId="0" fontId="10" fillId="4" borderId="6" xfId="0" applyFont="1" applyFill="1" applyBorder="1" applyAlignment="1">
      <alignment horizontal="center" vertical="center" wrapText="1"/>
    </xf>
    <xf numFmtId="0" fontId="0" fillId="0" borderId="6" xfId="0" applyFont="1" applyBorder="1" applyAlignment="1"/>
    <xf numFmtId="0" fontId="11" fillId="5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/>
    <xf numFmtId="0" fontId="9" fillId="0" borderId="2" xfId="0" applyFont="1" applyFill="1" applyBorder="1" applyAlignment="1">
      <alignment horizontal="center"/>
    </xf>
    <xf numFmtId="0" fontId="9" fillId="0" borderId="8" xfId="0" applyFont="1" applyFill="1" applyBorder="1" applyAlignment="1">
      <alignment horizontal="center"/>
    </xf>
    <xf numFmtId="0" fontId="9" fillId="0" borderId="8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9" fillId="0" borderId="9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9" fillId="0" borderId="10" xfId="0" applyFont="1" applyFill="1" applyBorder="1" applyAlignment="1">
      <alignment horizontal="center"/>
    </xf>
    <xf numFmtId="0" fontId="9" fillId="0" borderId="11" xfId="0" applyFont="1" applyFill="1" applyBorder="1" applyAlignment="1">
      <alignment horizontal="center"/>
    </xf>
    <xf numFmtId="0" fontId="9" fillId="0" borderId="12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/>
    </xf>
    <xf numFmtId="0" fontId="0" fillId="0" borderId="3" xfId="0" applyFont="1" applyBorder="1" applyAlignment="1"/>
    <xf numFmtId="0" fontId="12" fillId="0" borderId="0" xfId="0" applyFont="1" applyFill="1" applyAlignment="1">
      <alignment horizontal="center"/>
    </xf>
    <xf numFmtId="0" fontId="12" fillId="0" borderId="3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9" fillId="0" borderId="7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/>
    </xf>
    <xf numFmtId="0" fontId="4" fillId="0" borderId="1" xfId="0" applyFont="1" applyBorder="1" applyAlignment="1"/>
    <xf numFmtId="0" fontId="0" fillId="0" borderId="0" xfId="0" applyFont="1" applyFill="1">
      <alignment vertical="center"/>
    </xf>
    <xf numFmtId="0" fontId="0" fillId="0" borderId="15" xfId="0" applyFont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15" xfId="0" applyFont="1" applyFill="1" applyBorder="1" applyAlignment="1">
      <alignment horizontal="center"/>
    </xf>
    <xf numFmtId="0" fontId="13" fillId="4" borderId="6" xfId="0" applyFont="1" applyFill="1" applyBorder="1" applyAlignment="1">
      <alignment horizontal="left" vertical="center" wrapText="1"/>
    </xf>
    <xf numFmtId="0" fontId="14" fillId="6" borderId="0" xfId="0" applyFont="1" applyFill="1" applyAlignment="1">
      <alignment horizontal="left" vertical="center"/>
    </xf>
    <xf numFmtId="0" fontId="0" fillId="0" borderId="15" xfId="0" applyFont="1" applyBorder="1" applyAlignment="1"/>
    <xf numFmtId="0" fontId="11" fillId="0" borderId="1" xfId="0" applyFont="1" applyFill="1" applyBorder="1" applyAlignment="1">
      <alignment horizontal="center" vertical="center"/>
    </xf>
    <xf numFmtId="0" fontId="0" fillId="0" borderId="2" xfId="0" applyFont="1" applyBorder="1" applyAlignment="1"/>
    <xf numFmtId="0" fontId="11" fillId="0" borderId="16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17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4" fillId="0" borderId="2" xfId="0" applyFont="1" applyBorder="1" applyAlignment="1"/>
    <xf numFmtId="0" fontId="15" fillId="0" borderId="20" xfId="0" applyFont="1" applyBorder="1" applyAlignment="1">
      <alignment horizontal="center" vertical="center"/>
    </xf>
    <xf numFmtId="0" fontId="16" fillId="0" borderId="1" xfId="0" applyFill="1" applyBorder="1" applyAlignment="1">
      <alignment horizontal="center"/>
    </xf>
    <xf numFmtId="0" fontId="16" fillId="0" borderId="2" xfId="0" applyFill="1" applyBorder="1" applyAlignment="1">
      <alignment horizontal="center"/>
    </xf>
    <xf numFmtId="0" fontId="16" fillId="0" borderId="1" xfId="0" applyFill="1" applyBorder="1" applyAlignment="1"/>
    <xf numFmtId="0" fontId="16" fillId="0" borderId="1" xfId="0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7" fillId="0" borderId="16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/>
    <xf numFmtId="0" fontId="4" fillId="0" borderId="2" xfId="0" applyFont="1" applyFill="1" applyBorder="1" applyAlignment="1"/>
    <xf numFmtId="0" fontId="15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1" fillId="0" borderId="16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/>
    <xf numFmtId="0" fontId="19" fillId="0" borderId="2" xfId="0" applyFont="1" applyBorder="1" applyAlignment="1"/>
    <xf numFmtId="0" fontId="18" fillId="0" borderId="19" xfId="0" applyFont="1" applyBorder="1" applyAlignment="1">
      <alignment horizontal="center" vertical="center"/>
    </xf>
    <xf numFmtId="0" fontId="0" fillId="0" borderId="24" xfId="0" applyFont="1" applyFill="1" applyBorder="1" applyAlignment="1">
      <alignment horizontal="center"/>
    </xf>
    <xf numFmtId="0" fontId="0" fillId="0" borderId="25" xfId="0" applyFont="1" applyFill="1" applyBorder="1" applyAlignment="1">
      <alignment horizontal="center" vertical="center"/>
    </xf>
    <xf numFmtId="0" fontId="0" fillId="0" borderId="25" xfId="0" applyFont="1" applyFill="1" applyBorder="1" applyAlignment="1">
      <alignment horizontal="center"/>
    </xf>
    <xf numFmtId="0" fontId="9" fillId="0" borderId="25" xfId="0" applyFont="1" applyFill="1" applyBorder="1" applyAlignment="1">
      <alignment horizontal="center"/>
    </xf>
    <xf numFmtId="0" fontId="0" fillId="0" borderId="26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27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9" fillId="0" borderId="17" xfId="0" applyFont="1" applyFill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9" fillId="0" borderId="28" xfId="0" applyFont="1" applyFill="1" applyBorder="1" applyAlignment="1">
      <alignment horizontal="center"/>
    </xf>
    <xf numFmtId="0" fontId="8" fillId="0" borderId="12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18" fillId="0" borderId="16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29" xfId="0" applyFont="1" applyBorder="1" applyAlignment="1"/>
    <xf numFmtId="0" fontId="9" fillId="0" borderId="29" xfId="0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9" fillId="0" borderId="19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0" fillId="0" borderId="30" xfId="0" applyFont="1" applyBorder="1" applyAlignment="1"/>
    <xf numFmtId="0" fontId="4" fillId="0" borderId="30" xfId="0" applyFont="1" applyBorder="1" applyAlignment="1"/>
    <xf numFmtId="0" fontId="15" fillId="0" borderId="19" xfId="0" applyFont="1" applyBorder="1" applyAlignment="1">
      <alignment horizontal="center" vertical="center"/>
    </xf>
    <xf numFmtId="0" fontId="4" fillId="0" borderId="31" xfId="0" applyFont="1" applyBorder="1" applyAlignment="1"/>
    <xf numFmtId="0" fontId="17" fillId="0" borderId="29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/>
    </xf>
    <xf numFmtId="0" fontId="9" fillId="0" borderId="16" xfId="0" applyFont="1" applyFill="1" applyBorder="1" applyAlignment="1">
      <alignment horizontal="center"/>
    </xf>
    <xf numFmtId="0" fontId="9" fillId="0" borderId="29" xfId="0" applyFont="1" applyFill="1" applyBorder="1" applyAlignment="1">
      <alignment horizontal="center"/>
    </xf>
    <xf numFmtId="0" fontId="9" fillId="0" borderId="32" xfId="0" applyFont="1" applyFill="1" applyBorder="1" applyAlignment="1">
      <alignment horizontal="center"/>
    </xf>
    <xf numFmtId="0" fontId="9" fillId="0" borderId="33" xfId="0" applyFont="1" applyFill="1" applyBorder="1" applyAlignment="1">
      <alignment horizontal="center"/>
    </xf>
    <xf numFmtId="0" fontId="9" fillId="0" borderId="20" xfId="0" applyFont="1" applyFill="1" applyBorder="1" applyAlignment="1">
      <alignment horizontal="center"/>
    </xf>
    <xf numFmtId="0" fontId="9" fillId="0" borderId="34" xfId="0" applyFont="1" applyFill="1" applyBorder="1" applyAlignment="1">
      <alignment horizontal="center"/>
    </xf>
    <xf numFmtId="0" fontId="0" fillId="0" borderId="30" xfId="0" applyFont="1" applyFill="1" applyBorder="1" applyAlignment="1"/>
    <xf numFmtId="0" fontId="4" fillId="0" borderId="30" xfId="0" applyFont="1" applyFill="1" applyBorder="1" applyAlignment="1"/>
    <xf numFmtId="0" fontId="15" fillId="0" borderId="19" xfId="0" applyFont="1" applyFill="1" applyBorder="1" applyAlignment="1">
      <alignment horizontal="center" vertical="center"/>
    </xf>
    <xf numFmtId="0" fontId="4" fillId="0" borderId="31" xfId="0" applyFont="1" applyFill="1" applyBorder="1" applyAlignment="1"/>
    <xf numFmtId="0" fontId="0" fillId="0" borderId="29" xfId="0" applyFont="1" applyFill="1" applyBorder="1" applyAlignment="1"/>
    <xf numFmtId="0" fontId="9" fillId="0" borderId="29" xfId="0" applyFont="1" applyFill="1" applyBorder="1" applyAlignment="1">
      <alignment horizontal="center" vertical="center"/>
    </xf>
    <xf numFmtId="0" fontId="4" fillId="0" borderId="29" xfId="0" applyFont="1" applyFill="1" applyBorder="1" applyAlignment="1"/>
    <xf numFmtId="0" fontId="8" fillId="0" borderId="3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8" fillId="0" borderId="22" xfId="0" applyFont="1" applyFill="1" applyBorder="1" applyAlignment="1">
      <alignment horizontal="center"/>
    </xf>
    <xf numFmtId="0" fontId="9" fillId="0" borderId="23" xfId="0" applyFont="1" applyFill="1" applyBorder="1" applyAlignment="1">
      <alignment horizontal="center"/>
    </xf>
    <xf numFmtId="0" fontId="9" fillId="0" borderId="22" xfId="0" applyFont="1" applyFill="1" applyBorder="1" applyAlignment="1">
      <alignment horizontal="center"/>
    </xf>
    <xf numFmtId="0" fontId="0" fillId="0" borderId="35" xfId="0" applyFont="1" applyFill="1" applyBorder="1" applyAlignment="1">
      <alignment horizontal="center"/>
    </xf>
    <xf numFmtId="0" fontId="0" fillId="0" borderId="19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8" fillId="0" borderId="28" xfId="0" applyFont="1" applyFill="1" applyBorder="1" applyAlignment="1">
      <alignment horizontal="center" vertical="center"/>
    </xf>
    <xf numFmtId="0" fontId="19" fillId="0" borderId="29" xfId="0" applyFont="1" applyBorder="1" applyAlignment="1"/>
    <xf numFmtId="0" fontId="0" fillId="0" borderId="12" xfId="0" applyFont="1" applyFill="1" applyBorder="1" applyAlignment="1">
      <alignment horizontal="center" vertical="center"/>
    </xf>
    <xf numFmtId="0" fontId="0" fillId="0" borderId="36" xfId="0" applyFont="1" applyBorder="1" applyAlignment="1"/>
    <xf numFmtId="0" fontId="0" fillId="0" borderId="37" xfId="0" applyFont="1" applyBorder="1" applyAlignment="1"/>
    <xf numFmtId="0" fontId="8" fillId="0" borderId="17" xfId="0" applyFont="1" applyFill="1" applyBorder="1" applyAlignment="1">
      <alignment horizontal="center"/>
    </xf>
    <xf numFmtId="0" fontId="8" fillId="0" borderId="18" xfId="0" applyFont="1" applyFill="1" applyBorder="1" applyAlignment="1">
      <alignment horizontal="center"/>
    </xf>
    <xf numFmtId="0" fontId="8" fillId="0" borderId="28" xfId="0" applyFont="1" applyFill="1" applyBorder="1" applyAlignment="1">
      <alignment horizontal="center"/>
    </xf>
    <xf numFmtId="0" fontId="4" fillId="0" borderId="29" xfId="0" applyFont="1" applyBorder="1" applyAlignment="1"/>
    <xf numFmtId="0" fontId="16" fillId="0" borderId="12" xfId="0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16" fillId="0" borderId="5" xfId="0" applyFill="1" applyBorder="1" applyAlignment="1">
      <alignment horizontal="center"/>
    </xf>
    <xf numFmtId="0" fontId="17" fillId="0" borderId="15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9" fillId="0" borderId="21" xfId="0" applyFont="1" applyFill="1" applyBorder="1" applyAlignment="1">
      <alignment horizontal="center"/>
    </xf>
    <xf numFmtId="0" fontId="19" fillId="0" borderId="4" xfId="0" applyFont="1" applyBorder="1" applyAlignment="1"/>
    <xf numFmtId="0" fontId="18" fillId="0" borderId="21" xfId="0" applyFont="1" applyBorder="1" applyAlignment="1">
      <alignment horizontal="center" vertical="center"/>
    </xf>
    <xf numFmtId="0" fontId="0" fillId="0" borderId="38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0" fillId="0" borderId="31" xfId="0" applyFont="1" applyBorder="1" applyAlignment="1"/>
    <xf numFmtId="0" fontId="22" fillId="0" borderId="19" xfId="0" applyFont="1" applyFill="1" applyBorder="1" applyAlignment="1">
      <alignment horizontal="center" vertical="center"/>
    </xf>
    <xf numFmtId="0" fontId="21" fillId="0" borderId="19" xfId="0" applyFont="1" applyFill="1" applyBorder="1" applyAlignment="1">
      <alignment horizontal="center" vertical="center"/>
    </xf>
    <xf numFmtId="0" fontId="0" fillId="0" borderId="31" xfId="0" applyFont="1" applyFill="1" applyBorder="1" applyAlignment="1"/>
    <xf numFmtId="0" fontId="11" fillId="0" borderId="19" xfId="0" applyFont="1" applyFill="1" applyBorder="1" applyAlignment="1">
      <alignment horizontal="center" vertical="center"/>
    </xf>
    <xf numFmtId="0" fontId="9" fillId="0" borderId="1" xfId="0" applyFont="1" applyFill="1" applyBorder="1" applyAlignment="1"/>
    <xf numFmtId="0" fontId="0" fillId="0" borderId="39" xfId="0" applyFont="1" applyFill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0" fontId="9" fillId="0" borderId="26" xfId="0" applyFont="1" applyFill="1" applyBorder="1" applyAlignment="1">
      <alignment horizontal="center"/>
    </xf>
    <xf numFmtId="0" fontId="9" fillId="0" borderId="41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0" fontId="9" fillId="0" borderId="2" xfId="0" applyFont="1" applyFill="1" applyBorder="1" applyAlignment="1"/>
    <xf numFmtId="0" fontId="9" fillId="0" borderId="39" xfId="0" applyFont="1" applyFill="1" applyBorder="1" applyAlignment="1">
      <alignment horizontal="center"/>
    </xf>
    <xf numFmtId="0" fontId="9" fillId="0" borderId="35" xfId="0" applyFont="1" applyFill="1" applyBorder="1" applyAlignment="1">
      <alignment horizontal="center"/>
    </xf>
    <xf numFmtId="0" fontId="0" fillId="0" borderId="29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15" fillId="0" borderId="19" xfId="0" applyFont="1" applyFill="1" applyBorder="1" applyAlignment="1">
      <alignment horizontal="center" vertical="center"/>
    </xf>
    <xf numFmtId="0" fontId="15" fillId="0" borderId="20" xfId="0" applyFont="1" applyFill="1" applyBorder="1" applyAlignment="1">
      <alignment horizontal="center" vertical="center"/>
    </xf>
    <xf numFmtId="0" fontId="9" fillId="0" borderId="36" xfId="0" applyFont="1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3" fillId="2" borderId="0" xfId="0" applyFont="1" applyFill="1">
      <alignment vertical="center"/>
    </xf>
    <xf numFmtId="0" fontId="9" fillId="0" borderId="42" xfId="0" applyFont="1" applyFill="1" applyBorder="1" applyAlignment="1">
      <alignment horizontal="center"/>
    </xf>
    <xf numFmtId="0" fontId="9" fillId="0" borderId="43" xfId="0" applyFont="1" applyFill="1" applyBorder="1" applyAlignment="1">
      <alignment horizontal="center"/>
    </xf>
    <xf numFmtId="0" fontId="9" fillId="0" borderId="44" xfId="0" applyFont="1" applyFill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11" fillId="0" borderId="6" xfId="0" applyFont="1" applyFill="1" applyBorder="1" applyAlignment="1">
      <alignment horizontal="center" vertical="center"/>
    </xf>
    <xf numFmtId="0" fontId="15" fillId="0" borderId="1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/>
    </xf>
    <xf numFmtId="0" fontId="11" fillId="0" borderId="15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8" fillId="0" borderId="45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9" fillId="0" borderId="24" xfId="0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0" fontId="9" fillId="0" borderId="46" xfId="0" applyFont="1" applyFill="1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19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5" fillId="3" borderId="0" xfId="0" applyFont="1" applyFill="1" applyAlignment="1">
      <alignment horizontal="left" vertical="center"/>
    </xf>
    <xf numFmtId="0" fontId="26" fillId="0" borderId="1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19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26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26" fillId="0" borderId="19" xfId="0" applyFont="1" applyBorder="1" applyAlignment="1">
      <alignment horizontal="center"/>
    </xf>
    <xf numFmtId="0" fontId="19" fillId="0" borderId="34" xfId="0" applyFont="1" applyBorder="1" applyAlignment="1"/>
    <xf numFmtId="0" fontId="4" fillId="0" borderId="34" xfId="0" applyFont="1" applyBorder="1" applyAlignment="1"/>
    <xf numFmtId="0" fontId="0" fillId="0" borderId="20" xfId="0" applyFont="1" applyBorder="1" applyAlignment="1">
      <alignment horizontal="center"/>
    </xf>
    <xf numFmtId="0" fontId="0" fillId="0" borderId="34" xfId="0" applyFont="1" applyBorder="1" applyAlignment="1">
      <alignment horizontal="center"/>
    </xf>
    <xf numFmtId="0" fontId="19" fillId="0" borderId="8" xfId="0" applyFont="1" applyBorder="1" applyAlignment="1"/>
    <xf numFmtId="0" fontId="4" fillId="0" borderId="8" xfId="0" applyFont="1" applyBorder="1" applyAlignment="1"/>
    <xf numFmtId="0" fontId="19" fillId="0" borderId="31" xfId="0" applyFont="1" applyBorder="1" applyAlignment="1"/>
    <xf numFmtId="0" fontId="19" fillId="0" borderId="3" xfId="0" applyFont="1" applyBorder="1" applyAlignment="1">
      <alignment horizontal="center"/>
    </xf>
    <xf numFmtId="0" fontId="19" fillId="0" borderId="20" xfId="0" applyFont="1" applyBorder="1" applyAlignment="1"/>
    <xf numFmtId="0" fontId="4" fillId="0" borderId="20" xfId="0" applyFont="1" applyBorder="1" applyAlignment="1"/>
    <xf numFmtId="0" fontId="19" fillId="0" borderId="19" xfId="0" applyFont="1" applyBorder="1" applyAlignment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0" xfId="0" applyFont="1" applyBorder="1" applyAlignment="1"/>
    <xf numFmtId="0" fontId="4" fillId="0" borderId="19" xfId="0" applyFont="1" applyBorder="1" applyAlignment="1"/>
    <xf numFmtId="0" fontId="26" fillId="0" borderId="3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27" fillId="0" borderId="1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/>
    </xf>
    <xf numFmtId="0" fontId="19" fillId="0" borderId="30" xfId="0" applyFont="1" applyBorder="1" applyAlignment="1"/>
    <xf numFmtId="0" fontId="26" fillId="0" borderId="2" xfId="0" applyFont="1" applyBorder="1" applyAlignment="1">
      <alignment horizontal="center"/>
    </xf>
    <xf numFmtId="0" fontId="27" fillId="0" borderId="4" xfId="0" applyFont="1" applyBorder="1" applyAlignment="1">
      <alignment horizontal="center"/>
    </xf>
    <xf numFmtId="0" fontId="26" fillId="0" borderId="8" xfId="0" applyFont="1" applyBorder="1" applyAlignment="1">
      <alignment horizontal="center"/>
    </xf>
    <xf numFmtId="0" fontId="27" fillId="0" borderId="3" xfId="0" applyFont="1" applyBorder="1" applyAlignment="1">
      <alignment horizontal="center"/>
    </xf>
    <xf numFmtId="0" fontId="26" fillId="0" borderId="21" xfId="0" applyFont="1" applyBorder="1" applyAlignment="1">
      <alignment horizontal="center"/>
    </xf>
    <xf numFmtId="0" fontId="26" fillId="0" borderId="3" xfId="0" applyFont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0" fillId="0" borderId="19" xfId="0" applyFont="1" applyBorder="1" applyAlignment="1"/>
    <xf numFmtId="0" fontId="26" fillId="0" borderId="4" xfId="0" applyFont="1" applyBorder="1" applyAlignment="1">
      <alignment horizontal="center"/>
    </xf>
    <xf numFmtId="0" fontId="19" fillId="0" borderId="47" xfId="0" applyFont="1" applyBorder="1" applyAlignment="1">
      <alignment horizontal="center"/>
    </xf>
    <xf numFmtId="0" fontId="19" fillId="0" borderId="45" xfId="0" applyFont="1" applyBorder="1" applyAlignment="1">
      <alignment horizontal="center"/>
    </xf>
    <xf numFmtId="0" fontId="26" fillId="0" borderId="45" xfId="0" applyFont="1" applyBorder="1" applyAlignment="1">
      <alignment horizontal="center"/>
    </xf>
    <xf numFmtId="0" fontId="19" fillId="0" borderId="35" xfId="0" applyFont="1" applyBorder="1" applyAlignment="1">
      <alignment horizontal="center"/>
    </xf>
    <xf numFmtId="0" fontId="26" fillId="0" borderId="47" xfId="0" applyFont="1" applyBorder="1" applyAlignment="1">
      <alignment horizontal="center"/>
    </xf>
    <xf numFmtId="0" fontId="26" fillId="0" borderId="35" xfId="0" applyFont="1" applyBorder="1" applyAlignment="1">
      <alignment horizontal="center"/>
    </xf>
    <xf numFmtId="0" fontId="26" fillId="0" borderId="0" xfId="0" applyFont="1" applyAlignment="1">
      <alignment horizontal="center"/>
    </xf>
    <xf numFmtId="0" fontId="24" fillId="0" borderId="48" xfId="0" applyFont="1" applyBorder="1" applyAlignment="1">
      <alignment horizontal="center" vertical="center"/>
    </xf>
    <xf numFmtId="0" fontId="0" fillId="0" borderId="31" xfId="0" applyFont="1" applyFill="1" applyBorder="1" applyAlignment="1">
      <alignment horizontal="center"/>
    </xf>
    <xf numFmtId="0" fontId="9" fillId="0" borderId="31" xfId="0" applyFont="1" applyFill="1" applyBorder="1" applyAlignment="1">
      <alignment horizontal="center"/>
    </xf>
    <xf numFmtId="0" fontId="0" fillId="0" borderId="30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8" fillId="0" borderId="31" xfId="0" applyFont="1" applyFill="1" applyBorder="1" applyAlignment="1">
      <alignment horizontal="center"/>
    </xf>
    <xf numFmtId="0" fontId="8" fillId="0" borderId="30" xfId="0" applyFont="1" applyFill="1" applyBorder="1" applyAlignment="1">
      <alignment horizontal="center"/>
    </xf>
    <xf numFmtId="0" fontId="26" fillId="0" borderId="9" xfId="0" applyFont="1" applyBorder="1" applyAlignment="1">
      <alignment horizontal="center"/>
    </xf>
    <xf numFmtId="0" fontId="26" fillId="0" borderId="15" xfId="0" applyFont="1" applyBorder="1" applyAlignment="1">
      <alignment horizontal="center"/>
    </xf>
    <xf numFmtId="0" fontId="19" fillId="0" borderId="49" xfId="0" applyFont="1" applyBorder="1" applyAlignment="1"/>
    <xf numFmtId="0" fontId="4" fillId="0" borderId="49" xfId="0" applyFont="1" applyBorder="1" applyAlignment="1"/>
    <xf numFmtId="0" fontId="26" fillId="0" borderId="15" xfId="0" applyFont="1" applyBorder="1">
      <alignment vertical="center"/>
    </xf>
    <xf numFmtId="0" fontId="0" fillId="5" borderId="0" xfId="0" applyFont="1" applyFill="1" applyAlignment="1">
      <alignment horizontal="center"/>
    </xf>
    <xf numFmtId="0" fontId="19" fillId="0" borderId="48" xfId="0" applyFont="1" applyBorder="1" applyAlignment="1"/>
    <xf numFmtId="0" fontId="4" fillId="0" borderId="48" xfId="0" applyFont="1" applyBorder="1" applyAlignment="1"/>
    <xf numFmtId="0" fontId="26" fillId="0" borderId="0" xfId="0" applyFont="1" applyAlignment="1"/>
    <xf numFmtId="0" fontId="9" fillId="3" borderId="15" xfId="0" applyFont="1" applyFill="1" applyBorder="1" applyAlignment="1"/>
    <xf numFmtId="0" fontId="9" fillId="3" borderId="0" xfId="0" applyFont="1" applyFill="1" applyAlignment="1"/>
    <xf numFmtId="0" fontId="26" fillId="0" borderId="0" xfId="0" applyFont="1">
      <alignment vertical="center"/>
    </xf>
    <xf numFmtId="0" fontId="0" fillId="7" borderId="0" xfId="0" applyFont="1" applyFill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15" xfId="0" applyFont="1" applyBorder="1" applyAlignment="1">
      <alignment horizontal="center"/>
    </xf>
    <xf numFmtId="0" fontId="27" fillId="0" borderId="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27" fillId="0" borderId="19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41" xfId="0" applyFont="1" applyBorder="1" applyAlignment="1">
      <alignment horizontal="center"/>
    </xf>
    <xf numFmtId="0" fontId="26" fillId="0" borderId="0" xfId="0" applyFont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6" fillId="0" borderId="41" xfId="0" applyFont="1" applyBorder="1" applyAlignment="1">
      <alignment horizontal="center"/>
    </xf>
    <xf numFmtId="0" fontId="19" fillId="0" borderId="40" xfId="0" applyFont="1" applyBorder="1" applyAlignment="1">
      <alignment horizontal="center"/>
    </xf>
    <xf numFmtId="0" fontId="26" fillId="0" borderId="34" xfId="0" applyFont="1" applyBorder="1" applyAlignment="1">
      <alignment horizontal="center"/>
    </xf>
    <xf numFmtId="0" fontId="26" fillId="0" borderId="40" xfId="0" applyFont="1" applyBorder="1" applyAlignment="1">
      <alignment horizontal="center"/>
    </xf>
    <xf numFmtId="0" fontId="26" fillId="0" borderId="20" xfId="0" applyFont="1" applyBorder="1" applyAlignment="1">
      <alignment horizontal="center"/>
    </xf>
    <xf numFmtId="0" fontId="26" fillId="0" borderId="41" xfId="0" applyFont="1" applyBorder="1" applyAlignment="1">
      <alignment horizontal="center" vertical="center"/>
    </xf>
    <xf numFmtId="0" fontId="19" fillId="0" borderId="34" xfId="0" applyFont="1" applyBorder="1" applyAlignment="1">
      <alignment horizontal="center"/>
    </xf>
    <xf numFmtId="0" fontId="15" fillId="0" borderId="48" xfId="0" applyFont="1" applyBorder="1" applyAlignment="1">
      <alignment horizontal="center" vertical="center"/>
    </xf>
    <xf numFmtId="0" fontId="26" fillId="0" borderId="50" xfId="0" applyFont="1" applyBorder="1" applyAlignment="1">
      <alignment horizontal="center"/>
    </xf>
    <xf numFmtId="0" fontId="19" fillId="0" borderId="20" xfId="0" applyFont="1" applyBorder="1" applyAlignment="1">
      <alignment horizontal="center"/>
    </xf>
    <xf numFmtId="0" fontId="26" fillId="0" borderId="51" xfId="0" applyFont="1" applyBorder="1" applyAlignment="1">
      <alignment horizontal="center"/>
    </xf>
    <xf numFmtId="0" fontId="0" fillId="0" borderId="48" xfId="0" applyFont="1" applyBorder="1" applyAlignment="1"/>
    <xf numFmtId="0" fontId="27" fillId="0" borderId="45" xfId="0" applyFont="1" applyBorder="1" applyAlignment="1">
      <alignment horizontal="center"/>
    </xf>
    <xf numFmtId="0" fontId="0" fillId="0" borderId="52" xfId="0" applyFont="1" applyBorder="1" applyAlignment="1">
      <alignment horizontal="center"/>
    </xf>
    <xf numFmtId="0" fontId="9" fillId="0" borderId="22" xfId="0" applyFont="1" applyFill="1" applyBorder="1" applyAlignment="1"/>
    <xf numFmtId="0" fontId="4" fillId="0" borderId="23" xfId="0" applyFont="1" applyBorder="1" applyAlignment="1">
      <alignment horizontal="center"/>
    </xf>
    <xf numFmtId="0" fontId="0" fillId="0" borderId="21" xfId="0" applyFont="1" applyBorder="1" applyAlignment="1">
      <alignment horizontal="center" vertical="center"/>
    </xf>
    <xf numFmtId="0" fontId="8" fillId="0" borderId="23" xfId="0" applyFont="1" applyFill="1" applyBorder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A268"/>
  <sheetViews>
    <sheetView tabSelected="1" topLeftCell="A142" workbookViewId="0">
      <selection activeCell="K242" sqref="K242"/>
    </sheetView>
  </sheetViews>
  <sheetFormatPr defaultColWidth="9" defaultRowHeight="14.25"/>
  <cols>
    <col min="1" max="1" width="4.9" style="44" customWidth="1"/>
    <col min="2" max="2" width="12.0166666666667" style="44" customWidth="1"/>
    <col min="3" max="3" width="14.5916666666667" style="44" customWidth="1"/>
    <col min="4" max="4" width="8.58333333333333" style="44" customWidth="1"/>
    <col min="5" max="6" width="7.85" style="44" customWidth="1"/>
    <col min="7" max="7" width="8.7" style="44" customWidth="1"/>
    <col min="8" max="8" width="4.9" style="67" customWidth="1"/>
    <col min="9" max="9" width="12.2583333333333" style="68" customWidth="1"/>
    <col min="10" max="10" width="14.1" style="68" customWidth="1"/>
    <col min="11" max="11" width="8.58333333333333" style="69" customWidth="1"/>
    <col min="12" max="12" width="7.35833333333333" style="68" customWidth="1"/>
    <col min="13" max="13" width="11.7666666666667" style="68" customWidth="1"/>
    <col min="14" max="14" width="11.1583333333333" style="68" customWidth="1"/>
    <col min="15" max="15" width="11.1583333333333" style="70" customWidth="1"/>
    <col min="16" max="16" width="11.8916666666667" style="69" customWidth="1"/>
    <col min="17" max="17" width="12.5083333333333" style="69" customWidth="1"/>
    <col min="18" max="21" width="11.1583333333333" style="69" customWidth="1"/>
    <col min="22" max="22" width="4.9" style="67" customWidth="1"/>
    <col min="23" max="23" width="12.2583333333333" style="1" customWidth="1"/>
    <col min="24" max="24" width="15.0833333333333" style="1" customWidth="1"/>
    <col min="25" max="25" width="8.58333333333333" style="1" customWidth="1"/>
    <col min="26" max="27" width="7.35833333333333" style="1" customWidth="1"/>
    <col min="28" max="28" width="11.4" style="1" customWidth="1"/>
    <col min="29" max="29" width="11.4" style="67" customWidth="1"/>
    <col min="30" max="35" width="11.4" style="1" customWidth="1"/>
    <col min="36" max="36" width="4.9" style="67" customWidth="1"/>
    <col min="37" max="37" width="11.65" style="1" customWidth="1"/>
    <col min="38" max="38" width="13.2416666666667" style="1" customWidth="1"/>
    <col min="39" max="39" width="8.58333333333333" style="1" customWidth="1"/>
    <col min="40" max="40" width="7.35833333333333" style="1" customWidth="1"/>
    <col min="41" max="41" width="12.0166666666667" style="1" customWidth="1"/>
    <col min="42" max="42" width="12.1416666666667" style="1" customWidth="1"/>
    <col min="43" max="43" width="6.13333333333333" style="67" customWidth="1"/>
    <col min="44" max="45" width="12.1416666666667" style="1" customWidth="1"/>
    <col min="46" max="46" width="8.58333333333333" style="1" customWidth="1"/>
    <col min="47" max="49" width="12.1416666666667" style="1" customWidth="1"/>
    <col min="50" max="50" width="4.9" style="67" customWidth="1"/>
    <col min="51" max="51" width="11.5333333333333" style="1" customWidth="1"/>
    <col min="52" max="52" width="14.225" style="1" customWidth="1"/>
    <col min="53" max="53" width="8.58333333333333" style="1" customWidth="1"/>
    <col min="54" max="56" width="7.35833333333333" style="1" customWidth="1"/>
    <col min="57" max="57" width="6.25" style="67" customWidth="1"/>
    <col min="58" max="58" width="11.65" style="1" customWidth="1"/>
    <col min="59" max="59" width="13.8583333333333" style="1" customWidth="1"/>
    <col min="60" max="60" width="7.85" style="1" customWidth="1"/>
    <col min="61" max="62" width="7.35833333333333" style="1" customWidth="1"/>
    <col min="63" max="63" width="12.8833333333333" style="1" customWidth="1"/>
    <col min="64" max="64" width="4.9" style="67" customWidth="1"/>
    <col min="65" max="65" width="11.65" style="31" customWidth="1"/>
    <col min="66" max="66" width="14.225" style="1" customWidth="1"/>
    <col min="67" max="67" width="9.70833333333333" style="1" customWidth="1"/>
    <col min="68" max="68" width="7.35833333333333" style="1" customWidth="1"/>
    <col min="69" max="69" width="11.65" style="1" customWidth="1"/>
    <col min="70" max="70" width="9.93333333333333" style="1" customWidth="1"/>
    <col min="71" max="71" width="7.35833333333333" style="67" customWidth="1"/>
    <col min="72" max="72" width="7.35833333333333" style="1" hidden="1" customWidth="1"/>
    <col min="73" max="73" width="13.2416666666667" style="1" hidden="1" customWidth="1"/>
    <col min="74" max="76" width="7.35833333333333" style="1" hidden="1" customWidth="1"/>
    <col min="77" max="78" width="9" style="1" hidden="1"/>
  </cols>
  <sheetData>
    <row r="1" ht="39.75" customHeight="1" spans="1:78">
      <c r="A1" s="7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176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T1" s="217" t="s">
        <v>1</v>
      </c>
      <c r="BU1" s="46"/>
      <c r="BV1" s="46"/>
      <c r="BW1" s="46"/>
      <c r="BX1" s="46"/>
      <c r="BY1" s="46"/>
      <c r="BZ1" s="46"/>
    </row>
    <row r="2" ht="42.75" customHeight="1" spans="1:79">
      <c r="A2" s="72" t="s">
        <v>2</v>
      </c>
      <c r="B2" s="3"/>
      <c r="C2" s="3"/>
      <c r="D2" s="3"/>
      <c r="E2" s="3"/>
      <c r="F2" s="3"/>
      <c r="G2" s="3"/>
      <c r="H2" s="73"/>
      <c r="I2" s="3"/>
      <c r="J2" s="3"/>
      <c r="K2" s="3"/>
      <c r="L2" s="3"/>
      <c r="M2" s="3"/>
      <c r="N2" s="3"/>
      <c r="O2" s="73"/>
      <c r="P2" s="3"/>
      <c r="Q2" s="3"/>
      <c r="R2" s="3"/>
      <c r="S2" s="3"/>
      <c r="T2" s="3"/>
      <c r="U2" s="3"/>
      <c r="V2" s="177"/>
      <c r="W2" s="3"/>
      <c r="X2" s="3"/>
      <c r="Y2" s="3"/>
      <c r="Z2" s="3"/>
      <c r="AA2" s="3"/>
      <c r="AB2" s="3"/>
      <c r="AC2" s="73"/>
      <c r="AD2" s="3"/>
      <c r="AE2" s="3"/>
      <c r="AF2" s="3"/>
      <c r="AG2" s="3"/>
      <c r="AH2" s="3"/>
      <c r="AI2" s="3"/>
      <c r="AJ2" s="73"/>
      <c r="AK2" s="3"/>
      <c r="AL2" s="3"/>
      <c r="AM2" s="3"/>
      <c r="AN2" s="3"/>
      <c r="AO2" s="3"/>
      <c r="AP2" s="3"/>
      <c r="AQ2" s="73"/>
      <c r="AR2" s="3"/>
      <c r="AS2" s="3"/>
      <c r="AT2" s="3"/>
      <c r="AU2" s="3"/>
      <c r="AV2" s="3"/>
      <c r="AW2" s="3"/>
      <c r="AX2" s="73"/>
      <c r="AY2" s="3"/>
      <c r="AZ2" s="3"/>
      <c r="BA2" s="3"/>
      <c r="BB2" s="3"/>
      <c r="BC2" s="3"/>
      <c r="BD2" s="3"/>
      <c r="BE2" s="73"/>
      <c r="BF2" s="3"/>
      <c r="BG2" s="3"/>
      <c r="BH2" s="3"/>
      <c r="BI2" s="3"/>
      <c r="BJ2" s="3"/>
      <c r="BK2" s="3"/>
      <c r="BL2" s="73"/>
      <c r="BM2" s="3"/>
      <c r="BN2" s="3"/>
      <c r="BO2" s="3"/>
      <c r="BP2" s="3"/>
      <c r="BQ2" s="3"/>
      <c r="BR2" s="3"/>
      <c r="BS2" s="186"/>
      <c r="BT2" s="187"/>
      <c r="BU2" s="187"/>
      <c r="BV2" s="187"/>
      <c r="BW2" s="187"/>
      <c r="BX2" s="187"/>
      <c r="BY2" s="187"/>
      <c r="BZ2" s="187"/>
      <c r="CA2" s="229"/>
    </row>
    <row r="3" ht="22.5" customHeight="1" spans="1:79">
      <c r="A3" s="74" t="s">
        <v>3</v>
      </c>
      <c r="B3" s="11"/>
      <c r="C3" s="11"/>
      <c r="D3" s="39"/>
      <c r="E3" s="11"/>
      <c r="F3" s="11"/>
      <c r="G3" s="75"/>
      <c r="H3" s="76" t="s">
        <v>4</v>
      </c>
      <c r="I3" s="132"/>
      <c r="J3" s="132"/>
      <c r="K3" s="133"/>
      <c r="L3" s="132"/>
      <c r="M3" s="132"/>
      <c r="N3" s="132"/>
      <c r="O3" s="134" t="s">
        <v>5</v>
      </c>
      <c r="P3" s="65"/>
      <c r="Q3" s="65"/>
      <c r="R3" s="39"/>
      <c r="S3" s="65"/>
      <c r="T3" s="65"/>
      <c r="U3" s="86"/>
      <c r="V3" s="76" t="s">
        <v>6</v>
      </c>
      <c r="W3" s="132"/>
      <c r="X3" s="132"/>
      <c r="Y3" s="133"/>
      <c r="Z3" s="132"/>
      <c r="AA3" s="132"/>
      <c r="AB3" s="132"/>
      <c r="AC3" s="76" t="s">
        <v>7</v>
      </c>
      <c r="AD3" s="181"/>
      <c r="AE3" s="181"/>
      <c r="AF3" s="133"/>
      <c r="AG3" s="181"/>
      <c r="AH3" s="181"/>
      <c r="AI3" s="181"/>
      <c r="AJ3" s="192" t="s">
        <v>8</v>
      </c>
      <c r="AK3" s="11"/>
      <c r="AL3" s="11"/>
      <c r="AM3" s="11"/>
      <c r="AN3" s="11"/>
      <c r="AO3" s="11"/>
      <c r="AP3" s="75"/>
      <c r="AQ3" s="134" t="s">
        <v>9</v>
      </c>
      <c r="AR3" s="65"/>
      <c r="AS3" s="65"/>
      <c r="AT3" s="65"/>
      <c r="AU3" s="65"/>
      <c r="AV3" s="65"/>
      <c r="AW3" s="86"/>
      <c r="AX3" s="76" t="s">
        <v>10</v>
      </c>
      <c r="AY3" s="132"/>
      <c r="AZ3" s="132"/>
      <c r="BA3" s="133"/>
      <c r="BB3" s="132"/>
      <c r="BC3" s="132"/>
      <c r="BD3" s="132"/>
      <c r="BE3" s="134" t="s">
        <v>11</v>
      </c>
      <c r="BF3" s="65"/>
      <c r="BG3" s="65"/>
      <c r="BH3" s="39"/>
      <c r="BI3" s="65"/>
      <c r="BJ3" s="65"/>
      <c r="BK3" s="86"/>
      <c r="BL3" s="76" t="s">
        <v>12</v>
      </c>
      <c r="BM3" s="132"/>
      <c r="BN3" s="132"/>
      <c r="BO3" s="133"/>
      <c r="BP3" s="132"/>
      <c r="BQ3" s="132"/>
      <c r="BR3" s="132"/>
      <c r="BS3" s="186"/>
      <c r="BT3" s="74" t="s">
        <v>7</v>
      </c>
      <c r="BU3" s="65"/>
      <c r="BV3" s="65"/>
      <c r="BW3" s="39"/>
      <c r="BX3" s="65"/>
      <c r="BY3" s="65"/>
      <c r="BZ3" s="65"/>
      <c r="CA3" s="229"/>
    </row>
    <row r="4" spans="1:78">
      <c r="A4" s="77" t="s">
        <v>13</v>
      </c>
      <c r="B4" s="77" t="s">
        <v>14</v>
      </c>
      <c r="C4" s="77" t="s">
        <v>15</v>
      </c>
      <c r="D4" s="43" t="s">
        <v>16</v>
      </c>
      <c r="E4" s="77" t="s">
        <v>17</v>
      </c>
      <c r="F4" s="77" t="s">
        <v>18</v>
      </c>
      <c r="G4" s="78" t="s">
        <v>19</v>
      </c>
      <c r="H4" s="79" t="s">
        <v>13</v>
      </c>
      <c r="I4" s="135" t="s">
        <v>14</v>
      </c>
      <c r="J4" s="135" t="s">
        <v>15</v>
      </c>
      <c r="K4" s="55" t="s">
        <v>16</v>
      </c>
      <c r="L4" s="135" t="s">
        <v>17</v>
      </c>
      <c r="M4" s="136" t="s">
        <v>18</v>
      </c>
      <c r="N4" s="137" t="s">
        <v>19</v>
      </c>
      <c r="O4" s="138" t="s">
        <v>13</v>
      </c>
      <c r="P4" s="43" t="s">
        <v>14</v>
      </c>
      <c r="Q4" s="43" t="s">
        <v>15</v>
      </c>
      <c r="R4" s="43" t="s">
        <v>16</v>
      </c>
      <c r="S4" s="43" t="s">
        <v>17</v>
      </c>
      <c r="T4" s="43" t="s">
        <v>18</v>
      </c>
      <c r="U4" s="47" t="s">
        <v>19</v>
      </c>
      <c r="V4" s="79" t="s">
        <v>13</v>
      </c>
      <c r="W4" s="135" t="s">
        <v>14</v>
      </c>
      <c r="X4" s="135" t="s">
        <v>15</v>
      </c>
      <c r="Y4" s="182" t="s">
        <v>16</v>
      </c>
      <c r="Z4" s="135" t="s">
        <v>17</v>
      </c>
      <c r="AA4" s="136" t="s">
        <v>18</v>
      </c>
      <c r="AB4" s="183" t="s">
        <v>19</v>
      </c>
      <c r="AC4" s="118" t="s">
        <v>13</v>
      </c>
      <c r="AD4" s="55" t="s">
        <v>14</v>
      </c>
      <c r="AE4" s="55" t="s">
        <v>15</v>
      </c>
      <c r="AF4" s="55" t="s">
        <v>16</v>
      </c>
      <c r="AG4" s="55" t="s">
        <v>17</v>
      </c>
      <c r="AH4" s="57" t="s">
        <v>18</v>
      </c>
      <c r="AI4" s="102" t="s">
        <v>19</v>
      </c>
      <c r="AJ4" s="116" t="s">
        <v>13</v>
      </c>
      <c r="AK4" s="112" t="s">
        <v>14</v>
      </c>
      <c r="AL4" s="135" t="s">
        <v>15</v>
      </c>
      <c r="AM4" s="113" t="s">
        <v>16</v>
      </c>
      <c r="AN4" s="112" t="s">
        <v>17</v>
      </c>
      <c r="AO4" s="114" t="s">
        <v>18</v>
      </c>
      <c r="AP4" s="169" t="s">
        <v>19</v>
      </c>
      <c r="AQ4" s="203" t="s">
        <v>13</v>
      </c>
      <c r="AR4" s="113" t="s">
        <v>14</v>
      </c>
      <c r="AS4" s="55" t="s">
        <v>15</v>
      </c>
      <c r="AT4" s="113" t="s">
        <v>16</v>
      </c>
      <c r="AU4" s="113" t="s">
        <v>17</v>
      </c>
      <c r="AV4" s="204" t="s">
        <v>18</v>
      </c>
      <c r="AW4" s="209" t="s">
        <v>19</v>
      </c>
      <c r="AX4" s="79" t="s">
        <v>13</v>
      </c>
      <c r="AY4" s="135" t="s">
        <v>14</v>
      </c>
      <c r="AZ4" s="135" t="s">
        <v>15</v>
      </c>
      <c r="BA4" s="55" t="s">
        <v>16</v>
      </c>
      <c r="BB4" s="135" t="s">
        <v>17</v>
      </c>
      <c r="BC4" s="136" t="s">
        <v>18</v>
      </c>
      <c r="BD4" s="137" t="s">
        <v>19</v>
      </c>
      <c r="BE4" s="203" t="s">
        <v>13</v>
      </c>
      <c r="BF4" s="113" t="s">
        <v>14</v>
      </c>
      <c r="BG4" s="113" t="s">
        <v>15</v>
      </c>
      <c r="BH4" s="113" t="s">
        <v>16</v>
      </c>
      <c r="BI4" s="113" t="s">
        <v>17</v>
      </c>
      <c r="BJ4" s="204" t="s">
        <v>18</v>
      </c>
      <c r="BK4" s="51" t="s">
        <v>19</v>
      </c>
      <c r="BL4" s="79" t="s">
        <v>13</v>
      </c>
      <c r="BM4" s="175" t="s">
        <v>14</v>
      </c>
      <c r="BN4" s="135" t="s">
        <v>15</v>
      </c>
      <c r="BO4" s="55" t="s">
        <v>16</v>
      </c>
      <c r="BP4" s="135" t="s">
        <v>17</v>
      </c>
      <c r="BQ4" s="136" t="s">
        <v>18</v>
      </c>
      <c r="BR4" s="137" t="s">
        <v>19</v>
      </c>
      <c r="BS4" s="148"/>
      <c r="BT4" s="43" t="s">
        <v>13</v>
      </c>
      <c r="BU4" s="43" t="s">
        <v>14</v>
      </c>
      <c r="BV4" s="43" t="s">
        <v>15</v>
      </c>
      <c r="BW4" s="43" t="s">
        <v>16</v>
      </c>
      <c r="BX4" s="43" t="s">
        <v>17</v>
      </c>
      <c r="BY4" s="43" t="s">
        <v>18</v>
      </c>
      <c r="BZ4" s="43" t="s">
        <v>19</v>
      </c>
    </row>
    <row r="5" spans="1:78">
      <c r="A5" s="77">
        <v>1</v>
      </c>
      <c r="B5" s="77">
        <v>275</v>
      </c>
      <c r="C5" s="77">
        <f>(D5-E5-F5)*1000/B5</f>
        <v>363.636363636364</v>
      </c>
      <c r="D5" s="43">
        <v>100</v>
      </c>
      <c r="E5" s="77">
        <v>0</v>
      </c>
      <c r="F5" s="77">
        <v>0</v>
      </c>
      <c r="G5" s="78">
        <f t="shared" ref="G5:G10" si="0">(E5+F5)/D5</f>
        <v>0</v>
      </c>
      <c r="H5" s="79">
        <v>1</v>
      </c>
      <c r="I5" s="139">
        <v>285</v>
      </c>
      <c r="J5" s="120">
        <f>(K5-L5-M5)*1000/I5</f>
        <v>694.736842105263</v>
      </c>
      <c r="K5" s="52">
        <v>200</v>
      </c>
      <c r="L5" s="139">
        <v>0</v>
      </c>
      <c r="M5" s="139">
        <v>2</v>
      </c>
      <c r="N5" s="117">
        <f t="shared" ref="N5:N10" si="1">(L5+M5)/K5</f>
        <v>0.01</v>
      </c>
      <c r="O5" s="138">
        <v>1</v>
      </c>
      <c r="P5" s="43">
        <v>312</v>
      </c>
      <c r="Q5" s="43">
        <f>(R5-S5-T5)*1000/P5</f>
        <v>910.25641025641</v>
      </c>
      <c r="R5" s="43">
        <v>300</v>
      </c>
      <c r="S5" s="43">
        <v>2</v>
      </c>
      <c r="T5" s="43">
        <v>14</v>
      </c>
      <c r="U5" s="47">
        <f t="shared" ref="U5:U10" si="2">(S5+T5)/R5</f>
        <v>0.053333333333333</v>
      </c>
      <c r="V5" s="79">
        <v>1</v>
      </c>
      <c r="W5" s="139">
        <v>286</v>
      </c>
      <c r="X5" s="120">
        <f>(Y5-Z5-AA5)*1000/W5</f>
        <v>1311.18881118881</v>
      </c>
      <c r="Y5" s="184">
        <v>400</v>
      </c>
      <c r="Z5" s="139">
        <v>5</v>
      </c>
      <c r="AA5" s="142">
        <v>20</v>
      </c>
      <c r="AB5" s="117">
        <f t="shared" ref="AB5:AB10" si="3">(Z5+AA5)/Y5</f>
        <v>0.0625</v>
      </c>
      <c r="AC5" s="118">
        <v>1</v>
      </c>
      <c r="AD5" s="52">
        <v>324</v>
      </c>
      <c r="AE5" s="53">
        <f>(AF5-AG5-AH5)*1000/AD5</f>
        <v>1333.33333333333</v>
      </c>
      <c r="AF5" s="52">
        <v>500</v>
      </c>
      <c r="AG5" s="52">
        <v>12</v>
      </c>
      <c r="AH5" s="52">
        <v>56</v>
      </c>
      <c r="AI5" s="54">
        <f t="shared" ref="AI5:AI10" si="4">(AG5+AH5)/AF5</f>
        <v>0.136</v>
      </c>
      <c r="AJ5" s="118">
        <v>1</v>
      </c>
      <c r="AK5" s="139">
        <v>1270</v>
      </c>
      <c r="AL5" s="120">
        <f>(AM5-AN5-AO5)*1000/AK5</f>
        <v>429.92125984252</v>
      </c>
      <c r="AM5" s="52">
        <v>600</v>
      </c>
      <c r="AN5" s="139">
        <v>10</v>
      </c>
      <c r="AO5" s="139">
        <v>44</v>
      </c>
      <c r="AP5" s="117">
        <f t="shared" ref="AP5:AP10" si="5">(AN5+AO5)/AM5</f>
        <v>0.09</v>
      </c>
      <c r="AQ5" s="118">
        <v>1</v>
      </c>
      <c r="AR5" s="52">
        <v>1358</v>
      </c>
      <c r="AS5" s="53">
        <f>(AT5-AU5-AV5)*1000/AR5</f>
        <v>463.917525773196</v>
      </c>
      <c r="AT5" s="52">
        <v>700</v>
      </c>
      <c r="AU5" s="52">
        <v>11</v>
      </c>
      <c r="AV5" s="52">
        <v>59</v>
      </c>
      <c r="AW5" s="54">
        <f t="shared" ref="AW5:AW10" si="6">(AU5+AV5)/AT5</f>
        <v>0.1</v>
      </c>
      <c r="AX5" s="79">
        <v>1</v>
      </c>
      <c r="AY5" s="139">
        <v>1359</v>
      </c>
      <c r="AZ5" s="120">
        <f>(BA5-BB5-BC5)*1000/AY5</f>
        <v>520.235467255335</v>
      </c>
      <c r="BA5" s="52">
        <v>800</v>
      </c>
      <c r="BB5" s="139">
        <v>15</v>
      </c>
      <c r="BC5" s="139">
        <v>78</v>
      </c>
      <c r="BD5" s="117">
        <f t="shared" ref="BD5:BD10" si="7">(BB5+BC5)/BA5</f>
        <v>0.11625</v>
      </c>
      <c r="BE5" s="118">
        <v>1</v>
      </c>
      <c r="BF5" s="52">
        <v>1355</v>
      </c>
      <c r="BG5" s="53">
        <f>(BH5-BI5-BJ5)*1000/BF5</f>
        <v>585.977859778598</v>
      </c>
      <c r="BH5" s="52">
        <v>900</v>
      </c>
      <c r="BI5" s="52">
        <v>13</v>
      </c>
      <c r="BJ5" s="54">
        <v>93</v>
      </c>
      <c r="BK5" s="47">
        <f t="shared" ref="BK5:BK10" si="8">(BI5+BJ5)/BH5</f>
        <v>0.117777777777778</v>
      </c>
      <c r="BL5" s="79">
        <v>1</v>
      </c>
      <c r="BM5" s="16">
        <v>1492</v>
      </c>
      <c r="BN5" s="120">
        <f>(BO5-BP5-BQ5)*1000/BM5</f>
        <v>601.206434316354</v>
      </c>
      <c r="BO5" s="52">
        <v>1000</v>
      </c>
      <c r="BP5" s="139">
        <v>23</v>
      </c>
      <c r="BQ5" s="139">
        <v>80</v>
      </c>
      <c r="BR5" s="117">
        <f t="shared" ref="BR5:BR10" si="9">(BP5+BQ5)/BO5</f>
        <v>0.103</v>
      </c>
      <c r="BS5" s="148"/>
      <c r="BT5" s="43">
        <v>1</v>
      </c>
      <c r="BU5" s="43">
        <v>306</v>
      </c>
      <c r="BV5" s="43">
        <f>(BW5-BX5-BY5)*1000/BU5</f>
        <v>1431.37254901961</v>
      </c>
      <c r="BW5" s="43">
        <v>500</v>
      </c>
      <c r="BX5" s="43">
        <v>6</v>
      </c>
      <c r="BY5" s="43">
        <v>56</v>
      </c>
      <c r="BZ5" s="43">
        <f t="shared" ref="BZ5:BZ10" si="10">(BX5+BY5)/BW5</f>
        <v>0.124</v>
      </c>
    </row>
    <row r="6" spans="1:78">
      <c r="A6" s="77">
        <v>2</v>
      </c>
      <c r="B6" s="77">
        <v>232</v>
      </c>
      <c r="C6" s="77">
        <f>(D6-E6-F6)*1000/B6</f>
        <v>431.034482758621</v>
      </c>
      <c r="D6" s="43">
        <v>100</v>
      </c>
      <c r="E6" s="77">
        <v>0</v>
      </c>
      <c r="F6" s="77">
        <v>0</v>
      </c>
      <c r="G6" s="78">
        <f t="shared" si="0"/>
        <v>0</v>
      </c>
      <c r="H6" s="79">
        <v>2</v>
      </c>
      <c r="I6" s="139">
        <v>275</v>
      </c>
      <c r="J6" s="120">
        <f>(K6-L6-M6)*1000/I6</f>
        <v>720</v>
      </c>
      <c r="K6" s="52">
        <v>200</v>
      </c>
      <c r="L6" s="139">
        <v>0</v>
      </c>
      <c r="M6" s="139">
        <v>2</v>
      </c>
      <c r="N6" s="117">
        <f t="shared" si="1"/>
        <v>0.01</v>
      </c>
      <c r="O6" s="138">
        <v>2</v>
      </c>
      <c r="P6" s="43">
        <v>349</v>
      </c>
      <c r="Q6" s="43">
        <f>(R6-S6-T6)*1000/P6</f>
        <v>813.753581661891</v>
      </c>
      <c r="R6" s="43">
        <v>300</v>
      </c>
      <c r="S6" s="43">
        <v>2</v>
      </c>
      <c r="T6" s="43">
        <v>14</v>
      </c>
      <c r="U6" s="47">
        <f t="shared" si="2"/>
        <v>0.053333333333333</v>
      </c>
      <c r="V6" s="79">
        <v>2</v>
      </c>
      <c r="W6" s="139">
        <v>308</v>
      </c>
      <c r="X6" s="120">
        <f>(Y6-Z6-AA6)*1000/W6</f>
        <v>1233.76623376623</v>
      </c>
      <c r="Y6" s="184">
        <v>400</v>
      </c>
      <c r="Z6" s="139">
        <v>5</v>
      </c>
      <c r="AA6" s="139">
        <v>15</v>
      </c>
      <c r="AB6" s="117">
        <f t="shared" si="3"/>
        <v>0.05</v>
      </c>
      <c r="AC6" s="118">
        <v>2</v>
      </c>
      <c r="AD6" s="52">
        <v>358</v>
      </c>
      <c r="AE6" s="53">
        <f>(AF6-AG6-AH6)*1000/AD6</f>
        <v>1310.05586592179</v>
      </c>
      <c r="AF6" s="52">
        <v>500</v>
      </c>
      <c r="AG6" s="52">
        <v>6</v>
      </c>
      <c r="AH6" s="52">
        <v>25</v>
      </c>
      <c r="AI6" s="54">
        <f t="shared" si="4"/>
        <v>0.062</v>
      </c>
      <c r="AJ6" s="79">
        <v>2</v>
      </c>
      <c r="AK6" s="139">
        <v>1312</v>
      </c>
      <c r="AL6" s="120">
        <f>(AM6-AN6-AO6)*1000/AK6</f>
        <v>407.012195121951</v>
      </c>
      <c r="AM6" s="52">
        <v>600</v>
      </c>
      <c r="AN6" s="139">
        <v>14</v>
      </c>
      <c r="AO6" s="139">
        <v>52</v>
      </c>
      <c r="AP6" s="117">
        <f t="shared" si="5"/>
        <v>0.11</v>
      </c>
      <c r="AQ6" s="118">
        <v>2</v>
      </c>
      <c r="AR6" s="52">
        <v>1382</v>
      </c>
      <c r="AS6" s="53">
        <f>(AT6-AU6-AV6)*1000/AR6</f>
        <v>407.380607814761</v>
      </c>
      <c r="AT6" s="52">
        <v>700</v>
      </c>
      <c r="AU6" s="52">
        <v>23</v>
      </c>
      <c r="AV6" s="52">
        <v>114</v>
      </c>
      <c r="AW6" s="54">
        <f t="shared" si="6"/>
        <v>0.195714285714286</v>
      </c>
      <c r="AX6" s="79">
        <v>2</v>
      </c>
      <c r="AY6" s="139">
        <v>1384</v>
      </c>
      <c r="AZ6" s="120">
        <f>(BA6-BB6-BC6)*1000/AY6</f>
        <v>521.676300578035</v>
      </c>
      <c r="BA6" s="52">
        <v>800</v>
      </c>
      <c r="BB6" s="1">
        <v>14</v>
      </c>
      <c r="BC6" s="139">
        <v>64</v>
      </c>
      <c r="BD6" s="117">
        <f t="shared" si="7"/>
        <v>0.0975</v>
      </c>
      <c r="BE6" s="118">
        <v>2</v>
      </c>
      <c r="BF6" s="52">
        <v>1364</v>
      </c>
      <c r="BG6" s="53">
        <f>(BH6-BI6-BJ6)*1000/BF6</f>
        <v>557.91788856305</v>
      </c>
      <c r="BH6" s="52">
        <v>900</v>
      </c>
      <c r="BI6" s="6">
        <v>22</v>
      </c>
      <c r="BJ6" s="54">
        <v>117</v>
      </c>
      <c r="BK6" s="47">
        <f t="shared" si="8"/>
        <v>0.154444444444444</v>
      </c>
      <c r="BL6" s="148">
        <v>2</v>
      </c>
      <c r="BM6" s="16">
        <v>1402</v>
      </c>
      <c r="BN6" s="120">
        <f>(BO6-BP6-BQ6)*1000/BM6</f>
        <v>633.380884450785</v>
      </c>
      <c r="BO6" s="52">
        <v>1000</v>
      </c>
      <c r="BP6" s="139">
        <v>21</v>
      </c>
      <c r="BQ6" s="139">
        <v>91</v>
      </c>
      <c r="BR6" s="117">
        <f t="shared" si="9"/>
        <v>0.112</v>
      </c>
      <c r="BS6" s="148"/>
      <c r="BT6" s="218">
        <v>2</v>
      </c>
      <c r="BU6" s="64">
        <v>313</v>
      </c>
      <c r="BV6" s="230">
        <f>(BW6-BX6-BY6)*1000/BU6</f>
        <v>1546.32587859425</v>
      </c>
      <c r="BW6" s="64">
        <v>500</v>
      </c>
      <c r="BX6" s="64">
        <v>8</v>
      </c>
      <c r="BY6" s="64">
        <v>8</v>
      </c>
      <c r="BZ6" s="64">
        <f t="shared" si="10"/>
        <v>0.032</v>
      </c>
    </row>
    <row r="7" spans="1:78">
      <c r="A7" s="77">
        <v>3</v>
      </c>
      <c r="B7" s="77">
        <v>258</v>
      </c>
      <c r="C7" s="77">
        <f>(D7-E7-F7)*1000/B7</f>
        <v>387.596899224806</v>
      </c>
      <c r="D7" s="43">
        <v>100</v>
      </c>
      <c r="E7" s="77">
        <v>0</v>
      </c>
      <c r="F7" s="77">
        <v>0</v>
      </c>
      <c r="G7" s="78">
        <f t="shared" si="0"/>
        <v>0</v>
      </c>
      <c r="H7" s="79">
        <v>3</v>
      </c>
      <c r="I7" s="139">
        <v>271</v>
      </c>
      <c r="J7" s="120">
        <f>(K7-L7-M7)*1000/I7</f>
        <v>738.007380073801</v>
      </c>
      <c r="K7" s="52">
        <v>200</v>
      </c>
      <c r="L7" s="139">
        <v>0</v>
      </c>
      <c r="M7" s="139">
        <v>0</v>
      </c>
      <c r="N7" s="117">
        <f t="shared" si="1"/>
        <v>0</v>
      </c>
      <c r="O7" s="138">
        <v>3</v>
      </c>
      <c r="P7" s="43">
        <v>257</v>
      </c>
      <c r="Q7" s="43">
        <f>(R7-S7-T7)*1000/P7</f>
        <v>1124.51361867704</v>
      </c>
      <c r="R7" s="43">
        <v>300</v>
      </c>
      <c r="S7" s="43">
        <v>2</v>
      </c>
      <c r="T7" s="43">
        <v>9</v>
      </c>
      <c r="U7" s="47">
        <f t="shared" si="2"/>
        <v>0.036666666666667</v>
      </c>
      <c r="V7" s="79">
        <v>3</v>
      </c>
      <c r="W7" s="139">
        <v>283</v>
      </c>
      <c r="X7" s="120">
        <f>(Y7-Z7-AA7)*1000/W7</f>
        <v>1265.01766784452</v>
      </c>
      <c r="Y7" s="52">
        <v>400</v>
      </c>
      <c r="Z7" s="139">
        <v>6</v>
      </c>
      <c r="AA7" s="142">
        <v>36</v>
      </c>
      <c r="AB7" s="117">
        <f t="shared" si="3"/>
        <v>0.105</v>
      </c>
      <c r="AC7" s="118">
        <v>3</v>
      </c>
      <c r="AD7" s="52">
        <v>327</v>
      </c>
      <c r="AE7" s="53">
        <f>(AF7-AG7-AH7)*1000/AD7</f>
        <v>1314.98470948012</v>
      </c>
      <c r="AF7" s="52">
        <v>500</v>
      </c>
      <c r="AG7" s="52">
        <v>10</v>
      </c>
      <c r="AH7" s="52">
        <v>60</v>
      </c>
      <c r="AI7" s="54">
        <f t="shared" si="4"/>
        <v>0.14</v>
      </c>
      <c r="AJ7" s="118">
        <v>3</v>
      </c>
      <c r="AK7" s="139">
        <v>1347</v>
      </c>
      <c r="AL7" s="120">
        <f>(AM7-AN7-AO7)*1000/AK7</f>
        <v>388.270230141054</v>
      </c>
      <c r="AM7" s="52">
        <v>600</v>
      </c>
      <c r="AN7" s="139">
        <v>16</v>
      </c>
      <c r="AO7" s="139">
        <v>61</v>
      </c>
      <c r="AP7" s="117">
        <f t="shared" si="5"/>
        <v>0.128333333333333</v>
      </c>
      <c r="AQ7" s="118">
        <v>3</v>
      </c>
      <c r="AR7" s="52">
        <v>1329</v>
      </c>
      <c r="AS7" s="53">
        <f>(AT7-AU7-AV7)*1000/AR7</f>
        <v>459.74416854778</v>
      </c>
      <c r="AT7" s="52">
        <v>700</v>
      </c>
      <c r="AU7" s="52">
        <v>15</v>
      </c>
      <c r="AV7" s="52">
        <v>74</v>
      </c>
      <c r="AW7" s="54">
        <f t="shared" si="6"/>
        <v>0.127142857142857</v>
      </c>
      <c r="AX7" s="79">
        <v>3</v>
      </c>
      <c r="AY7" s="139">
        <v>1380</v>
      </c>
      <c r="AZ7" s="120">
        <f>(BA7-BB7-BC7)*1000/AY7</f>
        <v>510.144927536232</v>
      </c>
      <c r="BA7" s="52">
        <v>800</v>
      </c>
      <c r="BB7" s="139">
        <v>15</v>
      </c>
      <c r="BC7" s="139">
        <v>81</v>
      </c>
      <c r="BD7" s="117">
        <f t="shared" si="7"/>
        <v>0.12</v>
      </c>
      <c r="BE7" s="118">
        <v>3</v>
      </c>
      <c r="BF7" s="52">
        <v>1375</v>
      </c>
      <c r="BG7" s="53">
        <f>(BH7-BI7-BJ7)*1000/BF7</f>
        <v>578.909090909091</v>
      </c>
      <c r="BH7" s="52">
        <v>900</v>
      </c>
      <c r="BI7" s="52">
        <v>20</v>
      </c>
      <c r="BJ7" s="54">
        <v>84</v>
      </c>
      <c r="BK7" s="47">
        <f t="shared" si="8"/>
        <v>0.115555555555556</v>
      </c>
      <c r="BL7" s="148">
        <v>3</v>
      </c>
      <c r="BM7" s="16">
        <v>1401</v>
      </c>
      <c r="BN7" s="120">
        <f>(BO7-BP7-BQ7)*1000/BM7</f>
        <v>646.680942184154</v>
      </c>
      <c r="BO7" s="52">
        <v>1000</v>
      </c>
      <c r="BP7" s="139">
        <v>12</v>
      </c>
      <c r="BQ7" s="139">
        <v>82</v>
      </c>
      <c r="BR7" s="117">
        <f t="shared" si="9"/>
        <v>0.094</v>
      </c>
      <c r="BS7" s="148"/>
      <c r="BT7" s="219">
        <v>3</v>
      </c>
      <c r="BU7" s="52">
        <v>342</v>
      </c>
      <c r="BV7" s="53">
        <f>(BW7-BX7-BY7)*1000/BU7</f>
        <v>1277.77777777778</v>
      </c>
      <c r="BW7" s="52">
        <v>500</v>
      </c>
      <c r="BX7" s="52">
        <v>9</v>
      </c>
      <c r="BY7" s="52">
        <v>54</v>
      </c>
      <c r="BZ7" s="52">
        <f t="shared" si="10"/>
        <v>0.126</v>
      </c>
    </row>
    <row r="8" spans="1:78">
      <c r="A8" s="77">
        <v>4</v>
      </c>
      <c r="B8" s="77">
        <v>262</v>
      </c>
      <c r="C8" s="77">
        <f>(D8-E8-F8)*1000/B8</f>
        <v>381.679389312977</v>
      </c>
      <c r="D8" s="43">
        <v>100</v>
      </c>
      <c r="E8" s="77">
        <v>0</v>
      </c>
      <c r="F8" s="77">
        <v>0</v>
      </c>
      <c r="G8" s="78">
        <f t="shared" si="0"/>
        <v>0</v>
      </c>
      <c r="H8" s="79">
        <v>4</v>
      </c>
      <c r="I8" s="139">
        <v>251</v>
      </c>
      <c r="J8" s="120">
        <f>(K8-L8-M8)*1000/I8</f>
        <v>788.844621513944</v>
      </c>
      <c r="K8" s="52">
        <v>200</v>
      </c>
      <c r="L8" s="139">
        <v>0</v>
      </c>
      <c r="M8" s="139">
        <v>2</v>
      </c>
      <c r="N8" s="117">
        <f t="shared" si="1"/>
        <v>0.01</v>
      </c>
      <c r="O8" s="138">
        <v>4</v>
      </c>
      <c r="P8" s="43">
        <v>284</v>
      </c>
      <c r="Q8" s="43">
        <f>(R8-S8-T8)*1000/P8</f>
        <v>1028.16901408451</v>
      </c>
      <c r="R8" s="43">
        <v>300</v>
      </c>
      <c r="S8" s="43">
        <v>1</v>
      </c>
      <c r="T8" s="43">
        <v>7</v>
      </c>
      <c r="U8" s="47">
        <f t="shared" si="2"/>
        <v>0.026666666666667</v>
      </c>
      <c r="V8" s="79">
        <v>4</v>
      </c>
      <c r="W8" s="139">
        <v>269</v>
      </c>
      <c r="X8" s="120">
        <f>(Y8-Z8-AA8)*1000/W8</f>
        <v>1364.31226765799</v>
      </c>
      <c r="Y8" s="52">
        <v>400</v>
      </c>
      <c r="Z8" s="139">
        <v>6</v>
      </c>
      <c r="AA8" s="142">
        <v>27</v>
      </c>
      <c r="AB8" s="117">
        <f t="shared" si="3"/>
        <v>0.0825</v>
      </c>
      <c r="AC8" s="118">
        <v>4</v>
      </c>
      <c r="AD8" s="52">
        <v>325</v>
      </c>
      <c r="AE8" s="53">
        <f>(AF8-AG8-AH8)*1000/AD8</f>
        <v>1341.53846153846</v>
      </c>
      <c r="AF8" s="52">
        <v>500</v>
      </c>
      <c r="AG8" s="52">
        <v>11</v>
      </c>
      <c r="AH8" s="52">
        <v>53</v>
      </c>
      <c r="AI8" s="54">
        <f t="shared" si="4"/>
        <v>0.128</v>
      </c>
      <c r="AJ8" s="118">
        <v>4</v>
      </c>
      <c r="AK8" s="139">
        <v>1337</v>
      </c>
      <c r="AL8" s="120">
        <f>(AM8-AN8-AO8)*1000/AK8</f>
        <v>405.385190725505</v>
      </c>
      <c r="AM8" s="52">
        <v>600</v>
      </c>
      <c r="AN8" s="139">
        <v>11</v>
      </c>
      <c r="AO8" s="139">
        <v>47</v>
      </c>
      <c r="AP8" s="117">
        <f t="shared" si="5"/>
        <v>0.096666666666667</v>
      </c>
      <c r="AQ8" s="118">
        <v>4</v>
      </c>
      <c r="AR8" s="52">
        <v>1367</v>
      </c>
      <c r="AS8" s="53">
        <f>(AT8-AU8-AV8)*1000/AR8</f>
        <v>433.06510607169</v>
      </c>
      <c r="AT8" s="52">
        <v>700</v>
      </c>
      <c r="AU8" s="52">
        <v>16</v>
      </c>
      <c r="AV8" s="52">
        <v>92</v>
      </c>
      <c r="AW8" s="54">
        <f t="shared" si="6"/>
        <v>0.154285714285714</v>
      </c>
      <c r="AX8" s="79">
        <v>4</v>
      </c>
      <c r="AY8" s="139">
        <v>1390</v>
      </c>
      <c r="AZ8" s="120">
        <f>(BA8-BB8-BC8)*1000/AY8</f>
        <v>507.913669064748</v>
      </c>
      <c r="BA8" s="52">
        <v>800</v>
      </c>
      <c r="BB8" s="139">
        <v>19</v>
      </c>
      <c r="BC8" s="139">
        <v>75</v>
      </c>
      <c r="BD8" s="117">
        <f t="shared" si="7"/>
        <v>0.1175</v>
      </c>
      <c r="BE8" s="118">
        <v>4</v>
      </c>
      <c r="BF8" s="52">
        <v>1454</v>
      </c>
      <c r="BG8" s="53">
        <f>(BH8-BI8-BJ8)*1000/BF8</f>
        <v>539.20220082531</v>
      </c>
      <c r="BH8" s="52">
        <v>900</v>
      </c>
      <c r="BI8" s="52">
        <v>19</v>
      </c>
      <c r="BJ8" s="54">
        <v>97</v>
      </c>
      <c r="BK8" s="47">
        <f t="shared" si="8"/>
        <v>0.128888888888889</v>
      </c>
      <c r="BL8" s="148">
        <v>4</v>
      </c>
      <c r="BM8" s="16">
        <v>1389</v>
      </c>
      <c r="BN8" s="120">
        <f>(BO8-BP8-BQ8)*1000/BM8</f>
        <v>638.588912886969</v>
      </c>
      <c r="BO8" s="52">
        <v>1000</v>
      </c>
      <c r="BP8" s="139">
        <v>21</v>
      </c>
      <c r="BQ8" s="139">
        <v>92</v>
      </c>
      <c r="BR8" s="117">
        <f t="shared" si="9"/>
        <v>0.113</v>
      </c>
      <c r="BS8" s="148"/>
      <c r="BT8" s="219">
        <v>4</v>
      </c>
      <c r="BU8" s="52">
        <v>316</v>
      </c>
      <c r="BV8" s="53">
        <f>(BW8-BX8-BY8)*1000/BU8</f>
        <v>1392.40506329114</v>
      </c>
      <c r="BW8" s="52">
        <v>500</v>
      </c>
      <c r="BX8" s="52">
        <v>12</v>
      </c>
      <c r="BY8" s="52">
        <v>48</v>
      </c>
      <c r="BZ8" s="52">
        <f t="shared" si="10"/>
        <v>0.12</v>
      </c>
    </row>
    <row r="9" spans="1:78">
      <c r="A9" s="43">
        <v>5</v>
      </c>
      <c r="B9" s="77">
        <v>253</v>
      </c>
      <c r="C9" s="80">
        <f>(D9-E9-F9)*1000/B9</f>
        <v>395.256916996047</v>
      </c>
      <c r="D9" s="43">
        <v>100</v>
      </c>
      <c r="E9" s="77">
        <v>0</v>
      </c>
      <c r="F9" s="77">
        <v>0</v>
      </c>
      <c r="G9" s="78">
        <f t="shared" si="0"/>
        <v>0</v>
      </c>
      <c r="H9" s="81">
        <v>5</v>
      </c>
      <c r="I9" s="135">
        <v>253</v>
      </c>
      <c r="J9" s="140">
        <f>(K9-L9-M9)*1000/I9</f>
        <v>790.513833992095</v>
      </c>
      <c r="K9" s="55">
        <v>200</v>
      </c>
      <c r="L9" s="135">
        <v>0</v>
      </c>
      <c r="M9" s="135">
        <v>0</v>
      </c>
      <c r="N9" s="117">
        <f t="shared" si="1"/>
        <v>0</v>
      </c>
      <c r="O9" s="138">
        <v>5</v>
      </c>
      <c r="P9" s="43">
        <v>277</v>
      </c>
      <c r="Q9" s="39">
        <f>(R9-S9-T9)*1000/P9</f>
        <v>1050.54151624549</v>
      </c>
      <c r="R9" s="43">
        <v>300</v>
      </c>
      <c r="S9" s="43">
        <v>2</v>
      </c>
      <c r="T9" s="43">
        <v>7</v>
      </c>
      <c r="U9" s="47">
        <f t="shared" si="2"/>
        <v>0.03</v>
      </c>
      <c r="V9" s="81">
        <v>5</v>
      </c>
      <c r="W9" s="135">
        <v>296</v>
      </c>
      <c r="X9" s="140">
        <f>(Y9-Z9-AA9)*1000/W9</f>
        <v>1216.21621621622</v>
      </c>
      <c r="Y9" s="184">
        <v>400</v>
      </c>
      <c r="Z9" s="135">
        <v>4</v>
      </c>
      <c r="AA9" s="163">
        <v>36</v>
      </c>
      <c r="AB9" s="117">
        <f t="shared" si="3"/>
        <v>0.1</v>
      </c>
      <c r="AC9" s="125">
        <v>5</v>
      </c>
      <c r="AD9" s="55">
        <v>345</v>
      </c>
      <c r="AE9" s="56">
        <f>(AF9-AG9-AH9)*1000/AD9</f>
        <v>1272.46376811594</v>
      </c>
      <c r="AF9" s="52">
        <v>500</v>
      </c>
      <c r="AG9" s="55">
        <v>10</v>
      </c>
      <c r="AH9" s="55">
        <v>51</v>
      </c>
      <c r="AI9" s="54">
        <f t="shared" si="4"/>
        <v>0.122</v>
      </c>
      <c r="AJ9" s="118">
        <v>5</v>
      </c>
      <c r="AK9" s="135">
        <v>1340</v>
      </c>
      <c r="AL9" s="140">
        <f>(AM9-AN9-AO9)*1000/AK9</f>
        <v>391.791044776119</v>
      </c>
      <c r="AM9" s="52">
        <v>600</v>
      </c>
      <c r="AN9" s="135">
        <v>9</v>
      </c>
      <c r="AO9" s="135">
        <v>66</v>
      </c>
      <c r="AP9" s="136">
        <f t="shared" si="5"/>
        <v>0.125</v>
      </c>
      <c r="AQ9" s="118">
        <v>5</v>
      </c>
      <c r="AR9" s="55">
        <v>1360</v>
      </c>
      <c r="AS9" s="56">
        <f>(AT9-AU9-AV9)*1000/AR9</f>
        <v>446.323529411765</v>
      </c>
      <c r="AT9" s="52">
        <v>700</v>
      </c>
      <c r="AU9" s="55">
        <v>16</v>
      </c>
      <c r="AV9" s="55">
        <v>77</v>
      </c>
      <c r="AW9" s="57">
        <f t="shared" si="6"/>
        <v>0.132857142857143</v>
      </c>
      <c r="AX9" s="81">
        <v>5</v>
      </c>
      <c r="AY9" s="135">
        <v>1321</v>
      </c>
      <c r="AZ9" s="140">
        <f>(BA9-BB9-BC9)*1000/AY9</f>
        <v>536.71461014383</v>
      </c>
      <c r="BA9" s="52">
        <v>800</v>
      </c>
      <c r="BB9" s="135">
        <v>17</v>
      </c>
      <c r="BC9" s="135">
        <v>74</v>
      </c>
      <c r="BD9" s="117">
        <f t="shared" si="7"/>
        <v>0.11375</v>
      </c>
      <c r="BE9" s="125">
        <v>5</v>
      </c>
      <c r="BF9" s="55">
        <v>1403</v>
      </c>
      <c r="BG9" s="56">
        <f>(BH9-BI9-BJ9)*1000/BF9</f>
        <v>568.781183178902</v>
      </c>
      <c r="BH9" s="52">
        <v>900</v>
      </c>
      <c r="BI9" s="55">
        <v>21</v>
      </c>
      <c r="BJ9" s="57">
        <v>81</v>
      </c>
      <c r="BK9" s="47">
        <f t="shared" si="8"/>
        <v>0.113333333333333</v>
      </c>
      <c r="BL9" s="81">
        <v>5</v>
      </c>
      <c r="BM9" s="175">
        <v>1400</v>
      </c>
      <c r="BN9" s="140">
        <f>(BO9-BP9-BQ9)*1000/BM9</f>
        <v>630</v>
      </c>
      <c r="BO9" s="52">
        <v>1000</v>
      </c>
      <c r="BP9" s="139">
        <v>17</v>
      </c>
      <c r="BQ9" s="139">
        <v>101</v>
      </c>
      <c r="BR9" s="117">
        <f t="shared" si="9"/>
        <v>0.118</v>
      </c>
      <c r="BS9" s="148"/>
      <c r="BT9" s="220">
        <v>5</v>
      </c>
      <c r="BU9" s="55">
        <v>348</v>
      </c>
      <c r="BV9" s="56">
        <f>(BW9-BX9-BY9)*1000/BU9</f>
        <v>1304.59770114943</v>
      </c>
      <c r="BW9" s="52">
        <v>500</v>
      </c>
      <c r="BX9" s="55">
        <v>10</v>
      </c>
      <c r="BY9" s="55">
        <v>36</v>
      </c>
      <c r="BZ9" s="52">
        <f t="shared" si="10"/>
        <v>0.092</v>
      </c>
    </row>
    <row r="10" spans="1:78">
      <c r="A10" s="7" t="s">
        <v>20</v>
      </c>
      <c r="B10" s="39">
        <f>AVERAGE(B5:B9)</f>
        <v>256</v>
      </c>
      <c r="C10" s="82">
        <f>AVERAGE(C5:C9)</f>
        <v>391.840810385763</v>
      </c>
      <c r="D10" s="82">
        <f>AVERAGE(D5:D9)</f>
        <v>100</v>
      </c>
      <c r="E10" s="39">
        <f>AVERAGE(E5:E9)</f>
        <v>0</v>
      </c>
      <c r="F10" s="39">
        <f>AVERAGE(F5:F9)</f>
        <v>0</v>
      </c>
      <c r="G10" s="83">
        <f t="shared" si="0"/>
        <v>0</v>
      </c>
      <c r="H10" s="84" t="s">
        <v>20</v>
      </c>
      <c r="I10" s="131">
        <f>AVERAGE(I5:I9)</f>
        <v>267</v>
      </c>
      <c r="J10" s="141">
        <f>AVERAGE(J5:J9)</f>
        <v>746.420535537021</v>
      </c>
      <c r="K10" s="142">
        <f>AVERAGE(K5:K9)</f>
        <v>200</v>
      </c>
      <c r="L10" s="131">
        <f>AVERAGE(L5:L9)</f>
        <v>0</v>
      </c>
      <c r="M10" s="131">
        <f>AVERAGE(M5:M9)</f>
        <v>1.2</v>
      </c>
      <c r="N10" s="123">
        <f t="shared" si="1"/>
        <v>0.006</v>
      </c>
      <c r="O10" s="128" t="s">
        <v>20</v>
      </c>
      <c r="P10" s="39">
        <f>AVERAGE(P5:P9)</f>
        <v>295.8</v>
      </c>
      <c r="Q10" s="43">
        <f>AVERAGE(Q5:Q9)</f>
        <v>985.446828185068</v>
      </c>
      <c r="R10" s="43">
        <f>AVERAGE(R5:R9)</f>
        <v>300</v>
      </c>
      <c r="S10" s="39">
        <f>AVERAGE(S5:S9)</f>
        <v>1.8</v>
      </c>
      <c r="T10" s="39">
        <f>AVERAGE(T5:T9)</f>
        <v>10.2</v>
      </c>
      <c r="U10" s="47">
        <f t="shared" si="2"/>
        <v>0.04</v>
      </c>
      <c r="V10" s="84" t="s">
        <v>20</v>
      </c>
      <c r="W10" s="131">
        <f>AVERAGE(W5:W9)</f>
        <v>288.4</v>
      </c>
      <c r="X10" s="141">
        <f>AVERAGE(X5:X9)</f>
        <v>1278.10023933476</v>
      </c>
      <c r="Y10" s="142">
        <v>400</v>
      </c>
      <c r="Z10" s="82">
        <f>AVERAGE(Z5:Z9)</f>
        <v>5.2</v>
      </c>
      <c r="AA10" s="82">
        <f>AVERAGE(AA5:AA9)</f>
        <v>26.8</v>
      </c>
      <c r="AB10" s="123">
        <f t="shared" si="3"/>
        <v>0.08</v>
      </c>
      <c r="AC10" s="128" t="s">
        <v>20</v>
      </c>
      <c r="AD10" s="39">
        <f>AVERAGE(AD5:AD9)</f>
        <v>335.8</v>
      </c>
      <c r="AE10" s="53">
        <f>AVERAGE(AE5:AE9)</f>
        <v>1314.47522767793</v>
      </c>
      <c r="AF10" s="43">
        <f>AVERAGE(AF5:AF9)</f>
        <v>500</v>
      </c>
      <c r="AG10" s="43">
        <f>AVERAGE(AG5:AG9)</f>
        <v>9.8</v>
      </c>
      <c r="AH10" s="43">
        <f>AVERAGE(AH5:AH9)</f>
        <v>49</v>
      </c>
      <c r="AI10" s="54">
        <f t="shared" si="4"/>
        <v>0.1176</v>
      </c>
      <c r="AJ10" s="84" t="s">
        <v>20</v>
      </c>
      <c r="AK10" s="131">
        <f>AVERAGE(AK5:AK9)</f>
        <v>1321.2</v>
      </c>
      <c r="AL10" s="141">
        <f>AVERAGE(AL5:AL9)</f>
        <v>404.47598412143</v>
      </c>
      <c r="AM10" s="82">
        <f>AVERAGE(AM5:AM9)</f>
        <v>600</v>
      </c>
      <c r="AN10" s="82">
        <f>AVERAGE(AN5:AN9)</f>
        <v>12</v>
      </c>
      <c r="AO10" s="82">
        <f>AVERAGE(AO5:AO9)</f>
        <v>54</v>
      </c>
      <c r="AP10" s="83">
        <f t="shared" si="5"/>
        <v>0.11</v>
      </c>
      <c r="AQ10" s="128" t="s">
        <v>20</v>
      </c>
      <c r="AR10" s="39">
        <f>AVERAGE(AR5:AR9)</f>
        <v>1359.2</v>
      </c>
      <c r="AS10" s="53">
        <f>AVERAGE(AS5:AS9)</f>
        <v>442.086187523838</v>
      </c>
      <c r="AT10" s="43">
        <f>AVERAGE(AT5:AT9)</f>
        <v>700</v>
      </c>
      <c r="AU10" s="43">
        <f>AVERAGE(AU5:AU9)</f>
        <v>16.2</v>
      </c>
      <c r="AV10" s="43">
        <f>AVERAGE(AV5:AV9)</f>
        <v>83.2</v>
      </c>
      <c r="AW10" s="47">
        <f t="shared" si="6"/>
        <v>0.142</v>
      </c>
      <c r="AX10" s="84" t="s">
        <v>20</v>
      </c>
      <c r="AY10" s="131">
        <f>AVERAGE(AY5:AY9)</f>
        <v>1366.8</v>
      </c>
      <c r="AZ10" s="141">
        <f>AVERAGE(AZ5:AZ9)</f>
        <v>519.336994915636</v>
      </c>
      <c r="BA10" s="82">
        <f>AVERAGE(BA5:BA9)</f>
        <v>800</v>
      </c>
      <c r="BB10" s="82">
        <f>AVERAGE(BB5:BB9)</f>
        <v>16</v>
      </c>
      <c r="BC10" s="82">
        <f>AVERAGE(BC5:BC9)</f>
        <v>74.4</v>
      </c>
      <c r="BD10" s="123">
        <f t="shared" si="7"/>
        <v>0.113</v>
      </c>
      <c r="BE10" s="128" t="s">
        <v>20</v>
      </c>
      <c r="BF10" s="39">
        <f>AVERAGE(BF5:BF9)</f>
        <v>1390.2</v>
      </c>
      <c r="BG10" s="53">
        <f>AVERAGE(BG5:BG9)</f>
        <v>566.15764465099</v>
      </c>
      <c r="BH10" s="43">
        <f>AVERAGE(BH5:BH9)</f>
        <v>900</v>
      </c>
      <c r="BI10" s="43">
        <f>AVERAGE(BI5:BI9)</f>
        <v>19</v>
      </c>
      <c r="BJ10" s="47">
        <f>AVERAGE(BJ5:BJ9)</f>
        <v>94.4</v>
      </c>
      <c r="BK10" s="47">
        <f t="shared" si="8"/>
        <v>0.126</v>
      </c>
      <c r="BL10" s="84" t="s">
        <v>20</v>
      </c>
      <c r="BM10" s="131">
        <f>AVERAGE(BM5:BM9)</f>
        <v>1416.8</v>
      </c>
      <c r="BN10" s="141">
        <f>AVERAGE(BN5:BN9)</f>
        <v>629.971434767653</v>
      </c>
      <c r="BO10" s="142">
        <v>1000</v>
      </c>
      <c r="BP10" s="82">
        <f>AVERAGE(BP5:BP9)</f>
        <v>18.8</v>
      </c>
      <c r="BQ10" s="82">
        <f>AVERAGE(BQ5:BQ9)</f>
        <v>89.2</v>
      </c>
      <c r="BR10" s="123">
        <f t="shared" si="9"/>
        <v>0.108</v>
      </c>
      <c r="BS10" s="148"/>
      <c r="BT10" s="221" t="s">
        <v>20</v>
      </c>
      <c r="BU10" s="39">
        <f>AVERAGE(BU5:BU9)</f>
        <v>325</v>
      </c>
      <c r="BV10" s="53">
        <f>AVERAGE(BV5:BV9)</f>
        <v>1390.49579396644</v>
      </c>
      <c r="BW10" s="43">
        <f>AVERAGE(BW5:BW9)</f>
        <v>500</v>
      </c>
      <c r="BX10" s="43">
        <f>AVERAGE(BX5:BX9)</f>
        <v>9</v>
      </c>
      <c r="BY10" s="43">
        <f>AVERAGE(BY5:BY9)</f>
        <v>40.4</v>
      </c>
      <c r="BZ10" s="52">
        <f t="shared" si="10"/>
        <v>0.0988</v>
      </c>
    </row>
    <row r="11" spans="1:72">
      <c r="A11" s="1"/>
      <c r="B11" s="1"/>
      <c r="C11" s="1"/>
      <c r="D11" s="1"/>
      <c r="E11" s="1"/>
      <c r="F11" s="1"/>
      <c r="G11" s="1"/>
      <c r="BT11" s="44"/>
    </row>
    <row r="12" ht="22.5" customHeight="1" spans="1:79">
      <c r="A12" s="85" t="s">
        <v>21</v>
      </c>
      <c r="B12" s="65"/>
      <c r="C12" s="65"/>
      <c r="D12" s="65"/>
      <c r="E12" s="65"/>
      <c r="F12" s="65"/>
      <c r="G12" s="86"/>
      <c r="H12" s="87" t="s">
        <v>22</v>
      </c>
      <c r="I12" s="143"/>
      <c r="J12" s="143"/>
      <c r="K12" s="144"/>
      <c r="L12" s="143"/>
      <c r="M12" s="143"/>
      <c r="N12" s="143"/>
      <c r="O12" s="145" t="s">
        <v>23</v>
      </c>
      <c r="P12" s="146"/>
      <c r="Q12" s="146"/>
      <c r="R12" s="146"/>
      <c r="S12" s="146"/>
      <c r="T12" s="146"/>
      <c r="U12" s="144"/>
      <c r="V12" s="87" t="s">
        <v>24</v>
      </c>
      <c r="W12" s="143"/>
      <c r="X12" s="143"/>
      <c r="Y12" s="144"/>
      <c r="Z12" s="143"/>
      <c r="AA12" s="143"/>
      <c r="AB12" s="143"/>
      <c r="AC12" s="87" t="s">
        <v>25</v>
      </c>
      <c r="AD12" s="144"/>
      <c r="AE12" s="144"/>
      <c r="AF12" s="144"/>
      <c r="AG12" s="144"/>
      <c r="AH12" s="144"/>
      <c r="AI12" s="144"/>
      <c r="AJ12" s="193" t="s">
        <v>26</v>
      </c>
      <c r="AK12" s="194"/>
      <c r="AL12" s="194"/>
      <c r="AM12" s="194"/>
      <c r="AN12" s="194"/>
      <c r="AO12" s="194"/>
      <c r="AP12" s="143"/>
      <c r="AQ12" s="145" t="s">
        <v>27</v>
      </c>
      <c r="AR12" s="146"/>
      <c r="AS12" s="146"/>
      <c r="AT12" s="146"/>
      <c r="AU12" s="146"/>
      <c r="AV12" s="146"/>
      <c r="AW12" s="144"/>
      <c r="AX12" s="87" t="s">
        <v>28</v>
      </c>
      <c r="AY12" s="143"/>
      <c r="AZ12" s="143"/>
      <c r="BA12" s="144"/>
      <c r="BB12" s="143"/>
      <c r="BC12" s="143"/>
      <c r="BD12" s="143"/>
      <c r="BE12" s="87" t="s">
        <v>29</v>
      </c>
      <c r="BF12" s="144"/>
      <c r="BG12" s="144"/>
      <c r="BH12" s="144"/>
      <c r="BI12" s="144"/>
      <c r="BJ12" s="144"/>
      <c r="BK12" s="144"/>
      <c r="BL12" s="87" t="s">
        <v>30</v>
      </c>
      <c r="BM12" s="143"/>
      <c r="BN12" s="143"/>
      <c r="BO12" s="144"/>
      <c r="BP12" s="143"/>
      <c r="BQ12" s="143"/>
      <c r="BR12" s="143"/>
      <c r="BS12" s="186"/>
      <c r="BT12" s="74" t="s">
        <v>31</v>
      </c>
      <c r="BU12" s="65"/>
      <c r="BV12" s="65"/>
      <c r="BW12" s="39"/>
      <c r="BX12" s="65"/>
      <c r="BY12" s="65"/>
      <c r="BZ12" s="65"/>
      <c r="CA12" s="229"/>
    </row>
    <row r="13" spans="1:78">
      <c r="A13" s="88" t="s">
        <v>13</v>
      </c>
      <c r="B13" s="43" t="s">
        <v>14</v>
      </c>
      <c r="C13" s="43" t="s">
        <v>15</v>
      </c>
      <c r="D13" s="43" t="s">
        <v>16</v>
      </c>
      <c r="E13" s="43" t="s">
        <v>17</v>
      </c>
      <c r="F13" s="88" t="s">
        <v>18</v>
      </c>
      <c r="G13" s="89" t="s">
        <v>19</v>
      </c>
      <c r="H13" s="79" t="s">
        <v>13</v>
      </c>
      <c r="I13" s="135" t="s">
        <v>14</v>
      </c>
      <c r="J13" s="135" t="s">
        <v>15</v>
      </c>
      <c r="K13" s="55" t="s">
        <v>16</v>
      </c>
      <c r="L13" s="135" t="s">
        <v>17</v>
      </c>
      <c r="M13" s="136" t="s">
        <v>18</v>
      </c>
      <c r="N13" s="137" t="s">
        <v>19</v>
      </c>
      <c r="O13" s="138" t="s">
        <v>13</v>
      </c>
      <c r="P13" s="43" t="s">
        <v>14</v>
      </c>
      <c r="Q13" s="43" t="s">
        <v>15</v>
      </c>
      <c r="R13" s="43" t="s">
        <v>16</v>
      </c>
      <c r="S13" s="43" t="s">
        <v>17</v>
      </c>
      <c r="T13" s="43" t="s">
        <v>18</v>
      </c>
      <c r="U13" s="47" t="s">
        <v>19</v>
      </c>
      <c r="V13" s="79" t="s">
        <v>13</v>
      </c>
      <c r="W13" s="135" t="s">
        <v>14</v>
      </c>
      <c r="X13" s="135" t="s">
        <v>15</v>
      </c>
      <c r="Y13" s="182" t="s">
        <v>16</v>
      </c>
      <c r="Z13" s="135" t="s">
        <v>17</v>
      </c>
      <c r="AA13" s="136" t="s">
        <v>18</v>
      </c>
      <c r="AB13" s="183" t="s">
        <v>19</v>
      </c>
      <c r="AC13" s="118" t="s">
        <v>13</v>
      </c>
      <c r="AD13" s="55" t="s">
        <v>14</v>
      </c>
      <c r="AE13" s="55" t="s">
        <v>15</v>
      </c>
      <c r="AF13" s="55" t="s">
        <v>16</v>
      </c>
      <c r="AG13" s="55" t="s">
        <v>17</v>
      </c>
      <c r="AH13" s="57" t="s">
        <v>18</v>
      </c>
      <c r="AI13" s="102" t="s">
        <v>19</v>
      </c>
      <c r="AJ13" s="116" t="s">
        <v>13</v>
      </c>
      <c r="AK13" s="112" t="s">
        <v>14</v>
      </c>
      <c r="AL13" s="135" t="s">
        <v>15</v>
      </c>
      <c r="AM13" s="113" t="s">
        <v>16</v>
      </c>
      <c r="AN13" s="112" t="s">
        <v>17</v>
      </c>
      <c r="AO13" s="114" t="s">
        <v>18</v>
      </c>
      <c r="AP13" s="169" t="s">
        <v>19</v>
      </c>
      <c r="AQ13" s="203" t="s">
        <v>13</v>
      </c>
      <c r="AR13" s="113" t="s">
        <v>14</v>
      </c>
      <c r="AS13" s="55" t="s">
        <v>15</v>
      </c>
      <c r="AT13" s="113" t="s">
        <v>16</v>
      </c>
      <c r="AU13" s="204" t="s">
        <v>17</v>
      </c>
      <c r="AV13" s="43" t="s">
        <v>18</v>
      </c>
      <c r="AW13" s="209" t="s">
        <v>19</v>
      </c>
      <c r="AX13" s="79" t="s">
        <v>13</v>
      </c>
      <c r="AY13" s="135" t="s">
        <v>14</v>
      </c>
      <c r="AZ13" s="135" t="s">
        <v>15</v>
      </c>
      <c r="BA13" s="55" t="s">
        <v>16</v>
      </c>
      <c r="BB13" s="135" t="s">
        <v>17</v>
      </c>
      <c r="BC13" s="136" t="s">
        <v>18</v>
      </c>
      <c r="BD13" s="137" t="s">
        <v>19</v>
      </c>
      <c r="BE13" s="118" t="s">
        <v>13</v>
      </c>
      <c r="BF13" s="55" t="s">
        <v>14</v>
      </c>
      <c r="BG13" s="55" t="s">
        <v>15</v>
      </c>
      <c r="BH13" s="55" t="s">
        <v>16</v>
      </c>
      <c r="BI13" s="55" t="s">
        <v>17</v>
      </c>
      <c r="BJ13" s="57" t="s">
        <v>18</v>
      </c>
      <c r="BK13" s="102" t="s">
        <v>19</v>
      </c>
      <c r="BL13" s="79" t="s">
        <v>13</v>
      </c>
      <c r="BM13" s="175" t="s">
        <v>14</v>
      </c>
      <c r="BN13" s="135" t="s">
        <v>15</v>
      </c>
      <c r="BO13" s="55" t="s">
        <v>16</v>
      </c>
      <c r="BP13" s="135" t="s">
        <v>17</v>
      </c>
      <c r="BQ13" s="136" t="s">
        <v>18</v>
      </c>
      <c r="BR13" s="137" t="s">
        <v>19</v>
      </c>
      <c r="BS13" s="148"/>
      <c r="BT13" s="43" t="s">
        <v>13</v>
      </c>
      <c r="BU13" s="43" t="s">
        <v>14</v>
      </c>
      <c r="BV13" s="43" t="s">
        <v>15</v>
      </c>
      <c r="BW13" s="43" t="s">
        <v>16</v>
      </c>
      <c r="BX13" s="43" t="s">
        <v>17</v>
      </c>
      <c r="BY13" s="43" t="s">
        <v>18</v>
      </c>
      <c r="BZ13" s="43" t="s">
        <v>19</v>
      </c>
    </row>
    <row r="14" spans="1:78">
      <c r="A14" s="88">
        <v>1</v>
      </c>
      <c r="B14" s="43">
        <v>260</v>
      </c>
      <c r="C14" s="88">
        <f>(D14-E14-F14)*1000/B14</f>
        <v>384.615384615385</v>
      </c>
      <c r="D14" s="43">
        <v>100</v>
      </c>
      <c r="E14" s="43">
        <v>0</v>
      </c>
      <c r="F14" s="43">
        <v>0</v>
      </c>
      <c r="G14" s="47">
        <f t="shared" ref="G14:G19" si="11">(E14+F14)/D14</f>
        <v>0</v>
      </c>
      <c r="H14" s="79">
        <v>1</v>
      </c>
      <c r="I14" s="139">
        <v>304</v>
      </c>
      <c r="J14" s="120">
        <f>(K14-L14-M14)*1000/I14</f>
        <v>608.552631578947</v>
      </c>
      <c r="K14" s="52">
        <v>200</v>
      </c>
      <c r="L14" s="139">
        <v>4</v>
      </c>
      <c r="M14" s="139">
        <v>11</v>
      </c>
      <c r="N14" s="117">
        <f t="shared" ref="N14:N19" si="12">(L14+M14)/K14</f>
        <v>0.075</v>
      </c>
      <c r="O14" s="138">
        <v>1</v>
      </c>
      <c r="P14" s="43">
        <v>278</v>
      </c>
      <c r="Q14" s="43">
        <f>(R14-S14-T14)*1000/P14</f>
        <v>992.805755395684</v>
      </c>
      <c r="R14" s="43">
        <v>300</v>
      </c>
      <c r="S14" s="43">
        <v>6</v>
      </c>
      <c r="T14" s="43">
        <v>18</v>
      </c>
      <c r="U14" s="47">
        <f t="shared" ref="U14:U19" si="13">(S14+T14)/R14</f>
        <v>0.08</v>
      </c>
      <c r="V14" s="79">
        <v>1</v>
      </c>
      <c r="W14" s="139">
        <v>348</v>
      </c>
      <c r="X14" s="120">
        <f>(Y14-Z14-AA14)*1000/W14</f>
        <v>1002.87356321839</v>
      </c>
      <c r="Y14" s="184">
        <v>400</v>
      </c>
      <c r="Z14" s="139">
        <v>6</v>
      </c>
      <c r="AA14" s="142">
        <v>45</v>
      </c>
      <c r="AB14" s="117">
        <f t="shared" ref="AB14:AB19" si="14">(Z14+AA14)/Y14</f>
        <v>0.1275</v>
      </c>
      <c r="AC14" s="118">
        <v>1</v>
      </c>
      <c r="AD14" s="52">
        <v>1343</v>
      </c>
      <c r="AE14" s="53">
        <f>(AF14-AG14-AH14)*1000/AD14</f>
        <v>309.009679821296</v>
      </c>
      <c r="AF14" s="52">
        <v>500</v>
      </c>
      <c r="AG14" s="52">
        <v>18</v>
      </c>
      <c r="AH14" s="52">
        <v>67</v>
      </c>
      <c r="AI14" s="54">
        <f t="shared" ref="AI14:AI19" si="15">(AG14+AH14)/AF14</f>
        <v>0.17</v>
      </c>
      <c r="AJ14" s="118">
        <v>1</v>
      </c>
      <c r="AK14" s="139">
        <v>1350</v>
      </c>
      <c r="AL14" s="120">
        <f>(AM14-AN14-AO14)*1000/AK14</f>
        <v>352.592592592593</v>
      </c>
      <c r="AM14" s="52">
        <v>600</v>
      </c>
      <c r="AN14" s="139">
        <v>18</v>
      </c>
      <c r="AO14" s="139">
        <v>106</v>
      </c>
      <c r="AP14" s="117">
        <f t="shared" ref="AP14:AP19" si="16">(AN14+AO14)/AM14</f>
        <v>0.206666666666667</v>
      </c>
      <c r="AQ14" s="118">
        <v>1</v>
      </c>
      <c r="AR14" s="52">
        <v>1353</v>
      </c>
      <c r="AS14" s="53">
        <f>(AT14-AU14-AV14)*1000/AR14</f>
        <v>383.592017738359</v>
      </c>
      <c r="AT14" s="52">
        <v>700</v>
      </c>
      <c r="AU14" s="52">
        <v>35</v>
      </c>
      <c r="AV14" s="6">
        <v>146</v>
      </c>
      <c r="AW14" s="54">
        <f t="shared" ref="AW14:AW19" si="17">(AU14+AV14)/AT14</f>
        <v>0.258571428571429</v>
      </c>
      <c r="AX14" s="79">
        <v>1</v>
      </c>
      <c r="AY14" s="139">
        <v>1363</v>
      </c>
      <c r="AZ14" s="120">
        <f>(BA14-BB14-BC14)*1000/AY14</f>
        <v>473.220836390316</v>
      </c>
      <c r="BA14" s="52">
        <v>800</v>
      </c>
      <c r="BB14" s="139">
        <v>31</v>
      </c>
      <c r="BC14" s="139">
        <v>124</v>
      </c>
      <c r="BD14" s="117">
        <f t="shared" ref="BD14:BD19" si="18">(BB14+BC14)/BA14</f>
        <v>0.19375</v>
      </c>
      <c r="BE14" s="118">
        <v>1</v>
      </c>
      <c r="BF14" s="52">
        <v>1378</v>
      </c>
      <c r="BG14" s="53">
        <f>(BH14-BI14-BJ14)*1000/BF14</f>
        <v>504.354136429608</v>
      </c>
      <c r="BH14" s="52">
        <v>900</v>
      </c>
      <c r="BI14" s="52">
        <v>35</v>
      </c>
      <c r="BJ14" s="52">
        <v>170</v>
      </c>
      <c r="BK14" s="54">
        <f t="shared" ref="BK14:BK19" si="19">(BI14+BJ14)/BH14</f>
        <v>0.227777777777778</v>
      </c>
      <c r="BL14" s="79">
        <v>1</v>
      </c>
      <c r="BM14" s="16">
        <v>1363</v>
      </c>
      <c r="BN14" s="120">
        <f>(BO14-BP14-BQ14)*1000/BM14</f>
        <v>603.081438004402</v>
      </c>
      <c r="BO14" s="52">
        <v>1000</v>
      </c>
      <c r="BP14" s="139">
        <v>30</v>
      </c>
      <c r="BQ14" s="139">
        <v>148</v>
      </c>
      <c r="BR14" s="117">
        <f t="shared" ref="BR14:BR19" si="20">(BP14+BQ14)/BO14</f>
        <v>0.178</v>
      </c>
      <c r="BS14" s="148"/>
      <c r="BT14" s="218">
        <v>1</v>
      </c>
      <c r="BU14" s="64">
        <v>1341</v>
      </c>
      <c r="BV14" s="230">
        <f>(BW14-BX14-BY14)*1000/BU14</f>
        <v>302.013422818792</v>
      </c>
      <c r="BW14" s="64">
        <v>500</v>
      </c>
      <c r="BX14" s="64">
        <v>17</v>
      </c>
      <c r="BY14" s="64">
        <v>78</v>
      </c>
      <c r="BZ14" s="64">
        <f t="shared" ref="BZ14:BZ19" si="21">(BX14+BY14)/BW14</f>
        <v>0.19</v>
      </c>
    </row>
    <row r="15" spans="1:78">
      <c r="A15" s="88">
        <v>2</v>
      </c>
      <c r="B15" s="43">
        <v>275</v>
      </c>
      <c r="C15" s="88">
        <f>(D15-E15-F15)*1000/B15</f>
        <v>363.636363636364</v>
      </c>
      <c r="D15" s="43">
        <v>100</v>
      </c>
      <c r="E15" s="43">
        <v>0</v>
      </c>
      <c r="F15" s="43">
        <v>0</v>
      </c>
      <c r="G15" s="47">
        <f t="shared" si="11"/>
        <v>0</v>
      </c>
      <c r="H15" s="79">
        <v>2</v>
      </c>
      <c r="I15" s="139">
        <v>263</v>
      </c>
      <c r="J15" s="120">
        <f>(K15-L15-M15)*1000/I15</f>
        <v>703.422053231939</v>
      </c>
      <c r="K15" s="52">
        <v>200</v>
      </c>
      <c r="L15" s="139">
        <v>4</v>
      </c>
      <c r="M15" s="139">
        <v>11</v>
      </c>
      <c r="N15" s="117">
        <f t="shared" si="12"/>
        <v>0.075</v>
      </c>
      <c r="O15" s="138">
        <v>2</v>
      </c>
      <c r="P15" s="43">
        <v>312</v>
      </c>
      <c r="Q15" s="43">
        <f>(R15-S15-T15)*1000/P15</f>
        <v>852.564102564103</v>
      </c>
      <c r="R15" s="43">
        <v>300</v>
      </c>
      <c r="S15" s="43">
        <v>6</v>
      </c>
      <c r="T15" s="43">
        <v>28</v>
      </c>
      <c r="U15" s="47">
        <f t="shared" si="13"/>
        <v>0.113333333333333</v>
      </c>
      <c r="V15" s="79">
        <v>2</v>
      </c>
      <c r="W15" s="139">
        <v>311</v>
      </c>
      <c r="X15" s="120">
        <f>(Y15-Z15-AA15)*1000/W15</f>
        <v>1122.18649517685</v>
      </c>
      <c r="Y15" s="184">
        <v>400</v>
      </c>
      <c r="Z15" s="139">
        <v>6</v>
      </c>
      <c r="AA15" s="139">
        <v>45</v>
      </c>
      <c r="AB15" s="117">
        <f t="shared" si="14"/>
        <v>0.1275</v>
      </c>
      <c r="AC15" s="118">
        <v>2</v>
      </c>
      <c r="AD15" s="52">
        <v>1287</v>
      </c>
      <c r="AE15" s="53">
        <f>(AF15-AG15-AH15)*1000/AD15</f>
        <v>320.901320901321</v>
      </c>
      <c r="AF15" s="52">
        <v>500</v>
      </c>
      <c r="AG15" s="52">
        <v>13</v>
      </c>
      <c r="AH15" s="52">
        <v>74</v>
      </c>
      <c r="AI15" s="54">
        <f t="shared" si="15"/>
        <v>0.174</v>
      </c>
      <c r="AJ15" s="79">
        <v>2</v>
      </c>
      <c r="AK15" s="139">
        <v>1356</v>
      </c>
      <c r="AL15" s="120">
        <f>(AM15-AN15-AO15)*1000/AK15</f>
        <v>350.294985250737</v>
      </c>
      <c r="AM15" s="52">
        <v>600</v>
      </c>
      <c r="AN15" s="139">
        <v>21</v>
      </c>
      <c r="AO15" s="139">
        <v>104</v>
      </c>
      <c r="AP15" s="117">
        <f t="shared" si="16"/>
        <v>0.208333333333333</v>
      </c>
      <c r="AQ15" s="118">
        <v>2</v>
      </c>
      <c r="AR15" s="52">
        <v>1404</v>
      </c>
      <c r="AS15" s="53">
        <f>(AT15-AU15-AV15)*1000/AR15</f>
        <v>388.176638176638</v>
      </c>
      <c r="AT15" s="52">
        <v>700</v>
      </c>
      <c r="AU15" s="52">
        <v>29</v>
      </c>
      <c r="AV15" s="52">
        <v>126</v>
      </c>
      <c r="AW15" s="54">
        <f t="shared" si="17"/>
        <v>0.221428571428571</v>
      </c>
      <c r="AX15" s="79">
        <v>2</v>
      </c>
      <c r="AY15" s="139">
        <v>1325</v>
      </c>
      <c r="AZ15" s="120">
        <f>(BA15-BB15-BC15)*1000/AY15</f>
        <v>478.490566037736</v>
      </c>
      <c r="BA15" s="52">
        <v>800</v>
      </c>
      <c r="BB15" s="139">
        <v>27</v>
      </c>
      <c r="BC15" s="139">
        <v>139</v>
      </c>
      <c r="BD15" s="117">
        <f t="shared" si="18"/>
        <v>0.2075</v>
      </c>
      <c r="BE15" s="118">
        <v>2</v>
      </c>
      <c r="BF15" s="52">
        <v>1356</v>
      </c>
      <c r="BG15" s="53">
        <f>(BH15-BI15-BJ15)*1000/BF15</f>
        <v>514.749262536873</v>
      </c>
      <c r="BH15" s="52">
        <v>900</v>
      </c>
      <c r="BI15" s="52">
        <v>33</v>
      </c>
      <c r="BJ15" s="52">
        <v>169</v>
      </c>
      <c r="BK15" s="54">
        <f t="shared" si="19"/>
        <v>0.224444444444444</v>
      </c>
      <c r="BL15" s="148">
        <v>2</v>
      </c>
      <c r="BM15" s="16">
        <v>1360</v>
      </c>
      <c r="BN15" s="120">
        <f>(BO15-BP15-BQ15)*1000/BM15</f>
        <v>569.852941176471</v>
      </c>
      <c r="BO15" s="52">
        <v>1000</v>
      </c>
      <c r="BP15" s="139">
        <v>39</v>
      </c>
      <c r="BQ15" s="139">
        <v>186</v>
      </c>
      <c r="BR15" s="117">
        <f t="shared" si="20"/>
        <v>0.225</v>
      </c>
      <c r="BS15" s="148"/>
      <c r="BT15" s="219">
        <v>2</v>
      </c>
      <c r="BU15" s="52">
        <v>1342</v>
      </c>
      <c r="BV15" s="53">
        <f>(BW15-BX15-BY15)*1000/BU15</f>
        <v>299.552906110283</v>
      </c>
      <c r="BW15" s="52">
        <v>500</v>
      </c>
      <c r="BX15" s="52">
        <v>15</v>
      </c>
      <c r="BY15" s="52">
        <v>83</v>
      </c>
      <c r="BZ15" s="52">
        <f t="shared" si="21"/>
        <v>0.196</v>
      </c>
    </row>
    <row r="16" spans="1:78">
      <c r="A16" s="90"/>
      <c r="B16" s="88">
        <v>249</v>
      </c>
      <c r="C16" s="88">
        <f>(D16-E16-F16)*1000/B16</f>
        <v>401.606425702811</v>
      </c>
      <c r="D16" s="43">
        <v>100</v>
      </c>
      <c r="E16" s="88">
        <v>0</v>
      </c>
      <c r="F16" s="88">
        <v>0</v>
      </c>
      <c r="G16" s="89">
        <f t="shared" si="11"/>
        <v>0</v>
      </c>
      <c r="H16" s="79">
        <v>3</v>
      </c>
      <c r="I16" s="139">
        <v>269</v>
      </c>
      <c r="J16" s="120">
        <f>(K16-L16-M16)*1000/I16</f>
        <v>687.732342007435</v>
      </c>
      <c r="K16" s="52">
        <v>200</v>
      </c>
      <c r="L16" s="139">
        <v>3</v>
      </c>
      <c r="M16" s="139">
        <v>12</v>
      </c>
      <c r="N16" s="117">
        <f t="shared" si="12"/>
        <v>0.075</v>
      </c>
      <c r="O16" s="138">
        <v>3</v>
      </c>
      <c r="P16" s="43">
        <v>293</v>
      </c>
      <c r="Q16" s="43">
        <f>(R16-S16-T16)*1000/P16</f>
        <v>952.21843003413</v>
      </c>
      <c r="R16" s="43">
        <v>300</v>
      </c>
      <c r="S16" s="43">
        <v>8</v>
      </c>
      <c r="T16" s="43">
        <v>13</v>
      </c>
      <c r="U16" s="47">
        <f t="shared" si="13"/>
        <v>0.07</v>
      </c>
      <c r="V16" s="79">
        <v>3</v>
      </c>
      <c r="W16" s="139">
        <v>291</v>
      </c>
      <c r="X16" s="120">
        <f>(Y16-Z16-AA16)*1000/W16</f>
        <v>1209.62199312715</v>
      </c>
      <c r="Y16" s="52">
        <v>400</v>
      </c>
      <c r="Z16" s="139">
        <v>7</v>
      </c>
      <c r="AA16" s="142">
        <v>41</v>
      </c>
      <c r="AB16" s="117">
        <f t="shared" si="14"/>
        <v>0.12</v>
      </c>
      <c r="AC16" s="118">
        <v>3</v>
      </c>
      <c r="AD16" s="52">
        <v>1327</v>
      </c>
      <c r="AE16" s="53">
        <f>(AF16-AG16-AH16)*1000/AD16</f>
        <v>310.474755086662</v>
      </c>
      <c r="AF16" s="52">
        <v>500</v>
      </c>
      <c r="AG16" s="52">
        <v>17</v>
      </c>
      <c r="AH16" s="52">
        <v>71</v>
      </c>
      <c r="AI16" s="54">
        <f t="shared" si="15"/>
        <v>0.176</v>
      </c>
      <c r="AJ16" s="118">
        <v>3</v>
      </c>
      <c r="AK16" s="139">
        <v>1312</v>
      </c>
      <c r="AL16" s="120">
        <f>(AM16-AN16-AO16)*1000/AK16</f>
        <v>339.939024390244</v>
      </c>
      <c r="AM16" s="52">
        <v>600</v>
      </c>
      <c r="AN16" s="139">
        <v>27</v>
      </c>
      <c r="AO16" s="139">
        <v>127</v>
      </c>
      <c r="AP16" s="117">
        <f t="shared" si="16"/>
        <v>0.256666666666667</v>
      </c>
      <c r="AQ16" s="118">
        <v>3</v>
      </c>
      <c r="AR16" s="52">
        <v>1348</v>
      </c>
      <c r="AS16" s="53">
        <f>(AT16-AU16-AV16)*1000/AR16</f>
        <v>411.721068249258</v>
      </c>
      <c r="AT16" s="52">
        <v>700</v>
      </c>
      <c r="AU16" s="52">
        <v>30</v>
      </c>
      <c r="AV16" s="52">
        <v>115</v>
      </c>
      <c r="AW16" s="54">
        <f t="shared" si="17"/>
        <v>0.207142857142857</v>
      </c>
      <c r="AX16" s="79">
        <v>3</v>
      </c>
      <c r="AY16" s="139">
        <v>1344</v>
      </c>
      <c r="AZ16" s="120">
        <f>(BA16-BB16-BC16)*1000/AY16</f>
        <v>473.958333333333</v>
      </c>
      <c r="BA16" s="52">
        <v>800</v>
      </c>
      <c r="BB16" s="139">
        <v>29</v>
      </c>
      <c r="BC16" s="139">
        <v>134</v>
      </c>
      <c r="BD16" s="117">
        <f t="shared" si="18"/>
        <v>0.20375</v>
      </c>
      <c r="BE16" s="118">
        <v>3</v>
      </c>
      <c r="BF16" s="52">
        <v>1378</v>
      </c>
      <c r="BG16" s="53">
        <f>(BH16-BI16-BJ16)*1000/BF16</f>
        <v>489.11465892598</v>
      </c>
      <c r="BH16" s="52">
        <v>900</v>
      </c>
      <c r="BI16" s="52">
        <v>42</v>
      </c>
      <c r="BJ16" s="52">
        <v>184</v>
      </c>
      <c r="BK16" s="54">
        <f t="shared" si="19"/>
        <v>0.251111111111111</v>
      </c>
      <c r="BL16" s="148">
        <v>3</v>
      </c>
      <c r="BM16" s="16">
        <v>1409</v>
      </c>
      <c r="BN16" s="120">
        <f>(BO16-BP16-BQ16)*1000/BM16</f>
        <v>553.584102200142</v>
      </c>
      <c r="BO16" s="52">
        <v>1000</v>
      </c>
      <c r="BP16" s="139">
        <v>35</v>
      </c>
      <c r="BQ16" s="139">
        <v>185</v>
      </c>
      <c r="BR16" s="117">
        <f t="shared" si="20"/>
        <v>0.22</v>
      </c>
      <c r="BS16" s="148"/>
      <c r="BT16" s="219">
        <v>3</v>
      </c>
      <c r="BU16" s="52">
        <v>1351</v>
      </c>
      <c r="BV16" s="53">
        <f>(BW16-BX16-BY16)*1000/BU16</f>
        <v>307.179866765359</v>
      </c>
      <c r="BW16" s="52">
        <v>500</v>
      </c>
      <c r="BX16" s="52">
        <v>18</v>
      </c>
      <c r="BY16" s="52">
        <v>67</v>
      </c>
      <c r="BZ16" s="52">
        <f t="shared" si="21"/>
        <v>0.17</v>
      </c>
    </row>
    <row r="17" spans="1:78">
      <c r="A17" s="88">
        <v>4</v>
      </c>
      <c r="B17" s="88">
        <v>265</v>
      </c>
      <c r="C17" s="88">
        <f>(D17-E17-F17)*1000/B17</f>
        <v>377.358490566038</v>
      </c>
      <c r="D17" s="43">
        <v>100</v>
      </c>
      <c r="E17" s="88">
        <v>0</v>
      </c>
      <c r="F17" s="88">
        <v>0</v>
      </c>
      <c r="G17" s="89">
        <f t="shared" si="11"/>
        <v>0</v>
      </c>
      <c r="H17" s="79">
        <v>4</v>
      </c>
      <c r="I17" s="139">
        <v>280</v>
      </c>
      <c r="J17" s="120">
        <f>(K17-L17-M17)*1000/I17</f>
        <v>667.857142857143</v>
      </c>
      <c r="K17" s="52">
        <v>200</v>
      </c>
      <c r="L17" s="139">
        <v>3</v>
      </c>
      <c r="M17" s="139">
        <v>10</v>
      </c>
      <c r="N17" s="117">
        <f t="shared" si="12"/>
        <v>0.065</v>
      </c>
      <c r="O17" s="138">
        <v>4</v>
      </c>
      <c r="P17" s="43">
        <v>276</v>
      </c>
      <c r="Q17" s="43">
        <f>(R17-S17-T17)*1000/P17</f>
        <v>956.521739130435</v>
      </c>
      <c r="R17" s="43">
        <v>300</v>
      </c>
      <c r="S17" s="43">
        <v>8</v>
      </c>
      <c r="T17" s="43">
        <v>28</v>
      </c>
      <c r="U17" s="47">
        <f t="shared" si="13"/>
        <v>0.12</v>
      </c>
      <c r="V17" s="79">
        <v>4</v>
      </c>
      <c r="W17" s="139">
        <v>325</v>
      </c>
      <c r="X17" s="120">
        <f>(Y17-Z17-AA17)*1000/W17</f>
        <v>1073.84615384615</v>
      </c>
      <c r="Y17" s="52">
        <v>400</v>
      </c>
      <c r="Z17" s="139">
        <v>6</v>
      </c>
      <c r="AA17" s="142">
        <v>45</v>
      </c>
      <c r="AB17" s="117">
        <f t="shared" si="14"/>
        <v>0.1275</v>
      </c>
      <c r="AC17" s="118">
        <v>4</v>
      </c>
      <c r="AD17" s="52">
        <v>1325</v>
      </c>
      <c r="AE17" s="53">
        <f>(AF17-AG17-AH17)*1000/AD17</f>
        <v>313.207547169811</v>
      </c>
      <c r="AF17" s="52">
        <v>500</v>
      </c>
      <c r="AG17" s="52">
        <v>18</v>
      </c>
      <c r="AH17" s="52">
        <v>67</v>
      </c>
      <c r="AI17" s="54">
        <f t="shared" si="15"/>
        <v>0.17</v>
      </c>
      <c r="AJ17" s="118">
        <v>4</v>
      </c>
      <c r="AK17" s="139">
        <v>1350</v>
      </c>
      <c r="AL17" s="120">
        <f>(AM17-AN17-AO17)*1000/AK17</f>
        <v>352.592592592593</v>
      </c>
      <c r="AM17" s="52">
        <v>600</v>
      </c>
      <c r="AN17" s="139">
        <v>18</v>
      </c>
      <c r="AO17" s="139">
        <v>106</v>
      </c>
      <c r="AP17" s="117">
        <f t="shared" si="16"/>
        <v>0.206666666666667</v>
      </c>
      <c r="AQ17" s="118">
        <v>4</v>
      </c>
      <c r="AR17" s="52">
        <v>1345</v>
      </c>
      <c r="AS17" s="53">
        <f>(AT17-AU17-AV17)*1000/AR17</f>
        <v>405.204460966543</v>
      </c>
      <c r="AT17" s="52">
        <v>700</v>
      </c>
      <c r="AU17" s="52">
        <v>26</v>
      </c>
      <c r="AV17" s="52">
        <v>129</v>
      </c>
      <c r="AW17" s="54">
        <f t="shared" si="17"/>
        <v>0.221428571428571</v>
      </c>
      <c r="AX17" s="79">
        <v>4</v>
      </c>
      <c r="AY17" s="139">
        <v>1402</v>
      </c>
      <c r="AZ17" s="120">
        <f>(BA17-BB17-BC17)*1000/AY17</f>
        <v>430.813124108417</v>
      </c>
      <c r="BA17" s="52">
        <v>800</v>
      </c>
      <c r="BB17" s="139">
        <v>34</v>
      </c>
      <c r="BC17" s="139">
        <v>162</v>
      </c>
      <c r="BD17" s="117">
        <f t="shared" si="18"/>
        <v>0.245</v>
      </c>
      <c r="BE17" s="118">
        <v>4</v>
      </c>
      <c r="BF17" s="52">
        <v>1389</v>
      </c>
      <c r="BG17" s="53">
        <f>(BH17-BI17-BJ17)*1000/BF17</f>
        <v>493.880489560835</v>
      </c>
      <c r="BH17" s="52">
        <v>900</v>
      </c>
      <c r="BI17" s="52">
        <v>34</v>
      </c>
      <c r="BJ17" s="52">
        <v>180</v>
      </c>
      <c r="BK17" s="54">
        <f t="shared" si="19"/>
        <v>0.237777777777778</v>
      </c>
      <c r="BL17" s="148">
        <v>4</v>
      </c>
      <c r="BM17" s="16">
        <v>1420</v>
      </c>
      <c r="BN17" s="120">
        <f>(BO17-BP17-BQ17)*1000/BM17</f>
        <v>571.830985915493</v>
      </c>
      <c r="BO17" s="52">
        <v>1000</v>
      </c>
      <c r="BP17" s="139">
        <v>40</v>
      </c>
      <c r="BQ17" s="139">
        <v>148</v>
      </c>
      <c r="BR17" s="117">
        <f t="shared" si="20"/>
        <v>0.188</v>
      </c>
      <c r="BS17" s="148"/>
      <c r="BT17" s="219">
        <v>4</v>
      </c>
      <c r="BU17" s="52">
        <v>1340</v>
      </c>
      <c r="BV17" s="53">
        <f>(BW17-BX17-BY17)*1000/BU17</f>
        <v>308.208955223881</v>
      </c>
      <c r="BW17" s="52">
        <v>500</v>
      </c>
      <c r="BX17" s="52">
        <v>13</v>
      </c>
      <c r="BY17" s="52">
        <v>74</v>
      </c>
      <c r="BZ17" s="52">
        <f t="shared" si="21"/>
        <v>0.174</v>
      </c>
    </row>
    <row r="18" spans="1:78">
      <c r="A18" s="88">
        <v>5</v>
      </c>
      <c r="B18" s="88">
        <v>269</v>
      </c>
      <c r="C18" s="91">
        <f>(D18-E18-F18)*1000/B18</f>
        <v>371.747211895911</v>
      </c>
      <c r="D18" s="43">
        <v>100</v>
      </c>
      <c r="E18" s="88">
        <v>0</v>
      </c>
      <c r="F18" s="88">
        <v>0</v>
      </c>
      <c r="G18" s="89">
        <f t="shared" si="11"/>
        <v>0</v>
      </c>
      <c r="H18" s="81">
        <v>5</v>
      </c>
      <c r="I18" s="135">
        <v>300</v>
      </c>
      <c r="J18" s="140">
        <f>(K18-L18-M18)*1000/I18</f>
        <v>613.333333333333</v>
      </c>
      <c r="K18" s="55">
        <v>200</v>
      </c>
      <c r="L18" s="135">
        <v>5</v>
      </c>
      <c r="M18" s="135">
        <v>11</v>
      </c>
      <c r="N18" s="117">
        <f t="shared" si="12"/>
        <v>0.08</v>
      </c>
      <c r="O18" s="138">
        <v>5</v>
      </c>
      <c r="P18" s="43">
        <v>285</v>
      </c>
      <c r="Q18" s="39">
        <f>(R18-S18-T18)*1000/P18</f>
        <v>968.421052631579</v>
      </c>
      <c r="R18" s="43">
        <v>300</v>
      </c>
      <c r="S18" s="43">
        <v>7</v>
      </c>
      <c r="T18" s="43">
        <v>17</v>
      </c>
      <c r="U18" s="47">
        <f t="shared" si="13"/>
        <v>0.08</v>
      </c>
      <c r="V18" s="81">
        <v>5</v>
      </c>
      <c r="W18" s="135">
        <v>287</v>
      </c>
      <c r="X18" s="163">
        <f>(Y18-Z18-AA18)*1000/W18</f>
        <v>1216.02787456446</v>
      </c>
      <c r="Y18" s="184">
        <v>400</v>
      </c>
      <c r="Z18" s="135">
        <v>6</v>
      </c>
      <c r="AA18" s="163">
        <v>45</v>
      </c>
      <c r="AB18" s="117">
        <f t="shared" si="14"/>
        <v>0.1275</v>
      </c>
      <c r="AC18" s="125">
        <v>5</v>
      </c>
      <c r="AD18" s="55">
        <v>1360</v>
      </c>
      <c r="AE18" s="56">
        <f>(AF18-AG18-AH18)*1000/AD18</f>
        <v>303.676470588235</v>
      </c>
      <c r="AF18" s="52">
        <v>500</v>
      </c>
      <c r="AG18" s="55">
        <v>13</v>
      </c>
      <c r="AH18" s="55">
        <v>74</v>
      </c>
      <c r="AI18" s="54">
        <f t="shared" si="15"/>
        <v>0.174</v>
      </c>
      <c r="AJ18" s="118">
        <v>5</v>
      </c>
      <c r="AK18" s="135">
        <v>1357</v>
      </c>
      <c r="AL18" s="140">
        <f>(AM18-AN18-AO18)*1000/AK18</f>
        <v>344.8784082535</v>
      </c>
      <c r="AM18" s="52">
        <v>600</v>
      </c>
      <c r="AN18" s="135">
        <v>21</v>
      </c>
      <c r="AO18" s="135">
        <v>111</v>
      </c>
      <c r="AP18" s="136">
        <f t="shared" si="16"/>
        <v>0.22</v>
      </c>
      <c r="AQ18" s="118">
        <v>5</v>
      </c>
      <c r="AR18" s="55">
        <v>1372</v>
      </c>
      <c r="AS18" s="56">
        <f>(AT18-AU18-AV18)*1000/AR18</f>
        <v>408.163265306123</v>
      </c>
      <c r="AT18" s="52">
        <v>700</v>
      </c>
      <c r="AU18" s="55">
        <v>30</v>
      </c>
      <c r="AV18" s="55">
        <v>110</v>
      </c>
      <c r="AW18" s="57">
        <f t="shared" si="17"/>
        <v>0.2</v>
      </c>
      <c r="AX18" s="81">
        <v>5</v>
      </c>
      <c r="AY18" s="135">
        <v>1349</v>
      </c>
      <c r="AZ18" s="140">
        <f>(BA18-BB18-BC18)*1000/AY18</f>
        <v>472.942920681987</v>
      </c>
      <c r="BA18" s="52">
        <v>800</v>
      </c>
      <c r="BB18" s="135">
        <v>26</v>
      </c>
      <c r="BC18" s="135">
        <v>136</v>
      </c>
      <c r="BD18" s="117">
        <f t="shared" si="18"/>
        <v>0.2025</v>
      </c>
      <c r="BE18" s="125">
        <v>5</v>
      </c>
      <c r="BF18" s="55">
        <v>1419</v>
      </c>
      <c r="BG18" s="56">
        <f>(BH18-BI18-BJ18)*1000/BF18</f>
        <v>490.486257928118</v>
      </c>
      <c r="BH18" s="52">
        <v>900</v>
      </c>
      <c r="BI18" s="55">
        <v>39</v>
      </c>
      <c r="BJ18" s="55">
        <v>165</v>
      </c>
      <c r="BK18" s="54">
        <f t="shared" si="19"/>
        <v>0.226666666666667</v>
      </c>
      <c r="BL18" s="81">
        <v>5</v>
      </c>
      <c r="BM18" s="175">
        <v>1314</v>
      </c>
      <c r="BN18" s="140">
        <f>(BO18-BP18-BQ18)*1000/BM18</f>
        <v>600.456621004566</v>
      </c>
      <c r="BO18" s="52">
        <v>1000</v>
      </c>
      <c r="BP18" s="139">
        <v>38</v>
      </c>
      <c r="BQ18" s="139">
        <v>173</v>
      </c>
      <c r="BR18" s="117">
        <f t="shared" si="20"/>
        <v>0.211</v>
      </c>
      <c r="BS18" s="148"/>
      <c r="BT18" s="220">
        <v>5</v>
      </c>
      <c r="BU18" s="55">
        <v>1328</v>
      </c>
      <c r="BV18" s="56">
        <f>(BW18-BX18-BY18)*1000/BU18</f>
        <v>307.228915662651</v>
      </c>
      <c r="BW18" s="52">
        <v>500</v>
      </c>
      <c r="BX18" s="55">
        <v>18</v>
      </c>
      <c r="BY18" s="55">
        <v>74</v>
      </c>
      <c r="BZ18" s="52">
        <f t="shared" si="21"/>
        <v>0.184</v>
      </c>
    </row>
    <row r="19" ht="15" spans="1:78">
      <c r="A19" s="7" t="s">
        <v>20</v>
      </c>
      <c r="B19" s="39">
        <f>AVERAGE(B14:B18)</f>
        <v>263.6</v>
      </c>
      <c r="C19" s="43">
        <f>AVERAGE(C14:C18)</f>
        <v>379.792775283302</v>
      </c>
      <c r="D19" s="43">
        <f>AVERAGE(D14:D18)</f>
        <v>100</v>
      </c>
      <c r="E19" s="39">
        <f>AVERAGE(E14:E18)</f>
        <v>0</v>
      </c>
      <c r="F19" s="39">
        <f>AVERAGE(F14:F18)</f>
        <v>0</v>
      </c>
      <c r="G19" s="47">
        <f t="shared" si="11"/>
        <v>0</v>
      </c>
      <c r="H19" s="84" t="s">
        <v>20</v>
      </c>
      <c r="I19" s="131">
        <f>AVERAGE(I14:I18)</f>
        <v>283.2</v>
      </c>
      <c r="J19" s="141">
        <f>AVERAGE(J14:J18)</f>
        <v>656.17950060176</v>
      </c>
      <c r="K19" s="142">
        <f>AVERAGE(K14:K18)</f>
        <v>200</v>
      </c>
      <c r="L19" s="131">
        <f>AVERAGE(L14:L18)</f>
        <v>3.8</v>
      </c>
      <c r="M19" s="131">
        <f>AVERAGE(M14:M18)</f>
        <v>11</v>
      </c>
      <c r="N19" s="123">
        <f t="shared" si="12"/>
        <v>0.074</v>
      </c>
      <c r="O19" s="128" t="s">
        <v>20</v>
      </c>
      <c r="P19" s="39">
        <f>AVERAGE(P14:P18)</f>
        <v>288.8</v>
      </c>
      <c r="Q19" s="43">
        <f>AVERAGE(Q14:Q18)</f>
        <v>944.506215951186</v>
      </c>
      <c r="R19" s="43">
        <f>AVERAGE(R14:R18)</f>
        <v>300</v>
      </c>
      <c r="S19" s="39">
        <f>AVERAGE(S14:S18)</f>
        <v>7</v>
      </c>
      <c r="T19" s="39">
        <f>AVERAGE(T14:T18)</f>
        <v>20.8</v>
      </c>
      <c r="U19" s="47">
        <f t="shared" si="13"/>
        <v>0.092666666666667</v>
      </c>
      <c r="V19" s="84" t="s">
        <v>20</v>
      </c>
      <c r="W19" s="131">
        <f>AVERAGE(W14:W18)</f>
        <v>312.4</v>
      </c>
      <c r="X19" s="141">
        <f>AVERAGE(X14:X18)</f>
        <v>1124.9112159866</v>
      </c>
      <c r="Y19" s="142">
        <f>AVERAGE(Y14:Y18)</f>
        <v>400</v>
      </c>
      <c r="Z19" s="82">
        <f>AVERAGE(Z14:Z18)</f>
        <v>6.2</v>
      </c>
      <c r="AA19" s="82">
        <f>AVERAGE(AA14:AA18)</f>
        <v>44.2</v>
      </c>
      <c r="AB19" s="123">
        <f t="shared" si="14"/>
        <v>0.126</v>
      </c>
      <c r="AC19" s="128" t="s">
        <v>20</v>
      </c>
      <c r="AD19" s="39">
        <f>AVERAGE(AD14:AD18)</f>
        <v>1328.4</v>
      </c>
      <c r="AE19" s="53">
        <f>AVERAGE(AE14:AE18)</f>
        <v>311.453954713465</v>
      </c>
      <c r="AF19" s="43">
        <f>AVERAGE(AF14:AF18)</f>
        <v>500</v>
      </c>
      <c r="AG19" s="43">
        <f>AVERAGE(AG14:AG18)</f>
        <v>15.8</v>
      </c>
      <c r="AH19" s="43">
        <f>AVERAGE(AH14:AH18)</f>
        <v>70.6</v>
      </c>
      <c r="AI19" s="47">
        <f t="shared" si="15"/>
        <v>0.1728</v>
      </c>
      <c r="AJ19" s="84" t="s">
        <v>20</v>
      </c>
      <c r="AK19" s="131">
        <f>AVERAGE(AK14:AK18)</f>
        <v>1345</v>
      </c>
      <c r="AL19" s="141">
        <f>AVERAGE(AL14:AL18)</f>
        <v>348.059520615933</v>
      </c>
      <c r="AM19" s="82">
        <f>AVERAGE(AM14:AM18)</f>
        <v>600</v>
      </c>
      <c r="AN19" s="82">
        <f>AVERAGE(AN14:AN18)</f>
        <v>21</v>
      </c>
      <c r="AO19" s="82">
        <f>AVERAGE(AO14:AO18)</f>
        <v>110.8</v>
      </c>
      <c r="AP19" s="83">
        <f t="shared" si="16"/>
        <v>0.219666666666667</v>
      </c>
      <c r="AQ19" s="128" t="s">
        <v>20</v>
      </c>
      <c r="AR19" s="39">
        <f>AVERAGE(AR14:AR18)</f>
        <v>1364.4</v>
      </c>
      <c r="AS19" s="53">
        <f>AVERAGE(AS14:AS18)</f>
        <v>399.371490087384</v>
      </c>
      <c r="AT19" s="43">
        <f>AVERAGE(AT14:AT18)</f>
        <v>700</v>
      </c>
      <c r="AU19" s="43">
        <f>AVERAGE(AU14:AU18)</f>
        <v>30</v>
      </c>
      <c r="AV19" s="43">
        <f>AVERAGE(AV14:AV18)</f>
        <v>125.2</v>
      </c>
      <c r="AW19" s="47">
        <f t="shared" si="17"/>
        <v>0.221714285714286</v>
      </c>
      <c r="AX19" s="84" t="s">
        <v>20</v>
      </c>
      <c r="AY19" s="131">
        <f>AVERAGE(AY14:AY18)</f>
        <v>1356.6</v>
      </c>
      <c r="AZ19" s="141">
        <f>AVERAGE(AZ14:AZ18)</f>
        <v>465.885156110358</v>
      </c>
      <c r="BA19" s="82">
        <f>AVERAGE(BA14:BA18)</f>
        <v>800</v>
      </c>
      <c r="BB19" s="82">
        <f>AVERAGE(BB14:BB18)</f>
        <v>29.4</v>
      </c>
      <c r="BC19" s="82">
        <f>AVERAGE(BC14:BC18)</f>
        <v>139</v>
      </c>
      <c r="BD19" s="123">
        <f t="shared" si="18"/>
        <v>0.2105</v>
      </c>
      <c r="BE19" s="128" t="s">
        <v>20</v>
      </c>
      <c r="BF19" s="39">
        <f>AVERAGE(BF14:BF18)</f>
        <v>1384</v>
      </c>
      <c r="BG19" s="53">
        <f>AVERAGE(BG14:BG18)</f>
        <v>498.516961076283</v>
      </c>
      <c r="BH19" s="43">
        <f>AVERAGE(BH14:BH18)</f>
        <v>900</v>
      </c>
      <c r="BI19" s="43">
        <f>AVERAGE(BI14:BI18)</f>
        <v>36.6</v>
      </c>
      <c r="BJ19" s="43">
        <f>AVERAGE(BJ14:BJ18)</f>
        <v>173.6</v>
      </c>
      <c r="BK19" s="54">
        <f t="shared" si="19"/>
        <v>0.233555555555556</v>
      </c>
      <c r="BL19" s="84" t="s">
        <v>20</v>
      </c>
      <c r="BM19" s="131">
        <f>AVERAGE(BM14:BM18)</f>
        <v>1373.2</v>
      </c>
      <c r="BN19" s="141">
        <f>AVERAGE(BN14:BN18)</f>
        <v>579.761217660215</v>
      </c>
      <c r="BO19" s="82">
        <f>AVERAGE(BO14:BO18)</f>
        <v>1000</v>
      </c>
      <c r="BP19" s="82">
        <f>AVERAGE(BP14:BP18)</f>
        <v>36.4</v>
      </c>
      <c r="BQ19" s="82">
        <f>AVERAGE(BQ14:BQ18)</f>
        <v>168</v>
      </c>
      <c r="BR19" s="123">
        <f t="shared" si="20"/>
        <v>0.2044</v>
      </c>
      <c r="BS19" s="148"/>
      <c r="BT19" s="221" t="s">
        <v>20</v>
      </c>
      <c r="BU19" s="39">
        <f>AVERAGE(BU14:BU18)</f>
        <v>1340.4</v>
      </c>
      <c r="BV19" s="53">
        <f>AVERAGE(BV14:BV18)</f>
        <v>304.836813316193</v>
      </c>
      <c r="BW19" s="43">
        <f>AVERAGE(BW14:BW18)</f>
        <v>500</v>
      </c>
      <c r="BX19" s="43">
        <f>AVERAGE(BX14:BX18)</f>
        <v>16.2</v>
      </c>
      <c r="BY19" s="43">
        <f>AVERAGE(BY14:BY18)</f>
        <v>75.2</v>
      </c>
      <c r="BZ19" s="43">
        <f t="shared" si="21"/>
        <v>0.1828</v>
      </c>
    </row>
    <row r="20" ht="15" spans="1:72">
      <c r="A20" s="1"/>
      <c r="B20" s="1"/>
      <c r="C20" s="1"/>
      <c r="D20" s="1"/>
      <c r="E20" s="1"/>
      <c r="F20" s="1"/>
      <c r="G20" s="1"/>
      <c r="AS20" s="104">
        <f>(AS10-AS19)/AS19</f>
        <v>0.106954798969521</v>
      </c>
      <c r="AZ20" s="104">
        <f>(AZ10-AZ19)/AZ19</f>
        <v>0.114731791953932</v>
      </c>
      <c r="BD20" s="104">
        <f>(BD10-BD19)/BD19</f>
        <v>-0.463182897862233</v>
      </c>
      <c r="BG20" s="104">
        <f>(BG10-BG19)/BG19</f>
        <v>0.13568381591004</v>
      </c>
      <c r="BK20" s="104">
        <f>(BK10-BK19)/BK19</f>
        <v>-0.460513796384396</v>
      </c>
      <c r="BN20" s="104">
        <f>(BN10-BN19)/BN19</f>
        <v>0.086604994570135</v>
      </c>
      <c r="BR20" s="104">
        <f>(BR10-BR19)/BR19</f>
        <v>-0.471624266144814</v>
      </c>
      <c r="BT20" s="44"/>
    </row>
    <row r="21" ht="22.5" hidden="1" customHeight="1" spans="1:79">
      <c r="A21" s="92"/>
      <c r="B21" s="92"/>
      <c r="C21" s="92"/>
      <c r="D21" s="92"/>
      <c r="E21" s="92"/>
      <c r="F21" s="92"/>
      <c r="G21" s="92"/>
      <c r="H21" s="93" t="s">
        <v>32</v>
      </c>
      <c r="I21" s="132"/>
      <c r="J21" s="132"/>
      <c r="K21" s="133"/>
      <c r="L21" s="132"/>
      <c r="M21" s="132"/>
      <c r="N21" s="132"/>
      <c r="O21" s="93"/>
      <c r="P21" s="147"/>
      <c r="Q21" s="147"/>
      <c r="R21" s="147"/>
      <c r="S21" s="147"/>
      <c r="T21" s="147"/>
      <c r="U21" s="147"/>
      <c r="V21" s="93" t="s">
        <v>33</v>
      </c>
      <c r="W21" s="132"/>
      <c r="X21" s="132"/>
      <c r="Y21" s="133"/>
      <c r="Z21" s="132"/>
      <c r="AA21" s="132"/>
      <c r="AB21" s="132"/>
      <c r="AC21" s="185"/>
      <c r="AD21" s="92"/>
      <c r="AE21" s="92"/>
      <c r="AF21" s="92"/>
      <c r="AG21" s="92"/>
      <c r="AH21" s="92"/>
      <c r="AI21" s="92"/>
      <c r="AJ21" s="195" t="s">
        <v>34</v>
      </c>
      <c r="AK21" s="11"/>
      <c r="AL21" s="11"/>
      <c r="AM21" s="11"/>
      <c r="AN21" s="11"/>
      <c r="AO21" s="11"/>
      <c r="AP21" s="75"/>
      <c r="AQ21" s="185"/>
      <c r="AR21" s="92"/>
      <c r="AS21" s="92"/>
      <c r="AT21" s="92"/>
      <c r="AU21" s="92"/>
      <c r="AV21" s="92"/>
      <c r="AW21" s="92"/>
      <c r="AX21" s="93" t="s">
        <v>35</v>
      </c>
      <c r="AY21" s="132"/>
      <c r="AZ21" s="132"/>
      <c r="BA21" s="133"/>
      <c r="BB21" s="132"/>
      <c r="BC21" s="132"/>
      <c r="BD21" s="132"/>
      <c r="BE21" s="93"/>
      <c r="BF21" s="147"/>
      <c r="BG21" s="147"/>
      <c r="BH21" s="147"/>
      <c r="BI21" s="147"/>
      <c r="BJ21" s="147"/>
      <c r="BK21" s="147"/>
      <c r="BL21" s="93" t="s">
        <v>36</v>
      </c>
      <c r="BM21" s="132"/>
      <c r="BN21" s="132"/>
      <c r="BO21" s="133"/>
      <c r="BP21" s="132"/>
      <c r="BQ21" s="132"/>
      <c r="BR21" s="132"/>
      <c r="BS21" s="185"/>
      <c r="BT21" s="74" t="s">
        <v>37</v>
      </c>
      <c r="BU21" s="65"/>
      <c r="BV21" s="65"/>
      <c r="BW21" s="39"/>
      <c r="BX21" s="65"/>
      <c r="BY21" s="65"/>
      <c r="BZ21" s="65"/>
      <c r="CA21" s="231"/>
    </row>
    <row r="22" hidden="1" spans="1:78">
      <c r="A22" s="45"/>
      <c r="B22" s="45"/>
      <c r="C22" s="45"/>
      <c r="D22" s="45"/>
      <c r="E22" s="45"/>
      <c r="F22" s="45"/>
      <c r="G22" s="45"/>
      <c r="H22" s="79" t="s">
        <v>13</v>
      </c>
      <c r="I22" s="135" t="s">
        <v>14</v>
      </c>
      <c r="J22" s="135" t="s">
        <v>15</v>
      </c>
      <c r="K22" s="55" t="s">
        <v>16</v>
      </c>
      <c r="L22" s="135" t="s">
        <v>17</v>
      </c>
      <c r="M22" s="136" t="s">
        <v>18</v>
      </c>
      <c r="N22" s="137" t="s">
        <v>19</v>
      </c>
      <c r="O22" s="148"/>
      <c r="P22" s="45"/>
      <c r="Q22" s="45"/>
      <c r="R22" s="45"/>
      <c r="S22" s="45"/>
      <c r="T22" s="45"/>
      <c r="U22" s="45"/>
      <c r="V22" s="79" t="s">
        <v>13</v>
      </c>
      <c r="W22" s="135" t="s">
        <v>14</v>
      </c>
      <c r="X22" s="135" t="s">
        <v>15</v>
      </c>
      <c r="Y22" s="182" t="s">
        <v>16</v>
      </c>
      <c r="Z22" s="135" t="s">
        <v>17</v>
      </c>
      <c r="AA22" s="136" t="s">
        <v>18</v>
      </c>
      <c r="AB22" s="183" t="s">
        <v>19</v>
      </c>
      <c r="AC22" s="148"/>
      <c r="AD22" s="45"/>
      <c r="AE22" s="45"/>
      <c r="AF22" s="45"/>
      <c r="AG22" s="45"/>
      <c r="AH22" s="45"/>
      <c r="AI22" s="45"/>
      <c r="AJ22" s="116" t="s">
        <v>13</v>
      </c>
      <c r="AK22" s="112" t="s">
        <v>14</v>
      </c>
      <c r="AL22" s="135" t="s">
        <v>15</v>
      </c>
      <c r="AM22" s="113" t="s">
        <v>16</v>
      </c>
      <c r="AN22" s="112" t="s">
        <v>17</v>
      </c>
      <c r="AO22" s="114" t="s">
        <v>18</v>
      </c>
      <c r="AP22" s="169" t="s">
        <v>19</v>
      </c>
      <c r="AQ22" s="148"/>
      <c r="AR22" s="45"/>
      <c r="AS22" s="45"/>
      <c r="AT22" s="45"/>
      <c r="AU22" s="45"/>
      <c r="AV22" s="45"/>
      <c r="AW22" s="45"/>
      <c r="AX22" s="79" t="s">
        <v>13</v>
      </c>
      <c r="AY22" s="135" t="s">
        <v>14</v>
      </c>
      <c r="AZ22" s="135" t="s">
        <v>15</v>
      </c>
      <c r="BA22" s="55" t="s">
        <v>16</v>
      </c>
      <c r="BB22" s="135" t="s">
        <v>17</v>
      </c>
      <c r="BC22" s="136" t="s">
        <v>18</v>
      </c>
      <c r="BD22" s="137" t="s">
        <v>19</v>
      </c>
      <c r="BE22" s="148"/>
      <c r="BF22" s="45"/>
      <c r="BG22" s="45"/>
      <c r="BH22" s="45"/>
      <c r="BI22" s="45"/>
      <c r="BJ22" s="45"/>
      <c r="BK22" s="45"/>
      <c r="BL22" s="79" t="s">
        <v>13</v>
      </c>
      <c r="BM22" s="175" t="s">
        <v>14</v>
      </c>
      <c r="BN22" s="135" t="s">
        <v>15</v>
      </c>
      <c r="BO22" s="55" t="s">
        <v>16</v>
      </c>
      <c r="BP22" s="135" t="s">
        <v>17</v>
      </c>
      <c r="BQ22" s="136" t="s">
        <v>18</v>
      </c>
      <c r="BR22" s="137" t="s">
        <v>19</v>
      </c>
      <c r="BS22" s="148"/>
      <c r="BT22" s="43" t="s">
        <v>13</v>
      </c>
      <c r="BU22" s="43" t="s">
        <v>14</v>
      </c>
      <c r="BV22" s="43" t="s">
        <v>15</v>
      </c>
      <c r="BW22" s="43" t="s">
        <v>16</v>
      </c>
      <c r="BX22" s="43" t="s">
        <v>17</v>
      </c>
      <c r="BY22" s="43" t="s">
        <v>18</v>
      </c>
      <c r="BZ22" s="43" t="s">
        <v>19</v>
      </c>
    </row>
    <row r="23" hidden="1" spans="1:78">
      <c r="A23" s="45"/>
      <c r="B23" s="45"/>
      <c r="C23" s="45"/>
      <c r="D23" s="45"/>
      <c r="E23" s="45"/>
      <c r="F23" s="45"/>
      <c r="G23" s="45"/>
      <c r="H23" s="79">
        <v>1</v>
      </c>
      <c r="I23" s="139"/>
      <c r="J23" s="139"/>
      <c r="K23" s="52">
        <v>200</v>
      </c>
      <c r="L23" s="139"/>
      <c r="M23" s="139"/>
      <c r="N23" s="117"/>
      <c r="O23" s="149"/>
      <c r="P23" s="150"/>
      <c r="Q23" s="150"/>
      <c r="R23" s="150"/>
      <c r="S23" s="150"/>
      <c r="T23" s="150"/>
      <c r="U23" s="150"/>
      <c r="V23" s="79">
        <v>1</v>
      </c>
      <c r="W23" s="139"/>
      <c r="X23" s="139"/>
      <c r="Y23" s="184">
        <v>200</v>
      </c>
      <c r="Z23" s="139"/>
      <c r="AA23" s="142"/>
      <c r="AB23" s="123"/>
      <c r="AC23" s="148"/>
      <c r="AD23" s="45"/>
      <c r="AE23" s="45"/>
      <c r="AF23" s="45"/>
      <c r="AG23" s="45"/>
      <c r="AH23" s="45"/>
      <c r="AI23" s="45"/>
      <c r="AJ23" s="67">
        <v>1</v>
      </c>
      <c r="AK23" s="139"/>
      <c r="AL23" s="139"/>
      <c r="AM23" s="52">
        <v>200</v>
      </c>
      <c r="AN23" s="139"/>
      <c r="AO23" s="139"/>
      <c r="AP23" s="117"/>
      <c r="AQ23" s="118"/>
      <c r="AR23" s="53"/>
      <c r="AS23" s="53"/>
      <c r="AT23" s="53"/>
      <c r="AU23" s="53"/>
      <c r="AV23" s="53"/>
      <c r="AW23" s="150"/>
      <c r="AX23" s="79">
        <v>1</v>
      </c>
      <c r="AY23" s="139"/>
      <c r="AZ23" s="139"/>
      <c r="BA23" s="52">
        <v>200</v>
      </c>
      <c r="BB23" s="139"/>
      <c r="BC23" s="139"/>
      <c r="BD23" s="117"/>
      <c r="BE23" s="149"/>
      <c r="BF23" s="150"/>
      <c r="BG23" s="150"/>
      <c r="BH23" s="150"/>
      <c r="BI23" s="150"/>
      <c r="BJ23" s="150"/>
      <c r="BK23" s="150"/>
      <c r="BL23" s="79">
        <v>1</v>
      </c>
      <c r="BM23" s="16">
        <v>2457</v>
      </c>
      <c r="BN23" s="139">
        <f t="shared" ref="BN23:BN28" si="22">(BO23-BP23-BQ23)*1000/BM23</f>
        <v>318.274318274318</v>
      </c>
      <c r="BO23" s="52">
        <v>1000</v>
      </c>
      <c r="BP23" s="139">
        <v>3</v>
      </c>
      <c r="BQ23" s="139">
        <v>215</v>
      </c>
      <c r="BR23" s="117">
        <f t="shared" ref="BR23:BR28" si="23">(BP23+BQ23)/BO23</f>
        <v>0.218</v>
      </c>
      <c r="BS23" s="148"/>
      <c r="BT23" s="43">
        <v>1</v>
      </c>
      <c r="BU23" s="43">
        <v>1395</v>
      </c>
      <c r="BV23" s="43">
        <f>(BW23-BX23-BY23)*1000/BU23</f>
        <v>354.121863799283</v>
      </c>
      <c r="BW23" s="43">
        <v>500</v>
      </c>
      <c r="BX23" s="43">
        <v>2</v>
      </c>
      <c r="BY23" s="43">
        <v>4</v>
      </c>
      <c r="BZ23" s="43">
        <f t="shared" ref="BZ23:BZ28" si="24">(BX23+BY23)/BW23</f>
        <v>0.012</v>
      </c>
    </row>
    <row r="24" hidden="1" spans="1:78">
      <c r="A24" s="45"/>
      <c r="B24" s="45"/>
      <c r="C24" s="45"/>
      <c r="D24" s="45"/>
      <c r="E24" s="45"/>
      <c r="F24" s="45"/>
      <c r="G24" s="45"/>
      <c r="H24" s="79">
        <v>2</v>
      </c>
      <c r="I24" s="139"/>
      <c r="J24" s="139"/>
      <c r="K24" s="52">
        <v>200</v>
      </c>
      <c r="L24" s="139"/>
      <c r="M24" s="139"/>
      <c r="N24" s="117"/>
      <c r="O24" s="149"/>
      <c r="P24" s="150"/>
      <c r="Q24" s="150"/>
      <c r="R24" s="150"/>
      <c r="S24" s="150"/>
      <c r="T24" s="150"/>
      <c r="U24" s="150"/>
      <c r="V24" s="79">
        <v>2</v>
      </c>
      <c r="W24" s="139"/>
      <c r="X24" s="139"/>
      <c r="Y24" s="184">
        <v>200</v>
      </c>
      <c r="Z24" s="139"/>
      <c r="AA24" s="139"/>
      <c r="AB24" s="123"/>
      <c r="AC24" s="149"/>
      <c r="AD24" s="150"/>
      <c r="AE24" s="150"/>
      <c r="AF24" s="150"/>
      <c r="AG24" s="150"/>
      <c r="AH24" s="150"/>
      <c r="AI24" s="150"/>
      <c r="AJ24" s="79">
        <v>2</v>
      </c>
      <c r="AK24" s="139"/>
      <c r="AL24" s="139"/>
      <c r="AM24" s="52">
        <v>200</v>
      </c>
      <c r="AN24" s="139"/>
      <c r="AO24" s="139"/>
      <c r="AP24" s="117"/>
      <c r="AQ24" s="118"/>
      <c r="AR24" s="53"/>
      <c r="AS24" s="53"/>
      <c r="AT24" s="53"/>
      <c r="AU24" s="53"/>
      <c r="AV24" s="53"/>
      <c r="AW24" s="150"/>
      <c r="AX24" s="79">
        <v>2</v>
      </c>
      <c r="AY24" s="139"/>
      <c r="AZ24" s="139"/>
      <c r="BA24" s="52">
        <v>200</v>
      </c>
      <c r="BB24" s="139"/>
      <c r="BC24" s="139"/>
      <c r="BD24" s="117"/>
      <c r="BE24" s="148"/>
      <c r="BF24" s="45"/>
      <c r="BG24" s="45"/>
      <c r="BH24" s="45"/>
      <c r="BI24" s="45"/>
      <c r="BJ24" s="45"/>
      <c r="BK24" s="45"/>
      <c r="BL24" s="148">
        <v>2</v>
      </c>
      <c r="BM24" s="16">
        <v>2506</v>
      </c>
      <c r="BN24" s="139">
        <f t="shared" si="22"/>
        <v>297.685554668795</v>
      </c>
      <c r="BO24" s="52">
        <v>1000</v>
      </c>
      <c r="BP24" s="139">
        <v>7</v>
      </c>
      <c r="BQ24" s="139">
        <v>247</v>
      </c>
      <c r="BR24" s="117">
        <f t="shared" si="23"/>
        <v>0.254</v>
      </c>
      <c r="BS24" s="148"/>
      <c r="BT24" s="43">
        <v>2</v>
      </c>
      <c r="BU24" s="43">
        <v>1363</v>
      </c>
      <c r="BV24" s="43">
        <f>(BW24-BX24-BY24)*1000/BU24</f>
        <v>362.435803374908</v>
      </c>
      <c r="BW24" s="43">
        <v>500</v>
      </c>
      <c r="BX24" s="43">
        <v>3</v>
      </c>
      <c r="BY24" s="43">
        <v>3</v>
      </c>
      <c r="BZ24" s="43">
        <f t="shared" si="24"/>
        <v>0.012</v>
      </c>
    </row>
    <row r="25" hidden="1" spans="1:78">
      <c r="A25" s="45"/>
      <c r="B25" s="45"/>
      <c r="C25" s="45"/>
      <c r="D25" s="45"/>
      <c r="E25" s="45"/>
      <c r="F25" s="45"/>
      <c r="G25" s="45"/>
      <c r="H25" s="79">
        <v>3</v>
      </c>
      <c r="I25" s="139"/>
      <c r="J25" s="139"/>
      <c r="K25" s="52">
        <v>200</v>
      </c>
      <c r="L25" s="139"/>
      <c r="M25" s="139"/>
      <c r="N25" s="117"/>
      <c r="O25" s="149"/>
      <c r="P25" s="150"/>
      <c r="Q25" s="150"/>
      <c r="R25" s="150"/>
      <c r="S25" s="150"/>
      <c r="T25" s="150"/>
      <c r="U25" s="150"/>
      <c r="V25" s="79">
        <v>3</v>
      </c>
      <c r="W25" s="139"/>
      <c r="X25" s="142"/>
      <c r="Y25" s="52">
        <v>200</v>
      </c>
      <c r="Z25" s="139"/>
      <c r="AA25" s="142"/>
      <c r="AB25" s="123"/>
      <c r="AC25" s="148"/>
      <c r="AD25" s="45"/>
      <c r="AE25" s="45"/>
      <c r="AF25" s="45"/>
      <c r="AG25" s="45"/>
      <c r="AH25" s="45"/>
      <c r="AI25" s="45"/>
      <c r="AJ25" s="67">
        <v>3</v>
      </c>
      <c r="AK25" s="139"/>
      <c r="AL25" s="139"/>
      <c r="AM25" s="52">
        <v>200</v>
      </c>
      <c r="AN25" s="139"/>
      <c r="AO25" s="139"/>
      <c r="AP25" s="117"/>
      <c r="AQ25" s="118"/>
      <c r="AR25" s="53"/>
      <c r="AS25" s="53"/>
      <c r="AT25" s="53"/>
      <c r="AU25" s="53"/>
      <c r="AV25" s="53"/>
      <c r="AW25" s="150"/>
      <c r="AX25" s="79">
        <v>3</v>
      </c>
      <c r="AY25" s="139"/>
      <c r="AZ25" s="139"/>
      <c r="BA25" s="52">
        <v>200</v>
      </c>
      <c r="BB25" s="139"/>
      <c r="BC25" s="139"/>
      <c r="BD25" s="117"/>
      <c r="BE25" s="148"/>
      <c r="BF25" s="45"/>
      <c r="BG25" s="45"/>
      <c r="BH25" s="45"/>
      <c r="BI25" s="45"/>
      <c r="BJ25" s="45"/>
      <c r="BK25" s="45"/>
      <c r="BL25" s="148">
        <v>3</v>
      </c>
      <c r="BM25" s="16">
        <v>2504</v>
      </c>
      <c r="BN25" s="139">
        <f t="shared" si="22"/>
        <v>272.364217252396</v>
      </c>
      <c r="BO25" s="52">
        <v>1000</v>
      </c>
      <c r="BP25" s="139">
        <v>5</v>
      </c>
      <c r="BQ25" s="139">
        <v>313</v>
      </c>
      <c r="BR25" s="117">
        <f t="shared" si="23"/>
        <v>0.318</v>
      </c>
      <c r="BS25" s="148"/>
      <c r="BT25" s="43">
        <v>3</v>
      </c>
      <c r="BU25" s="43">
        <v>1359</v>
      </c>
      <c r="BV25" s="43">
        <f>(BW25-BX25-BY25)*1000/BU25</f>
        <v>363.502575423105</v>
      </c>
      <c r="BW25" s="43">
        <v>500</v>
      </c>
      <c r="BX25" s="43">
        <v>2</v>
      </c>
      <c r="BY25" s="43">
        <v>4</v>
      </c>
      <c r="BZ25" s="43">
        <f t="shared" si="24"/>
        <v>0.012</v>
      </c>
    </row>
    <row r="26" hidden="1" spans="1:78">
      <c r="A26" s="45"/>
      <c r="B26" s="45"/>
      <c r="C26" s="45"/>
      <c r="D26" s="45"/>
      <c r="E26" s="45"/>
      <c r="F26" s="45"/>
      <c r="G26" s="45"/>
      <c r="H26" s="79">
        <v>4</v>
      </c>
      <c r="I26" s="139"/>
      <c r="J26" s="139"/>
      <c r="K26" s="52">
        <v>200</v>
      </c>
      <c r="L26" s="139"/>
      <c r="M26" s="139"/>
      <c r="N26" s="117"/>
      <c r="O26" s="149"/>
      <c r="P26" s="150"/>
      <c r="Q26" s="150"/>
      <c r="R26" s="150"/>
      <c r="S26" s="150"/>
      <c r="T26" s="150"/>
      <c r="U26" s="150"/>
      <c r="V26" s="79">
        <v>4</v>
      </c>
      <c r="W26" s="139"/>
      <c r="X26" s="142"/>
      <c r="Y26" s="52">
        <v>200</v>
      </c>
      <c r="Z26" s="139"/>
      <c r="AA26" s="142"/>
      <c r="AB26" s="123"/>
      <c r="AC26" s="148"/>
      <c r="AD26" s="45"/>
      <c r="AE26" s="45"/>
      <c r="AF26" s="45"/>
      <c r="AG26" s="45"/>
      <c r="AH26" s="45"/>
      <c r="AI26" s="45"/>
      <c r="AJ26" s="67">
        <v>4</v>
      </c>
      <c r="AK26" s="139"/>
      <c r="AL26" s="139"/>
      <c r="AM26" s="52">
        <v>200</v>
      </c>
      <c r="AN26" s="139"/>
      <c r="AO26" s="139"/>
      <c r="AP26" s="117"/>
      <c r="AQ26" s="118"/>
      <c r="AR26" s="53"/>
      <c r="AS26" s="53"/>
      <c r="AT26" s="53"/>
      <c r="AU26" s="53"/>
      <c r="AV26" s="53"/>
      <c r="AW26" s="150"/>
      <c r="AX26" s="79">
        <v>4</v>
      </c>
      <c r="AY26" s="139"/>
      <c r="AZ26" s="139"/>
      <c r="BA26" s="52">
        <v>200</v>
      </c>
      <c r="BB26" s="139"/>
      <c r="BC26" s="139"/>
      <c r="BD26" s="117"/>
      <c r="BE26" s="148"/>
      <c r="BF26" s="45"/>
      <c r="BG26" s="45"/>
      <c r="BH26" s="45"/>
      <c r="BI26" s="45"/>
      <c r="BJ26" s="45"/>
      <c r="BK26" s="45"/>
      <c r="BL26" s="148">
        <v>4</v>
      </c>
      <c r="BM26" s="16">
        <v>2460</v>
      </c>
      <c r="BN26" s="139">
        <f t="shared" si="22"/>
        <v>295.934959349594</v>
      </c>
      <c r="BO26" s="52">
        <v>1000</v>
      </c>
      <c r="BP26" s="139">
        <v>3</v>
      </c>
      <c r="BQ26" s="139">
        <v>269</v>
      </c>
      <c r="BR26" s="117">
        <f t="shared" si="23"/>
        <v>0.272</v>
      </c>
      <c r="BS26" s="148"/>
      <c r="BT26" s="43">
        <v>4</v>
      </c>
      <c r="BU26" s="43">
        <v>1343</v>
      </c>
      <c r="BV26" s="43">
        <f>(BW26-BX26-BY26)*1000/BU26</f>
        <v>367.83320923306</v>
      </c>
      <c r="BW26" s="43">
        <v>500</v>
      </c>
      <c r="BX26" s="43">
        <v>2</v>
      </c>
      <c r="BY26" s="43">
        <v>4</v>
      </c>
      <c r="BZ26" s="43">
        <f t="shared" si="24"/>
        <v>0.012</v>
      </c>
    </row>
    <row r="27" hidden="1" spans="1:78">
      <c r="A27" s="45"/>
      <c r="B27" s="45"/>
      <c r="C27" s="45"/>
      <c r="D27" s="45"/>
      <c r="E27" s="45"/>
      <c r="F27" s="45"/>
      <c r="G27" s="45"/>
      <c r="H27" s="81">
        <v>5</v>
      </c>
      <c r="I27" s="135"/>
      <c r="J27" s="135"/>
      <c r="K27" s="55">
        <v>200</v>
      </c>
      <c r="L27" s="135"/>
      <c r="M27" s="135"/>
      <c r="N27" s="136"/>
      <c r="O27" s="151"/>
      <c r="P27" s="152"/>
      <c r="Q27" s="152"/>
      <c r="R27" s="152"/>
      <c r="S27" s="152"/>
      <c r="T27" s="152"/>
      <c r="U27" s="152"/>
      <c r="V27" s="81">
        <v>5</v>
      </c>
      <c r="W27" s="135"/>
      <c r="X27" s="163"/>
      <c r="Y27" s="182">
        <v>200</v>
      </c>
      <c r="Z27" s="135"/>
      <c r="AA27" s="163"/>
      <c r="AB27" s="164"/>
      <c r="AC27" s="148"/>
      <c r="AD27" s="45"/>
      <c r="AE27" s="45"/>
      <c r="AF27" s="45"/>
      <c r="AG27" s="45"/>
      <c r="AH27" s="45"/>
      <c r="AI27" s="45"/>
      <c r="AJ27" s="67">
        <v>5</v>
      </c>
      <c r="AK27" s="135"/>
      <c r="AL27" s="135"/>
      <c r="AM27" s="55">
        <v>200</v>
      </c>
      <c r="AN27" s="135"/>
      <c r="AO27" s="135"/>
      <c r="AP27" s="136"/>
      <c r="AQ27" s="125"/>
      <c r="AR27" s="121"/>
      <c r="AS27" s="121"/>
      <c r="AT27" s="121"/>
      <c r="AU27" s="121"/>
      <c r="AV27" s="121"/>
      <c r="AW27" s="152"/>
      <c r="AX27" s="81">
        <v>5</v>
      </c>
      <c r="AY27" s="135"/>
      <c r="AZ27" s="135"/>
      <c r="BA27" s="55">
        <v>200</v>
      </c>
      <c r="BB27" s="135"/>
      <c r="BC27" s="135"/>
      <c r="BD27" s="136"/>
      <c r="BE27" s="151"/>
      <c r="BF27" s="152"/>
      <c r="BG27" s="152"/>
      <c r="BH27" s="152"/>
      <c r="BI27" s="152"/>
      <c r="BJ27" s="152"/>
      <c r="BK27" s="152"/>
      <c r="BL27" s="81">
        <v>5</v>
      </c>
      <c r="BM27" s="175">
        <v>2352</v>
      </c>
      <c r="BN27" s="139">
        <f t="shared" si="22"/>
        <v>293.792517006803</v>
      </c>
      <c r="BO27" s="52">
        <v>1000</v>
      </c>
      <c r="BP27" s="139">
        <v>4</v>
      </c>
      <c r="BQ27" s="139">
        <v>305</v>
      </c>
      <c r="BR27" s="117">
        <f t="shared" si="23"/>
        <v>0.309</v>
      </c>
      <c r="BS27" s="148"/>
      <c r="BT27" s="43">
        <v>5</v>
      </c>
      <c r="BU27" s="43">
        <v>1372</v>
      </c>
      <c r="BV27" s="39">
        <f>(BW27-BX27-BY27)*1000/BU27</f>
        <v>360.058309037901</v>
      </c>
      <c r="BW27" s="43">
        <v>500</v>
      </c>
      <c r="BX27" s="43">
        <v>3</v>
      </c>
      <c r="BY27" s="43">
        <v>3</v>
      </c>
      <c r="BZ27" s="43">
        <f t="shared" si="24"/>
        <v>0.012</v>
      </c>
    </row>
    <row r="28" hidden="1" spans="1:78">
      <c r="A28" s="1"/>
      <c r="B28" s="1"/>
      <c r="C28" s="1"/>
      <c r="D28" s="1"/>
      <c r="E28" s="1"/>
      <c r="F28" s="1"/>
      <c r="G28" s="1"/>
      <c r="H28" s="84" t="s">
        <v>20</v>
      </c>
      <c r="I28" s="82"/>
      <c r="J28" s="82"/>
      <c r="K28" s="82">
        <v>200</v>
      </c>
      <c r="L28" s="82"/>
      <c r="M28" s="82"/>
      <c r="N28" s="83"/>
      <c r="O28" s="153"/>
      <c r="P28" s="154"/>
      <c r="Q28" s="154"/>
      <c r="R28" s="154"/>
      <c r="S28" s="154"/>
      <c r="T28" s="154"/>
      <c r="U28" s="154"/>
      <c r="V28" s="84" t="s">
        <v>20</v>
      </c>
      <c r="W28" s="82"/>
      <c r="X28" s="82"/>
      <c r="Y28" s="82">
        <v>200</v>
      </c>
      <c r="Z28" s="82"/>
      <c r="AA28" s="82"/>
      <c r="AB28" s="83"/>
      <c r="AC28" s="153"/>
      <c r="AD28" s="154"/>
      <c r="AE28" s="154"/>
      <c r="AF28" s="154"/>
      <c r="AG28" s="154"/>
      <c r="AH28" s="154"/>
      <c r="AI28" s="154"/>
      <c r="AJ28" s="84" t="s">
        <v>20</v>
      </c>
      <c r="AK28" s="82"/>
      <c r="AL28" s="82"/>
      <c r="AM28" s="82">
        <v>200</v>
      </c>
      <c r="AN28" s="82"/>
      <c r="AO28" s="82"/>
      <c r="AP28" s="83"/>
      <c r="AQ28" s="138"/>
      <c r="AR28" s="48"/>
      <c r="AS28" s="48"/>
      <c r="AT28" s="48"/>
      <c r="AU28" s="48"/>
      <c r="AV28" s="48"/>
      <c r="AW28" s="154"/>
      <c r="AX28" s="84" t="s">
        <v>20</v>
      </c>
      <c r="AY28" s="82"/>
      <c r="AZ28" s="82"/>
      <c r="BA28" s="82">
        <v>200</v>
      </c>
      <c r="BB28" s="82"/>
      <c r="BC28" s="82"/>
      <c r="BD28" s="83"/>
      <c r="BE28" s="153"/>
      <c r="BF28" s="154"/>
      <c r="BG28" s="154"/>
      <c r="BH28" s="154"/>
      <c r="BI28" s="154"/>
      <c r="BJ28" s="154"/>
      <c r="BK28" s="154"/>
      <c r="BL28" s="84" t="s">
        <v>20</v>
      </c>
      <c r="BM28" s="131">
        <f>AVERAGE(BM23:BM27)</f>
        <v>2455.8</v>
      </c>
      <c r="BN28" s="142">
        <f t="shared" si="22"/>
        <v>295.545239840378</v>
      </c>
      <c r="BO28" s="142">
        <v>1000</v>
      </c>
      <c r="BP28" s="82">
        <f>AVERAGE(BP23:BP27)</f>
        <v>4.4</v>
      </c>
      <c r="BQ28" s="82">
        <f>AVERAGE(BQ23:BQ27)</f>
        <v>269.8</v>
      </c>
      <c r="BR28" s="123">
        <f t="shared" si="23"/>
        <v>0.2742</v>
      </c>
      <c r="BS28" s="148"/>
      <c r="BT28" s="50" t="s">
        <v>20</v>
      </c>
      <c r="BU28" s="39">
        <f>AVERAGE(BU23:BU27)</f>
        <v>1366.4</v>
      </c>
      <c r="BV28" s="43">
        <f>AVERAGE(BV23:BV27)</f>
        <v>361.590352173652</v>
      </c>
      <c r="BW28" s="43">
        <f>AVERAGE(BW23:BW27)</f>
        <v>500</v>
      </c>
      <c r="BX28" s="43">
        <f>AVERAGE(BX23:BX27)</f>
        <v>2.4</v>
      </c>
      <c r="BY28" s="43">
        <f>AVERAGE(BY23:BY27)</f>
        <v>3.6</v>
      </c>
      <c r="BZ28" s="43">
        <f t="shared" si="24"/>
        <v>0.012</v>
      </c>
    </row>
    <row r="29" hidden="1" spans="72:78">
      <c r="BT29" s="222"/>
      <c r="BU29" s="3"/>
      <c r="BV29" s="3"/>
      <c r="BW29" s="34"/>
      <c r="BX29" s="3"/>
      <c r="BY29" s="3"/>
      <c r="BZ29" s="3"/>
    </row>
    <row r="30" s="66" customFormat="1" ht="22.5" customHeight="1" spans="1:79">
      <c r="A30" s="94" t="s">
        <v>38</v>
      </c>
      <c r="B30" s="95"/>
      <c r="C30" s="95"/>
      <c r="D30" s="95"/>
      <c r="E30" s="95"/>
      <c r="F30" s="95"/>
      <c r="G30" s="96"/>
      <c r="H30" s="97" t="s">
        <v>39</v>
      </c>
      <c r="I30" s="155"/>
      <c r="J30" s="155"/>
      <c r="K30" s="156"/>
      <c r="L30" s="155"/>
      <c r="M30" s="155"/>
      <c r="N30" s="155"/>
      <c r="O30" s="157" t="s">
        <v>40</v>
      </c>
      <c r="P30" s="158"/>
      <c r="Q30" s="158"/>
      <c r="R30" s="158"/>
      <c r="S30" s="158"/>
      <c r="T30" s="158"/>
      <c r="U30" s="156"/>
      <c r="V30" s="97" t="s">
        <v>41</v>
      </c>
      <c r="W30" s="155"/>
      <c r="X30" s="155"/>
      <c r="Y30" s="156"/>
      <c r="Z30" s="155"/>
      <c r="AA30" s="155"/>
      <c r="AB30" s="155"/>
      <c r="AC30" s="97" t="s">
        <v>42</v>
      </c>
      <c r="AD30" s="156"/>
      <c r="AE30" s="156"/>
      <c r="AF30" s="156"/>
      <c r="AG30" s="156"/>
      <c r="AH30" s="156"/>
      <c r="AI30" s="156"/>
      <c r="AJ30" s="196" t="s">
        <v>43</v>
      </c>
      <c r="AK30" s="197"/>
      <c r="AL30" s="197"/>
      <c r="AM30" s="197"/>
      <c r="AN30" s="197"/>
      <c r="AO30" s="197"/>
      <c r="AP30" s="155"/>
      <c r="AQ30" s="157" t="s">
        <v>44</v>
      </c>
      <c r="AR30" s="158"/>
      <c r="AS30" s="158"/>
      <c r="AT30" s="158"/>
      <c r="AU30" s="158"/>
      <c r="AV30" s="158"/>
      <c r="AW30" s="156"/>
      <c r="AX30" s="97" t="s">
        <v>45</v>
      </c>
      <c r="AY30" s="155"/>
      <c r="AZ30" s="155"/>
      <c r="BA30" s="156"/>
      <c r="BB30" s="155"/>
      <c r="BC30" s="155"/>
      <c r="BD30" s="155"/>
      <c r="BE30" s="212" t="s">
        <v>46</v>
      </c>
      <c r="BF30" s="95"/>
      <c r="BG30" s="95"/>
      <c r="BH30" s="95"/>
      <c r="BI30" s="95"/>
      <c r="BJ30" s="95"/>
      <c r="BK30" s="96"/>
      <c r="BL30" s="213" t="s">
        <v>47</v>
      </c>
      <c r="BM30" s="155"/>
      <c r="BN30" s="155"/>
      <c r="BO30" s="156"/>
      <c r="BP30" s="155"/>
      <c r="BQ30" s="155"/>
      <c r="BR30" s="155"/>
      <c r="BS30" s="223"/>
      <c r="BT30" s="224"/>
      <c r="BU30" s="95"/>
      <c r="BV30" s="95"/>
      <c r="BW30" s="99"/>
      <c r="BX30" s="95"/>
      <c r="BY30" s="95"/>
      <c r="BZ30" s="95"/>
      <c r="CA30" s="232"/>
    </row>
    <row r="31" spans="1:78">
      <c r="A31" s="43" t="s">
        <v>13</v>
      </c>
      <c r="B31" s="43" t="s">
        <v>14</v>
      </c>
      <c r="C31" s="43" t="s">
        <v>15</v>
      </c>
      <c r="D31" s="43" t="s">
        <v>16</v>
      </c>
      <c r="E31" s="43" t="s">
        <v>17</v>
      </c>
      <c r="F31" s="43" t="s">
        <v>18</v>
      </c>
      <c r="G31" s="47" t="s">
        <v>19</v>
      </c>
      <c r="H31" s="79" t="s">
        <v>13</v>
      </c>
      <c r="I31" s="135" t="s">
        <v>14</v>
      </c>
      <c r="J31" s="135" t="s">
        <v>15</v>
      </c>
      <c r="K31" s="55" t="s">
        <v>16</v>
      </c>
      <c r="L31" s="135" t="s">
        <v>17</v>
      </c>
      <c r="M31" s="136" t="s">
        <v>18</v>
      </c>
      <c r="N31" s="137" t="s">
        <v>19</v>
      </c>
      <c r="O31" s="138" t="s">
        <v>13</v>
      </c>
      <c r="P31" s="43" t="s">
        <v>14</v>
      </c>
      <c r="Q31" s="43" t="s">
        <v>15</v>
      </c>
      <c r="R31" s="43" t="s">
        <v>16</v>
      </c>
      <c r="S31" s="43" t="s">
        <v>17</v>
      </c>
      <c r="T31" s="43" t="s">
        <v>18</v>
      </c>
      <c r="U31" s="47" t="s">
        <v>19</v>
      </c>
      <c r="V31" s="79" t="s">
        <v>13</v>
      </c>
      <c r="W31" s="135" t="s">
        <v>14</v>
      </c>
      <c r="X31" s="135" t="s">
        <v>15</v>
      </c>
      <c r="Y31" s="182" t="s">
        <v>16</v>
      </c>
      <c r="Z31" s="135" t="s">
        <v>17</v>
      </c>
      <c r="AA31" s="136" t="s">
        <v>18</v>
      </c>
      <c r="AB31" s="183" t="s">
        <v>19</v>
      </c>
      <c r="AC31" s="118" t="s">
        <v>13</v>
      </c>
      <c r="AD31" s="55" t="s">
        <v>14</v>
      </c>
      <c r="AE31" s="55" t="s">
        <v>15</v>
      </c>
      <c r="AF31" s="55" t="s">
        <v>16</v>
      </c>
      <c r="AG31" s="55" t="s">
        <v>17</v>
      </c>
      <c r="AH31" s="57" t="s">
        <v>18</v>
      </c>
      <c r="AI31" s="102" t="s">
        <v>19</v>
      </c>
      <c r="AJ31" s="116" t="s">
        <v>13</v>
      </c>
      <c r="AK31" s="112" t="s">
        <v>14</v>
      </c>
      <c r="AL31" s="135" t="s">
        <v>15</v>
      </c>
      <c r="AM31" s="113" t="s">
        <v>16</v>
      </c>
      <c r="AN31" s="112" t="s">
        <v>17</v>
      </c>
      <c r="AO31" s="114" t="s">
        <v>18</v>
      </c>
      <c r="AP31" s="169" t="s">
        <v>19</v>
      </c>
      <c r="AQ31" s="203" t="s">
        <v>13</v>
      </c>
      <c r="AR31" s="113" t="s">
        <v>14</v>
      </c>
      <c r="AS31" s="55" t="s">
        <v>15</v>
      </c>
      <c r="AT31" s="113" t="s">
        <v>16</v>
      </c>
      <c r="AU31" s="113" t="s">
        <v>17</v>
      </c>
      <c r="AV31" s="204" t="s">
        <v>18</v>
      </c>
      <c r="AW31" s="209" t="s">
        <v>19</v>
      </c>
      <c r="AX31" s="79" t="s">
        <v>13</v>
      </c>
      <c r="AY31" s="135" t="s">
        <v>14</v>
      </c>
      <c r="AZ31" s="135" t="s">
        <v>15</v>
      </c>
      <c r="BA31" s="55" t="s">
        <v>16</v>
      </c>
      <c r="BB31" s="135" t="s">
        <v>17</v>
      </c>
      <c r="BC31" s="136" t="s">
        <v>18</v>
      </c>
      <c r="BD31" s="137" t="s">
        <v>19</v>
      </c>
      <c r="BE31" s="203" t="s">
        <v>13</v>
      </c>
      <c r="BF31" s="113" t="s">
        <v>14</v>
      </c>
      <c r="BG31" s="113" t="s">
        <v>15</v>
      </c>
      <c r="BH31" s="113" t="s">
        <v>16</v>
      </c>
      <c r="BI31" s="113" t="s">
        <v>17</v>
      </c>
      <c r="BJ31" s="204" t="s">
        <v>18</v>
      </c>
      <c r="BK31" s="47" t="s">
        <v>19</v>
      </c>
      <c r="BL31" s="79" t="s">
        <v>13</v>
      </c>
      <c r="BM31" s="175" t="s">
        <v>14</v>
      </c>
      <c r="BN31" s="135" t="s">
        <v>15</v>
      </c>
      <c r="BO31" s="55" t="s">
        <v>16</v>
      </c>
      <c r="BP31" s="135" t="s">
        <v>17</v>
      </c>
      <c r="BQ31" s="136" t="s">
        <v>18</v>
      </c>
      <c r="BR31" s="137" t="s">
        <v>19</v>
      </c>
      <c r="BS31" s="148"/>
      <c r="BT31" s="43" t="s">
        <v>13</v>
      </c>
      <c r="BU31" s="43" t="s">
        <v>14</v>
      </c>
      <c r="BV31" s="43" t="s">
        <v>15</v>
      </c>
      <c r="BW31" s="43" t="s">
        <v>16</v>
      </c>
      <c r="BX31" s="43" t="s">
        <v>17</v>
      </c>
      <c r="BY31" s="43" t="s">
        <v>18</v>
      </c>
      <c r="BZ31" s="43" t="s">
        <v>19</v>
      </c>
    </row>
    <row r="32" spans="1:78">
      <c r="A32" s="43">
        <v>1</v>
      </c>
      <c r="B32" s="43">
        <v>226</v>
      </c>
      <c r="C32" s="43">
        <f>(D32-E32-F32)*1000/B32</f>
        <v>442.477876106195</v>
      </c>
      <c r="D32" s="43">
        <v>100</v>
      </c>
      <c r="E32" s="52">
        <v>0</v>
      </c>
      <c r="F32" s="52">
        <v>0</v>
      </c>
      <c r="G32" s="47">
        <f t="shared" ref="G32:G37" si="25">(E32+F32)/D32</f>
        <v>0</v>
      </c>
      <c r="H32" s="79">
        <v>1</v>
      </c>
      <c r="I32" s="139">
        <v>254</v>
      </c>
      <c r="J32" s="120">
        <f>(K32-L32-M32)*1000/I32</f>
        <v>787.40157480315</v>
      </c>
      <c r="K32" s="52">
        <v>200</v>
      </c>
      <c r="L32" s="139">
        <v>0</v>
      </c>
      <c r="M32" s="139">
        <v>0</v>
      </c>
      <c r="N32" s="117">
        <f t="shared" ref="N32:N37" si="26">(L32+M32)/K32</f>
        <v>0</v>
      </c>
      <c r="O32" s="138">
        <v>1</v>
      </c>
      <c r="P32" s="43">
        <v>258</v>
      </c>
      <c r="Q32" s="43">
        <f>(R32-S32-T32)*1000/P32</f>
        <v>1162.79069767442</v>
      </c>
      <c r="R32" s="43">
        <v>300</v>
      </c>
      <c r="S32" s="43">
        <v>0</v>
      </c>
      <c r="T32" s="43">
        <v>0</v>
      </c>
      <c r="U32" s="47">
        <f t="shared" ref="U32:U37" si="27">(S32+T32)/R32</f>
        <v>0</v>
      </c>
      <c r="V32" s="79">
        <v>1</v>
      </c>
      <c r="W32" s="139">
        <v>724</v>
      </c>
      <c r="X32" s="139">
        <f>(Y32-Z32-AA32)*1000/W32</f>
        <v>548.342541436464</v>
      </c>
      <c r="Y32" s="184">
        <v>400</v>
      </c>
      <c r="Z32" s="139">
        <v>1</v>
      </c>
      <c r="AA32" s="142">
        <v>2</v>
      </c>
      <c r="AB32" s="123">
        <f t="shared" ref="AB32:AB37" si="28">(Z32+AA32)/Y32</f>
        <v>0.0075</v>
      </c>
      <c r="AC32" s="118">
        <v>1</v>
      </c>
      <c r="AD32" s="52">
        <v>750</v>
      </c>
      <c r="AE32" s="53">
        <f>(AF32-AG32-AH32)*1000/AD32</f>
        <v>658.666666666667</v>
      </c>
      <c r="AF32" s="52">
        <v>500</v>
      </c>
      <c r="AG32" s="52">
        <v>2</v>
      </c>
      <c r="AH32" s="52">
        <v>4</v>
      </c>
      <c r="AI32" s="54">
        <f t="shared" ref="AI32:AI37" si="29">(AG32+AH32)/AF32</f>
        <v>0.012</v>
      </c>
      <c r="AJ32" s="118">
        <v>1</v>
      </c>
      <c r="AK32" s="139">
        <v>1535</v>
      </c>
      <c r="AL32" s="139">
        <f>(AM32-AN32-AO32)*1000/AK32</f>
        <v>374.592833876222</v>
      </c>
      <c r="AM32" s="52">
        <v>600</v>
      </c>
      <c r="AN32" s="139">
        <v>6</v>
      </c>
      <c r="AO32" s="139">
        <v>19</v>
      </c>
      <c r="AP32" s="117">
        <f t="shared" ref="AP32:AP37" si="30">(AN32+AO32)/AM32</f>
        <v>0.041666666666667</v>
      </c>
      <c r="AQ32" s="149">
        <v>1</v>
      </c>
      <c r="AR32" s="43">
        <v>2029</v>
      </c>
      <c r="AS32" s="53">
        <f>(AT32-AU32-AV32)*1000/AR32</f>
        <v>326.269098077871</v>
      </c>
      <c r="AT32" s="52">
        <v>700</v>
      </c>
      <c r="AU32" s="52">
        <v>13</v>
      </c>
      <c r="AV32" s="52">
        <v>25</v>
      </c>
      <c r="AW32" s="54">
        <f t="shared" ref="AW32:AW37" si="31">(AU32+AV32)/AT32</f>
        <v>0.054285714285714</v>
      </c>
      <c r="AX32" s="79">
        <v>1</v>
      </c>
      <c r="AY32" s="139">
        <v>2852</v>
      </c>
      <c r="AZ32" s="139">
        <f t="shared" ref="AZ32:AZ37" si="32">(BA32-BB32-BC32)*1000/AY32</f>
        <v>260.869565217391</v>
      </c>
      <c r="BA32" s="52">
        <v>800</v>
      </c>
      <c r="BB32" s="139">
        <v>10</v>
      </c>
      <c r="BC32" s="139">
        <v>46</v>
      </c>
      <c r="BD32" s="117">
        <f t="shared" ref="BD32:BD37" si="33">(BB32+BC32)/BA32</f>
        <v>0.07</v>
      </c>
      <c r="BE32" s="118">
        <v>1</v>
      </c>
      <c r="BF32" s="52">
        <v>2852</v>
      </c>
      <c r="BG32" s="52">
        <f>(BH32-BI32-BJ32)*1000/BF32</f>
        <v>282.959326788219</v>
      </c>
      <c r="BH32" s="52">
        <v>900</v>
      </c>
      <c r="BI32" s="52">
        <v>20</v>
      </c>
      <c r="BJ32" s="54">
        <v>73</v>
      </c>
      <c r="BK32" s="47">
        <f t="shared" ref="BK32:BK37" si="34">(BI32+BJ32)/BH32</f>
        <v>0.103333333333333</v>
      </c>
      <c r="BL32" s="79">
        <v>1</v>
      </c>
      <c r="BM32" s="16">
        <v>3566</v>
      </c>
      <c r="BN32" s="120">
        <f>(BO32-BP32-BQ32)*1000/BM32</f>
        <v>256.029164329781</v>
      </c>
      <c r="BO32" s="52">
        <v>1000</v>
      </c>
      <c r="BP32" s="139">
        <v>18</v>
      </c>
      <c r="BQ32" s="139">
        <v>69</v>
      </c>
      <c r="BR32" s="117">
        <f t="shared" ref="BR32:BR37" si="35">(BP32+BQ32)/BO32</f>
        <v>0.087</v>
      </c>
      <c r="BS32" s="148"/>
      <c r="BT32" s="218">
        <v>1</v>
      </c>
      <c r="BU32" s="64">
        <v>1310</v>
      </c>
      <c r="BV32" s="230">
        <f>(BW32-BX32-BY32)*1000/BU32</f>
        <v>312.977099236641</v>
      </c>
      <c r="BW32" s="64">
        <v>500</v>
      </c>
      <c r="BX32" s="64">
        <v>17</v>
      </c>
      <c r="BY32" s="233">
        <v>73</v>
      </c>
      <c r="BZ32" s="42">
        <f t="shared" ref="BZ32:BZ37" si="36">(BX32+BY32)/BW32</f>
        <v>0.18</v>
      </c>
    </row>
    <row r="33" spans="1:78">
      <c r="A33" s="43">
        <v>2</v>
      </c>
      <c r="B33" s="43">
        <v>237</v>
      </c>
      <c r="C33" s="43">
        <f>(D33-E33-F33)*1000/B33</f>
        <v>421.940928270042</v>
      </c>
      <c r="D33" s="43">
        <v>100</v>
      </c>
      <c r="E33" s="52">
        <v>0</v>
      </c>
      <c r="F33" s="52">
        <v>0</v>
      </c>
      <c r="G33" s="47">
        <f t="shared" si="25"/>
        <v>0</v>
      </c>
      <c r="H33" s="79">
        <v>2</v>
      </c>
      <c r="I33" s="139">
        <v>253</v>
      </c>
      <c r="J33" s="120">
        <f>(K33-L33-M33)*1000/I33</f>
        <v>790.513833992095</v>
      </c>
      <c r="K33" s="52">
        <v>200</v>
      </c>
      <c r="L33" s="139">
        <v>0</v>
      </c>
      <c r="M33" s="139">
        <v>0</v>
      </c>
      <c r="N33" s="117">
        <f t="shared" si="26"/>
        <v>0</v>
      </c>
      <c r="O33" s="138">
        <v>2</v>
      </c>
      <c r="P33" s="43">
        <v>268</v>
      </c>
      <c r="Q33" s="43">
        <f>(R33-S33-T33)*1000/P33</f>
        <v>1119.40298507463</v>
      </c>
      <c r="R33" s="43">
        <v>300</v>
      </c>
      <c r="S33" s="43">
        <v>0</v>
      </c>
      <c r="T33" s="43">
        <v>0</v>
      </c>
      <c r="U33" s="47">
        <f t="shared" si="27"/>
        <v>0</v>
      </c>
      <c r="V33" s="79">
        <v>2</v>
      </c>
      <c r="W33" s="139">
        <v>716</v>
      </c>
      <c r="X33" s="120">
        <f>(Y33-Z33-AA33)*1000/W33</f>
        <v>555.865921787709</v>
      </c>
      <c r="Y33" s="184">
        <v>400</v>
      </c>
      <c r="Z33" s="139">
        <v>0</v>
      </c>
      <c r="AA33" s="139">
        <v>2</v>
      </c>
      <c r="AB33" s="117">
        <f t="shared" si="28"/>
        <v>0.005</v>
      </c>
      <c r="AC33" s="118">
        <v>2</v>
      </c>
      <c r="AD33" s="52">
        <v>753</v>
      </c>
      <c r="AE33" s="53">
        <f>(AF33-AG33-AH33)*1000/AD33</f>
        <v>656.042496679947</v>
      </c>
      <c r="AF33" s="52">
        <v>500</v>
      </c>
      <c r="AG33" s="52">
        <v>3</v>
      </c>
      <c r="AH33" s="52">
        <v>3</v>
      </c>
      <c r="AI33" s="54">
        <f t="shared" si="29"/>
        <v>0.012</v>
      </c>
      <c r="AJ33" s="79">
        <v>2</v>
      </c>
      <c r="AK33" s="139">
        <v>2000</v>
      </c>
      <c r="AL33" s="120">
        <f>(AM33-AN33-AO33)*1000/AK33</f>
        <v>285</v>
      </c>
      <c r="AM33" s="52">
        <v>600</v>
      </c>
      <c r="AN33" s="139">
        <v>4</v>
      </c>
      <c r="AO33" s="139">
        <v>26</v>
      </c>
      <c r="AP33" s="117">
        <f t="shared" si="30"/>
        <v>0.05</v>
      </c>
      <c r="AQ33" s="149">
        <v>2</v>
      </c>
      <c r="AR33" s="50">
        <v>2033</v>
      </c>
      <c r="AS33" s="53">
        <f>(AT33-AU33-AV33)*1000/AR33</f>
        <v>324.643384161338</v>
      </c>
      <c r="AT33" s="52">
        <v>700</v>
      </c>
      <c r="AU33" s="6">
        <v>14</v>
      </c>
      <c r="AV33" s="52">
        <v>26</v>
      </c>
      <c r="AW33" s="54">
        <f t="shared" si="31"/>
        <v>0.057142857142857</v>
      </c>
      <c r="AX33" s="79">
        <v>2</v>
      </c>
      <c r="AY33" s="139">
        <v>2940</v>
      </c>
      <c r="AZ33" s="139">
        <f t="shared" si="32"/>
        <v>250.680272108844</v>
      </c>
      <c r="BA33" s="52">
        <v>800</v>
      </c>
      <c r="BB33" s="139">
        <v>14</v>
      </c>
      <c r="BC33" s="139">
        <v>49</v>
      </c>
      <c r="BD33" s="117">
        <f t="shared" si="33"/>
        <v>0.07875</v>
      </c>
      <c r="BE33" s="118">
        <v>2</v>
      </c>
      <c r="BF33" s="52">
        <v>3442</v>
      </c>
      <c r="BG33" s="52">
        <f>(BH33-BI33-BJ33)*1000/BF33</f>
        <v>234.166182452063</v>
      </c>
      <c r="BH33" s="52">
        <v>900</v>
      </c>
      <c r="BI33" s="52">
        <v>24</v>
      </c>
      <c r="BJ33" s="54">
        <v>70</v>
      </c>
      <c r="BK33" s="47">
        <f t="shared" si="34"/>
        <v>0.104444444444444</v>
      </c>
      <c r="BL33" s="118">
        <v>2</v>
      </c>
      <c r="BM33" s="16">
        <v>3713</v>
      </c>
      <c r="BN33" s="120">
        <f>(BO33-BP33-BQ33)*1000/BM33</f>
        <v>247.508753029895</v>
      </c>
      <c r="BO33" s="52">
        <v>1000</v>
      </c>
      <c r="BP33" s="139">
        <v>15</v>
      </c>
      <c r="BQ33" s="139">
        <v>66</v>
      </c>
      <c r="BR33" s="117">
        <f t="shared" si="35"/>
        <v>0.081</v>
      </c>
      <c r="BS33" s="148"/>
      <c r="BT33" s="219">
        <v>2</v>
      </c>
      <c r="BU33" s="52">
        <v>1289</v>
      </c>
      <c r="BV33" s="53">
        <f>(BW33-BX33-BY33)*1000/BU33</f>
        <v>305.66330488751</v>
      </c>
      <c r="BW33" s="52">
        <v>500</v>
      </c>
      <c r="BX33" s="52">
        <v>18</v>
      </c>
      <c r="BY33" s="54">
        <v>88</v>
      </c>
      <c r="BZ33" s="43">
        <f t="shared" si="36"/>
        <v>0.212</v>
      </c>
    </row>
    <row r="34" spans="1:78">
      <c r="A34" s="43">
        <v>3</v>
      </c>
      <c r="B34" s="43">
        <v>229</v>
      </c>
      <c r="C34" s="43">
        <f>(D34-E34-F34)*1000/B34</f>
        <v>436.681222707424</v>
      </c>
      <c r="D34" s="43">
        <v>100</v>
      </c>
      <c r="E34" s="52">
        <v>0</v>
      </c>
      <c r="F34" s="52">
        <v>0</v>
      </c>
      <c r="G34" s="47">
        <f t="shared" si="25"/>
        <v>0</v>
      </c>
      <c r="H34" s="79">
        <v>3</v>
      </c>
      <c r="I34" s="139">
        <v>241</v>
      </c>
      <c r="J34" s="120">
        <f>(K34-L34-M34)*1000/I34</f>
        <v>829.875518672199</v>
      </c>
      <c r="K34" s="52">
        <v>200</v>
      </c>
      <c r="L34" s="139">
        <v>0</v>
      </c>
      <c r="M34" s="139">
        <v>0</v>
      </c>
      <c r="N34" s="117">
        <f t="shared" si="26"/>
        <v>0</v>
      </c>
      <c r="O34" s="138">
        <v>3</v>
      </c>
      <c r="P34" s="43">
        <v>268</v>
      </c>
      <c r="Q34" s="43">
        <f>(R34-S34-T34)*1000/P34</f>
        <v>1119.40298507463</v>
      </c>
      <c r="R34" s="43">
        <v>300</v>
      </c>
      <c r="S34" s="43">
        <v>0</v>
      </c>
      <c r="T34" s="43">
        <v>0</v>
      </c>
      <c r="U34" s="47">
        <f t="shared" si="27"/>
        <v>0</v>
      </c>
      <c r="V34" s="79">
        <v>3</v>
      </c>
      <c r="W34" s="139">
        <v>707</v>
      </c>
      <c r="X34" s="120">
        <f>(Y34-Z34-AA34)*1000/W34</f>
        <v>561.527581329562</v>
      </c>
      <c r="Y34" s="52">
        <v>400</v>
      </c>
      <c r="Z34" s="139">
        <v>1</v>
      </c>
      <c r="AA34" s="142">
        <v>2</v>
      </c>
      <c r="AB34" s="123">
        <f t="shared" si="28"/>
        <v>0.0075</v>
      </c>
      <c r="AC34" s="118">
        <v>3</v>
      </c>
      <c r="AD34" s="52">
        <v>759</v>
      </c>
      <c r="AE34" s="53">
        <f>(AF34-AG34-AH34)*1000/AD34</f>
        <v>650.856389986825</v>
      </c>
      <c r="AF34" s="52">
        <v>500</v>
      </c>
      <c r="AG34" s="52">
        <v>2</v>
      </c>
      <c r="AH34" s="52">
        <v>4</v>
      </c>
      <c r="AI34" s="54">
        <f t="shared" si="29"/>
        <v>0.012</v>
      </c>
      <c r="AJ34" s="118">
        <v>3</v>
      </c>
      <c r="AK34" s="139">
        <v>1576</v>
      </c>
      <c r="AL34" s="120">
        <f>(AM34-AN34-AO34)*1000/AK34</f>
        <v>355.964467005076</v>
      </c>
      <c r="AM34" s="52">
        <v>600</v>
      </c>
      <c r="AN34" s="139">
        <v>10</v>
      </c>
      <c r="AO34" s="139">
        <v>29</v>
      </c>
      <c r="AP34" s="117">
        <f t="shared" si="30"/>
        <v>0.065</v>
      </c>
      <c r="AQ34" s="149">
        <v>3</v>
      </c>
      <c r="AR34" s="50">
        <v>2018</v>
      </c>
      <c r="AS34" s="53">
        <f>(AT34-AU34-AV34)*1000/AR34</f>
        <v>324.578790882062</v>
      </c>
      <c r="AT34" s="52">
        <v>700</v>
      </c>
      <c r="AU34" s="52">
        <v>12</v>
      </c>
      <c r="AV34" s="52">
        <v>33</v>
      </c>
      <c r="AW34" s="54">
        <f t="shared" si="31"/>
        <v>0.064285714285714</v>
      </c>
      <c r="AX34" s="79">
        <v>3</v>
      </c>
      <c r="AY34" s="139">
        <v>2597</v>
      </c>
      <c r="AZ34" s="139">
        <f t="shared" si="32"/>
        <v>286.869464767039</v>
      </c>
      <c r="BA34" s="52">
        <v>800</v>
      </c>
      <c r="BB34" s="139">
        <v>16</v>
      </c>
      <c r="BC34" s="139">
        <v>39</v>
      </c>
      <c r="BD34" s="117">
        <f t="shared" si="33"/>
        <v>0.06875</v>
      </c>
      <c r="BE34" s="118">
        <v>3</v>
      </c>
      <c r="BF34" s="52">
        <v>3468</v>
      </c>
      <c r="BG34" s="52">
        <f>(BH34-BI34-BJ34)*1000/BF34</f>
        <v>239.331026528258</v>
      </c>
      <c r="BH34" s="52">
        <v>900</v>
      </c>
      <c r="BI34" s="52">
        <v>14</v>
      </c>
      <c r="BJ34" s="54">
        <v>56</v>
      </c>
      <c r="BK34" s="47">
        <f t="shared" si="34"/>
        <v>0.077777777777778</v>
      </c>
      <c r="BL34" s="118">
        <v>3</v>
      </c>
      <c r="BM34" s="16">
        <v>3470</v>
      </c>
      <c r="BN34" s="120">
        <f>(BO34-BP34-BQ34)*1000/BM34</f>
        <v>254.178674351585</v>
      </c>
      <c r="BO34" s="52">
        <v>1000</v>
      </c>
      <c r="BP34" s="139">
        <v>22</v>
      </c>
      <c r="BQ34" s="139">
        <v>96</v>
      </c>
      <c r="BR34" s="117">
        <f t="shared" si="35"/>
        <v>0.118</v>
      </c>
      <c r="BS34" s="148"/>
      <c r="BT34" s="219">
        <v>3</v>
      </c>
      <c r="BU34" s="52">
        <v>1317</v>
      </c>
      <c r="BV34" s="53">
        <f>(BW34-BX34-BY34)*1000/BU34</f>
        <v>310.554290053151</v>
      </c>
      <c r="BW34" s="52">
        <v>500</v>
      </c>
      <c r="BX34" s="52">
        <v>13</v>
      </c>
      <c r="BY34" s="54">
        <v>78</v>
      </c>
      <c r="BZ34" s="43">
        <f t="shared" si="36"/>
        <v>0.182</v>
      </c>
    </row>
    <row r="35" spans="1:78">
      <c r="A35" s="43">
        <v>4</v>
      </c>
      <c r="B35" s="43">
        <v>218</v>
      </c>
      <c r="C35" s="43">
        <f>(D35-E35-F35)*1000/B35</f>
        <v>458.715596330275</v>
      </c>
      <c r="D35" s="43">
        <v>100</v>
      </c>
      <c r="E35" s="52">
        <v>0</v>
      </c>
      <c r="F35" s="52">
        <v>0</v>
      </c>
      <c r="G35" s="47">
        <f t="shared" si="25"/>
        <v>0</v>
      </c>
      <c r="H35" s="79">
        <v>4</v>
      </c>
      <c r="I35" s="139">
        <v>235</v>
      </c>
      <c r="J35" s="120">
        <f>(K35-L35-M35)*1000/I35</f>
        <v>851.063829787234</v>
      </c>
      <c r="K35" s="52">
        <v>200</v>
      </c>
      <c r="L35" s="139">
        <v>0</v>
      </c>
      <c r="M35" s="139">
        <v>0</v>
      </c>
      <c r="N35" s="117">
        <f t="shared" si="26"/>
        <v>0</v>
      </c>
      <c r="O35" s="138">
        <v>4</v>
      </c>
      <c r="P35" s="43">
        <v>272</v>
      </c>
      <c r="Q35" s="43">
        <f>(R35-S35-T35)*1000/P35</f>
        <v>1102.94117647059</v>
      </c>
      <c r="R35" s="43">
        <v>300</v>
      </c>
      <c r="S35" s="43">
        <v>0</v>
      </c>
      <c r="T35" s="43">
        <v>0</v>
      </c>
      <c r="U35" s="47">
        <f t="shared" si="27"/>
        <v>0</v>
      </c>
      <c r="V35" s="79">
        <v>4</v>
      </c>
      <c r="W35" s="139">
        <v>705</v>
      </c>
      <c r="X35" s="120">
        <f>(Y35-Z35-AA35)*1000/W35</f>
        <v>563.120567375887</v>
      </c>
      <c r="Y35" s="52">
        <v>400</v>
      </c>
      <c r="Z35" s="139">
        <v>1</v>
      </c>
      <c r="AA35" s="142">
        <v>2</v>
      </c>
      <c r="AB35" s="123">
        <f t="shared" si="28"/>
        <v>0.0075</v>
      </c>
      <c r="AC35" s="118">
        <v>4</v>
      </c>
      <c r="AD35" s="52">
        <v>748</v>
      </c>
      <c r="AE35" s="53">
        <f>(AF35-AG35-AH35)*1000/AD35</f>
        <v>660.427807486631</v>
      </c>
      <c r="AF35" s="52">
        <v>500</v>
      </c>
      <c r="AG35" s="52">
        <v>3</v>
      </c>
      <c r="AH35" s="52">
        <v>3</v>
      </c>
      <c r="AI35" s="54">
        <f t="shared" si="29"/>
        <v>0.012</v>
      </c>
      <c r="AJ35" s="118">
        <v>4</v>
      </c>
      <c r="AK35" s="139">
        <v>1172</v>
      </c>
      <c r="AL35" s="120">
        <f>(AM35-AN35-AO35)*1000/AK35</f>
        <v>488.907849829352</v>
      </c>
      <c r="AM35" s="52">
        <v>600</v>
      </c>
      <c r="AN35" s="139">
        <v>7</v>
      </c>
      <c r="AO35" s="139">
        <v>20</v>
      </c>
      <c r="AP35" s="117">
        <f t="shared" si="30"/>
        <v>0.045</v>
      </c>
      <c r="AQ35" s="149">
        <v>4</v>
      </c>
      <c r="AR35" s="43">
        <v>2007</v>
      </c>
      <c r="AS35" s="53">
        <f>(AT35-AU35-AV35)*1000/AR35</f>
        <v>328.849028400598</v>
      </c>
      <c r="AT35" s="52">
        <v>700</v>
      </c>
      <c r="AU35" s="52">
        <v>13</v>
      </c>
      <c r="AV35" s="52">
        <v>27</v>
      </c>
      <c r="AW35" s="54">
        <f t="shared" si="31"/>
        <v>0.057142857142857</v>
      </c>
      <c r="AX35" s="79">
        <v>4</v>
      </c>
      <c r="AY35" s="139">
        <v>2862</v>
      </c>
      <c r="AZ35" s="139">
        <f t="shared" si="32"/>
        <v>248.777078965758</v>
      </c>
      <c r="BA35" s="52">
        <v>800</v>
      </c>
      <c r="BB35" s="139">
        <v>19</v>
      </c>
      <c r="BC35" s="139">
        <v>69</v>
      </c>
      <c r="BD35" s="117">
        <f t="shared" si="33"/>
        <v>0.11</v>
      </c>
      <c r="BE35" s="118">
        <v>4</v>
      </c>
      <c r="BF35" s="52">
        <v>3465</v>
      </c>
      <c r="BG35" s="52">
        <f>(BH35-BI35-BJ35)*1000/BF35</f>
        <v>238.095238095238</v>
      </c>
      <c r="BH35" s="52">
        <v>900</v>
      </c>
      <c r="BI35" s="52">
        <v>15</v>
      </c>
      <c r="BJ35" s="54">
        <v>60</v>
      </c>
      <c r="BK35" s="47">
        <f t="shared" si="34"/>
        <v>0.083333333333333</v>
      </c>
      <c r="BL35" s="118">
        <v>4</v>
      </c>
      <c r="BM35" s="16">
        <v>3665</v>
      </c>
      <c r="BN35" s="120">
        <f>(BO35-BP35-BQ35)*1000/BM35</f>
        <v>254.297407912688</v>
      </c>
      <c r="BO35" s="52">
        <v>1000</v>
      </c>
      <c r="BP35" s="139">
        <v>15</v>
      </c>
      <c r="BQ35" s="139">
        <v>53</v>
      </c>
      <c r="BR35" s="117">
        <f t="shared" si="35"/>
        <v>0.068</v>
      </c>
      <c r="BS35" s="148"/>
      <c r="BT35" s="219">
        <v>4</v>
      </c>
      <c r="BU35" s="52">
        <v>1291</v>
      </c>
      <c r="BV35" s="53">
        <f>(BW35-BX35-BY35)*1000/BU35</f>
        <v>305.189775367932</v>
      </c>
      <c r="BW35" s="52">
        <v>500</v>
      </c>
      <c r="BX35" s="52">
        <v>18</v>
      </c>
      <c r="BY35" s="54">
        <v>88</v>
      </c>
      <c r="BZ35" s="43">
        <f t="shared" si="36"/>
        <v>0.212</v>
      </c>
    </row>
    <row r="36" spans="1:78">
      <c r="A36" s="43">
        <v>5</v>
      </c>
      <c r="B36" s="43">
        <v>245</v>
      </c>
      <c r="C36" s="43">
        <f>(D36-E36-F36)*1000/B36</f>
        <v>408.163265306123</v>
      </c>
      <c r="D36" s="43">
        <v>100</v>
      </c>
      <c r="E36" s="52">
        <v>0</v>
      </c>
      <c r="F36" s="52">
        <v>0</v>
      </c>
      <c r="G36" s="47">
        <f t="shared" si="25"/>
        <v>0</v>
      </c>
      <c r="H36" s="81">
        <v>5</v>
      </c>
      <c r="I36" s="135">
        <v>245</v>
      </c>
      <c r="J36" s="140">
        <f>(K36-L36-M36)*1000/I36</f>
        <v>816.326530612245</v>
      </c>
      <c r="K36" s="55">
        <v>200</v>
      </c>
      <c r="L36" s="142">
        <v>0</v>
      </c>
      <c r="M36" s="142">
        <v>0</v>
      </c>
      <c r="N36" s="117">
        <f t="shared" si="26"/>
        <v>0</v>
      </c>
      <c r="O36" s="138">
        <v>5</v>
      </c>
      <c r="P36" s="43">
        <v>273</v>
      </c>
      <c r="Q36" s="39">
        <f>(R36-S36-T36)*1000/P36</f>
        <v>1098.9010989011</v>
      </c>
      <c r="R36" s="43">
        <v>300</v>
      </c>
      <c r="S36" s="43">
        <v>0</v>
      </c>
      <c r="T36" s="43">
        <v>0</v>
      </c>
      <c r="U36" s="47">
        <f t="shared" si="27"/>
        <v>0</v>
      </c>
      <c r="V36" s="81">
        <v>5</v>
      </c>
      <c r="W36" s="135">
        <v>701</v>
      </c>
      <c r="X36" s="140">
        <f>(Y36-Z36-AA36)*1000/W36</f>
        <v>566.333808844508</v>
      </c>
      <c r="Y36" s="184">
        <v>400</v>
      </c>
      <c r="Z36" s="135">
        <v>1</v>
      </c>
      <c r="AA36" s="163">
        <v>2</v>
      </c>
      <c r="AB36" s="117">
        <f t="shared" si="28"/>
        <v>0.0075</v>
      </c>
      <c r="AC36" s="125">
        <v>5</v>
      </c>
      <c r="AD36" s="55">
        <v>753</v>
      </c>
      <c r="AE36" s="56">
        <f>(AF36-AG36-AH36)*1000/AD36</f>
        <v>656.042496679947</v>
      </c>
      <c r="AF36" s="52">
        <v>500</v>
      </c>
      <c r="AG36" s="55">
        <v>3</v>
      </c>
      <c r="AH36" s="55">
        <v>3</v>
      </c>
      <c r="AI36" s="54">
        <f t="shared" si="29"/>
        <v>0.012</v>
      </c>
      <c r="AJ36" s="118">
        <v>5</v>
      </c>
      <c r="AK36" s="135">
        <v>1589</v>
      </c>
      <c r="AL36" s="140">
        <f>(AM36-AN36-AO36)*1000/AK36</f>
        <v>353.052234109503</v>
      </c>
      <c r="AM36" s="52">
        <v>600</v>
      </c>
      <c r="AN36" s="135">
        <v>8</v>
      </c>
      <c r="AO36" s="135">
        <v>31</v>
      </c>
      <c r="AP36" s="136">
        <f t="shared" si="30"/>
        <v>0.065</v>
      </c>
      <c r="AQ36" s="149">
        <v>5</v>
      </c>
      <c r="AR36" s="50">
        <v>2013</v>
      </c>
      <c r="AS36" s="205">
        <f>(AT36-AU36-AV36)*1000/AR36</f>
        <v>320.417287630402</v>
      </c>
      <c r="AT36" s="52">
        <v>700</v>
      </c>
      <c r="AU36" s="55">
        <v>13</v>
      </c>
      <c r="AV36" s="55">
        <v>42</v>
      </c>
      <c r="AW36" s="57">
        <f t="shared" si="31"/>
        <v>0.078571428571429</v>
      </c>
      <c r="AX36" s="81">
        <v>5</v>
      </c>
      <c r="AY36" s="135">
        <v>2616</v>
      </c>
      <c r="AZ36" s="135">
        <f t="shared" si="32"/>
        <v>276.758409785933</v>
      </c>
      <c r="BA36" s="52">
        <v>800</v>
      </c>
      <c r="BB36" s="135">
        <v>21</v>
      </c>
      <c r="BC36" s="135">
        <v>55</v>
      </c>
      <c r="BD36" s="136">
        <f t="shared" si="33"/>
        <v>0.095</v>
      </c>
      <c r="BE36" s="125">
        <v>5</v>
      </c>
      <c r="BF36" s="55">
        <v>2940</v>
      </c>
      <c r="BG36" s="55">
        <f>(BH36-BI36-BJ36)*1000/BF36</f>
        <v>285.714285714286</v>
      </c>
      <c r="BH36" s="52">
        <v>900</v>
      </c>
      <c r="BI36" s="55">
        <v>9</v>
      </c>
      <c r="BJ36" s="57">
        <v>51</v>
      </c>
      <c r="BK36" s="47">
        <f t="shared" si="34"/>
        <v>0.066666666666667</v>
      </c>
      <c r="BL36" s="79">
        <v>5</v>
      </c>
      <c r="BM36" s="175">
        <v>3725</v>
      </c>
      <c r="BN36" s="140">
        <f>(BO36-BP36-BQ36)*1000/BM36</f>
        <v>221.744966442953</v>
      </c>
      <c r="BO36" s="52">
        <v>1000</v>
      </c>
      <c r="BP36" s="139">
        <v>30</v>
      </c>
      <c r="BQ36" s="139">
        <v>144</v>
      </c>
      <c r="BR36" s="117">
        <f t="shared" si="35"/>
        <v>0.174</v>
      </c>
      <c r="BS36" s="148"/>
      <c r="BT36" s="220">
        <v>5</v>
      </c>
      <c r="BU36" s="55">
        <v>1288</v>
      </c>
      <c r="BV36" s="56">
        <f>(BW36-BX36-BY36)*1000/BU36</f>
        <v>303.571428571429</v>
      </c>
      <c r="BW36" s="52">
        <v>500</v>
      </c>
      <c r="BX36" s="55">
        <v>19</v>
      </c>
      <c r="BY36" s="57">
        <v>90</v>
      </c>
      <c r="BZ36" s="43">
        <f t="shared" si="36"/>
        <v>0.218</v>
      </c>
    </row>
    <row r="37" spans="1:78">
      <c r="A37" s="7" t="s">
        <v>20</v>
      </c>
      <c r="B37" s="39">
        <f>AVERAGE(B32:B36)</f>
        <v>231</v>
      </c>
      <c r="C37" s="43">
        <f>AVERAGE(C32:C36)</f>
        <v>433.595777744012</v>
      </c>
      <c r="D37" s="43">
        <f>AVERAGE(D32:D36)</f>
        <v>100</v>
      </c>
      <c r="E37" s="39">
        <f>AVERAGE(E32:E36)</f>
        <v>0</v>
      </c>
      <c r="F37" s="39">
        <f>AVERAGE(F32:F36)</f>
        <v>0</v>
      </c>
      <c r="G37" s="47">
        <f t="shared" si="25"/>
        <v>0</v>
      </c>
      <c r="H37" s="84" t="s">
        <v>20</v>
      </c>
      <c r="I37" s="131">
        <f>AVERAGE(I32:I36)</f>
        <v>245.6</v>
      </c>
      <c r="J37" s="141">
        <f>AVERAGE(J32:J36)</f>
        <v>815.036257573385</v>
      </c>
      <c r="K37" s="142">
        <f>AVERAGE(K32:K36)</f>
        <v>200</v>
      </c>
      <c r="L37" s="131">
        <f>AVERAGE(L32:L36)</f>
        <v>0</v>
      </c>
      <c r="M37" s="131">
        <f>AVERAGE(M32:M36)</f>
        <v>0</v>
      </c>
      <c r="N37" s="123">
        <f t="shared" si="26"/>
        <v>0</v>
      </c>
      <c r="O37" s="128" t="s">
        <v>20</v>
      </c>
      <c r="P37" s="39">
        <f>AVERAGE(P32:P36)</f>
        <v>267.8</v>
      </c>
      <c r="Q37" s="43">
        <f>AVERAGE(Q32:Q36)</f>
        <v>1120.68778863907</v>
      </c>
      <c r="R37" s="43">
        <f>AVERAGE(R32:R36)</f>
        <v>300</v>
      </c>
      <c r="S37" s="39">
        <f>AVERAGE(S32:S36)</f>
        <v>0</v>
      </c>
      <c r="T37" s="39">
        <f>AVERAGE(T32:T36)</f>
        <v>0</v>
      </c>
      <c r="U37" s="47">
        <f t="shared" si="27"/>
        <v>0</v>
      </c>
      <c r="V37" s="84" t="s">
        <v>20</v>
      </c>
      <c r="W37" s="131">
        <f>AVERAGE(W32:W36)</f>
        <v>710.6</v>
      </c>
      <c r="X37" s="141">
        <f>AVERAGE(X32:X36)</f>
        <v>559.038084154826</v>
      </c>
      <c r="Y37" s="142">
        <v>400</v>
      </c>
      <c r="Z37" s="82">
        <f>AVERAGE(Z32:Z36)</f>
        <v>0.8</v>
      </c>
      <c r="AA37" s="82">
        <f>AVERAGE(AA32:AA36)</f>
        <v>2</v>
      </c>
      <c r="AB37" s="123">
        <f t="shared" si="28"/>
        <v>0.007</v>
      </c>
      <c r="AC37" s="128" t="s">
        <v>20</v>
      </c>
      <c r="AD37" s="39">
        <f>AVERAGE(AD32:AD36)</f>
        <v>752.6</v>
      </c>
      <c r="AE37" s="53">
        <f>AVERAGE(AE32:AE36)</f>
        <v>656.407171500003</v>
      </c>
      <c r="AF37" s="52">
        <f>AVERAGE(AF32:AF36)</f>
        <v>500</v>
      </c>
      <c r="AG37" s="43">
        <f>AVERAGE(AG32:AG36)</f>
        <v>2.6</v>
      </c>
      <c r="AH37" s="43">
        <f>AVERAGE(AH32:AH36)</f>
        <v>3.4</v>
      </c>
      <c r="AI37" s="54">
        <f t="shared" si="29"/>
        <v>0.012</v>
      </c>
      <c r="AJ37" s="84" t="s">
        <v>20</v>
      </c>
      <c r="AK37" s="131">
        <f>AVERAGE(AK32:AK36)</f>
        <v>1574.4</v>
      </c>
      <c r="AL37" s="141">
        <f>AVERAGE(AL32:AL36)</f>
        <v>371.50347696403</v>
      </c>
      <c r="AM37" s="82">
        <f>AVERAGE(AM32:AM36)</f>
        <v>600</v>
      </c>
      <c r="AN37" s="82">
        <f>AVERAGE(AN32:AN36)</f>
        <v>7</v>
      </c>
      <c r="AO37" s="82">
        <f>AVERAGE(AO32:AO36)</f>
        <v>25</v>
      </c>
      <c r="AP37" s="83">
        <f t="shared" si="30"/>
        <v>0.053333333333333</v>
      </c>
      <c r="AQ37" s="206" t="s">
        <v>20</v>
      </c>
      <c r="AR37" s="39">
        <f>AVERAGE(AR32:AR36)</f>
        <v>2020</v>
      </c>
      <c r="AS37" s="53">
        <f>AVERAGE(AS32:AS36)</f>
        <v>324.951517830454</v>
      </c>
      <c r="AT37" s="43">
        <f>AVERAGE(AT32:AT36)</f>
        <v>700</v>
      </c>
      <c r="AU37" s="43">
        <f>AVERAGE(AU32:AU36)</f>
        <v>13</v>
      </c>
      <c r="AV37" s="43">
        <f>AVERAGE(AV32:AV36)</f>
        <v>30.6</v>
      </c>
      <c r="AW37" s="47">
        <f t="shared" si="31"/>
        <v>0.062285714285714</v>
      </c>
      <c r="AX37" s="84" t="s">
        <v>20</v>
      </c>
      <c r="AY37" s="131">
        <f>AVERAGE(AY32:AY36)</f>
        <v>2773.4</v>
      </c>
      <c r="AZ37" s="82">
        <f t="shared" si="32"/>
        <v>264.080190380039</v>
      </c>
      <c r="BA37" s="142">
        <v>800</v>
      </c>
      <c r="BB37" s="82">
        <f>AVERAGE(BB32:BB36)</f>
        <v>16</v>
      </c>
      <c r="BC37" s="82">
        <f>AVERAGE(BC32:BC36)</f>
        <v>51.6</v>
      </c>
      <c r="BD37" s="83">
        <f t="shared" si="33"/>
        <v>0.0845</v>
      </c>
      <c r="BE37" s="128" t="s">
        <v>20</v>
      </c>
      <c r="BF37" s="39">
        <f>AVERAGE(BF32:BF36)</f>
        <v>3233.4</v>
      </c>
      <c r="BG37" s="53">
        <f>AVERAGE(BG32:BG36)</f>
        <v>256.053211915613</v>
      </c>
      <c r="BH37" s="43">
        <f>AVERAGE(BH32:BH36)</f>
        <v>900</v>
      </c>
      <c r="BI37" s="43">
        <f>AVERAGE(BI32:BI36)</f>
        <v>16.4</v>
      </c>
      <c r="BJ37" s="47">
        <f>AVERAGE(BJ32:BJ36)</f>
        <v>62</v>
      </c>
      <c r="BK37" s="47">
        <f t="shared" si="34"/>
        <v>0.087111111111111</v>
      </c>
      <c r="BL37" s="84" t="s">
        <v>20</v>
      </c>
      <c r="BM37" s="131">
        <f>AVERAGE(BM32:BM36)</f>
        <v>3627.8</v>
      </c>
      <c r="BN37" s="141">
        <f>AVERAGE(BN32:BN36)</f>
        <v>246.75179321338</v>
      </c>
      <c r="BO37" s="142">
        <v>1000</v>
      </c>
      <c r="BP37" s="82">
        <f>AVERAGE(BP32:BP36)</f>
        <v>20</v>
      </c>
      <c r="BQ37" s="82">
        <f>AVERAGE(BQ32:BQ36)</f>
        <v>85.6</v>
      </c>
      <c r="BR37" s="123">
        <f t="shared" si="35"/>
        <v>0.1056</v>
      </c>
      <c r="BS37" s="148"/>
      <c r="BT37" s="43" t="s">
        <v>20</v>
      </c>
      <c r="BU37" s="39">
        <f>AVERAGE(BU32:BU36)</f>
        <v>1299</v>
      </c>
      <c r="BV37" s="53">
        <f>AVERAGE(BV32:BV36)</f>
        <v>307.591179623333</v>
      </c>
      <c r="BW37" s="52">
        <f>AVERAGE(BW32:BW36)</f>
        <v>500</v>
      </c>
      <c r="BX37" s="43">
        <f>AVERAGE(BX32:BX36)</f>
        <v>17</v>
      </c>
      <c r="BY37" s="47">
        <f>AVERAGE(BY32:BY36)</f>
        <v>83.4</v>
      </c>
      <c r="BZ37" s="43">
        <f t="shared" si="36"/>
        <v>0.2008</v>
      </c>
    </row>
    <row r="38" spans="1:35">
      <c r="A38" s="1"/>
      <c r="B38" s="1"/>
      <c r="C38" s="1"/>
      <c r="D38" s="1"/>
      <c r="E38" s="1"/>
      <c r="F38" s="1"/>
      <c r="G38" s="1"/>
      <c r="O38" s="129"/>
      <c r="P38" s="45"/>
      <c r="Q38" s="45"/>
      <c r="R38" s="45"/>
      <c r="S38" s="45"/>
      <c r="T38" s="45"/>
      <c r="U38" s="45"/>
      <c r="V38" s="76"/>
      <c r="W38" s="132"/>
      <c r="X38" s="132"/>
      <c r="Y38" s="133"/>
      <c r="Z38" s="132"/>
      <c r="AA38" s="132"/>
      <c r="AB38" s="132"/>
      <c r="AC38" s="186"/>
      <c r="AD38" s="187"/>
      <c r="AE38" s="187"/>
      <c r="AF38" s="187"/>
      <c r="AG38" s="187"/>
      <c r="AH38" s="187"/>
      <c r="AI38" s="187"/>
    </row>
    <row r="39" s="66" customFormat="1" ht="22.5" customHeight="1" spans="1:79">
      <c r="A39" s="98" t="s">
        <v>48</v>
      </c>
      <c r="B39" s="95"/>
      <c r="C39" s="95"/>
      <c r="D39" s="99"/>
      <c r="E39" s="95"/>
      <c r="F39" s="95"/>
      <c r="G39" s="96"/>
      <c r="H39" s="100" t="s">
        <v>49</v>
      </c>
      <c r="I39" s="159"/>
      <c r="J39" s="159"/>
      <c r="K39" s="160"/>
      <c r="L39" s="159"/>
      <c r="M39" s="159"/>
      <c r="N39" s="159"/>
      <c r="O39" s="100" t="s">
        <v>50</v>
      </c>
      <c r="P39" s="161"/>
      <c r="Q39" s="161"/>
      <c r="R39" s="160"/>
      <c r="S39" s="161"/>
      <c r="T39" s="161"/>
      <c r="U39" s="161"/>
      <c r="V39" s="100" t="s">
        <v>51</v>
      </c>
      <c r="W39" s="159"/>
      <c r="X39" s="159"/>
      <c r="Y39" s="160"/>
      <c r="Z39" s="159"/>
      <c r="AA39" s="159"/>
      <c r="AB39" s="159"/>
      <c r="AC39" s="100" t="s">
        <v>37</v>
      </c>
      <c r="AD39" s="161"/>
      <c r="AE39" s="161"/>
      <c r="AF39" s="160"/>
      <c r="AG39" s="161"/>
      <c r="AH39" s="161"/>
      <c r="AI39" s="161"/>
      <c r="AJ39" s="198" t="s">
        <v>52</v>
      </c>
      <c r="AK39" s="199"/>
      <c r="AL39" s="199"/>
      <c r="AM39" s="199"/>
      <c r="AN39" s="199"/>
      <c r="AO39" s="199"/>
      <c r="AP39" s="207"/>
      <c r="AQ39" s="198" t="s">
        <v>53</v>
      </c>
      <c r="AR39" s="199"/>
      <c r="AS39" s="199"/>
      <c r="AT39" s="199"/>
      <c r="AU39" s="199"/>
      <c r="AV39" s="199"/>
      <c r="AW39" s="207"/>
      <c r="AX39" s="100" t="s">
        <v>54</v>
      </c>
      <c r="AY39" s="159"/>
      <c r="AZ39" s="159"/>
      <c r="BA39" s="160"/>
      <c r="BB39" s="159"/>
      <c r="BC39" s="159"/>
      <c r="BD39" s="159"/>
      <c r="BE39" s="198" t="s">
        <v>55</v>
      </c>
      <c r="BF39" s="95"/>
      <c r="BG39" s="95"/>
      <c r="BH39" s="99"/>
      <c r="BI39" s="95"/>
      <c r="BJ39" s="95"/>
      <c r="BK39" s="96"/>
      <c r="BL39" s="100" t="s">
        <v>56</v>
      </c>
      <c r="BM39" s="159"/>
      <c r="BN39" s="159"/>
      <c r="BO39" s="160"/>
      <c r="BP39" s="159"/>
      <c r="BQ39" s="159"/>
      <c r="BR39" s="159"/>
      <c r="BS39" s="225"/>
      <c r="BT39" s="226"/>
      <c r="BU39" s="226"/>
      <c r="BV39" s="226"/>
      <c r="BW39" s="226"/>
      <c r="BX39" s="226"/>
      <c r="BY39" s="232"/>
      <c r="BZ39" s="232"/>
      <c r="CA39" s="232"/>
    </row>
    <row r="40" spans="1:76">
      <c r="A40" s="43" t="s">
        <v>13</v>
      </c>
      <c r="B40" s="43" t="s">
        <v>14</v>
      </c>
      <c r="C40" s="43" t="s">
        <v>15</v>
      </c>
      <c r="D40" s="43" t="s">
        <v>16</v>
      </c>
      <c r="E40" s="43" t="s">
        <v>17</v>
      </c>
      <c r="F40" s="43" t="s">
        <v>18</v>
      </c>
      <c r="G40" s="47" t="s">
        <v>19</v>
      </c>
      <c r="H40" s="79" t="s">
        <v>13</v>
      </c>
      <c r="I40" s="135" t="s">
        <v>14</v>
      </c>
      <c r="J40" s="135" t="s">
        <v>15</v>
      </c>
      <c r="K40" s="55" t="s">
        <v>16</v>
      </c>
      <c r="L40" s="135" t="s">
        <v>17</v>
      </c>
      <c r="M40" s="136" t="s">
        <v>18</v>
      </c>
      <c r="N40" s="137" t="s">
        <v>19</v>
      </c>
      <c r="O40" s="138" t="s">
        <v>13</v>
      </c>
      <c r="P40" s="43" t="s">
        <v>14</v>
      </c>
      <c r="Q40" s="43" t="s">
        <v>15</v>
      </c>
      <c r="R40" s="43" t="s">
        <v>16</v>
      </c>
      <c r="S40" s="43" t="s">
        <v>17</v>
      </c>
      <c r="T40" s="43" t="s">
        <v>18</v>
      </c>
      <c r="U40" s="47" t="s">
        <v>19</v>
      </c>
      <c r="V40" s="79" t="s">
        <v>13</v>
      </c>
      <c r="W40" s="135" t="s">
        <v>14</v>
      </c>
      <c r="X40" s="135" t="s">
        <v>15</v>
      </c>
      <c r="Y40" s="182" t="s">
        <v>16</v>
      </c>
      <c r="Z40" s="135" t="s">
        <v>17</v>
      </c>
      <c r="AA40" s="136" t="s">
        <v>18</v>
      </c>
      <c r="AB40" s="183" t="s">
        <v>19</v>
      </c>
      <c r="AC40" s="118" t="s">
        <v>13</v>
      </c>
      <c r="AD40" s="55" t="s">
        <v>14</v>
      </c>
      <c r="AE40" s="55" t="s">
        <v>15</v>
      </c>
      <c r="AF40" s="55" t="s">
        <v>16</v>
      </c>
      <c r="AG40" s="55" t="s">
        <v>17</v>
      </c>
      <c r="AH40" s="57" t="s">
        <v>18</v>
      </c>
      <c r="AI40" s="102" t="s">
        <v>19</v>
      </c>
      <c r="AJ40" s="200" t="s">
        <v>13</v>
      </c>
      <c r="AK40" s="112" t="s">
        <v>14</v>
      </c>
      <c r="AL40" s="112" t="s">
        <v>15</v>
      </c>
      <c r="AM40" s="113" t="s">
        <v>16</v>
      </c>
      <c r="AN40" s="112" t="s">
        <v>17</v>
      </c>
      <c r="AO40" s="114" t="s">
        <v>18</v>
      </c>
      <c r="AP40" s="169" t="s">
        <v>19</v>
      </c>
      <c r="AQ40" s="208" t="s">
        <v>13</v>
      </c>
      <c r="AR40" s="113" t="s">
        <v>14</v>
      </c>
      <c r="AS40" s="113" t="s">
        <v>15</v>
      </c>
      <c r="AT40" s="113" t="s">
        <v>16</v>
      </c>
      <c r="AU40" s="113" t="s">
        <v>17</v>
      </c>
      <c r="AV40" s="204" t="s">
        <v>18</v>
      </c>
      <c r="AW40" s="209" t="s">
        <v>19</v>
      </c>
      <c r="AX40" s="79" t="s">
        <v>13</v>
      </c>
      <c r="AY40" s="135" t="s">
        <v>14</v>
      </c>
      <c r="AZ40" s="135" t="s">
        <v>15</v>
      </c>
      <c r="BA40" s="55" t="s">
        <v>16</v>
      </c>
      <c r="BB40" s="135" t="s">
        <v>17</v>
      </c>
      <c r="BC40" s="136" t="s">
        <v>18</v>
      </c>
      <c r="BD40" s="137" t="s">
        <v>19</v>
      </c>
      <c r="BE40" s="203" t="s">
        <v>13</v>
      </c>
      <c r="BF40" s="113" t="s">
        <v>14</v>
      </c>
      <c r="BG40" s="113" t="s">
        <v>15</v>
      </c>
      <c r="BH40" s="113" t="s">
        <v>16</v>
      </c>
      <c r="BI40" s="113" t="s">
        <v>17</v>
      </c>
      <c r="BJ40" s="204" t="s">
        <v>18</v>
      </c>
      <c r="BK40" s="51" t="s">
        <v>19</v>
      </c>
      <c r="BL40" s="79" t="s">
        <v>13</v>
      </c>
      <c r="BM40" s="175" t="s">
        <v>14</v>
      </c>
      <c r="BN40" s="135" t="s">
        <v>15</v>
      </c>
      <c r="BO40" s="55" t="s">
        <v>16</v>
      </c>
      <c r="BP40" s="135" t="s">
        <v>17</v>
      </c>
      <c r="BQ40" s="136" t="s">
        <v>18</v>
      </c>
      <c r="BR40" s="137" t="s">
        <v>19</v>
      </c>
      <c r="BS40" s="148"/>
      <c r="BX40" s="45"/>
    </row>
    <row r="41" spans="1:76">
      <c r="A41" s="43">
        <v>1</v>
      </c>
      <c r="B41" s="43">
        <v>235</v>
      </c>
      <c r="C41" s="43">
        <f>(D41-E41-F41)*1000/B41</f>
        <v>425.531914893617</v>
      </c>
      <c r="D41" s="43">
        <v>100</v>
      </c>
      <c r="E41" s="43">
        <v>0</v>
      </c>
      <c r="F41" s="43">
        <v>0</v>
      </c>
      <c r="G41" s="47">
        <f t="shared" ref="G41:G46" si="37">(E41+F41)/D41</f>
        <v>0</v>
      </c>
      <c r="H41" s="79">
        <v>1</v>
      </c>
      <c r="I41" s="139">
        <v>263</v>
      </c>
      <c r="J41" s="139">
        <f>(K41-L41-M41)*1000/I41</f>
        <v>657.794676806084</v>
      </c>
      <c r="K41" s="52">
        <v>200</v>
      </c>
      <c r="L41" s="139">
        <v>5</v>
      </c>
      <c r="M41" s="139">
        <v>22</v>
      </c>
      <c r="N41" s="117">
        <f t="shared" ref="N41:N46" si="38">(L41+M41)/K41</f>
        <v>0.135</v>
      </c>
      <c r="O41" s="138">
        <v>1</v>
      </c>
      <c r="P41" s="43">
        <v>260</v>
      </c>
      <c r="Q41" s="43">
        <f>(R41-S41-T41)*1000/P41</f>
        <v>1061.53846153846</v>
      </c>
      <c r="R41" s="43">
        <v>300</v>
      </c>
      <c r="S41" s="43">
        <v>6</v>
      </c>
      <c r="T41" s="43">
        <v>18</v>
      </c>
      <c r="U41" s="47">
        <f t="shared" ref="U41:U46" si="39">(S41+T41)/R41</f>
        <v>0.08</v>
      </c>
      <c r="V41" s="178">
        <v>1</v>
      </c>
      <c r="W41" s="142">
        <v>282</v>
      </c>
      <c r="X41" s="120">
        <f>(Y41-Z41-AA41)*1000/W41</f>
        <v>1234.04255319149</v>
      </c>
      <c r="Y41" s="52">
        <v>400</v>
      </c>
      <c r="Z41" s="139">
        <v>6</v>
      </c>
      <c r="AA41" s="139">
        <v>46</v>
      </c>
      <c r="AB41" s="117">
        <f t="shared" ref="AB41:AB46" si="40">(Z41+AA41)/Y41</f>
        <v>0.13</v>
      </c>
      <c r="AC41" s="118">
        <v>1</v>
      </c>
      <c r="AD41" s="52">
        <v>1276</v>
      </c>
      <c r="AE41" s="53">
        <f>(AF41-AG41-AH41)*1000/AD41</f>
        <v>315.047021943574</v>
      </c>
      <c r="AF41" s="52">
        <v>500</v>
      </c>
      <c r="AG41" s="52">
        <v>19</v>
      </c>
      <c r="AH41" s="52">
        <v>79</v>
      </c>
      <c r="AI41" s="54">
        <f t="shared" ref="AI41:AI46" si="41">(AG41+AH41)/AF41</f>
        <v>0.196</v>
      </c>
      <c r="AJ41" s="118">
        <v>1</v>
      </c>
      <c r="AK41" s="139">
        <v>1340</v>
      </c>
      <c r="AL41" s="120">
        <f>(AM41-AN41-AO41)*1000/AK41</f>
        <v>337.313432835821</v>
      </c>
      <c r="AM41" s="52">
        <v>600</v>
      </c>
      <c r="AN41" s="139">
        <v>26</v>
      </c>
      <c r="AO41" s="139">
        <v>122</v>
      </c>
      <c r="AP41" s="117">
        <v>120</v>
      </c>
      <c r="AQ41" s="118">
        <v>1</v>
      </c>
      <c r="AR41" s="52">
        <v>1341</v>
      </c>
      <c r="AS41" s="53">
        <f>(AT41-AU41-AV41)*1000/AR41</f>
        <v>395.973154362416</v>
      </c>
      <c r="AT41" s="52">
        <v>700</v>
      </c>
      <c r="AU41" s="52">
        <v>31</v>
      </c>
      <c r="AV41" s="52">
        <v>138</v>
      </c>
      <c r="AW41" s="54">
        <v>120</v>
      </c>
      <c r="AX41" s="79">
        <v>1</v>
      </c>
      <c r="AY41" s="139">
        <v>1320</v>
      </c>
      <c r="AZ41" s="77">
        <f>(BA41-BB41-BC41)*1000/AY41</f>
        <v>441.666666666667</v>
      </c>
      <c r="BA41" s="52">
        <v>800</v>
      </c>
      <c r="BB41" s="139">
        <v>41</v>
      </c>
      <c r="BC41" s="139">
        <v>176</v>
      </c>
      <c r="BD41" s="210">
        <f>(BB41+BC41)/BA41</f>
        <v>0.27125</v>
      </c>
      <c r="BE41" s="118">
        <v>1</v>
      </c>
      <c r="BF41" s="52">
        <v>1356</v>
      </c>
      <c r="BG41" s="43">
        <f>(BH41-BI41-BJ41)*1000/BF41</f>
        <v>488.200589970502</v>
      </c>
      <c r="BH41" s="52">
        <v>900</v>
      </c>
      <c r="BI41" s="52">
        <v>35</v>
      </c>
      <c r="BJ41" s="52">
        <v>203</v>
      </c>
      <c r="BK41" s="214">
        <f>(BI41+BJ41)/BH41</f>
        <v>0.264444444444444</v>
      </c>
      <c r="BL41" s="215">
        <v>1</v>
      </c>
      <c r="BM41" s="227">
        <v>1472</v>
      </c>
      <c r="BN41" s="120">
        <f>(BO41-BP41-BQ41)*1000/BM41</f>
        <v>489.130434782609</v>
      </c>
      <c r="BO41" s="54">
        <v>1000</v>
      </c>
      <c r="BP41" s="7">
        <v>45</v>
      </c>
      <c r="BQ41" s="7">
        <v>235</v>
      </c>
      <c r="BR41" s="210">
        <f>(BP41+BQ41)/BO41</f>
        <v>0.28</v>
      </c>
      <c r="BS41" s="148"/>
      <c r="BX41" s="45"/>
    </row>
    <row r="42" spans="1:76">
      <c r="A42" s="43">
        <v>2</v>
      </c>
      <c r="B42" s="43">
        <v>217</v>
      </c>
      <c r="C42" s="43">
        <f>(D42-E42-F42)*1000/B42</f>
        <v>460.829493087558</v>
      </c>
      <c r="D42" s="43">
        <v>100</v>
      </c>
      <c r="E42" s="43">
        <v>0</v>
      </c>
      <c r="F42" s="43">
        <v>0</v>
      </c>
      <c r="G42" s="47">
        <f t="shared" si="37"/>
        <v>0</v>
      </c>
      <c r="H42" s="79">
        <v>2</v>
      </c>
      <c r="I42" s="139">
        <v>254</v>
      </c>
      <c r="J42" s="139">
        <f>(K42-L42-M42)*1000/I42</f>
        <v>728.346456692913</v>
      </c>
      <c r="K42" s="52">
        <v>200</v>
      </c>
      <c r="L42" s="139">
        <v>3</v>
      </c>
      <c r="M42" s="139">
        <v>12</v>
      </c>
      <c r="N42" s="117">
        <f t="shared" si="38"/>
        <v>0.075</v>
      </c>
      <c r="O42" s="138">
        <v>2</v>
      </c>
      <c r="P42" s="43">
        <v>269</v>
      </c>
      <c r="Q42" s="43">
        <f>(R42-S42-T42)*1000/P42</f>
        <v>970.260223048327</v>
      </c>
      <c r="R42" s="43">
        <v>300</v>
      </c>
      <c r="S42" s="43">
        <v>7</v>
      </c>
      <c r="T42" s="43">
        <v>32</v>
      </c>
      <c r="U42" s="47">
        <f t="shared" si="39"/>
        <v>0.13</v>
      </c>
      <c r="V42" s="79">
        <v>2</v>
      </c>
      <c r="W42" s="139">
        <v>277</v>
      </c>
      <c r="X42" s="120">
        <f>(Y42-Z42-AA42)*1000/W42</f>
        <v>1259.92779783394</v>
      </c>
      <c r="Y42" s="52">
        <v>400</v>
      </c>
      <c r="Z42" s="139">
        <v>6</v>
      </c>
      <c r="AA42" s="139">
        <v>45</v>
      </c>
      <c r="AB42" s="117">
        <f t="shared" si="40"/>
        <v>0.1275</v>
      </c>
      <c r="AC42" s="118">
        <v>2</v>
      </c>
      <c r="AD42" s="52">
        <v>1299</v>
      </c>
      <c r="AE42" s="53">
        <f>(AF42-AG42-AH42)*1000/AD42</f>
        <v>321.016166281755</v>
      </c>
      <c r="AF42" s="52">
        <v>500</v>
      </c>
      <c r="AG42" s="52">
        <v>18</v>
      </c>
      <c r="AH42" s="52">
        <v>65</v>
      </c>
      <c r="AI42" s="54">
        <f t="shared" si="41"/>
        <v>0.166</v>
      </c>
      <c r="AJ42" s="178">
        <v>2</v>
      </c>
      <c r="AK42" s="139">
        <v>1284</v>
      </c>
      <c r="AL42" s="120">
        <f>(AM42-AN42-AO42)*1000/AK42</f>
        <v>361.370716510903</v>
      </c>
      <c r="AM42" s="52">
        <v>600</v>
      </c>
      <c r="AN42" s="139">
        <v>25</v>
      </c>
      <c r="AO42" s="139">
        <v>111</v>
      </c>
      <c r="AP42" s="117">
        <f>(AN42+AO42)/AM42</f>
        <v>0.226666666666667</v>
      </c>
      <c r="AQ42" s="118">
        <v>2</v>
      </c>
      <c r="AR42" s="52">
        <v>1338</v>
      </c>
      <c r="AS42" s="53">
        <f>(AT42-AU42-AV42)*1000/AR42</f>
        <v>397.608370702541</v>
      </c>
      <c r="AT42" s="52">
        <v>700</v>
      </c>
      <c r="AU42" s="52">
        <v>34</v>
      </c>
      <c r="AV42" s="52">
        <v>134</v>
      </c>
      <c r="AW42" s="54">
        <f>(AU42+AV42)/AT42</f>
        <v>0.24</v>
      </c>
      <c r="AX42" s="79">
        <v>2</v>
      </c>
      <c r="AY42" s="139">
        <v>1310</v>
      </c>
      <c r="AZ42" s="77">
        <f>(BA42-BB42-BC42)*1000/AY42</f>
        <v>451.908396946565</v>
      </c>
      <c r="BA42" s="52">
        <v>800</v>
      </c>
      <c r="BB42" s="139">
        <v>40</v>
      </c>
      <c r="BC42" s="139">
        <v>168</v>
      </c>
      <c r="BD42" s="210">
        <f>(BB42+BC42)/BA42</f>
        <v>0.26</v>
      </c>
      <c r="BE42" s="118">
        <v>2</v>
      </c>
      <c r="BF42" s="52">
        <v>1349</v>
      </c>
      <c r="BG42" s="43">
        <f>(BH42-BI42-BJ42)*1000/BF42</f>
        <v>498.888065233506</v>
      </c>
      <c r="BH42" s="52">
        <v>900</v>
      </c>
      <c r="BI42" s="52">
        <v>40</v>
      </c>
      <c r="BJ42" s="52">
        <v>187</v>
      </c>
      <c r="BK42" s="150">
        <f>(BI42+BJ42)/BH42</f>
        <v>0.252222222222222</v>
      </c>
      <c r="BL42" s="118">
        <v>2</v>
      </c>
      <c r="BM42" s="227">
        <v>1368</v>
      </c>
      <c r="BN42" s="120">
        <f>(BO42-BP42-BQ42)*1000/BM42</f>
        <v>519.005847953216</v>
      </c>
      <c r="BO42" s="54">
        <v>1000</v>
      </c>
      <c r="BP42" s="7">
        <v>56</v>
      </c>
      <c r="BQ42" s="7">
        <v>234</v>
      </c>
      <c r="BR42" s="210">
        <f>(BP42+BQ42)/BO42</f>
        <v>0.29</v>
      </c>
      <c r="BS42" s="148"/>
      <c r="BX42" s="45"/>
    </row>
    <row r="43" spans="1:76">
      <c r="A43" s="43">
        <v>3</v>
      </c>
      <c r="B43" s="43">
        <v>245</v>
      </c>
      <c r="C43" s="43">
        <f>(D43-E43-F43)*1000/B43</f>
        <v>408.163265306123</v>
      </c>
      <c r="D43" s="43">
        <v>100</v>
      </c>
      <c r="E43" s="43">
        <v>0</v>
      </c>
      <c r="F43" s="43">
        <v>0</v>
      </c>
      <c r="G43" s="47">
        <f t="shared" si="37"/>
        <v>0</v>
      </c>
      <c r="H43" s="79">
        <v>3</v>
      </c>
      <c r="I43" s="139">
        <v>242</v>
      </c>
      <c r="J43" s="139">
        <f>(K43-L43-M43)*1000/I43</f>
        <v>764.462809917355</v>
      </c>
      <c r="K43" s="52">
        <v>200</v>
      </c>
      <c r="L43" s="139">
        <v>4</v>
      </c>
      <c r="M43" s="139">
        <v>11</v>
      </c>
      <c r="N43" s="117">
        <f t="shared" si="38"/>
        <v>0.075</v>
      </c>
      <c r="O43" s="138">
        <v>3</v>
      </c>
      <c r="P43" s="43">
        <v>280</v>
      </c>
      <c r="Q43" s="43">
        <f>(R43-S43-T43)*1000/P43</f>
        <v>975</v>
      </c>
      <c r="R43" s="43">
        <v>300</v>
      </c>
      <c r="S43" s="43">
        <v>3</v>
      </c>
      <c r="T43" s="43">
        <v>24</v>
      </c>
      <c r="U43" s="47">
        <f t="shared" si="39"/>
        <v>0.09</v>
      </c>
      <c r="V43" s="178">
        <v>3</v>
      </c>
      <c r="W43" s="139">
        <v>283</v>
      </c>
      <c r="X43" s="120">
        <f>(Y43-Z43-AA43)*1000/W43</f>
        <v>1243.81625441696</v>
      </c>
      <c r="Y43" s="52">
        <v>400</v>
      </c>
      <c r="Z43" s="139">
        <v>7</v>
      </c>
      <c r="AA43" s="139">
        <v>41</v>
      </c>
      <c r="AB43" s="117">
        <f t="shared" si="40"/>
        <v>0.12</v>
      </c>
      <c r="AC43" s="118">
        <v>3</v>
      </c>
      <c r="AD43" s="52">
        <v>1295</v>
      </c>
      <c r="AE43" s="53">
        <f>(AF43-AG43-AH43)*1000/AD43</f>
        <v>314.285714285714</v>
      </c>
      <c r="AF43" s="52">
        <v>500</v>
      </c>
      <c r="AG43" s="52">
        <v>18</v>
      </c>
      <c r="AH43" s="52">
        <v>75</v>
      </c>
      <c r="AI43" s="54">
        <f t="shared" si="41"/>
        <v>0.186</v>
      </c>
      <c r="AJ43" s="118">
        <v>3</v>
      </c>
      <c r="AK43" s="139">
        <v>1322</v>
      </c>
      <c r="AL43" s="120">
        <f>(AM43-AN43-AO43)*1000/AK43</f>
        <v>342.662632375189</v>
      </c>
      <c r="AM43" s="52">
        <v>600</v>
      </c>
      <c r="AN43" s="139">
        <v>30</v>
      </c>
      <c r="AO43" s="1">
        <v>117</v>
      </c>
      <c r="AP43" s="117">
        <f>(AN43+AO43)/AM43</f>
        <v>0.245</v>
      </c>
      <c r="AQ43" s="118">
        <v>3</v>
      </c>
      <c r="AR43" s="52">
        <v>1341</v>
      </c>
      <c r="AS43" s="53">
        <f>(AT43-AU43-AV43)*1000/AR43</f>
        <v>387.024608501119</v>
      </c>
      <c r="AT43" s="52">
        <v>700</v>
      </c>
      <c r="AU43" s="52">
        <v>40</v>
      </c>
      <c r="AV43" s="6">
        <v>141</v>
      </c>
      <c r="AW43" s="54">
        <f>(AU43+AV43)/AT43</f>
        <v>0.258571428571429</v>
      </c>
      <c r="AX43" s="79">
        <v>3</v>
      </c>
      <c r="AY43" s="139">
        <v>1359</v>
      </c>
      <c r="AZ43" s="77">
        <f>(BA43-BB43-BC43)*1000/AY43</f>
        <v>431.935246504783</v>
      </c>
      <c r="BA43" s="52">
        <v>800</v>
      </c>
      <c r="BB43" s="139">
        <v>36</v>
      </c>
      <c r="BC43" s="139">
        <v>177</v>
      </c>
      <c r="BD43" s="210">
        <f>(BB43+BC43)/BA43</f>
        <v>0.26625</v>
      </c>
      <c r="BE43" s="118">
        <v>3</v>
      </c>
      <c r="BF43" s="52">
        <v>1372</v>
      </c>
      <c r="BG43" s="43">
        <f>(BH43-BI43-BJ43)*1000/BF43</f>
        <v>472.303206997085</v>
      </c>
      <c r="BH43" s="52">
        <v>900</v>
      </c>
      <c r="BI43" s="52">
        <v>45</v>
      </c>
      <c r="BJ43" s="52">
        <v>207</v>
      </c>
      <c r="BK43" s="150">
        <f>(BI43+BJ43)/BH43</f>
        <v>0.28</v>
      </c>
      <c r="BL43" s="118">
        <v>3</v>
      </c>
      <c r="BM43" s="227">
        <v>1555</v>
      </c>
      <c r="BN43" s="120">
        <f>(BO43-BP43-BQ43)*1000/BM43</f>
        <v>453.376205787781</v>
      </c>
      <c r="BO43" s="54">
        <v>1000</v>
      </c>
      <c r="BP43" s="7">
        <v>50</v>
      </c>
      <c r="BQ43" s="7">
        <v>245</v>
      </c>
      <c r="BR43" s="210">
        <f>(BP43+BQ43)/BO43</f>
        <v>0.295</v>
      </c>
      <c r="BS43" s="148"/>
      <c r="BX43" s="45"/>
    </row>
    <row r="44" spans="1:76">
      <c r="A44" s="43">
        <v>4</v>
      </c>
      <c r="B44" s="43">
        <v>248</v>
      </c>
      <c r="C44" s="43">
        <f>(D44-E44-F44)*1000/B44</f>
        <v>403.225806451613</v>
      </c>
      <c r="D44" s="43">
        <v>100</v>
      </c>
      <c r="E44" s="43">
        <v>0</v>
      </c>
      <c r="F44" s="43">
        <v>0</v>
      </c>
      <c r="G44" s="47">
        <f t="shared" si="37"/>
        <v>0</v>
      </c>
      <c r="H44" s="79">
        <v>4</v>
      </c>
      <c r="I44" s="139">
        <v>246</v>
      </c>
      <c r="J44" s="139">
        <f>(K44-L44-M44)*1000/I44</f>
        <v>752.032520325203</v>
      </c>
      <c r="K44" s="52">
        <v>200</v>
      </c>
      <c r="L44" s="139">
        <v>4</v>
      </c>
      <c r="M44" s="139">
        <v>11</v>
      </c>
      <c r="N44" s="117">
        <f t="shared" si="38"/>
        <v>0.075</v>
      </c>
      <c r="O44" s="138">
        <v>4</v>
      </c>
      <c r="P44" s="43">
        <v>273</v>
      </c>
      <c r="Q44" s="43">
        <f>(R44-S44-T44)*1000/P44</f>
        <v>992.673992673993</v>
      </c>
      <c r="R44" s="43">
        <v>300</v>
      </c>
      <c r="S44" s="43">
        <v>3</v>
      </c>
      <c r="T44" s="43">
        <v>26</v>
      </c>
      <c r="U44" s="47">
        <f t="shared" si="39"/>
        <v>0.096666666666667</v>
      </c>
      <c r="V44" s="178">
        <v>4</v>
      </c>
      <c r="W44" s="139">
        <v>282</v>
      </c>
      <c r="X44" s="120">
        <f>(Y44-Z44-AA44)*1000/W44</f>
        <v>1234.04255319149</v>
      </c>
      <c r="Y44" s="52">
        <v>400</v>
      </c>
      <c r="Z44" s="139">
        <v>6</v>
      </c>
      <c r="AA44" s="139">
        <v>46</v>
      </c>
      <c r="AB44" s="117">
        <f t="shared" si="40"/>
        <v>0.13</v>
      </c>
      <c r="AC44" s="118">
        <v>4</v>
      </c>
      <c r="AD44" s="52">
        <v>1298</v>
      </c>
      <c r="AE44" s="53">
        <f>(AF44-AG44-AH44)*1000/AD44</f>
        <v>303.543913713405</v>
      </c>
      <c r="AF44" s="52">
        <v>500</v>
      </c>
      <c r="AG44" s="52">
        <v>20</v>
      </c>
      <c r="AH44" s="52">
        <v>86</v>
      </c>
      <c r="AI44" s="54">
        <f t="shared" si="41"/>
        <v>0.212</v>
      </c>
      <c r="AJ44" s="118">
        <v>4</v>
      </c>
      <c r="AK44" s="139">
        <v>1312</v>
      </c>
      <c r="AL44" s="120">
        <f>(AM44-AN44-AO44)*1000/AK44</f>
        <v>359.756097560976</v>
      </c>
      <c r="AM44" s="52">
        <v>600</v>
      </c>
      <c r="AN44" s="139">
        <v>20</v>
      </c>
      <c r="AO44" s="139">
        <v>108</v>
      </c>
      <c r="AP44" s="117">
        <f>(AN44+AO44)/AM44</f>
        <v>0.213333333333333</v>
      </c>
      <c r="AQ44" s="125">
        <v>4</v>
      </c>
      <c r="AR44" s="52">
        <v>1349</v>
      </c>
      <c r="AS44" s="53">
        <f>(AT44-AU44-AV44)*1000/AR44</f>
        <v>400.296515937732</v>
      </c>
      <c r="AT44" s="52">
        <v>700</v>
      </c>
      <c r="AU44" s="52">
        <v>19</v>
      </c>
      <c r="AV44" s="52">
        <v>141</v>
      </c>
      <c r="AW44" s="54">
        <f>(AU44+AV44)/AT44</f>
        <v>0.228571428571429</v>
      </c>
      <c r="AX44" s="79">
        <v>4</v>
      </c>
      <c r="AY44" s="139">
        <v>1343</v>
      </c>
      <c r="AZ44" s="77">
        <f>(BA44-BB44-BC44)*1000/AY44</f>
        <v>448.25018615041</v>
      </c>
      <c r="BA44" s="52">
        <v>800</v>
      </c>
      <c r="BB44" s="139">
        <v>37</v>
      </c>
      <c r="BC44" s="139">
        <v>161</v>
      </c>
      <c r="BD44" s="210">
        <f>(BB44+BC44)/BA44</f>
        <v>0.2475</v>
      </c>
      <c r="BE44" s="118">
        <v>4</v>
      </c>
      <c r="BF44" s="52">
        <v>1421</v>
      </c>
      <c r="BG44" s="43">
        <f>(BH44-BI44-BJ44)*1000/BF44</f>
        <v>467.276565798733</v>
      </c>
      <c r="BH44" s="52">
        <v>900</v>
      </c>
      <c r="BI44" s="52">
        <v>52</v>
      </c>
      <c r="BJ44" s="52">
        <v>184</v>
      </c>
      <c r="BK44" s="150">
        <f>(BI44+BJ44)/BH44</f>
        <v>0.262222222222222</v>
      </c>
      <c r="BL44" s="118">
        <v>4</v>
      </c>
      <c r="BM44" s="227">
        <v>1407</v>
      </c>
      <c r="BN44" s="120">
        <f>(BO44-BP44-BQ44)*1000/BM44</f>
        <v>516.702203269368</v>
      </c>
      <c r="BO44" s="54">
        <v>1000</v>
      </c>
      <c r="BP44" s="7">
        <v>40</v>
      </c>
      <c r="BQ44" s="7">
        <v>233</v>
      </c>
      <c r="BR44" s="210">
        <f>(BP44+BQ44)/BO44</f>
        <v>0.273</v>
      </c>
      <c r="BS44" s="148"/>
      <c r="BX44" s="45"/>
    </row>
    <row r="45" spans="1:76">
      <c r="A45" s="43">
        <v>5</v>
      </c>
      <c r="B45" s="43">
        <v>255</v>
      </c>
      <c r="C45" s="43">
        <f>(D45-E45-F45)*1000/B45</f>
        <v>392.156862745098</v>
      </c>
      <c r="D45" s="43">
        <v>100</v>
      </c>
      <c r="E45" s="43">
        <v>0</v>
      </c>
      <c r="F45" s="43">
        <v>0</v>
      </c>
      <c r="G45" s="47">
        <f t="shared" si="37"/>
        <v>0</v>
      </c>
      <c r="H45" s="81">
        <v>5</v>
      </c>
      <c r="I45" s="135">
        <v>241</v>
      </c>
      <c r="J45" s="142">
        <f>(K45-L45-M45)*1000/I45</f>
        <v>767.634854771784</v>
      </c>
      <c r="K45" s="52">
        <v>200</v>
      </c>
      <c r="L45" s="142">
        <v>3</v>
      </c>
      <c r="M45" s="135">
        <v>12</v>
      </c>
      <c r="N45" s="117">
        <f t="shared" si="38"/>
        <v>0.075</v>
      </c>
      <c r="O45" s="138">
        <v>5</v>
      </c>
      <c r="P45" s="43">
        <v>261</v>
      </c>
      <c r="Q45" s="43">
        <f>(R45-S45-T45)*1000/P45</f>
        <v>1049.80842911877</v>
      </c>
      <c r="R45" s="43">
        <v>300</v>
      </c>
      <c r="S45" s="43">
        <v>4</v>
      </c>
      <c r="T45" s="43">
        <v>22</v>
      </c>
      <c r="U45" s="47">
        <f t="shared" si="39"/>
        <v>0.086666666666667</v>
      </c>
      <c r="V45" s="179">
        <v>5</v>
      </c>
      <c r="W45" s="135">
        <v>284</v>
      </c>
      <c r="X45" s="140">
        <f>(Y45-Z45-AA45)*1000/W45</f>
        <v>1225.35211267606</v>
      </c>
      <c r="Y45" s="52">
        <v>400</v>
      </c>
      <c r="Z45" s="135">
        <v>6</v>
      </c>
      <c r="AA45" s="135">
        <v>46</v>
      </c>
      <c r="AB45" s="117">
        <f t="shared" si="40"/>
        <v>0.13</v>
      </c>
      <c r="AC45" s="125">
        <v>5</v>
      </c>
      <c r="AD45" s="55">
        <v>1305</v>
      </c>
      <c r="AE45" s="56">
        <f>(AF45-AG45-AH45)*1000/AD45</f>
        <v>314.942528735632</v>
      </c>
      <c r="AF45" s="52">
        <v>500</v>
      </c>
      <c r="AG45" s="55">
        <v>18</v>
      </c>
      <c r="AH45" s="55">
        <v>71</v>
      </c>
      <c r="AI45" s="54">
        <f t="shared" si="41"/>
        <v>0.178</v>
      </c>
      <c r="AJ45" s="118">
        <v>5</v>
      </c>
      <c r="AK45" s="135">
        <v>1331</v>
      </c>
      <c r="AL45" s="140">
        <f>(AM45-AN45-AO45)*1000/AK45</f>
        <v>341.096919609316</v>
      </c>
      <c r="AM45" s="52">
        <v>600</v>
      </c>
      <c r="AN45" s="135">
        <v>26</v>
      </c>
      <c r="AO45" s="135">
        <v>120</v>
      </c>
      <c r="AP45" s="117">
        <f>(AN45+AO45)/AM45</f>
        <v>0.243333333333333</v>
      </c>
      <c r="AQ45" s="138">
        <v>5</v>
      </c>
      <c r="AR45" s="121">
        <v>1352</v>
      </c>
      <c r="AS45" s="56">
        <f>(AT45-AU45-AV45)*1000/AR45</f>
        <v>378.698224852071</v>
      </c>
      <c r="AT45" s="52">
        <v>700</v>
      </c>
      <c r="AU45" s="55">
        <v>41</v>
      </c>
      <c r="AV45" s="55">
        <v>147</v>
      </c>
      <c r="AW45" s="54">
        <f>(AU45+AV45)/AT45</f>
        <v>0.268571428571429</v>
      </c>
      <c r="AX45" s="81">
        <v>5</v>
      </c>
      <c r="AY45" s="163">
        <v>1346</v>
      </c>
      <c r="AZ45" s="82">
        <f>(BA45-BB45-BC45)*1000/AY45</f>
        <v>445.765230312036</v>
      </c>
      <c r="BA45" s="52">
        <v>800</v>
      </c>
      <c r="BB45" s="211">
        <v>39</v>
      </c>
      <c r="BC45" s="211">
        <v>161</v>
      </c>
      <c r="BD45" s="210">
        <f>(BB45+BC45)/BA45</f>
        <v>0.25</v>
      </c>
      <c r="BE45" s="125">
        <v>5</v>
      </c>
      <c r="BF45" s="55">
        <v>1425</v>
      </c>
      <c r="BG45" s="101">
        <f>(BH45-BI45-BJ45)*1000/BF45</f>
        <v>461.754385964912</v>
      </c>
      <c r="BH45" s="55">
        <v>900</v>
      </c>
      <c r="BI45" s="101">
        <v>47</v>
      </c>
      <c r="BJ45" s="101">
        <v>195</v>
      </c>
      <c r="BK45" s="152">
        <f>(BI45+BJ45)/BH45</f>
        <v>0.268888888888889</v>
      </c>
      <c r="BL45" s="79">
        <v>5</v>
      </c>
      <c r="BM45" s="227">
        <v>1467</v>
      </c>
      <c r="BN45" s="140">
        <f>(BO45-BP45-BQ45)*1000/BM45</f>
        <v>503.749147920927</v>
      </c>
      <c r="BO45" s="54">
        <v>1000</v>
      </c>
      <c r="BP45" s="7">
        <v>44</v>
      </c>
      <c r="BQ45" s="7">
        <v>217</v>
      </c>
      <c r="BR45" s="210">
        <f>(BP45+BQ45)/BO45</f>
        <v>0.261</v>
      </c>
      <c r="BS45" s="148"/>
      <c r="BX45" s="45"/>
    </row>
    <row r="46" ht="15" spans="1:76">
      <c r="A46" s="9" t="s">
        <v>20</v>
      </c>
      <c r="B46" s="56">
        <f>AVERAGE(B41:B45)</f>
        <v>240</v>
      </c>
      <c r="C46" s="56">
        <f>AVERAGE(C41:C45)</f>
        <v>417.981468496802</v>
      </c>
      <c r="D46" s="101">
        <f>AVERAGE(D41:D45)</f>
        <v>100</v>
      </c>
      <c r="E46" s="56">
        <f>AVERAGE(E41:E45)</f>
        <v>0</v>
      </c>
      <c r="F46" s="56">
        <f>AVERAGE(F41:F45)</f>
        <v>0</v>
      </c>
      <c r="G46" s="102">
        <f t="shared" si="37"/>
        <v>0</v>
      </c>
      <c r="H46" s="103" t="s">
        <v>20</v>
      </c>
      <c r="I46" s="162">
        <f>AVERAGE(I41:I45)</f>
        <v>249.2</v>
      </c>
      <c r="J46" s="122">
        <f>AVERAGE(J41:J45)</f>
        <v>734.054263702668</v>
      </c>
      <c r="K46" s="163">
        <f>AVERAGE(K41:K45)</f>
        <v>200</v>
      </c>
      <c r="L46" s="122">
        <f>AVERAGE(L41:L45)</f>
        <v>3.8</v>
      </c>
      <c r="M46" s="162">
        <f>AVERAGE(M41:M45)</f>
        <v>13.6</v>
      </c>
      <c r="N46" s="164">
        <f t="shared" si="38"/>
        <v>0.087</v>
      </c>
      <c r="O46" s="165" t="s">
        <v>20</v>
      </c>
      <c r="P46" s="56">
        <f>AVERAGE(P41:P45)</f>
        <v>268.6</v>
      </c>
      <c r="Q46" s="56">
        <f>AVERAGE(Q41:Q45)</f>
        <v>1009.85622127591</v>
      </c>
      <c r="R46" s="101">
        <f>AVERAGE(R41:R45)</f>
        <v>300</v>
      </c>
      <c r="S46" s="56">
        <f>AVERAGE(S41:S45)</f>
        <v>4.6</v>
      </c>
      <c r="T46" s="56">
        <f>AVERAGE(T41:T45)</f>
        <v>24.4</v>
      </c>
      <c r="U46" s="102">
        <f t="shared" si="39"/>
        <v>0.096666666666667</v>
      </c>
      <c r="V46" s="103" t="s">
        <v>20</v>
      </c>
      <c r="W46" s="162">
        <f>AVERAGE(W41:W45)</f>
        <v>281.6</v>
      </c>
      <c r="X46" s="180">
        <f>AVERAGE(X41:X45)</f>
        <v>1239.43625426199</v>
      </c>
      <c r="Y46" s="163">
        <f>AVERAGE(Y41:Y45)</f>
        <v>400</v>
      </c>
      <c r="Z46" s="162">
        <f>AVERAGE(Z41:Z45)</f>
        <v>6.2</v>
      </c>
      <c r="AA46" s="162">
        <f>AVERAGE(AA41:AA45)</f>
        <v>44.8</v>
      </c>
      <c r="AB46" s="164">
        <f t="shared" si="40"/>
        <v>0.1275</v>
      </c>
      <c r="AC46" s="188" t="s">
        <v>20</v>
      </c>
      <c r="AD46" s="56">
        <f>AVERAGE(AD41:AD45)</f>
        <v>1294.6</v>
      </c>
      <c r="AE46" s="121">
        <f>AVERAGE(AE41:AE45)</f>
        <v>313.767068992016</v>
      </c>
      <c r="AF46" s="55">
        <f>AVERAGE(AF41:AF45)</f>
        <v>500</v>
      </c>
      <c r="AG46" s="101">
        <f>AVERAGE(AG41:AG45)</f>
        <v>18.6</v>
      </c>
      <c r="AH46" s="101">
        <f>AVERAGE(AH41:AH45)</f>
        <v>75.2</v>
      </c>
      <c r="AI46" s="57">
        <f t="shared" si="41"/>
        <v>0.1876</v>
      </c>
      <c r="AJ46" s="201" t="s">
        <v>20</v>
      </c>
      <c r="AK46" s="162">
        <f>AVERAGE(AK41:AK45)</f>
        <v>1317.8</v>
      </c>
      <c r="AL46" s="180">
        <f>AVERAGE(AL41:AL45)</f>
        <v>348.439959778441</v>
      </c>
      <c r="AM46" s="163">
        <f>AVERAGE(AM41:AM45)</f>
        <v>600</v>
      </c>
      <c r="AN46" s="202">
        <f>AVERAGE(AN41:AN45)</f>
        <v>25.4</v>
      </c>
      <c r="AO46" s="202">
        <f>AVERAGE(AO41:AO45)</f>
        <v>115.6</v>
      </c>
      <c r="AP46" s="164">
        <f>(AN46+AO46)/AM46</f>
        <v>0.235</v>
      </c>
      <c r="AQ46" s="165" t="s">
        <v>20</v>
      </c>
      <c r="AR46" s="205">
        <f>AVERAGE(AR41:AR45)</f>
        <v>1344.2</v>
      </c>
      <c r="AS46" s="121">
        <f>AVERAGE(AS41:AS45)</f>
        <v>391.920174871176</v>
      </c>
      <c r="AT46" s="101">
        <f>AVERAGE(AT41:AT45)</f>
        <v>700</v>
      </c>
      <c r="AU46" s="101">
        <f>AVERAGE(AU41:AU45)</f>
        <v>33</v>
      </c>
      <c r="AV46" s="101">
        <f>AVERAGE(AV41:AV45)</f>
        <v>140.2</v>
      </c>
      <c r="AW46" s="57">
        <f>(AU46+AV46)/AT46</f>
        <v>0.247428571428571</v>
      </c>
      <c r="AX46" s="103" t="s">
        <v>20</v>
      </c>
      <c r="AY46" s="162">
        <f t="shared" ref="AY46:BD46" si="42">AVERAGE(AY41:AY45)</f>
        <v>1335.6</v>
      </c>
      <c r="AZ46" s="202">
        <f t="shared" si="42"/>
        <v>443.905145316092</v>
      </c>
      <c r="BA46" s="202">
        <f t="shared" si="42"/>
        <v>800</v>
      </c>
      <c r="BB46" s="202">
        <f t="shared" si="42"/>
        <v>38.6</v>
      </c>
      <c r="BC46" s="202">
        <f t="shared" si="42"/>
        <v>168.6</v>
      </c>
      <c r="BD46" s="183">
        <f t="shared" si="42"/>
        <v>0.259</v>
      </c>
      <c r="BE46" s="165" t="s">
        <v>20</v>
      </c>
      <c r="BF46" s="56">
        <f t="shared" ref="BF46:BK46" si="43">AVERAGE(BF41:BF45)</f>
        <v>1384.6</v>
      </c>
      <c r="BG46" s="101">
        <f t="shared" si="43"/>
        <v>477.684562792948</v>
      </c>
      <c r="BH46" s="101">
        <f t="shared" si="43"/>
        <v>900</v>
      </c>
      <c r="BI46" s="101">
        <f t="shared" si="43"/>
        <v>43.8</v>
      </c>
      <c r="BJ46" s="101">
        <f t="shared" si="43"/>
        <v>195.2</v>
      </c>
      <c r="BK46" s="102">
        <f t="shared" si="43"/>
        <v>0.265555555555556</v>
      </c>
      <c r="BL46" s="103" t="s">
        <v>20</v>
      </c>
      <c r="BM46" s="162">
        <f t="shared" ref="BM46:BR46" si="44">AVERAGE(BM41:BM45)</f>
        <v>1453.8</v>
      </c>
      <c r="BN46" s="180">
        <f t="shared" si="44"/>
        <v>496.39276794278</v>
      </c>
      <c r="BO46" s="202">
        <f t="shared" si="44"/>
        <v>1000</v>
      </c>
      <c r="BP46" s="228">
        <f t="shared" si="44"/>
        <v>47</v>
      </c>
      <c r="BQ46" s="228">
        <f t="shared" si="44"/>
        <v>232.8</v>
      </c>
      <c r="BR46" s="183">
        <f t="shared" si="44"/>
        <v>0.2798</v>
      </c>
      <c r="BS46" s="148"/>
      <c r="BT46" s="45"/>
      <c r="BU46" s="45"/>
      <c r="BV46" s="45"/>
      <c r="BW46" s="45"/>
      <c r="BX46" s="45"/>
    </row>
    <row r="47" ht="15" spans="1:79">
      <c r="A47" s="104"/>
      <c r="B47" s="104"/>
      <c r="C47" s="104"/>
      <c r="D47" s="104"/>
      <c r="E47" s="104"/>
      <c r="F47" s="104"/>
      <c r="G47" s="104"/>
      <c r="H47" s="105"/>
      <c r="I47" s="166"/>
      <c r="J47" s="166"/>
      <c r="K47" s="166"/>
      <c r="L47" s="166"/>
      <c r="M47" s="166"/>
      <c r="N47" s="166"/>
      <c r="O47" s="167"/>
      <c r="P47" s="168"/>
      <c r="Q47" s="168"/>
      <c r="R47" s="168"/>
      <c r="S47" s="168"/>
      <c r="T47" s="168"/>
      <c r="U47" s="168"/>
      <c r="V47" s="105"/>
      <c r="W47" s="104"/>
      <c r="X47" s="104"/>
      <c r="Y47" s="104"/>
      <c r="Z47" s="104"/>
      <c r="AA47" s="104"/>
      <c r="AB47" s="104"/>
      <c r="AC47" s="105"/>
      <c r="AD47" s="104"/>
      <c r="AE47" s="104"/>
      <c r="AF47" s="104"/>
      <c r="AG47" s="104"/>
      <c r="AH47" s="104"/>
      <c r="AI47" s="104">
        <f>(AI10-AI46)/AI46</f>
        <v>-0.373134328358209</v>
      </c>
      <c r="AJ47" s="105"/>
      <c r="AK47" s="104"/>
      <c r="AL47" s="104">
        <f>(AL10-AL46)/AL46</f>
        <v>0.160819741738634</v>
      </c>
      <c r="AM47" s="104"/>
      <c r="AN47" s="104"/>
      <c r="AO47" s="104"/>
      <c r="AP47" s="104">
        <f>(AP10-AP46)/AP46</f>
        <v>-0.531914893617021</v>
      </c>
      <c r="AQ47" s="105"/>
      <c r="AR47" s="104"/>
      <c r="AS47" s="104">
        <f>(AS10-AS46)/AS46</f>
        <v>0.128000587540951</v>
      </c>
      <c r="AT47" s="104"/>
      <c r="AU47" s="104"/>
      <c r="AV47" s="104"/>
      <c r="AW47" s="104">
        <f>(AW10-AW46)/AW46</f>
        <v>-0.426096997690531</v>
      </c>
      <c r="AX47" s="105"/>
      <c r="AY47" s="104"/>
      <c r="AZ47" s="104">
        <f>(AZ10-AZ46)/AZ46</f>
        <v>0.169927855974346</v>
      </c>
      <c r="BA47" s="104"/>
      <c r="BB47" s="104"/>
      <c r="BC47" s="104"/>
      <c r="BD47" s="104">
        <f>(BD10-BD46)/BD46</f>
        <v>-0.563706563706564</v>
      </c>
      <c r="BE47" s="105"/>
      <c r="BF47" s="104"/>
      <c r="BG47" s="104">
        <f>(BG10-BG46)/BG46</f>
        <v>0.185212352981964</v>
      </c>
      <c r="BH47" s="104"/>
      <c r="BI47" s="104"/>
      <c r="BJ47" s="104"/>
      <c r="BK47" s="104">
        <f>(BK10-BK46)/BK46</f>
        <v>-0.525523012552301</v>
      </c>
      <c r="BL47" s="105"/>
      <c r="BM47" s="104"/>
      <c r="BN47" s="104">
        <f>(BN10-BN46)/BN46</f>
        <v>0.269098736829844</v>
      </c>
      <c r="BO47" s="104"/>
      <c r="BP47" s="104"/>
      <c r="BQ47" s="104"/>
      <c r="BR47" s="104">
        <f>(BR10-BR46)/BR46</f>
        <v>-0.614010007147963</v>
      </c>
      <c r="BS47" s="105"/>
      <c r="BT47" s="104"/>
      <c r="BU47" s="104"/>
      <c r="BV47" s="104"/>
      <c r="BW47" s="104"/>
      <c r="BX47" s="104"/>
      <c r="BY47" s="104"/>
      <c r="BZ47" s="104"/>
      <c r="CA47" s="104"/>
    </row>
    <row r="48" spans="1:79">
      <c r="A48" s="106" t="s">
        <v>57</v>
      </c>
      <c r="B48" s="107"/>
      <c r="C48" s="107"/>
      <c r="D48" s="39"/>
      <c r="E48" s="107"/>
      <c r="F48" s="107"/>
      <c r="G48" s="108"/>
      <c r="H48" s="109" t="s">
        <v>58</v>
      </c>
      <c r="I48" s="107"/>
      <c r="J48" s="107"/>
      <c r="K48" s="39"/>
      <c r="L48" s="107"/>
      <c r="M48" s="107"/>
      <c r="N48" s="108"/>
      <c r="O48" s="109" t="s">
        <v>59</v>
      </c>
      <c r="P48" s="107"/>
      <c r="Q48" s="107"/>
      <c r="R48" s="39"/>
      <c r="S48" s="107"/>
      <c r="T48" s="107"/>
      <c r="U48" s="108"/>
      <c r="V48" s="109" t="s">
        <v>60</v>
      </c>
      <c r="W48" s="107"/>
      <c r="X48" s="107"/>
      <c r="Y48" s="39"/>
      <c r="Z48" s="107"/>
      <c r="AA48" s="107"/>
      <c r="AB48" s="189"/>
      <c r="AC48" s="190" t="s">
        <v>61</v>
      </c>
      <c r="AD48" s="107"/>
      <c r="AE48" s="107"/>
      <c r="AF48" s="39"/>
      <c r="AG48" s="107"/>
      <c r="AH48" s="107"/>
      <c r="AI48" s="108"/>
      <c r="AJ48" s="109" t="s">
        <v>62</v>
      </c>
      <c r="AK48" s="107"/>
      <c r="AL48" s="107"/>
      <c r="AM48" s="39"/>
      <c r="AN48" s="107"/>
      <c r="AO48" s="107"/>
      <c r="AP48" s="189"/>
      <c r="AQ48" s="190" t="s">
        <v>63</v>
      </c>
      <c r="AR48" s="107"/>
      <c r="AS48" s="107"/>
      <c r="AT48" s="39"/>
      <c r="AU48" s="107"/>
      <c r="AV48" s="107"/>
      <c r="AW48" s="108"/>
      <c r="AX48" s="109" t="s">
        <v>64</v>
      </c>
      <c r="AY48" s="107"/>
      <c r="AZ48" s="107"/>
      <c r="BA48" s="39"/>
      <c r="BB48" s="107"/>
      <c r="BC48" s="107"/>
      <c r="BD48" s="108"/>
      <c r="BE48" s="109" t="s">
        <v>65</v>
      </c>
      <c r="BF48" s="216"/>
      <c r="BG48" s="216"/>
      <c r="BH48" s="39"/>
      <c r="BI48" s="216"/>
      <c r="BJ48" s="216"/>
      <c r="BK48" s="216"/>
      <c r="BL48" s="109" t="s">
        <v>66</v>
      </c>
      <c r="BM48" s="107"/>
      <c r="BN48" s="107"/>
      <c r="BO48" s="39"/>
      <c r="BP48" s="107"/>
      <c r="BQ48" s="107"/>
      <c r="BR48" s="108"/>
      <c r="CA48" s="1"/>
    </row>
    <row r="49" spans="1:70">
      <c r="A49" s="110" t="s">
        <v>13</v>
      </c>
      <c r="B49" s="111" t="s">
        <v>14</v>
      </c>
      <c r="C49" s="112" t="s">
        <v>15</v>
      </c>
      <c r="D49" s="113" t="s">
        <v>16</v>
      </c>
      <c r="E49" s="112" t="s">
        <v>17</v>
      </c>
      <c r="F49" s="114" t="s">
        <v>18</v>
      </c>
      <c r="G49" s="115" t="s">
        <v>19</v>
      </c>
      <c r="H49" s="116" t="s">
        <v>13</v>
      </c>
      <c r="I49" s="111" t="s">
        <v>14</v>
      </c>
      <c r="J49" s="112" t="s">
        <v>15</v>
      </c>
      <c r="K49" s="113" t="s">
        <v>16</v>
      </c>
      <c r="L49" s="112" t="s">
        <v>17</v>
      </c>
      <c r="M49" s="114" t="s">
        <v>18</v>
      </c>
      <c r="N49" s="169" t="s">
        <v>19</v>
      </c>
      <c r="O49" s="170" t="s">
        <v>13</v>
      </c>
      <c r="P49" s="111" t="s">
        <v>14</v>
      </c>
      <c r="Q49" s="112" t="s">
        <v>15</v>
      </c>
      <c r="R49" s="113" t="s">
        <v>16</v>
      </c>
      <c r="S49" s="112" t="s">
        <v>17</v>
      </c>
      <c r="T49" s="114" t="s">
        <v>18</v>
      </c>
      <c r="U49" s="115" t="s">
        <v>19</v>
      </c>
      <c r="V49" s="116" t="s">
        <v>13</v>
      </c>
      <c r="W49" s="111" t="s">
        <v>14</v>
      </c>
      <c r="X49" s="112" t="s">
        <v>15</v>
      </c>
      <c r="Y49" s="113" t="s">
        <v>16</v>
      </c>
      <c r="Z49" s="112" t="s">
        <v>17</v>
      </c>
      <c r="AA49" s="114" t="s">
        <v>18</v>
      </c>
      <c r="AB49" s="78" t="s">
        <v>19</v>
      </c>
      <c r="AC49" s="170" t="s">
        <v>13</v>
      </c>
      <c r="AD49" s="191" t="s">
        <v>14</v>
      </c>
      <c r="AE49" s="112" t="s">
        <v>15</v>
      </c>
      <c r="AF49" s="113" t="s">
        <v>16</v>
      </c>
      <c r="AG49" s="112" t="s">
        <v>17</v>
      </c>
      <c r="AH49" s="114" t="s">
        <v>18</v>
      </c>
      <c r="AI49" s="115" t="s">
        <v>19</v>
      </c>
      <c r="AJ49" s="116" t="s">
        <v>13</v>
      </c>
      <c r="AK49" s="111" t="s">
        <v>14</v>
      </c>
      <c r="AL49" s="112" t="s">
        <v>15</v>
      </c>
      <c r="AM49" s="113" t="s">
        <v>16</v>
      </c>
      <c r="AN49" s="112" t="s">
        <v>17</v>
      </c>
      <c r="AO49" s="114" t="s">
        <v>18</v>
      </c>
      <c r="AP49" s="78" t="s">
        <v>19</v>
      </c>
      <c r="AQ49" s="170" t="s">
        <v>13</v>
      </c>
      <c r="AR49" s="191" t="s">
        <v>14</v>
      </c>
      <c r="AS49" s="112" t="s">
        <v>15</v>
      </c>
      <c r="AT49" s="113" t="s">
        <v>16</v>
      </c>
      <c r="AU49" s="112" t="s">
        <v>17</v>
      </c>
      <c r="AV49" s="114" t="s">
        <v>18</v>
      </c>
      <c r="AW49" s="115" t="s">
        <v>19</v>
      </c>
      <c r="AX49" s="170" t="s">
        <v>13</v>
      </c>
      <c r="AY49" s="80" t="s">
        <v>14</v>
      </c>
      <c r="AZ49" s="77" t="s">
        <v>15</v>
      </c>
      <c r="BA49" s="43" t="s">
        <v>16</v>
      </c>
      <c r="BB49" s="77" t="s">
        <v>17</v>
      </c>
      <c r="BC49" s="77" t="s">
        <v>18</v>
      </c>
      <c r="BD49" s="78" t="s">
        <v>19</v>
      </c>
      <c r="BE49" s="116" t="s">
        <v>13</v>
      </c>
      <c r="BF49" s="111" t="s">
        <v>14</v>
      </c>
      <c r="BG49" s="112" t="s">
        <v>15</v>
      </c>
      <c r="BH49" s="113" t="s">
        <v>16</v>
      </c>
      <c r="BI49" s="112" t="s">
        <v>17</v>
      </c>
      <c r="BJ49" s="45" t="s">
        <v>18</v>
      </c>
      <c r="BK49" s="115" t="s">
        <v>19</v>
      </c>
      <c r="BL49" s="116" t="s">
        <v>13</v>
      </c>
      <c r="BM49" s="111" t="s">
        <v>14</v>
      </c>
      <c r="BN49" s="112" t="s">
        <v>15</v>
      </c>
      <c r="BO49" s="113" t="s">
        <v>16</v>
      </c>
      <c r="BP49" s="112" t="s">
        <v>17</v>
      </c>
      <c r="BQ49" s="114" t="s">
        <v>18</v>
      </c>
      <c r="BR49" s="169" t="s">
        <v>19</v>
      </c>
    </row>
    <row r="50" spans="1:70">
      <c r="A50" s="53">
        <v>1</v>
      </c>
      <c r="B50" s="16">
        <v>257</v>
      </c>
      <c r="C50" s="117">
        <f t="shared" ref="C50:C55" si="45">(D50-E50-F50)*1000/B50</f>
        <v>389.105058365759</v>
      </c>
      <c r="D50" s="43">
        <v>100</v>
      </c>
      <c r="E50" s="7">
        <v>0</v>
      </c>
      <c r="F50" s="7">
        <v>0</v>
      </c>
      <c r="G50" s="78">
        <f t="shared" ref="G50:G55" si="46">(E50+F50)/D50</f>
        <v>0</v>
      </c>
      <c r="H50" s="118">
        <v>1</v>
      </c>
      <c r="I50" s="16">
        <v>270</v>
      </c>
      <c r="J50" s="139">
        <f t="shared" ref="J50:J55" si="47">(K50-L50-M50)*1000/I50</f>
        <v>688.888888888889</v>
      </c>
      <c r="K50" s="52">
        <v>200</v>
      </c>
      <c r="L50" s="139">
        <v>4</v>
      </c>
      <c r="M50" s="117">
        <v>10</v>
      </c>
      <c r="N50" s="78">
        <f t="shared" ref="N50:N55" si="48">(L50+M50)/K50</f>
        <v>0.07</v>
      </c>
      <c r="O50" s="138">
        <v>1</v>
      </c>
      <c r="P50" s="171">
        <v>277</v>
      </c>
      <c r="Q50" s="139">
        <f t="shared" ref="Q50:Q55" si="49">(R50-S50-T50)*1000/P50</f>
        <v>1039.71119133574</v>
      </c>
      <c r="R50" s="43">
        <v>300</v>
      </c>
      <c r="S50" s="139">
        <v>5</v>
      </c>
      <c r="T50" s="117">
        <v>7</v>
      </c>
      <c r="U50" s="78">
        <f t="shared" ref="U50:U55" si="50">(S50+T50)/R50</f>
        <v>0.04</v>
      </c>
      <c r="V50" s="118">
        <v>1</v>
      </c>
      <c r="W50" s="16">
        <v>293</v>
      </c>
      <c r="X50" s="120">
        <f t="shared" ref="X50:X55" si="51">(Y50-Z50-AA50)*1000/W50</f>
        <v>1324.23208191126</v>
      </c>
      <c r="Y50" s="52">
        <v>400</v>
      </c>
      <c r="Z50" s="139">
        <v>4</v>
      </c>
      <c r="AA50" s="117">
        <v>8</v>
      </c>
      <c r="AB50" s="78">
        <f t="shared" ref="AB50:AB55" si="52">(Z50+AA50)/Y50</f>
        <v>0.03</v>
      </c>
      <c r="AC50" s="138">
        <v>1</v>
      </c>
      <c r="AD50" s="171">
        <v>327</v>
      </c>
      <c r="AE50" s="139">
        <f t="shared" ref="AE50:AE55" si="53">(AF50-AG50-AH50)*1000/AD50</f>
        <v>1437.30886850153</v>
      </c>
      <c r="AF50" s="52">
        <v>500</v>
      </c>
      <c r="AG50" s="139">
        <v>15</v>
      </c>
      <c r="AH50" s="117">
        <v>15</v>
      </c>
      <c r="AI50" s="78">
        <f t="shared" ref="AI50:AI55" si="54">(AG50+AH50)/AF50</f>
        <v>0.06</v>
      </c>
      <c r="AJ50" s="118">
        <v>1</v>
      </c>
      <c r="AK50" s="16">
        <v>326</v>
      </c>
      <c r="AL50" s="120">
        <f>(AM50-AN50-AO50)*1000/AK50</f>
        <v>1730.06134969325</v>
      </c>
      <c r="AM50" s="52">
        <v>600</v>
      </c>
      <c r="AN50" s="139">
        <v>20</v>
      </c>
      <c r="AO50" s="117">
        <v>16</v>
      </c>
      <c r="AP50" s="78">
        <f t="shared" ref="AP50:AP55" si="55">(AN50+AO50)/AM50</f>
        <v>0.06</v>
      </c>
      <c r="AQ50" s="138">
        <v>1</v>
      </c>
      <c r="AR50" s="171">
        <v>364</v>
      </c>
      <c r="AS50" s="139">
        <f t="shared" ref="AS50:AS55" si="56">(AT50-AU50-AV50)*1000/AR50</f>
        <v>1780.21978021978</v>
      </c>
      <c r="AT50" s="52">
        <v>700</v>
      </c>
      <c r="AU50" s="139">
        <v>29</v>
      </c>
      <c r="AV50" s="117">
        <v>23</v>
      </c>
      <c r="AW50" s="78">
        <f t="shared" ref="AW50:AW55" si="57">(AU50+AV50)/AT50</f>
        <v>0.074285714285714</v>
      </c>
      <c r="AX50" s="138">
        <v>1</v>
      </c>
      <c r="AY50" s="80">
        <v>381</v>
      </c>
      <c r="AZ50" s="77">
        <f>(BA50-BB50-BC50)*1000/AY50</f>
        <v>1944.88188976378</v>
      </c>
      <c r="BA50" s="43">
        <v>800</v>
      </c>
      <c r="BB50" s="77">
        <v>32</v>
      </c>
      <c r="BC50" s="77">
        <v>27</v>
      </c>
      <c r="BD50" s="78">
        <f t="shared" ref="BD50:BD55" si="58">(BB50+BC50)/BA50</f>
        <v>0.07375</v>
      </c>
      <c r="BE50" s="118">
        <v>1</v>
      </c>
      <c r="BF50" s="16">
        <v>390</v>
      </c>
      <c r="BG50" s="139">
        <f t="shared" ref="BG50:BG55" si="59">(BH50-BI50-BJ50)*1000/BF50</f>
        <v>2189.74358974359</v>
      </c>
      <c r="BH50" s="52">
        <v>900</v>
      </c>
      <c r="BI50" s="139">
        <v>19</v>
      </c>
      <c r="BJ50" s="117">
        <v>27</v>
      </c>
      <c r="BK50" s="150">
        <f t="shared" ref="BK50:BK55" si="60">(BI50+BJ50)/BH50</f>
        <v>0.051111111111111</v>
      </c>
      <c r="BL50" s="118">
        <v>1</v>
      </c>
      <c r="BM50" s="16">
        <v>388</v>
      </c>
      <c r="BN50" s="139">
        <f t="shared" ref="BN50:BN55" si="61">(BO50-BP50-BQ50)*1000/BM50</f>
        <v>2337.62886597938</v>
      </c>
      <c r="BO50" s="52">
        <v>1000</v>
      </c>
      <c r="BP50" s="139">
        <v>44</v>
      </c>
      <c r="BQ50" s="139">
        <v>49</v>
      </c>
      <c r="BR50" s="117">
        <f t="shared" ref="BR50:BR55" si="62">(BP50+BQ50)/BO50</f>
        <v>0.093</v>
      </c>
    </row>
    <row r="51" spans="1:70">
      <c r="A51" s="53">
        <v>2</v>
      </c>
      <c r="B51" s="119">
        <v>230</v>
      </c>
      <c r="C51" s="117">
        <f t="shared" si="45"/>
        <v>434.782608695652</v>
      </c>
      <c r="D51" s="43">
        <v>100</v>
      </c>
      <c r="E51" s="7">
        <v>0</v>
      </c>
      <c r="F51" s="7">
        <v>0</v>
      </c>
      <c r="G51" s="78">
        <f t="shared" si="46"/>
        <v>0</v>
      </c>
      <c r="H51" s="118">
        <v>2</v>
      </c>
      <c r="I51" s="119">
        <v>274</v>
      </c>
      <c r="J51" s="139">
        <f t="shared" si="47"/>
        <v>722.627737226277</v>
      </c>
      <c r="K51" s="52">
        <v>200</v>
      </c>
      <c r="L51" s="139">
        <v>1</v>
      </c>
      <c r="M51" s="117">
        <v>1</v>
      </c>
      <c r="N51" s="78">
        <f t="shared" si="48"/>
        <v>0.01</v>
      </c>
      <c r="O51" s="138">
        <v>2</v>
      </c>
      <c r="P51" s="172">
        <v>301</v>
      </c>
      <c r="Q51" s="139">
        <f t="shared" si="49"/>
        <v>950.166112956811</v>
      </c>
      <c r="R51" s="43">
        <v>300</v>
      </c>
      <c r="S51" s="139">
        <v>4</v>
      </c>
      <c r="T51" s="117">
        <v>10</v>
      </c>
      <c r="U51" s="78">
        <f t="shared" si="50"/>
        <v>0.046666666666667</v>
      </c>
      <c r="V51" s="118">
        <v>2</v>
      </c>
      <c r="W51" s="120">
        <v>316</v>
      </c>
      <c r="X51" s="120">
        <f t="shared" si="51"/>
        <v>1227.84810126582</v>
      </c>
      <c r="Y51" s="52">
        <v>400</v>
      </c>
      <c r="Z51" s="139">
        <v>4</v>
      </c>
      <c r="AA51" s="117">
        <v>8</v>
      </c>
      <c r="AB51" s="78">
        <f t="shared" si="52"/>
        <v>0.03</v>
      </c>
      <c r="AC51" s="138">
        <v>2</v>
      </c>
      <c r="AD51" s="172">
        <v>301</v>
      </c>
      <c r="AE51" s="139">
        <f t="shared" si="53"/>
        <v>1528.23920265781</v>
      </c>
      <c r="AF51" s="52">
        <v>500</v>
      </c>
      <c r="AG51" s="139">
        <v>18</v>
      </c>
      <c r="AH51" s="117">
        <v>22</v>
      </c>
      <c r="AI51" s="78">
        <f t="shared" si="54"/>
        <v>0.08</v>
      </c>
      <c r="AJ51" s="118">
        <v>2</v>
      </c>
      <c r="AK51" s="16">
        <v>327</v>
      </c>
      <c r="AL51" s="120">
        <f>(AM51-AN51-AO51)*1000/AK51</f>
        <v>1703.36391437309</v>
      </c>
      <c r="AM51" s="52">
        <v>600</v>
      </c>
      <c r="AN51" s="139">
        <v>20</v>
      </c>
      <c r="AO51" s="117">
        <v>23</v>
      </c>
      <c r="AP51" s="78">
        <f t="shared" si="55"/>
        <v>0.071666666666667</v>
      </c>
      <c r="AQ51" s="138">
        <v>2</v>
      </c>
      <c r="AR51" s="172">
        <v>356</v>
      </c>
      <c r="AS51" s="139">
        <f t="shared" si="56"/>
        <v>1817.41573033708</v>
      </c>
      <c r="AT51" s="52">
        <v>700</v>
      </c>
      <c r="AU51" s="139">
        <v>28</v>
      </c>
      <c r="AV51" s="117">
        <v>25</v>
      </c>
      <c r="AW51" s="78">
        <f t="shared" si="57"/>
        <v>0.075714285714286</v>
      </c>
      <c r="AX51" s="138">
        <v>2</v>
      </c>
      <c r="AY51" s="124">
        <v>386</v>
      </c>
      <c r="AZ51" s="77">
        <f>(BA51-BB51-BC51)*1000/AY51</f>
        <v>1919.68911917098</v>
      </c>
      <c r="BA51" s="43">
        <v>800</v>
      </c>
      <c r="BB51" s="77">
        <v>32</v>
      </c>
      <c r="BC51" s="77">
        <v>27</v>
      </c>
      <c r="BD51" s="78">
        <f t="shared" si="58"/>
        <v>0.07375</v>
      </c>
      <c r="BE51" s="118">
        <v>2</v>
      </c>
      <c r="BF51" s="119">
        <v>360</v>
      </c>
      <c r="BG51" s="139">
        <f t="shared" si="59"/>
        <v>2252.77777777778</v>
      </c>
      <c r="BH51" s="52">
        <v>900</v>
      </c>
      <c r="BI51" s="139">
        <v>46</v>
      </c>
      <c r="BJ51" s="117">
        <v>43</v>
      </c>
      <c r="BK51" s="78">
        <f t="shared" si="60"/>
        <v>0.098888888888889</v>
      </c>
      <c r="BL51" s="118">
        <v>2</v>
      </c>
      <c r="BM51" s="16">
        <v>412</v>
      </c>
      <c r="BN51" s="139">
        <f t="shared" si="61"/>
        <v>2259.70873786408</v>
      </c>
      <c r="BO51" s="52">
        <v>1000</v>
      </c>
      <c r="BP51" s="139">
        <v>32</v>
      </c>
      <c r="BQ51" s="139">
        <v>37</v>
      </c>
      <c r="BR51" s="117">
        <f t="shared" si="62"/>
        <v>0.069</v>
      </c>
    </row>
    <row r="52" spans="1:70">
      <c r="A52" s="53">
        <v>3</v>
      </c>
      <c r="B52" s="16">
        <v>233</v>
      </c>
      <c r="C52" s="117">
        <f t="shared" si="45"/>
        <v>429.184549356223</v>
      </c>
      <c r="D52" s="43">
        <v>100</v>
      </c>
      <c r="E52" s="7">
        <v>0</v>
      </c>
      <c r="F52" s="7">
        <v>0</v>
      </c>
      <c r="G52" s="78">
        <f t="shared" si="46"/>
        <v>0</v>
      </c>
      <c r="H52" s="118">
        <v>3</v>
      </c>
      <c r="I52" s="16">
        <v>251</v>
      </c>
      <c r="J52" s="139">
        <f t="shared" si="47"/>
        <v>745.019920318725</v>
      </c>
      <c r="K52" s="52">
        <v>200</v>
      </c>
      <c r="L52" s="139">
        <v>8</v>
      </c>
      <c r="M52" s="117">
        <v>5</v>
      </c>
      <c r="N52" s="78">
        <f t="shared" si="48"/>
        <v>0.065</v>
      </c>
      <c r="O52" s="138">
        <v>3</v>
      </c>
      <c r="P52" s="171">
        <v>291</v>
      </c>
      <c r="Q52" s="139">
        <f t="shared" si="49"/>
        <v>938.144329896907</v>
      </c>
      <c r="R52" s="43">
        <v>300</v>
      </c>
      <c r="S52" s="139">
        <v>10</v>
      </c>
      <c r="T52" s="117">
        <v>17</v>
      </c>
      <c r="U52" s="78">
        <f t="shared" si="50"/>
        <v>0.09</v>
      </c>
      <c r="V52" s="118">
        <v>3</v>
      </c>
      <c r="W52" s="16">
        <v>293</v>
      </c>
      <c r="X52" s="120">
        <f t="shared" si="51"/>
        <v>1290.1023890785</v>
      </c>
      <c r="Y52" s="52">
        <v>400</v>
      </c>
      <c r="Z52" s="139">
        <v>10</v>
      </c>
      <c r="AA52" s="117">
        <v>12</v>
      </c>
      <c r="AB52" s="78">
        <f t="shared" si="52"/>
        <v>0.055</v>
      </c>
      <c r="AC52" s="138">
        <v>3</v>
      </c>
      <c r="AD52" s="171">
        <v>326</v>
      </c>
      <c r="AE52" s="139">
        <f t="shared" si="53"/>
        <v>1420.24539877301</v>
      </c>
      <c r="AF52" s="52">
        <v>500</v>
      </c>
      <c r="AG52" s="139">
        <v>21</v>
      </c>
      <c r="AH52" s="117">
        <v>16</v>
      </c>
      <c r="AI52" s="78">
        <f t="shared" si="54"/>
        <v>0.074</v>
      </c>
      <c r="AJ52" s="118">
        <v>3</v>
      </c>
      <c r="AK52" s="16">
        <v>343</v>
      </c>
      <c r="AL52" s="120">
        <f>(AM52-AN52-AO52)*1000/AK52</f>
        <v>1603.49854227405</v>
      </c>
      <c r="AM52" s="52">
        <v>600</v>
      </c>
      <c r="AN52" s="139">
        <v>20</v>
      </c>
      <c r="AO52" s="117">
        <v>30</v>
      </c>
      <c r="AP52" s="78">
        <f t="shared" si="55"/>
        <v>0.083333333333333</v>
      </c>
      <c r="AQ52" s="138">
        <v>3</v>
      </c>
      <c r="AR52" s="171">
        <v>346</v>
      </c>
      <c r="AS52" s="139">
        <f t="shared" si="56"/>
        <v>1864.16184971098</v>
      </c>
      <c r="AT52" s="52">
        <v>700</v>
      </c>
      <c r="AU52" s="139">
        <v>28</v>
      </c>
      <c r="AV52" s="117">
        <v>27</v>
      </c>
      <c r="AW52" s="78">
        <f t="shared" si="57"/>
        <v>0.078571428571429</v>
      </c>
      <c r="AX52" s="138">
        <v>3</v>
      </c>
      <c r="AY52" s="80">
        <v>358</v>
      </c>
      <c r="AZ52" s="77">
        <f>(BA52-BB52-BC52)*1000/AY52</f>
        <v>2069.83240223464</v>
      </c>
      <c r="BA52" s="43">
        <v>800</v>
      </c>
      <c r="BB52" s="77">
        <v>32</v>
      </c>
      <c r="BC52" s="77">
        <v>27</v>
      </c>
      <c r="BD52" s="78">
        <f t="shared" si="58"/>
        <v>0.07375</v>
      </c>
      <c r="BE52" s="118">
        <v>3</v>
      </c>
      <c r="BF52" s="16">
        <v>397</v>
      </c>
      <c r="BG52" s="139">
        <f t="shared" si="59"/>
        <v>2123.42569269521</v>
      </c>
      <c r="BH52" s="52">
        <v>900</v>
      </c>
      <c r="BI52" s="139">
        <v>30</v>
      </c>
      <c r="BJ52" s="117">
        <v>27</v>
      </c>
      <c r="BK52" s="78">
        <f t="shared" si="60"/>
        <v>0.063333333333333</v>
      </c>
      <c r="BL52" s="118">
        <v>3</v>
      </c>
      <c r="BM52" s="16">
        <v>406</v>
      </c>
      <c r="BN52" s="139">
        <f t="shared" si="61"/>
        <v>2293.10344827586</v>
      </c>
      <c r="BO52" s="52">
        <v>1000</v>
      </c>
      <c r="BP52" s="139">
        <v>32</v>
      </c>
      <c r="BQ52" s="139">
        <v>37</v>
      </c>
      <c r="BR52" s="117">
        <f t="shared" si="62"/>
        <v>0.069</v>
      </c>
    </row>
    <row r="53" spans="1:70">
      <c r="A53" s="120">
        <v>4</v>
      </c>
      <c r="B53" s="16">
        <v>254</v>
      </c>
      <c r="C53" s="117">
        <f t="shared" si="45"/>
        <v>393.700787401575</v>
      </c>
      <c r="D53" s="43">
        <v>100</v>
      </c>
      <c r="E53" s="7">
        <v>0</v>
      </c>
      <c r="F53" s="7">
        <v>0</v>
      </c>
      <c r="G53" s="78">
        <f t="shared" si="46"/>
        <v>0</v>
      </c>
      <c r="H53" s="79">
        <v>4</v>
      </c>
      <c r="I53" s="16">
        <v>250</v>
      </c>
      <c r="J53" s="139">
        <f t="shared" si="47"/>
        <v>800</v>
      </c>
      <c r="K53" s="52">
        <v>200</v>
      </c>
      <c r="L53" s="139">
        <v>0</v>
      </c>
      <c r="M53" s="117">
        <v>0</v>
      </c>
      <c r="N53" s="78">
        <f t="shared" si="48"/>
        <v>0</v>
      </c>
      <c r="O53" s="170">
        <v>4</v>
      </c>
      <c r="P53" s="171">
        <v>260</v>
      </c>
      <c r="Q53" s="139">
        <f t="shared" si="49"/>
        <v>1130.76923076923</v>
      </c>
      <c r="R53" s="43">
        <v>300</v>
      </c>
      <c r="S53" s="139">
        <v>2</v>
      </c>
      <c r="T53" s="117">
        <v>4</v>
      </c>
      <c r="U53" s="78">
        <f t="shared" si="50"/>
        <v>0.02</v>
      </c>
      <c r="V53" s="79">
        <v>4</v>
      </c>
      <c r="W53" s="16">
        <v>297</v>
      </c>
      <c r="X53" s="120">
        <f t="shared" si="51"/>
        <v>1212.12121212121</v>
      </c>
      <c r="Y53" s="52">
        <v>400</v>
      </c>
      <c r="Z53" s="139">
        <v>18</v>
      </c>
      <c r="AA53" s="117">
        <v>22</v>
      </c>
      <c r="AB53" s="78">
        <f t="shared" si="52"/>
        <v>0.1</v>
      </c>
      <c r="AC53" s="170">
        <v>4</v>
      </c>
      <c r="AD53" s="171">
        <v>331</v>
      </c>
      <c r="AE53" s="139">
        <f t="shared" si="53"/>
        <v>1432.02416918429</v>
      </c>
      <c r="AF53" s="52">
        <v>500</v>
      </c>
      <c r="AG53" s="139">
        <v>11</v>
      </c>
      <c r="AH53" s="117">
        <v>15</v>
      </c>
      <c r="AI53" s="78">
        <f t="shared" si="54"/>
        <v>0.052</v>
      </c>
      <c r="AJ53" s="79">
        <v>4</v>
      </c>
      <c r="AK53" s="16">
        <v>345</v>
      </c>
      <c r="AL53" s="120">
        <f>(AM53-AN53-AO53)*1000/AK53</f>
        <v>1614.49275362319</v>
      </c>
      <c r="AM53" s="52">
        <v>600</v>
      </c>
      <c r="AN53" s="139">
        <v>20</v>
      </c>
      <c r="AO53" s="117">
        <v>23</v>
      </c>
      <c r="AP53" s="78">
        <f t="shared" si="55"/>
        <v>0.071666666666667</v>
      </c>
      <c r="AQ53" s="170">
        <v>4</v>
      </c>
      <c r="AR53" s="171">
        <v>352</v>
      </c>
      <c r="AS53" s="139">
        <f t="shared" si="56"/>
        <v>1812.5</v>
      </c>
      <c r="AT53" s="52">
        <v>700</v>
      </c>
      <c r="AU53" s="139">
        <v>32</v>
      </c>
      <c r="AV53" s="117">
        <v>30</v>
      </c>
      <c r="AW53" s="78">
        <f t="shared" si="57"/>
        <v>0.088571428571429</v>
      </c>
      <c r="AX53" s="170">
        <v>4</v>
      </c>
      <c r="AY53" s="80">
        <v>370</v>
      </c>
      <c r="AZ53" s="77">
        <f>(BA53-BB53-BC53)*1000/AY53</f>
        <v>2002.7027027027</v>
      </c>
      <c r="BA53" s="43">
        <v>800</v>
      </c>
      <c r="BB53" s="77">
        <v>32</v>
      </c>
      <c r="BC53" s="77">
        <v>27</v>
      </c>
      <c r="BD53" s="78">
        <f t="shared" si="58"/>
        <v>0.07375</v>
      </c>
      <c r="BE53" s="79">
        <v>4</v>
      </c>
      <c r="BF53" s="16">
        <v>385</v>
      </c>
      <c r="BG53" s="139">
        <f t="shared" si="59"/>
        <v>2218.18181818182</v>
      </c>
      <c r="BH53" s="52">
        <v>900</v>
      </c>
      <c r="BI53" s="139">
        <v>19</v>
      </c>
      <c r="BJ53" s="117">
        <v>27</v>
      </c>
      <c r="BK53" s="78">
        <f t="shared" si="60"/>
        <v>0.051111111111111</v>
      </c>
      <c r="BL53" s="79">
        <v>4</v>
      </c>
      <c r="BM53" s="16">
        <v>403</v>
      </c>
      <c r="BN53" s="139">
        <f t="shared" si="61"/>
        <v>2287.841191067</v>
      </c>
      <c r="BO53" s="52">
        <v>1000</v>
      </c>
      <c r="BP53" s="139">
        <v>35</v>
      </c>
      <c r="BQ53" s="139">
        <v>43</v>
      </c>
      <c r="BR53" s="117">
        <f t="shared" si="62"/>
        <v>0.078</v>
      </c>
    </row>
    <row r="54" spans="1:70">
      <c r="A54" s="121">
        <v>5</v>
      </c>
      <c r="B54" s="122">
        <v>249</v>
      </c>
      <c r="C54" s="123">
        <f t="shared" si="45"/>
        <v>401.606425702811</v>
      </c>
      <c r="D54" s="43">
        <v>100</v>
      </c>
      <c r="E54" s="124">
        <v>0</v>
      </c>
      <c r="F54" s="124">
        <v>0</v>
      </c>
      <c r="G54" s="83">
        <f t="shared" si="46"/>
        <v>0</v>
      </c>
      <c r="H54" s="125">
        <v>5</v>
      </c>
      <c r="I54" s="122">
        <v>248</v>
      </c>
      <c r="J54" s="142">
        <f t="shared" si="47"/>
        <v>754.032258064516</v>
      </c>
      <c r="K54" s="55">
        <v>200</v>
      </c>
      <c r="L54" s="142">
        <v>8</v>
      </c>
      <c r="M54" s="123">
        <v>5</v>
      </c>
      <c r="N54" s="83">
        <f t="shared" si="48"/>
        <v>0.065</v>
      </c>
      <c r="O54" s="138">
        <v>5</v>
      </c>
      <c r="P54" s="173">
        <v>274</v>
      </c>
      <c r="Q54" s="142">
        <f t="shared" si="49"/>
        <v>1047.44525547445</v>
      </c>
      <c r="R54" s="43">
        <v>300</v>
      </c>
      <c r="S54" s="142">
        <v>8</v>
      </c>
      <c r="T54" s="123">
        <v>5</v>
      </c>
      <c r="U54" s="83">
        <f t="shared" si="50"/>
        <v>0.043333333333333</v>
      </c>
      <c r="V54" s="125">
        <v>5</v>
      </c>
      <c r="W54" s="122">
        <v>316</v>
      </c>
      <c r="X54" s="140">
        <f t="shared" si="51"/>
        <v>1183.54430379747</v>
      </c>
      <c r="Y54" s="52">
        <v>400</v>
      </c>
      <c r="Z54" s="142">
        <v>13</v>
      </c>
      <c r="AA54" s="123">
        <v>13</v>
      </c>
      <c r="AB54" s="83">
        <f t="shared" si="52"/>
        <v>0.065</v>
      </c>
      <c r="AC54" s="138">
        <v>5</v>
      </c>
      <c r="AD54" s="173">
        <v>326</v>
      </c>
      <c r="AE54" s="142">
        <f t="shared" si="53"/>
        <v>1411.04294478528</v>
      </c>
      <c r="AF54" s="52">
        <v>500</v>
      </c>
      <c r="AG54" s="142">
        <v>13</v>
      </c>
      <c r="AH54" s="123">
        <v>27</v>
      </c>
      <c r="AI54" s="83">
        <f t="shared" si="54"/>
        <v>0.08</v>
      </c>
      <c r="AJ54" s="125">
        <v>5</v>
      </c>
      <c r="AK54" s="122">
        <v>317</v>
      </c>
      <c r="AL54" s="140">
        <f>(AM54-AN54-AO54)*1000/AK54</f>
        <v>1776.02523659306</v>
      </c>
      <c r="AM54" s="52">
        <v>600</v>
      </c>
      <c r="AN54" s="142">
        <v>18</v>
      </c>
      <c r="AO54" s="123">
        <v>19</v>
      </c>
      <c r="AP54" s="83">
        <f t="shared" si="55"/>
        <v>0.061666666666667</v>
      </c>
      <c r="AQ54" s="138">
        <v>5</v>
      </c>
      <c r="AR54" s="173">
        <v>365</v>
      </c>
      <c r="AS54" s="142">
        <f t="shared" si="56"/>
        <v>1791.78082191781</v>
      </c>
      <c r="AT54" s="52">
        <v>700</v>
      </c>
      <c r="AU54" s="142">
        <v>26</v>
      </c>
      <c r="AV54" s="123">
        <v>20</v>
      </c>
      <c r="AW54" s="83">
        <f t="shared" si="57"/>
        <v>0.065714285714286</v>
      </c>
      <c r="AX54" s="138">
        <v>5</v>
      </c>
      <c r="AY54" s="131">
        <v>343</v>
      </c>
      <c r="AZ54" s="82">
        <f>(BA54-BB54-BC54)*1000/AY54</f>
        <v>2160.34985422741</v>
      </c>
      <c r="BA54" s="43">
        <v>800</v>
      </c>
      <c r="BB54" s="82">
        <v>32</v>
      </c>
      <c r="BC54" s="82">
        <v>27</v>
      </c>
      <c r="BD54" s="83">
        <f t="shared" si="58"/>
        <v>0.07375</v>
      </c>
      <c r="BE54" s="125">
        <v>5</v>
      </c>
      <c r="BF54" s="122">
        <v>388</v>
      </c>
      <c r="BG54" s="142">
        <f t="shared" si="59"/>
        <v>2090.20618556701</v>
      </c>
      <c r="BH54" s="52">
        <v>900</v>
      </c>
      <c r="BI54" s="142">
        <v>46</v>
      </c>
      <c r="BJ54" s="123">
        <v>43</v>
      </c>
      <c r="BK54" s="83">
        <f t="shared" si="60"/>
        <v>0.098888888888889</v>
      </c>
      <c r="BL54" s="125">
        <v>5</v>
      </c>
      <c r="BM54" s="122">
        <v>397</v>
      </c>
      <c r="BN54" s="142">
        <f t="shared" si="61"/>
        <v>2342.56926952141</v>
      </c>
      <c r="BO54" s="142">
        <v>1000</v>
      </c>
      <c r="BP54" s="142">
        <v>32</v>
      </c>
      <c r="BQ54" s="142">
        <v>38</v>
      </c>
      <c r="BR54" s="123">
        <f t="shared" si="62"/>
        <v>0.07</v>
      </c>
    </row>
    <row r="55" spans="1:70">
      <c r="A55" s="126" t="s">
        <v>20</v>
      </c>
      <c r="B55" s="39">
        <f>AVERAGE(B50:B54)</f>
        <v>244.6</v>
      </c>
      <c r="C55" s="54">
        <f t="shared" si="45"/>
        <v>408.830744071954</v>
      </c>
      <c r="D55" s="82">
        <f>AVERAGE(D50:D54)</f>
        <v>100</v>
      </c>
      <c r="E55" s="127">
        <f>AVERAGE(E50:E54)</f>
        <v>0</v>
      </c>
      <c r="F55" s="8">
        <f>AVERAGE(F50:F54)</f>
        <v>0</v>
      </c>
      <c r="G55" s="47">
        <f t="shared" si="46"/>
        <v>0</v>
      </c>
      <c r="H55" s="128" t="s">
        <v>20</v>
      </c>
      <c r="I55" s="39">
        <f>AVERAGE(I50:I54)</f>
        <v>258.6</v>
      </c>
      <c r="J55" s="54">
        <f t="shared" si="47"/>
        <v>740.912606341841</v>
      </c>
      <c r="K55" s="82">
        <f>AVERAGE(K50:K54)</f>
        <v>200</v>
      </c>
      <c r="L55" s="43">
        <f>AVERAGE(L50:L54)</f>
        <v>4.2</v>
      </c>
      <c r="M55" s="47">
        <f>AVERAGE(M50:M54)</f>
        <v>4.2</v>
      </c>
      <c r="N55" s="47">
        <f t="shared" si="48"/>
        <v>0.042</v>
      </c>
      <c r="O55" s="138" t="s">
        <v>20</v>
      </c>
      <c r="P55" s="49">
        <f>AVERAGE(P50:P54)</f>
        <v>280.6</v>
      </c>
      <c r="Q55" s="52">
        <f t="shared" si="49"/>
        <v>1017.81895937277</v>
      </c>
      <c r="R55" s="43">
        <f>AVERAGE(R50:R54)</f>
        <v>300</v>
      </c>
      <c r="S55" s="7">
        <f>AVERAGE(S50:S54)</f>
        <v>5.8</v>
      </c>
      <c r="T55" s="8">
        <f>AVERAGE(T50:T54)</f>
        <v>8.6</v>
      </c>
      <c r="U55" s="47">
        <f t="shared" si="50"/>
        <v>0.048</v>
      </c>
      <c r="V55" s="128" t="s">
        <v>20</v>
      </c>
      <c r="W55" s="39">
        <f>AVERAGE(W50:W54)</f>
        <v>303</v>
      </c>
      <c r="X55" s="39">
        <f t="shared" si="51"/>
        <v>1246.20462046205</v>
      </c>
      <c r="Y55" s="142">
        <f>AVERAGE(Y50:Y54)</f>
        <v>400</v>
      </c>
      <c r="Z55" s="43">
        <f>AVERAGE(Z50:Z54)</f>
        <v>9.8</v>
      </c>
      <c r="AA55" s="47">
        <f>AVERAGE(AA50:AA54)</f>
        <v>12.6</v>
      </c>
      <c r="AB55" s="47">
        <f t="shared" si="52"/>
        <v>0.056</v>
      </c>
      <c r="AC55" s="128" t="s">
        <v>20</v>
      </c>
      <c r="AD55" s="49">
        <f>AVERAGE(AD50:AD54)</f>
        <v>322.2</v>
      </c>
      <c r="AE55" s="52">
        <f t="shared" si="53"/>
        <v>1444.44444444444</v>
      </c>
      <c r="AF55" s="52">
        <f>AVERAGE(AF50:AF54)</f>
        <v>500</v>
      </c>
      <c r="AG55" s="7">
        <f>AVERAGE(AG50:AG54)</f>
        <v>15.6</v>
      </c>
      <c r="AH55" s="8">
        <f>AVERAGE(AH50:AH54)</f>
        <v>19</v>
      </c>
      <c r="AI55" s="47">
        <f t="shared" si="54"/>
        <v>0.0692</v>
      </c>
      <c r="AJ55" s="128" t="s">
        <v>20</v>
      </c>
      <c r="AK55" s="39">
        <f>AVERAGE(AK50:AK54)</f>
        <v>331.6</v>
      </c>
      <c r="AL55" s="141">
        <f>AVERAGE(AL50:AL54)</f>
        <v>1685.48835931133</v>
      </c>
      <c r="AM55" s="142">
        <f>AVERAGE(AM50:AM54)</f>
        <v>600</v>
      </c>
      <c r="AN55" s="43">
        <f>AVERAGE(AN50:AN54)</f>
        <v>19.6</v>
      </c>
      <c r="AO55" s="47">
        <f>AVERAGE(AO50:AO54)</f>
        <v>22.2</v>
      </c>
      <c r="AP55" s="47">
        <f t="shared" si="55"/>
        <v>0.069666666666667</v>
      </c>
      <c r="AQ55" s="128" t="s">
        <v>20</v>
      </c>
      <c r="AR55" s="49">
        <f>AVERAGE(AR50:AR54)</f>
        <v>356.6</v>
      </c>
      <c r="AS55" s="52">
        <f t="shared" si="56"/>
        <v>1812.67526640494</v>
      </c>
      <c r="AT55" s="43">
        <f>AVERAGE(AT50:AT54)</f>
        <v>700</v>
      </c>
      <c r="AU55" s="7">
        <f>AVERAGE(AU50:AU54)</f>
        <v>28.6</v>
      </c>
      <c r="AV55" s="8">
        <f>AVERAGE(AV50:AV54)</f>
        <v>25</v>
      </c>
      <c r="AW55" s="47">
        <f t="shared" si="57"/>
        <v>0.076571428571429</v>
      </c>
      <c r="AX55" s="128" t="s">
        <v>20</v>
      </c>
      <c r="AY55" s="39">
        <f>AVERAGE(AY50:AY54)</f>
        <v>367.6</v>
      </c>
      <c r="AZ55" s="82">
        <f>AVERAGE(AZ50:AZ54)</f>
        <v>2019.4911936199</v>
      </c>
      <c r="BA55" s="82">
        <f>AVERAGE(BA50:BA54)</f>
        <v>800</v>
      </c>
      <c r="BB55" s="43">
        <f>AVERAGE(BB50:BB54)</f>
        <v>32</v>
      </c>
      <c r="BC55" s="43">
        <f>AVERAGE(BC50:BC54)</f>
        <v>27</v>
      </c>
      <c r="BD55" s="47">
        <f t="shared" si="58"/>
        <v>0.07375</v>
      </c>
      <c r="BE55" s="128" t="s">
        <v>20</v>
      </c>
      <c r="BF55" s="39">
        <f>AVERAGE(BF50:BF54)</f>
        <v>384</v>
      </c>
      <c r="BG55" s="52">
        <f t="shared" si="59"/>
        <v>2173.4375</v>
      </c>
      <c r="BH55" s="43">
        <f>AVERAGE(BH50:BH54)</f>
        <v>900</v>
      </c>
      <c r="BI55" s="7">
        <f>AVERAGE(BI50:BI54)</f>
        <v>32</v>
      </c>
      <c r="BJ55" s="8">
        <f>AVERAGE(BJ50:BJ54)</f>
        <v>33.4</v>
      </c>
      <c r="BK55" s="47">
        <f t="shared" si="60"/>
        <v>0.072666666666667</v>
      </c>
      <c r="BL55" s="128" t="s">
        <v>20</v>
      </c>
      <c r="BM55" s="39">
        <f>AVERAGE(BM50:BM54)</f>
        <v>401.2</v>
      </c>
      <c r="BN55" s="52">
        <f t="shared" si="61"/>
        <v>2303.58923230309</v>
      </c>
      <c r="BO55" s="52">
        <v>1000</v>
      </c>
      <c r="BP55" s="43">
        <f>AVERAGE(BP50:BP54)</f>
        <v>35</v>
      </c>
      <c r="BQ55" s="43">
        <f>AVERAGE(BQ50:BQ54)</f>
        <v>40.8</v>
      </c>
      <c r="BR55" s="54">
        <f t="shared" si="62"/>
        <v>0.0758</v>
      </c>
    </row>
    <row r="56" spans="1:64">
      <c r="A56" s="1"/>
      <c r="B56" s="1"/>
      <c r="C56" s="1"/>
      <c r="D56" s="1"/>
      <c r="E56" s="1"/>
      <c r="F56" s="1"/>
      <c r="G56" s="1"/>
      <c r="H56" s="129"/>
      <c r="I56" s="31"/>
      <c r="J56" s="6"/>
      <c r="K56" s="6"/>
      <c r="L56" s="6"/>
      <c r="M56" s="6"/>
      <c r="N56" s="6"/>
      <c r="O56" s="67"/>
      <c r="P56" s="1"/>
      <c r="Q56" s="1"/>
      <c r="R56" s="1"/>
      <c r="S56" s="1"/>
      <c r="T56" s="1"/>
      <c r="U56" s="1"/>
      <c r="V56" s="129"/>
      <c r="W56" s="31"/>
      <c r="X56" s="6"/>
      <c r="Y56" s="6"/>
      <c r="Z56" s="6"/>
      <c r="AA56" s="6"/>
      <c r="AB56" s="6"/>
      <c r="AJ56" s="129"/>
      <c r="AK56" s="31"/>
      <c r="AL56" s="6"/>
      <c r="AM56" s="6"/>
      <c r="AN56" s="6"/>
      <c r="AO56" s="6"/>
      <c r="AP56" s="6"/>
      <c r="AX56" s="129"/>
      <c r="AY56" s="31"/>
      <c r="AZ56" s="6"/>
      <c r="BA56" s="6"/>
      <c r="BB56" s="6"/>
      <c r="BC56" s="6"/>
      <c r="BD56" s="6"/>
      <c r="BL56" s="129"/>
    </row>
    <row r="57" spans="1:79">
      <c r="A57" s="106" t="s">
        <v>67</v>
      </c>
      <c r="B57" s="107"/>
      <c r="C57" s="107"/>
      <c r="D57" s="39"/>
      <c r="E57" s="107"/>
      <c r="F57" s="107"/>
      <c r="G57" s="108"/>
      <c r="H57" s="130" t="s">
        <v>68</v>
      </c>
      <c r="I57" s="174"/>
      <c r="J57" s="174"/>
      <c r="K57" s="133"/>
      <c r="L57" s="174"/>
      <c r="M57" s="174"/>
      <c r="N57" s="174"/>
      <c r="O57" s="109" t="s">
        <v>69</v>
      </c>
      <c r="P57" s="107"/>
      <c r="Q57" s="107"/>
      <c r="R57" s="39"/>
      <c r="S57" s="107"/>
      <c r="T57" s="107"/>
      <c r="U57" s="108"/>
      <c r="V57" s="130" t="s">
        <v>70</v>
      </c>
      <c r="W57" s="174"/>
      <c r="X57" s="174"/>
      <c r="Y57" s="133"/>
      <c r="Z57" s="174"/>
      <c r="AA57" s="174"/>
      <c r="AB57" s="174"/>
      <c r="AC57" s="109" t="s">
        <v>71</v>
      </c>
      <c r="AD57" s="107"/>
      <c r="AE57" s="107"/>
      <c r="AF57" s="39"/>
      <c r="AG57" s="107"/>
      <c r="AH57" s="107"/>
      <c r="AI57" s="108"/>
      <c r="AJ57" s="130" t="s">
        <v>72</v>
      </c>
      <c r="AK57" s="174"/>
      <c r="AL57" s="174"/>
      <c r="AM57" s="133"/>
      <c r="AN57" s="174"/>
      <c r="AO57" s="174"/>
      <c r="AP57" s="174"/>
      <c r="AQ57" s="109" t="s">
        <v>73</v>
      </c>
      <c r="AR57" s="107"/>
      <c r="AS57" s="107"/>
      <c r="AT57" s="39"/>
      <c r="AU57" s="107"/>
      <c r="AV57" s="107"/>
      <c r="AW57" s="108"/>
      <c r="AX57" s="130" t="s">
        <v>74</v>
      </c>
      <c r="AY57" s="174"/>
      <c r="AZ57" s="174"/>
      <c r="BA57" s="133"/>
      <c r="BB57" s="174"/>
      <c r="BC57" s="174"/>
      <c r="BD57" s="174"/>
      <c r="BE57" s="109" t="s">
        <v>75</v>
      </c>
      <c r="BF57" s="107"/>
      <c r="BG57" s="107"/>
      <c r="BH57" s="39"/>
      <c r="BI57" s="107"/>
      <c r="BJ57" s="107"/>
      <c r="BK57" s="108"/>
      <c r="BL57" s="130" t="s">
        <v>76</v>
      </c>
      <c r="BM57" s="174"/>
      <c r="BN57" s="174"/>
      <c r="BO57" s="133"/>
      <c r="BP57" s="174"/>
      <c r="BQ57" s="174"/>
      <c r="BR57" s="174"/>
      <c r="CA57" s="1"/>
    </row>
    <row r="58" spans="1:70">
      <c r="A58" s="77" t="s">
        <v>13</v>
      </c>
      <c r="B58" s="80" t="s">
        <v>14</v>
      </c>
      <c r="C58" s="77" t="s">
        <v>15</v>
      </c>
      <c r="D58" s="43" t="s">
        <v>16</v>
      </c>
      <c r="E58" s="77" t="s">
        <v>17</v>
      </c>
      <c r="F58" s="77" t="s">
        <v>18</v>
      </c>
      <c r="G58" s="78" t="s">
        <v>19</v>
      </c>
      <c r="H58" s="79" t="s">
        <v>13</v>
      </c>
      <c r="I58" s="175" t="s">
        <v>14</v>
      </c>
      <c r="J58" s="135" t="s">
        <v>15</v>
      </c>
      <c r="K58" s="55" t="s">
        <v>16</v>
      </c>
      <c r="L58" s="135" t="s">
        <v>17</v>
      </c>
      <c r="M58" s="136" t="s">
        <v>18</v>
      </c>
      <c r="N58" s="137" t="s">
        <v>19</v>
      </c>
      <c r="O58" s="170" t="s">
        <v>13</v>
      </c>
      <c r="P58" s="80" t="s">
        <v>14</v>
      </c>
      <c r="Q58" s="77" t="s">
        <v>15</v>
      </c>
      <c r="R58" s="43" t="s">
        <v>16</v>
      </c>
      <c r="S58" s="77" t="s">
        <v>17</v>
      </c>
      <c r="T58" s="77" t="s">
        <v>18</v>
      </c>
      <c r="U58" s="78" t="s">
        <v>19</v>
      </c>
      <c r="V58" s="79" t="s">
        <v>13</v>
      </c>
      <c r="W58" s="175" t="s">
        <v>14</v>
      </c>
      <c r="X58" s="135" t="s">
        <v>15</v>
      </c>
      <c r="Y58" s="55" t="s">
        <v>16</v>
      </c>
      <c r="Z58" s="135" t="s">
        <v>17</v>
      </c>
      <c r="AA58" s="136" t="s">
        <v>18</v>
      </c>
      <c r="AB58" s="137" t="s">
        <v>19</v>
      </c>
      <c r="AC58" s="170" t="s">
        <v>13</v>
      </c>
      <c r="AD58" s="80" t="s">
        <v>14</v>
      </c>
      <c r="AE58" s="77" t="s">
        <v>15</v>
      </c>
      <c r="AF58" s="43" t="s">
        <v>16</v>
      </c>
      <c r="AG58" s="77" t="s">
        <v>17</v>
      </c>
      <c r="AH58" s="77" t="s">
        <v>18</v>
      </c>
      <c r="AI58" s="78" t="s">
        <v>19</v>
      </c>
      <c r="AJ58" s="79" t="s">
        <v>13</v>
      </c>
      <c r="AK58" s="175" t="s">
        <v>14</v>
      </c>
      <c r="AL58" s="135" t="s">
        <v>15</v>
      </c>
      <c r="AM58" s="55" t="s">
        <v>16</v>
      </c>
      <c r="AN58" s="135" t="s">
        <v>17</v>
      </c>
      <c r="AO58" s="136" t="s">
        <v>18</v>
      </c>
      <c r="AP58" s="137" t="s">
        <v>19</v>
      </c>
      <c r="AQ58" s="170" t="s">
        <v>13</v>
      </c>
      <c r="AR58" s="80" t="s">
        <v>14</v>
      </c>
      <c r="AS58" s="77" t="s">
        <v>15</v>
      </c>
      <c r="AT58" s="43" t="s">
        <v>16</v>
      </c>
      <c r="AU58" s="77" t="s">
        <v>17</v>
      </c>
      <c r="AV58" s="77" t="s">
        <v>18</v>
      </c>
      <c r="AW58" s="78" t="s">
        <v>19</v>
      </c>
      <c r="AX58" s="79" t="s">
        <v>13</v>
      </c>
      <c r="AY58" s="175" t="s">
        <v>14</v>
      </c>
      <c r="AZ58" s="135" t="s">
        <v>15</v>
      </c>
      <c r="BA58" s="55" t="s">
        <v>16</v>
      </c>
      <c r="BB58" s="135" t="s">
        <v>17</v>
      </c>
      <c r="BC58" s="136" t="s">
        <v>18</v>
      </c>
      <c r="BD58" s="137" t="s">
        <v>19</v>
      </c>
      <c r="BE58" s="170" t="s">
        <v>13</v>
      </c>
      <c r="BF58" s="80" t="s">
        <v>14</v>
      </c>
      <c r="BG58" s="77" t="s">
        <v>15</v>
      </c>
      <c r="BH58" s="43" t="s">
        <v>16</v>
      </c>
      <c r="BI58" s="77" t="s">
        <v>17</v>
      </c>
      <c r="BJ58" s="77" t="s">
        <v>18</v>
      </c>
      <c r="BK58" s="78" t="s">
        <v>19</v>
      </c>
      <c r="BL58" s="79" t="s">
        <v>13</v>
      </c>
      <c r="BM58" s="175" t="s">
        <v>14</v>
      </c>
      <c r="BN58" s="135" t="s">
        <v>15</v>
      </c>
      <c r="BO58" s="55" t="s">
        <v>16</v>
      </c>
      <c r="BP58" s="135" t="s">
        <v>17</v>
      </c>
      <c r="BQ58" s="136" t="s">
        <v>18</v>
      </c>
      <c r="BR58" s="137" t="s">
        <v>19</v>
      </c>
    </row>
    <row r="59" spans="1:70">
      <c r="A59" s="43">
        <v>1</v>
      </c>
      <c r="B59" s="80">
        <v>271</v>
      </c>
      <c r="C59" s="77">
        <f t="shared" ref="C59:C64" si="63">(D59-E59-F59)*1000/B59</f>
        <v>369.0036900369</v>
      </c>
      <c r="D59" s="43">
        <v>100</v>
      </c>
      <c r="E59" s="7">
        <v>0</v>
      </c>
      <c r="F59" s="7">
        <v>0</v>
      </c>
      <c r="G59" s="78">
        <f t="shared" ref="G59:G64" si="64">(E59+F59)/D59</f>
        <v>0</v>
      </c>
      <c r="H59" s="118">
        <v>1</v>
      </c>
      <c r="I59" s="16">
        <v>287</v>
      </c>
      <c r="J59" s="139">
        <f t="shared" ref="J59:J64" si="65">(K59-L59-M59)*1000/I59</f>
        <v>651.567944250871</v>
      </c>
      <c r="K59" s="52">
        <v>200</v>
      </c>
      <c r="L59" s="139">
        <v>6</v>
      </c>
      <c r="M59" s="139">
        <v>7</v>
      </c>
      <c r="N59" s="117">
        <f t="shared" ref="N59:N64" si="66">(L59+M59)/K59</f>
        <v>0.065</v>
      </c>
      <c r="O59" s="138">
        <v>1</v>
      </c>
      <c r="P59" s="80">
        <v>274</v>
      </c>
      <c r="Q59" s="77">
        <f t="shared" ref="Q59:Q64" si="67">(R59-S59-T59)*1000/P59</f>
        <v>1007.29927007299</v>
      </c>
      <c r="R59" s="43">
        <v>300</v>
      </c>
      <c r="S59" s="77">
        <v>7</v>
      </c>
      <c r="T59" s="77">
        <v>17</v>
      </c>
      <c r="U59" s="78">
        <f t="shared" ref="U59:U64" si="68">(S59+T59)/R59</f>
        <v>0.08</v>
      </c>
      <c r="V59" s="118">
        <v>1</v>
      </c>
      <c r="W59" s="16">
        <v>301</v>
      </c>
      <c r="X59" s="139">
        <f t="shared" ref="X59:X64" si="69">(Y59-Z59-AA59)*1000/W59</f>
        <v>1229.23588039867</v>
      </c>
      <c r="Y59" s="52">
        <v>400</v>
      </c>
      <c r="Z59" s="139">
        <v>11</v>
      </c>
      <c r="AA59" s="139">
        <v>19</v>
      </c>
      <c r="AB59" s="117">
        <f t="shared" ref="AB59:AB64" si="70">(Z59+AA59)/Y59</f>
        <v>0.075</v>
      </c>
      <c r="AC59" s="138">
        <v>1</v>
      </c>
      <c r="AD59" s="80">
        <v>350</v>
      </c>
      <c r="AE59" s="77">
        <f t="shared" ref="AE59:AE64" si="71">(AF59-AG59-AH59)*1000/AD59</f>
        <v>1268.57142857143</v>
      </c>
      <c r="AF59" s="52">
        <v>500</v>
      </c>
      <c r="AG59" s="77">
        <v>23</v>
      </c>
      <c r="AH59" s="77">
        <v>33</v>
      </c>
      <c r="AI59" s="78">
        <f t="shared" ref="AI59:AI64" si="72">(AG59+AH59)/AF59</f>
        <v>0.112</v>
      </c>
      <c r="AJ59" s="118">
        <v>1</v>
      </c>
      <c r="AK59" s="16">
        <v>312</v>
      </c>
      <c r="AL59" s="120">
        <f>(AM59-AN59-AO59)*1000/AK59</f>
        <v>1727.5641025641</v>
      </c>
      <c r="AM59" s="52">
        <v>600</v>
      </c>
      <c r="AN59" s="139">
        <v>33</v>
      </c>
      <c r="AO59" s="139">
        <v>28</v>
      </c>
      <c r="AP59" s="117">
        <f t="shared" ref="AP59:AP64" si="73">(AN59+AO59)/AM59</f>
        <v>0.101666666666667</v>
      </c>
      <c r="AQ59" s="138">
        <v>1</v>
      </c>
      <c r="AR59" s="80">
        <v>351</v>
      </c>
      <c r="AS59" s="77">
        <f t="shared" ref="AS59:AS64" si="74">(AT59-AU59-AV59)*1000/AR59</f>
        <v>1754.98575498576</v>
      </c>
      <c r="AT59" s="52">
        <v>700</v>
      </c>
      <c r="AU59" s="77">
        <v>45</v>
      </c>
      <c r="AV59" s="77">
        <v>39</v>
      </c>
      <c r="AW59" s="78">
        <f t="shared" ref="AW59:AW64" si="75">(AU59+AV59)/AT59</f>
        <v>0.12</v>
      </c>
      <c r="AX59" s="118">
        <v>1</v>
      </c>
      <c r="AY59" s="16">
        <v>368</v>
      </c>
      <c r="AZ59" s="77">
        <f>(BA59-BB59-BC59)*1000/AY59</f>
        <v>1918.47826086957</v>
      </c>
      <c r="BA59" s="52">
        <v>800</v>
      </c>
      <c r="BB59" s="139">
        <v>43</v>
      </c>
      <c r="BC59" s="139">
        <v>51</v>
      </c>
      <c r="BD59" s="117">
        <f t="shared" ref="BD59:BD64" si="76">(BB59+BC59)/BA59</f>
        <v>0.1175</v>
      </c>
      <c r="BE59" s="138">
        <v>1</v>
      </c>
      <c r="BF59" s="80">
        <v>379</v>
      </c>
      <c r="BG59" s="77">
        <f t="shared" ref="BG59:BG64" si="77">(BH59-BI59-BJ59)*1000/BF59</f>
        <v>2071.2401055409</v>
      </c>
      <c r="BH59" s="52">
        <v>900</v>
      </c>
      <c r="BI59" s="77">
        <v>53</v>
      </c>
      <c r="BJ59" s="77">
        <v>62</v>
      </c>
      <c r="BK59" s="78">
        <f t="shared" ref="BK59:BK64" si="78">(BI59+BJ59)/BH59</f>
        <v>0.127777777777778</v>
      </c>
      <c r="BL59" s="118">
        <v>1</v>
      </c>
      <c r="BM59" s="16">
        <v>394</v>
      </c>
      <c r="BN59" s="139">
        <f t="shared" ref="BN59:BN64" si="79">(BO59-BP59-BQ59)*1000/BM59</f>
        <v>2263.95939086294</v>
      </c>
      <c r="BO59" s="52">
        <v>1000</v>
      </c>
      <c r="BP59" s="139">
        <v>53</v>
      </c>
      <c r="BQ59" s="139">
        <v>55</v>
      </c>
      <c r="BR59" s="117">
        <f t="shared" ref="BR59:BR64" si="80">(BP59+BQ59)/BO59</f>
        <v>0.108</v>
      </c>
    </row>
    <row r="60" spans="1:70">
      <c r="A60" s="43">
        <v>2</v>
      </c>
      <c r="B60" s="124">
        <v>242</v>
      </c>
      <c r="C60" s="77">
        <f t="shared" si="63"/>
        <v>413.223140495868</v>
      </c>
      <c r="D60" s="43">
        <v>100</v>
      </c>
      <c r="E60" s="7">
        <v>0</v>
      </c>
      <c r="F60" s="7">
        <v>0</v>
      </c>
      <c r="G60" s="78">
        <f t="shared" si="64"/>
        <v>0</v>
      </c>
      <c r="H60" s="118">
        <v>2</v>
      </c>
      <c r="I60" s="16">
        <v>261</v>
      </c>
      <c r="J60" s="139">
        <f t="shared" si="65"/>
        <v>670.498084291188</v>
      </c>
      <c r="K60" s="52">
        <v>200</v>
      </c>
      <c r="L60" s="139">
        <v>12</v>
      </c>
      <c r="M60" s="139">
        <v>13</v>
      </c>
      <c r="N60" s="117">
        <f t="shared" si="66"/>
        <v>0.125</v>
      </c>
      <c r="O60" s="138">
        <v>2</v>
      </c>
      <c r="P60" s="124">
        <v>279</v>
      </c>
      <c r="Q60" s="77">
        <f t="shared" si="67"/>
        <v>1000</v>
      </c>
      <c r="R60" s="43">
        <v>300</v>
      </c>
      <c r="S60" s="77">
        <v>6</v>
      </c>
      <c r="T60" s="77">
        <v>15</v>
      </c>
      <c r="U60" s="78">
        <f t="shared" si="68"/>
        <v>0.07</v>
      </c>
      <c r="V60" s="118">
        <v>2</v>
      </c>
      <c r="W60" s="16">
        <v>290</v>
      </c>
      <c r="X60" s="139">
        <f t="shared" si="69"/>
        <v>1286.20689655172</v>
      </c>
      <c r="Y60" s="52">
        <v>400</v>
      </c>
      <c r="Z60" s="139">
        <v>14</v>
      </c>
      <c r="AA60" s="139">
        <v>13</v>
      </c>
      <c r="AB60" s="117">
        <f t="shared" si="70"/>
        <v>0.0675</v>
      </c>
      <c r="AC60" s="138">
        <v>2</v>
      </c>
      <c r="AD60" s="124">
        <v>340</v>
      </c>
      <c r="AE60" s="77">
        <f t="shared" si="71"/>
        <v>1305.88235294118</v>
      </c>
      <c r="AF60" s="52">
        <v>500</v>
      </c>
      <c r="AG60" s="77">
        <v>23</v>
      </c>
      <c r="AH60" s="77">
        <v>33</v>
      </c>
      <c r="AI60" s="78">
        <f t="shared" si="72"/>
        <v>0.112</v>
      </c>
      <c r="AJ60" s="118">
        <v>2</v>
      </c>
      <c r="AK60" s="16">
        <v>317</v>
      </c>
      <c r="AL60" s="120">
        <f>(AM60-AN60-AO60)*1000/AK60</f>
        <v>1728.70662460568</v>
      </c>
      <c r="AM60" s="52">
        <v>600</v>
      </c>
      <c r="AN60" s="139">
        <v>25</v>
      </c>
      <c r="AO60" s="139">
        <v>27</v>
      </c>
      <c r="AP60" s="117">
        <f t="shared" si="73"/>
        <v>0.086666666666667</v>
      </c>
      <c r="AQ60" s="138">
        <v>2</v>
      </c>
      <c r="AR60" s="124">
        <v>374</v>
      </c>
      <c r="AS60" s="77">
        <f t="shared" si="74"/>
        <v>1695.1871657754</v>
      </c>
      <c r="AT60" s="52">
        <v>700</v>
      </c>
      <c r="AU60" s="77">
        <v>27</v>
      </c>
      <c r="AV60" s="77">
        <v>39</v>
      </c>
      <c r="AW60" s="78">
        <f t="shared" si="75"/>
        <v>0.094285714285714</v>
      </c>
      <c r="AX60" s="118">
        <v>2</v>
      </c>
      <c r="AY60" s="16">
        <v>373</v>
      </c>
      <c r="AZ60" s="77">
        <f>(BA60-BB60-BC60)*1000/AY60</f>
        <v>1932.97587131367</v>
      </c>
      <c r="BA60" s="52">
        <v>800</v>
      </c>
      <c r="BB60" s="139">
        <v>44</v>
      </c>
      <c r="BC60" s="139">
        <v>35</v>
      </c>
      <c r="BD60" s="117">
        <f t="shared" si="76"/>
        <v>0.09875</v>
      </c>
      <c r="BE60" s="138">
        <v>2</v>
      </c>
      <c r="BF60" s="124">
        <v>376</v>
      </c>
      <c r="BG60" s="77">
        <f t="shared" si="77"/>
        <v>2090.42553191489</v>
      </c>
      <c r="BH60" s="52">
        <v>900</v>
      </c>
      <c r="BI60" s="77">
        <v>47</v>
      </c>
      <c r="BJ60" s="77">
        <v>67</v>
      </c>
      <c r="BK60" s="78">
        <f t="shared" si="78"/>
        <v>0.126666666666667</v>
      </c>
      <c r="BL60" s="118">
        <v>2</v>
      </c>
      <c r="BM60" s="16">
        <v>406</v>
      </c>
      <c r="BN60" s="139">
        <f t="shared" si="79"/>
        <v>2204.43349753695</v>
      </c>
      <c r="BO60" s="52">
        <v>1000</v>
      </c>
      <c r="BP60" s="139">
        <v>57</v>
      </c>
      <c r="BQ60" s="139">
        <v>48</v>
      </c>
      <c r="BR60" s="117">
        <f t="shared" si="80"/>
        <v>0.105</v>
      </c>
    </row>
    <row r="61" spans="1:70">
      <c r="A61" s="43">
        <v>3</v>
      </c>
      <c r="B61" s="80">
        <v>266</v>
      </c>
      <c r="C61" s="77">
        <f t="shared" si="63"/>
        <v>375.93984962406</v>
      </c>
      <c r="D61" s="43">
        <v>100</v>
      </c>
      <c r="E61" s="7">
        <v>0</v>
      </c>
      <c r="F61" s="7">
        <v>0</v>
      </c>
      <c r="G61" s="78">
        <f t="shared" si="64"/>
        <v>0</v>
      </c>
      <c r="H61" s="118">
        <v>3</v>
      </c>
      <c r="I61" s="16">
        <v>258</v>
      </c>
      <c r="J61" s="139">
        <f t="shared" si="65"/>
        <v>748.062015503876</v>
      </c>
      <c r="K61" s="52">
        <v>200</v>
      </c>
      <c r="L61" s="139">
        <v>4</v>
      </c>
      <c r="M61" s="139">
        <v>3</v>
      </c>
      <c r="N61" s="117">
        <f t="shared" si="66"/>
        <v>0.035</v>
      </c>
      <c r="O61" s="138">
        <v>3</v>
      </c>
      <c r="P61" s="80">
        <v>290</v>
      </c>
      <c r="Q61" s="77">
        <f t="shared" si="67"/>
        <v>924.137931034483</v>
      </c>
      <c r="R61" s="43">
        <v>300</v>
      </c>
      <c r="S61" s="77">
        <v>10</v>
      </c>
      <c r="T61" s="77">
        <v>22</v>
      </c>
      <c r="U61" s="78">
        <f t="shared" si="68"/>
        <v>0.106666666666667</v>
      </c>
      <c r="V61" s="118">
        <v>3</v>
      </c>
      <c r="W61" s="16">
        <v>296</v>
      </c>
      <c r="X61" s="139">
        <f t="shared" si="69"/>
        <v>1226.35135135135</v>
      </c>
      <c r="Y61" s="52">
        <v>400</v>
      </c>
      <c r="Z61" s="139">
        <v>17</v>
      </c>
      <c r="AA61" s="139">
        <v>20</v>
      </c>
      <c r="AB61" s="117">
        <f t="shared" si="70"/>
        <v>0.0925</v>
      </c>
      <c r="AC61" s="138">
        <v>3</v>
      </c>
      <c r="AD61" s="80">
        <v>298</v>
      </c>
      <c r="AE61" s="77">
        <f t="shared" si="71"/>
        <v>1489.93288590604</v>
      </c>
      <c r="AF61" s="52">
        <v>500</v>
      </c>
      <c r="AG61" s="77">
        <v>23</v>
      </c>
      <c r="AH61" s="77">
        <v>33</v>
      </c>
      <c r="AI61" s="78">
        <f t="shared" si="72"/>
        <v>0.112</v>
      </c>
      <c r="AJ61" s="118">
        <v>3</v>
      </c>
      <c r="AK61" s="16">
        <v>326</v>
      </c>
      <c r="AL61" s="120">
        <f>(AM61-AN61-AO61)*1000/AK61</f>
        <v>1613.49693251534</v>
      </c>
      <c r="AM61" s="52">
        <v>600</v>
      </c>
      <c r="AN61" s="139">
        <v>31</v>
      </c>
      <c r="AO61" s="1">
        <v>43</v>
      </c>
      <c r="AP61" s="117">
        <f t="shared" si="73"/>
        <v>0.123333333333333</v>
      </c>
      <c r="AQ61" s="138">
        <v>3</v>
      </c>
      <c r="AR61" s="80">
        <v>356</v>
      </c>
      <c r="AS61" s="77">
        <f t="shared" si="74"/>
        <v>1780.89887640449</v>
      </c>
      <c r="AT61" s="52">
        <v>700</v>
      </c>
      <c r="AU61" s="77">
        <v>30</v>
      </c>
      <c r="AV61" s="77">
        <v>36</v>
      </c>
      <c r="AW61" s="78">
        <f t="shared" si="75"/>
        <v>0.094285714285714</v>
      </c>
      <c r="AX61" s="118">
        <v>3</v>
      </c>
      <c r="AY61" s="16">
        <v>375</v>
      </c>
      <c r="AZ61" s="77">
        <f>(BA61-BB61-BC61)*1000/AY61</f>
        <v>1877.33333333333</v>
      </c>
      <c r="BA61" s="52">
        <v>800</v>
      </c>
      <c r="BB61" s="139">
        <v>47</v>
      </c>
      <c r="BC61" s="139">
        <v>49</v>
      </c>
      <c r="BD61" s="117">
        <f t="shared" si="76"/>
        <v>0.12</v>
      </c>
      <c r="BE61" s="138">
        <v>3</v>
      </c>
      <c r="BF61" s="80">
        <v>398</v>
      </c>
      <c r="BG61" s="77">
        <f t="shared" si="77"/>
        <v>2103.01507537688</v>
      </c>
      <c r="BH61" s="52">
        <v>900</v>
      </c>
      <c r="BI61" s="77">
        <v>23</v>
      </c>
      <c r="BJ61" s="77">
        <v>40</v>
      </c>
      <c r="BK61" s="78">
        <f t="shared" si="78"/>
        <v>0.07</v>
      </c>
      <c r="BL61" s="118">
        <v>3</v>
      </c>
      <c r="BM61" s="16">
        <v>392</v>
      </c>
      <c r="BN61" s="139">
        <f t="shared" si="79"/>
        <v>2272.95918367347</v>
      </c>
      <c r="BO61" s="52">
        <v>1000</v>
      </c>
      <c r="BP61" s="139">
        <v>55</v>
      </c>
      <c r="BQ61" s="139">
        <v>54</v>
      </c>
      <c r="BR61" s="117">
        <f t="shared" si="80"/>
        <v>0.109</v>
      </c>
    </row>
    <row r="62" spans="1:79">
      <c r="A62" s="77">
        <v>4</v>
      </c>
      <c r="B62" s="80">
        <v>251</v>
      </c>
      <c r="C62" s="77">
        <f t="shared" si="63"/>
        <v>398.406374501992</v>
      </c>
      <c r="D62" s="43">
        <v>100</v>
      </c>
      <c r="E62" s="7">
        <v>0</v>
      </c>
      <c r="F62" s="7">
        <v>0</v>
      </c>
      <c r="G62" s="78">
        <f t="shared" si="64"/>
        <v>0</v>
      </c>
      <c r="H62" s="79">
        <v>4</v>
      </c>
      <c r="I62" s="16">
        <v>278</v>
      </c>
      <c r="J62" s="139">
        <f t="shared" si="65"/>
        <v>629.496402877698</v>
      </c>
      <c r="K62" s="52">
        <v>200</v>
      </c>
      <c r="L62" s="139">
        <v>10</v>
      </c>
      <c r="M62" s="139">
        <v>15</v>
      </c>
      <c r="N62" s="117">
        <f t="shared" si="66"/>
        <v>0.125</v>
      </c>
      <c r="O62" s="170">
        <v>4</v>
      </c>
      <c r="P62" s="80">
        <v>302</v>
      </c>
      <c r="Q62" s="77">
        <f t="shared" si="67"/>
        <v>903.973509933775</v>
      </c>
      <c r="R62" s="43">
        <v>300</v>
      </c>
      <c r="S62" s="77">
        <v>10</v>
      </c>
      <c r="T62" s="77">
        <v>17</v>
      </c>
      <c r="U62" s="78">
        <f t="shared" si="68"/>
        <v>0.09</v>
      </c>
      <c r="V62" s="79">
        <v>4</v>
      </c>
      <c r="W62" s="1">
        <v>322</v>
      </c>
      <c r="X62" s="139">
        <f t="shared" si="69"/>
        <v>1099.37888198758</v>
      </c>
      <c r="Y62" s="52">
        <v>400</v>
      </c>
      <c r="Z62" s="139">
        <v>19</v>
      </c>
      <c r="AA62" s="139">
        <v>27</v>
      </c>
      <c r="AB62" s="117">
        <f t="shared" si="70"/>
        <v>0.115</v>
      </c>
      <c r="AC62" s="170">
        <v>4</v>
      </c>
      <c r="AD62" s="80">
        <v>294</v>
      </c>
      <c r="AE62" s="77">
        <f t="shared" si="71"/>
        <v>1554.42176870748</v>
      </c>
      <c r="AF62" s="52">
        <v>500</v>
      </c>
      <c r="AG62" s="77">
        <v>16</v>
      </c>
      <c r="AH62" s="77">
        <v>27</v>
      </c>
      <c r="AI62" s="78">
        <f t="shared" si="72"/>
        <v>0.086</v>
      </c>
      <c r="AJ62" s="79">
        <v>4</v>
      </c>
      <c r="AK62" s="16">
        <v>346</v>
      </c>
      <c r="AL62" s="120">
        <f>(AM62-AN62-AO62)*1000/AK62</f>
        <v>1508.67052023121</v>
      </c>
      <c r="AM62" s="52">
        <v>600</v>
      </c>
      <c r="AN62" s="139">
        <v>30</v>
      </c>
      <c r="AO62" s="139">
        <v>48</v>
      </c>
      <c r="AP62" s="117">
        <f t="shared" si="73"/>
        <v>0.13</v>
      </c>
      <c r="AQ62" s="170">
        <v>4</v>
      </c>
      <c r="AR62" s="80">
        <v>359</v>
      </c>
      <c r="AS62" s="77">
        <f t="shared" si="74"/>
        <v>1721.44846796657</v>
      </c>
      <c r="AT62" s="52">
        <v>700</v>
      </c>
      <c r="AU62" s="77">
        <v>45</v>
      </c>
      <c r="AV62" s="77">
        <v>37</v>
      </c>
      <c r="AW62" s="78">
        <f t="shared" si="75"/>
        <v>0.117142857142857</v>
      </c>
      <c r="AX62" s="79">
        <v>4</v>
      </c>
      <c r="AY62" s="16">
        <v>342</v>
      </c>
      <c r="AZ62" s="77">
        <f>(BA62-BB62-BC62)*1000/AY62</f>
        <v>2128.65497076023</v>
      </c>
      <c r="BA62" s="52">
        <v>800</v>
      </c>
      <c r="BB62" s="139">
        <v>40</v>
      </c>
      <c r="BC62" s="139">
        <v>32</v>
      </c>
      <c r="BD62" s="117">
        <f t="shared" si="76"/>
        <v>0.09</v>
      </c>
      <c r="BE62" s="170">
        <v>4</v>
      </c>
      <c r="BF62" s="1">
        <v>387</v>
      </c>
      <c r="BG62" s="77">
        <f t="shared" si="77"/>
        <v>2100.77519379845</v>
      </c>
      <c r="BH62" s="52">
        <v>900</v>
      </c>
      <c r="BI62" s="77">
        <v>39</v>
      </c>
      <c r="BJ62" s="77">
        <v>48</v>
      </c>
      <c r="BK62" s="78">
        <f t="shared" si="78"/>
        <v>0.096666666666667</v>
      </c>
      <c r="BL62" s="79">
        <v>4</v>
      </c>
      <c r="BM62" s="16">
        <v>409</v>
      </c>
      <c r="BN62" s="139">
        <f t="shared" si="79"/>
        <v>2176.0391198044</v>
      </c>
      <c r="BO62" s="52">
        <v>1000</v>
      </c>
      <c r="BP62" s="139">
        <v>51</v>
      </c>
      <c r="BQ62" s="139">
        <v>59</v>
      </c>
      <c r="BR62" s="117">
        <f t="shared" si="80"/>
        <v>0.11</v>
      </c>
      <c r="CA62" s="46"/>
    </row>
    <row r="63" spans="1:79">
      <c r="A63" s="43">
        <v>5</v>
      </c>
      <c r="B63" s="131">
        <v>246</v>
      </c>
      <c r="C63" s="82">
        <f t="shared" si="63"/>
        <v>406.50406504065</v>
      </c>
      <c r="D63" s="43">
        <v>100</v>
      </c>
      <c r="E63" s="124">
        <v>0</v>
      </c>
      <c r="F63" s="124">
        <v>0</v>
      </c>
      <c r="G63" s="83">
        <f t="shared" si="64"/>
        <v>0</v>
      </c>
      <c r="H63" s="118">
        <v>5</v>
      </c>
      <c r="I63" s="122">
        <v>281</v>
      </c>
      <c r="J63" s="142">
        <f t="shared" si="65"/>
        <v>651.245551601424</v>
      </c>
      <c r="K63" s="55">
        <v>200</v>
      </c>
      <c r="L63" s="142">
        <v>8</v>
      </c>
      <c r="M63" s="142">
        <v>9</v>
      </c>
      <c r="N63" s="123">
        <f t="shared" si="66"/>
        <v>0.085</v>
      </c>
      <c r="O63" s="138">
        <v>5</v>
      </c>
      <c r="P63" s="131">
        <v>279</v>
      </c>
      <c r="Q63" s="82">
        <f t="shared" si="67"/>
        <v>1000</v>
      </c>
      <c r="R63" s="43">
        <v>300</v>
      </c>
      <c r="S63" s="82">
        <v>6</v>
      </c>
      <c r="T63" s="69">
        <v>15</v>
      </c>
      <c r="U63" s="83">
        <f t="shared" si="68"/>
        <v>0.07</v>
      </c>
      <c r="V63" s="118">
        <v>5</v>
      </c>
      <c r="W63" s="122">
        <v>298</v>
      </c>
      <c r="X63" s="142">
        <f t="shared" si="69"/>
        <v>1214.76510067114</v>
      </c>
      <c r="Y63" s="52">
        <v>400</v>
      </c>
      <c r="Z63" s="142">
        <v>16</v>
      </c>
      <c r="AA63" s="142">
        <v>22</v>
      </c>
      <c r="AB63" s="123">
        <f t="shared" si="70"/>
        <v>0.095</v>
      </c>
      <c r="AC63" s="138">
        <v>5</v>
      </c>
      <c r="AD63" s="131">
        <v>323</v>
      </c>
      <c r="AE63" s="82">
        <f t="shared" si="71"/>
        <v>1352.94117647059</v>
      </c>
      <c r="AF63" s="52">
        <v>500</v>
      </c>
      <c r="AG63" s="82">
        <v>25</v>
      </c>
      <c r="AH63" s="82">
        <v>38</v>
      </c>
      <c r="AI63" s="83">
        <f t="shared" si="72"/>
        <v>0.126</v>
      </c>
      <c r="AJ63" s="118">
        <v>5</v>
      </c>
      <c r="AK63" s="122">
        <v>368</v>
      </c>
      <c r="AL63" s="140">
        <f>(AM63-AN63-AO63)*1000/AK63</f>
        <v>1388.58695652174</v>
      </c>
      <c r="AM63" s="52">
        <v>600</v>
      </c>
      <c r="AN63" s="142">
        <v>33</v>
      </c>
      <c r="AO63" s="142">
        <v>56</v>
      </c>
      <c r="AP63" s="123">
        <f t="shared" si="73"/>
        <v>0.148333333333333</v>
      </c>
      <c r="AQ63" s="138">
        <v>5</v>
      </c>
      <c r="AR63" s="131">
        <v>349</v>
      </c>
      <c r="AS63" s="82">
        <f t="shared" si="74"/>
        <v>1742.12034383954</v>
      </c>
      <c r="AT63" s="52">
        <v>700</v>
      </c>
      <c r="AU63" s="82">
        <v>42</v>
      </c>
      <c r="AV63" s="82">
        <v>50</v>
      </c>
      <c r="AW63" s="83">
        <f t="shared" si="75"/>
        <v>0.131428571428571</v>
      </c>
      <c r="AX63" s="118">
        <v>5</v>
      </c>
      <c r="AY63" s="122">
        <v>386</v>
      </c>
      <c r="AZ63" s="82">
        <f>(BA63-BB63-BC63)*1000/AY63</f>
        <v>1883.41968911917</v>
      </c>
      <c r="BA63" s="52">
        <v>800</v>
      </c>
      <c r="BB63" s="142">
        <v>31</v>
      </c>
      <c r="BC63" s="142">
        <v>42</v>
      </c>
      <c r="BD63" s="123">
        <f t="shared" si="76"/>
        <v>0.09125</v>
      </c>
      <c r="BE63" s="138">
        <v>5</v>
      </c>
      <c r="BF63" s="131">
        <v>349</v>
      </c>
      <c r="BG63" s="82">
        <f t="shared" si="77"/>
        <v>2340.97421203438</v>
      </c>
      <c r="BH63" s="52">
        <v>900</v>
      </c>
      <c r="BI63" s="82">
        <v>38</v>
      </c>
      <c r="BJ63" s="82">
        <v>45</v>
      </c>
      <c r="BK63" s="83">
        <f t="shared" si="78"/>
        <v>0.092222222222222</v>
      </c>
      <c r="BL63" s="118">
        <v>5</v>
      </c>
      <c r="BM63" s="122">
        <v>399</v>
      </c>
      <c r="BN63" s="142">
        <f t="shared" si="79"/>
        <v>2308.27067669173</v>
      </c>
      <c r="BO63" s="142">
        <v>1000</v>
      </c>
      <c r="BP63" s="142">
        <v>37</v>
      </c>
      <c r="BQ63" s="142">
        <v>42</v>
      </c>
      <c r="BR63" s="123">
        <f t="shared" si="80"/>
        <v>0.079</v>
      </c>
      <c r="CA63" s="46"/>
    </row>
    <row r="64" spans="1:79">
      <c r="A64" s="50" t="s">
        <v>20</v>
      </c>
      <c r="B64" s="39">
        <f>AVERAGE(B59:B63)</f>
        <v>255.2</v>
      </c>
      <c r="C64" s="43">
        <f t="shared" si="63"/>
        <v>391.849529780564</v>
      </c>
      <c r="D64" s="82">
        <f>AVERAGE(D59:D63)</f>
        <v>100</v>
      </c>
      <c r="E64" s="7">
        <f>AVERAGE(E59:E63)</f>
        <v>0</v>
      </c>
      <c r="F64" s="7">
        <f>AVERAGE(F59:F63)</f>
        <v>0</v>
      </c>
      <c r="G64" s="47">
        <f t="shared" si="64"/>
        <v>0</v>
      </c>
      <c r="H64" s="128" t="s">
        <v>20</v>
      </c>
      <c r="I64" s="39">
        <f>AVERAGE(I59:I63)</f>
        <v>273</v>
      </c>
      <c r="J64" s="54">
        <f t="shared" si="65"/>
        <v>668.864468864469</v>
      </c>
      <c r="K64" s="82">
        <f>AVERAGE(K59:K63)</f>
        <v>200</v>
      </c>
      <c r="L64" s="43">
        <f>AVERAGE(L59:L63)</f>
        <v>8</v>
      </c>
      <c r="M64" s="43">
        <f>AVERAGE(M59:M63)</f>
        <v>9.4</v>
      </c>
      <c r="N64" s="54">
        <f t="shared" si="66"/>
        <v>0.087</v>
      </c>
      <c r="O64" s="128" t="s">
        <v>20</v>
      </c>
      <c r="P64" s="39">
        <f>AVERAGE(P59:P63)</f>
        <v>284.8</v>
      </c>
      <c r="Q64" s="43">
        <f t="shared" si="67"/>
        <v>965.58988764045</v>
      </c>
      <c r="R64" s="82">
        <f>AVERAGE(R59:R63)</f>
        <v>300</v>
      </c>
      <c r="S64" s="7">
        <f>AVERAGE(S59:S63)</f>
        <v>7.8</v>
      </c>
      <c r="T64" s="7">
        <f>AVERAGE(T59:T63)</f>
        <v>17.2</v>
      </c>
      <c r="U64" s="47">
        <f t="shared" si="68"/>
        <v>0.083333333333333</v>
      </c>
      <c r="V64" s="128" t="s">
        <v>20</v>
      </c>
      <c r="W64" s="39">
        <f>AVERAGE(W59:W63)</f>
        <v>301.4</v>
      </c>
      <c r="X64" s="52">
        <f t="shared" si="69"/>
        <v>1209.02455209025</v>
      </c>
      <c r="Y64" s="142">
        <f>AVERAGE(Y59:Y63)</f>
        <v>400</v>
      </c>
      <c r="Z64" s="43">
        <f>AVERAGE(Z59:Z63)</f>
        <v>15.4</v>
      </c>
      <c r="AA64" s="43">
        <f>AVERAGE(AA59:AA63)</f>
        <v>20.2</v>
      </c>
      <c r="AB64" s="54">
        <f t="shared" si="70"/>
        <v>0.089</v>
      </c>
      <c r="AC64" s="128" t="s">
        <v>20</v>
      </c>
      <c r="AD64" s="39">
        <f>AVERAGE(AD59:AD63)</f>
        <v>321</v>
      </c>
      <c r="AE64" s="43">
        <f t="shared" si="71"/>
        <v>1386.91588785047</v>
      </c>
      <c r="AF64" s="52">
        <f>AVERAGE(AF59:AF63)</f>
        <v>500</v>
      </c>
      <c r="AG64" s="7">
        <f>AVERAGE(AG59:AG63)</f>
        <v>22</v>
      </c>
      <c r="AH64" s="7">
        <f>AVERAGE(AH59:AH63)</f>
        <v>32.8</v>
      </c>
      <c r="AI64" s="47">
        <f t="shared" si="72"/>
        <v>0.1096</v>
      </c>
      <c r="AJ64" s="128" t="s">
        <v>20</v>
      </c>
      <c r="AK64" s="39">
        <f>AVERAGE(AK59:AK63)</f>
        <v>333.8</v>
      </c>
      <c r="AL64" s="141">
        <f>AVERAGE(AL59:AL63)</f>
        <v>1593.40502728761</v>
      </c>
      <c r="AM64" s="142">
        <f>AVERAGE(AM59:AM63)</f>
        <v>600</v>
      </c>
      <c r="AN64" s="43">
        <f>AVERAGE(AN59:AN63)</f>
        <v>30.4</v>
      </c>
      <c r="AO64" s="43">
        <f>AVERAGE(AO59:AO63)</f>
        <v>40.4</v>
      </c>
      <c r="AP64" s="54">
        <f t="shared" si="73"/>
        <v>0.118</v>
      </c>
      <c r="AQ64" s="128" t="s">
        <v>20</v>
      </c>
      <c r="AR64" s="39">
        <f>AVERAGE(AR59:AR63)</f>
        <v>357.8</v>
      </c>
      <c r="AS64" s="43">
        <f t="shared" si="74"/>
        <v>1738.40134153158</v>
      </c>
      <c r="AT64" s="82">
        <f>AVERAGE(AT59:AT63)</f>
        <v>700</v>
      </c>
      <c r="AU64" s="7">
        <f>AVERAGE(AU59:AU63)</f>
        <v>37.8</v>
      </c>
      <c r="AV64" s="7">
        <f>AVERAGE(AV59:AV63)</f>
        <v>40.2</v>
      </c>
      <c r="AW64" s="47">
        <f t="shared" si="75"/>
        <v>0.111428571428571</v>
      </c>
      <c r="AX64" s="128" t="s">
        <v>20</v>
      </c>
      <c r="AY64" s="39">
        <f>AVERAGE(AY59:AY63)</f>
        <v>368.8</v>
      </c>
      <c r="AZ64" s="82">
        <f>AVERAGE(AZ59:AZ63)</f>
        <v>1948.1724250792</v>
      </c>
      <c r="BA64" s="142">
        <f>AVERAGE(BA59:BA63)</f>
        <v>800</v>
      </c>
      <c r="BB64" s="43">
        <f>AVERAGE(BB59:BB63)</f>
        <v>41</v>
      </c>
      <c r="BC64" s="43">
        <f>AVERAGE(BC59:BC63)</f>
        <v>41.8</v>
      </c>
      <c r="BD64" s="54">
        <f t="shared" si="76"/>
        <v>0.1035</v>
      </c>
      <c r="BE64" s="128" t="s">
        <v>20</v>
      </c>
      <c r="BF64" s="39">
        <f>AVERAGE(BF59:BF63)</f>
        <v>377.8</v>
      </c>
      <c r="BG64" s="43">
        <f t="shared" si="77"/>
        <v>2137.63896241398</v>
      </c>
      <c r="BH64" s="82">
        <f>AVERAGE(BH59:BH63)</f>
        <v>900</v>
      </c>
      <c r="BI64" s="7">
        <f>AVERAGE(BI59:BI63)</f>
        <v>40</v>
      </c>
      <c r="BJ64" s="7">
        <f>AVERAGE(BJ59:BJ63)</f>
        <v>52.4</v>
      </c>
      <c r="BK64" s="47">
        <f t="shared" si="78"/>
        <v>0.102666666666667</v>
      </c>
      <c r="BL64" s="128" t="s">
        <v>20</v>
      </c>
      <c r="BM64" s="39">
        <f>AVERAGE(BM59:BM63)</f>
        <v>400</v>
      </c>
      <c r="BN64" s="52">
        <f t="shared" si="79"/>
        <v>2244.5</v>
      </c>
      <c r="BO64" s="52">
        <v>1000</v>
      </c>
      <c r="BP64" s="43">
        <f>AVERAGE(BP59:BP63)</f>
        <v>50.6</v>
      </c>
      <c r="BQ64" s="43">
        <f>AVERAGE(BQ59:BQ63)</f>
        <v>51.6</v>
      </c>
      <c r="BR64" s="54">
        <f t="shared" si="80"/>
        <v>0.1022</v>
      </c>
      <c r="CA64" s="46"/>
    </row>
    <row r="65" ht="13.8" customHeight="1" spans="1:79">
      <c r="A65" s="1"/>
      <c r="B65" s="1"/>
      <c r="C65" s="1"/>
      <c r="D65" s="1"/>
      <c r="E65" s="1"/>
      <c r="F65" s="1"/>
      <c r="G65" s="1"/>
      <c r="H65" s="129"/>
      <c r="I65" s="31"/>
      <c r="J65" s="6"/>
      <c r="K65" s="6"/>
      <c r="L65" s="6"/>
      <c r="M65" s="6"/>
      <c r="N65" s="6"/>
      <c r="O65" s="67"/>
      <c r="P65" s="1"/>
      <c r="Q65" s="1"/>
      <c r="R65" s="1"/>
      <c r="S65" s="1"/>
      <c r="T65" s="1"/>
      <c r="U65" s="1"/>
      <c r="V65" s="129"/>
      <c r="W65" s="31"/>
      <c r="X65" s="6"/>
      <c r="Y65" s="6"/>
      <c r="Z65" s="6"/>
      <c r="AA65" s="6"/>
      <c r="AB65" s="6"/>
      <c r="AJ65" s="129"/>
      <c r="AK65" s="31"/>
      <c r="AL65" s="6"/>
      <c r="AM65" s="6"/>
      <c r="AN65" s="6"/>
      <c r="AO65" s="6"/>
      <c r="AP65" s="6"/>
      <c r="AX65" s="129"/>
      <c r="AY65" s="31"/>
      <c r="AZ65" s="6"/>
      <c r="BA65" s="6"/>
      <c r="BB65" s="6"/>
      <c r="BC65" s="6"/>
      <c r="BD65" s="6"/>
      <c r="BL65" s="129"/>
      <c r="CA65" s="46"/>
    </row>
    <row r="66" spans="1:79">
      <c r="A66" s="234" t="s">
        <v>77</v>
      </c>
      <c r="B66" s="107"/>
      <c r="C66" s="107"/>
      <c r="D66" s="65"/>
      <c r="E66" s="107"/>
      <c r="F66" s="107"/>
      <c r="G66" s="108"/>
      <c r="H66" s="235" t="s">
        <v>78</v>
      </c>
      <c r="I66" s="256"/>
      <c r="J66" s="256"/>
      <c r="K66" s="257"/>
      <c r="L66" s="256"/>
      <c r="M66" s="256"/>
      <c r="N66" s="256"/>
      <c r="O66" s="236" t="s">
        <v>79</v>
      </c>
      <c r="P66" s="107"/>
      <c r="Q66" s="107"/>
      <c r="R66" s="65"/>
      <c r="S66" s="107"/>
      <c r="T66" s="107"/>
      <c r="U66" s="108"/>
      <c r="V66" s="235" t="s">
        <v>80</v>
      </c>
      <c r="W66" s="276"/>
      <c r="X66" s="276"/>
      <c r="Y66" s="144"/>
      <c r="Z66" s="276"/>
      <c r="AA66" s="276"/>
      <c r="AB66" s="276"/>
      <c r="AC66" s="236" t="s">
        <v>81</v>
      </c>
      <c r="AD66" s="107"/>
      <c r="AE66" s="107"/>
      <c r="AF66" s="65"/>
      <c r="AG66" s="107"/>
      <c r="AH66" s="107"/>
      <c r="AI66" s="108"/>
      <c r="AJ66" s="235" t="s">
        <v>82</v>
      </c>
      <c r="AK66" s="276"/>
      <c r="AL66" s="276"/>
      <c r="AM66" s="144"/>
      <c r="AN66" s="276"/>
      <c r="AO66" s="276"/>
      <c r="AP66" s="276"/>
      <c r="AQ66" s="236" t="s">
        <v>83</v>
      </c>
      <c r="AR66" s="107"/>
      <c r="AS66" s="107"/>
      <c r="AT66" s="65"/>
      <c r="AU66" s="107"/>
      <c r="AV66" s="107"/>
      <c r="AW66" s="108"/>
      <c r="AX66" s="235" t="s">
        <v>84</v>
      </c>
      <c r="AY66" s="276"/>
      <c r="AZ66" s="276"/>
      <c r="BA66" s="144"/>
      <c r="BB66" s="276"/>
      <c r="BC66" s="276"/>
      <c r="BD66" s="276"/>
      <c r="BE66" s="236" t="s">
        <v>85</v>
      </c>
      <c r="BF66" s="107"/>
      <c r="BG66" s="107"/>
      <c r="BH66" s="65"/>
      <c r="BI66" s="107"/>
      <c r="BJ66" s="107"/>
      <c r="BK66" s="108"/>
      <c r="BL66" s="293" t="s">
        <v>86</v>
      </c>
      <c r="BM66" s="302"/>
      <c r="BN66" s="302"/>
      <c r="BO66" s="303"/>
      <c r="BP66" s="302"/>
      <c r="BQ66" s="302"/>
      <c r="BR66" s="276"/>
      <c r="BS66" s="304"/>
      <c r="BT66" s="305"/>
      <c r="BU66" s="305"/>
      <c r="BV66" s="305"/>
      <c r="BW66" s="305"/>
      <c r="BX66" s="305"/>
      <c r="BY66" s="305"/>
      <c r="BZ66" s="305"/>
      <c r="CA66" s="46"/>
    </row>
    <row r="67" spans="1:79">
      <c r="A67" s="77" t="s">
        <v>13</v>
      </c>
      <c r="B67" s="80" t="s">
        <v>14</v>
      </c>
      <c r="C67" s="77" t="s">
        <v>15</v>
      </c>
      <c r="D67" s="43" t="s">
        <v>16</v>
      </c>
      <c r="E67" s="77" t="s">
        <v>17</v>
      </c>
      <c r="F67" s="77" t="s">
        <v>18</v>
      </c>
      <c r="G67" s="78" t="s">
        <v>19</v>
      </c>
      <c r="H67" s="79" t="s">
        <v>13</v>
      </c>
      <c r="I67" s="175" t="s">
        <v>14</v>
      </c>
      <c r="J67" s="135" t="s">
        <v>15</v>
      </c>
      <c r="K67" s="55" t="s">
        <v>16</v>
      </c>
      <c r="L67" s="135" t="s">
        <v>17</v>
      </c>
      <c r="M67" s="136" t="s">
        <v>18</v>
      </c>
      <c r="N67" s="137" t="s">
        <v>19</v>
      </c>
      <c r="O67" s="170" t="s">
        <v>13</v>
      </c>
      <c r="P67" s="80" t="s">
        <v>14</v>
      </c>
      <c r="Q67" s="77" t="s">
        <v>15</v>
      </c>
      <c r="R67" s="43" t="s">
        <v>16</v>
      </c>
      <c r="S67" s="77" t="s">
        <v>17</v>
      </c>
      <c r="T67" s="77" t="s">
        <v>18</v>
      </c>
      <c r="U67" s="78" t="s">
        <v>19</v>
      </c>
      <c r="V67" s="79" t="s">
        <v>13</v>
      </c>
      <c r="W67" s="175" t="s">
        <v>14</v>
      </c>
      <c r="X67" s="135" t="s">
        <v>15</v>
      </c>
      <c r="Y67" s="55" t="s">
        <v>16</v>
      </c>
      <c r="Z67" s="135" t="s">
        <v>17</v>
      </c>
      <c r="AA67" s="136" t="s">
        <v>18</v>
      </c>
      <c r="AB67" s="137" t="s">
        <v>19</v>
      </c>
      <c r="AC67" s="170" t="s">
        <v>13</v>
      </c>
      <c r="AD67" s="80" t="s">
        <v>14</v>
      </c>
      <c r="AE67" s="77" t="s">
        <v>15</v>
      </c>
      <c r="AF67" s="43" t="s">
        <v>16</v>
      </c>
      <c r="AG67" s="77" t="s">
        <v>17</v>
      </c>
      <c r="AH67" s="77" t="s">
        <v>18</v>
      </c>
      <c r="AI67" s="78" t="s">
        <v>19</v>
      </c>
      <c r="AJ67" s="79" t="s">
        <v>13</v>
      </c>
      <c r="AK67" s="175" t="s">
        <v>14</v>
      </c>
      <c r="AL67" s="135" t="s">
        <v>15</v>
      </c>
      <c r="AM67" s="55" t="s">
        <v>16</v>
      </c>
      <c r="AN67" s="135" t="s">
        <v>17</v>
      </c>
      <c r="AO67" s="136" t="s">
        <v>18</v>
      </c>
      <c r="AP67" s="137" t="s">
        <v>19</v>
      </c>
      <c r="AQ67" s="170" t="s">
        <v>13</v>
      </c>
      <c r="AR67" s="80" t="s">
        <v>14</v>
      </c>
      <c r="AS67" s="77" t="s">
        <v>15</v>
      </c>
      <c r="AT67" s="43" t="s">
        <v>16</v>
      </c>
      <c r="AU67" s="77" t="s">
        <v>17</v>
      </c>
      <c r="AV67" s="77" t="s">
        <v>18</v>
      </c>
      <c r="AW67" s="78" t="s">
        <v>19</v>
      </c>
      <c r="AX67" s="79" t="s">
        <v>13</v>
      </c>
      <c r="AY67" s="175" t="s">
        <v>14</v>
      </c>
      <c r="AZ67" s="135" t="s">
        <v>15</v>
      </c>
      <c r="BA67" s="55" t="s">
        <v>16</v>
      </c>
      <c r="BB67" s="135" t="s">
        <v>17</v>
      </c>
      <c r="BC67" s="136" t="s">
        <v>18</v>
      </c>
      <c r="BD67" s="137" t="s">
        <v>19</v>
      </c>
      <c r="BE67" s="170" t="s">
        <v>13</v>
      </c>
      <c r="BF67" s="80" t="s">
        <v>14</v>
      </c>
      <c r="BG67" s="77" t="s">
        <v>15</v>
      </c>
      <c r="BH67" s="43" t="s">
        <v>16</v>
      </c>
      <c r="BI67" s="77" t="s">
        <v>17</v>
      </c>
      <c r="BJ67" s="77" t="s">
        <v>18</v>
      </c>
      <c r="BK67" s="78" t="s">
        <v>19</v>
      </c>
      <c r="BL67" s="79" t="s">
        <v>13</v>
      </c>
      <c r="BM67" s="175" t="s">
        <v>14</v>
      </c>
      <c r="BN67" s="135" t="s">
        <v>15</v>
      </c>
      <c r="BO67" s="55" t="s">
        <v>16</v>
      </c>
      <c r="BP67" s="135" t="s">
        <v>17</v>
      </c>
      <c r="BQ67" s="136" t="s">
        <v>18</v>
      </c>
      <c r="BR67" s="137" t="s">
        <v>19</v>
      </c>
      <c r="CA67" s="46"/>
    </row>
    <row r="68" spans="1:79">
      <c r="A68" s="43">
        <v>1</v>
      </c>
      <c r="B68" s="80">
        <v>286</v>
      </c>
      <c r="C68" s="77">
        <f t="shared" ref="C68:C73" si="81">(D68-E68-F68)*1000/B68</f>
        <v>349.65034965035</v>
      </c>
      <c r="D68" s="43">
        <v>100</v>
      </c>
      <c r="E68" s="7">
        <v>0</v>
      </c>
      <c r="F68" s="7">
        <v>0</v>
      </c>
      <c r="G68" s="78">
        <f t="shared" ref="G68:G73" si="82">(E68+F68)/D68</f>
        <v>0</v>
      </c>
      <c r="H68" s="118">
        <v>1</v>
      </c>
      <c r="I68" s="16">
        <v>290</v>
      </c>
      <c r="J68" s="139">
        <f t="shared" ref="J68:J73" si="83">(K68-L68-M68)*1000/I68</f>
        <v>689.655172413793</v>
      </c>
      <c r="K68" s="52">
        <v>200</v>
      </c>
      <c r="L68" s="139">
        <v>0</v>
      </c>
      <c r="M68" s="139">
        <v>0</v>
      </c>
      <c r="N68" s="117">
        <f t="shared" ref="N68:N73" si="84">(L68+M68)/K68</f>
        <v>0</v>
      </c>
      <c r="O68" s="138">
        <v>1</v>
      </c>
      <c r="P68" s="80">
        <v>274</v>
      </c>
      <c r="Q68" s="77">
        <f t="shared" ref="Q68:Q73" si="85">(R68-S68-T68)*1000/P68</f>
        <v>1094.89051094891</v>
      </c>
      <c r="R68" s="43">
        <v>300</v>
      </c>
      <c r="S68" s="139">
        <v>0</v>
      </c>
      <c r="T68" s="139">
        <v>0</v>
      </c>
      <c r="U68" s="78">
        <f t="shared" ref="U68:U73" si="86">(S68+T68)/R68</f>
        <v>0</v>
      </c>
      <c r="V68" s="118">
        <v>1</v>
      </c>
      <c r="W68" s="80">
        <v>316</v>
      </c>
      <c r="X68" s="139">
        <f t="shared" ref="X68:X73" si="87">(Y68-Z68-AA68)*1000/W68</f>
        <v>1265.82278481013</v>
      </c>
      <c r="Y68" s="52">
        <v>400</v>
      </c>
      <c r="Z68" s="139">
        <v>0</v>
      </c>
      <c r="AA68" s="139">
        <v>0</v>
      </c>
      <c r="AB68" s="117">
        <f t="shared" ref="AB68:AB73" si="88">(Z68+AA68)/Y68</f>
        <v>0</v>
      </c>
      <c r="AC68" s="138">
        <v>1</v>
      </c>
      <c r="AD68" s="80">
        <v>701</v>
      </c>
      <c r="AE68" s="77">
        <f t="shared" ref="AE68:AE73" si="89">(AF68-AG68-AH68)*1000/AD68</f>
        <v>704.707560627675</v>
      </c>
      <c r="AF68" s="52">
        <v>500</v>
      </c>
      <c r="AG68" s="77">
        <v>3</v>
      </c>
      <c r="AH68" s="77">
        <v>3</v>
      </c>
      <c r="AI68" s="78">
        <f t="shared" ref="AI68:AI73" si="90">(AG68+AH68)/AF68</f>
        <v>0.012</v>
      </c>
      <c r="AJ68" s="118">
        <v>1</v>
      </c>
      <c r="AK68" s="16">
        <v>1180</v>
      </c>
      <c r="AL68" s="77">
        <f t="shared" ref="AL68:AL73" si="91">(AM68-AN68-AO68)*1000/AK68</f>
        <v>488.983050847458</v>
      </c>
      <c r="AM68" s="52">
        <v>600</v>
      </c>
      <c r="AN68" s="139">
        <v>11</v>
      </c>
      <c r="AO68" s="139">
        <v>12</v>
      </c>
      <c r="AP68" s="117">
        <f t="shared" ref="AP68:AP73" si="92">(AN68+AO68)/AM68</f>
        <v>0.038333333333333</v>
      </c>
      <c r="AQ68" s="138">
        <v>1</v>
      </c>
      <c r="AR68" s="124">
        <v>1219</v>
      </c>
      <c r="AS68" s="77">
        <f t="shared" ref="AS68:AS73" si="93">(AT68-AU68-AV68)*1000/AR68</f>
        <v>547.990155865464</v>
      </c>
      <c r="AT68" s="52">
        <v>700</v>
      </c>
      <c r="AU68" s="77">
        <v>11</v>
      </c>
      <c r="AV68" s="77">
        <v>21</v>
      </c>
      <c r="AW68" s="78">
        <f t="shared" ref="AW68:AW73" si="94">(AU68+AV68)/AT68</f>
        <v>0.045714285714286</v>
      </c>
      <c r="AX68" s="118">
        <v>1</v>
      </c>
      <c r="AY68" s="16">
        <v>1631</v>
      </c>
      <c r="AZ68" s="77">
        <f>(BA68-BB68-BC68)*1000/AY68</f>
        <v>464.74555487431</v>
      </c>
      <c r="BA68" s="52">
        <v>800</v>
      </c>
      <c r="BB68" s="139">
        <v>24</v>
      </c>
      <c r="BC68" s="139">
        <v>18</v>
      </c>
      <c r="BD68" s="117">
        <f t="shared" ref="BD68:BD73" si="95">(BB68+BC68)/BA68</f>
        <v>0.0525</v>
      </c>
      <c r="BE68" s="138">
        <v>1</v>
      </c>
      <c r="BF68" s="80">
        <v>1683</v>
      </c>
      <c r="BG68" s="77">
        <f t="shared" ref="BG68:BG73" si="96">(BH68-BI68-BJ68)*1000/BF68</f>
        <v>515.74569221628</v>
      </c>
      <c r="BH68" s="52">
        <v>900</v>
      </c>
      <c r="BI68" s="77">
        <v>15</v>
      </c>
      <c r="BJ68" s="77">
        <v>17</v>
      </c>
      <c r="BK68" s="78">
        <f t="shared" ref="BK68:BK73" si="97">(BI68+BJ68)/BH68</f>
        <v>0.035555555555556</v>
      </c>
      <c r="BL68" s="118">
        <v>1</v>
      </c>
      <c r="BM68" s="16">
        <v>2030</v>
      </c>
      <c r="BN68" s="139">
        <f t="shared" ref="BN68:BN73" si="98">(BO68-BP68-BQ68)*1000/BM68</f>
        <v>466.502463054187</v>
      </c>
      <c r="BO68" s="52">
        <v>1000</v>
      </c>
      <c r="BP68" s="139">
        <v>23</v>
      </c>
      <c r="BQ68" s="139">
        <v>30</v>
      </c>
      <c r="BR68" s="117">
        <f t="shared" ref="BR68:BR73" si="99">(BP68+BQ68)/BO68</f>
        <v>0.053</v>
      </c>
      <c r="CA68" s="46"/>
    </row>
    <row r="69" spans="1:79">
      <c r="A69" s="43">
        <v>2</v>
      </c>
      <c r="B69" s="124">
        <v>252</v>
      </c>
      <c r="C69" s="77">
        <f t="shared" si="81"/>
        <v>396.825396825397</v>
      </c>
      <c r="D69" s="43">
        <v>100</v>
      </c>
      <c r="E69" s="7">
        <v>0</v>
      </c>
      <c r="F69" s="7">
        <v>0</v>
      </c>
      <c r="G69" s="78">
        <f t="shared" si="82"/>
        <v>0</v>
      </c>
      <c r="H69" s="118">
        <v>2</v>
      </c>
      <c r="I69" s="16">
        <v>277</v>
      </c>
      <c r="J69" s="139">
        <f t="shared" si="83"/>
        <v>722.02166064982</v>
      </c>
      <c r="K69" s="52">
        <v>200</v>
      </c>
      <c r="L69" s="139">
        <v>0</v>
      </c>
      <c r="M69" s="139">
        <v>0</v>
      </c>
      <c r="N69" s="117">
        <f t="shared" si="84"/>
        <v>0</v>
      </c>
      <c r="O69" s="138">
        <v>2</v>
      </c>
      <c r="P69" s="124">
        <v>291</v>
      </c>
      <c r="Q69" s="77">
        <f t="shared" si="85"/>
        <v>1030.92783505155</v>
      </c>
      <c r="R69" s="43">
        <v>300</v>
      </c>
      <c r="S69" s="77">
        <v>0</v>
      </c>
      <c r="T69" s="77">
        <v>0</v>
      </c>
      <c r="U69" s="78">
        <f t="shared" si="86"/>
        <v>0</v>
      </c>
      <c r="V69" s="118">
        <v>2</v>
      </c>
      <c r="W69" s="124">
        <v>284</v>
      </c>
      <c r="X69" s="139">
        <f t="shared" si="87"/>
        <v>1408.45070422535</v>
      </c>
      <c r="Y69" s="52">
        <v>400</v>
      </c>
      <c r="Z69" s="139">
        <v>0</v>
      </c>
      <c r="AA69" s="139">
        <v>0</v>
      </c>
      <c r="AB69" s="117">
        <f t="shared" si="88"/>
        <v>0</v>
      </c>
      <c r="AC69" s="138">
        <v>2</v>
      </c>
      <c r="AD69" s="124">
        <v>734</v>
      </c>
      <c r="AE69" s="77">
        <f t="shared" si="89"/>
        <v>673.024523160763</v>
      </c>
      <c r="AF69" s="52">
        <v>500</v>
      </c>
      <c r="AG69" s="77">
        <v>3</v>
      </c>
      <c r="AH69" s="77">
        <v>3</v>
      </c>
      <c r="AI69" s="78">
        <f t="shared" si="90"/>
        <v>0.012</v>
      </c>
      <c r="AJ69" s="118">
        <v>2</v>
      </c>
      <c r="AK69" s="16">
        <v>1142</v>
      </c>
      <c r="AL69" s="77">
        <f t="shared" si="91"/>
        <v>500</v>
      </c>
      <c r="AM69" s="52">
        <v>600</v>
      </c>
      <c r="AN69" s="139">
        <v>16</v>
      </c>
      <c r="AO69" s="139">
        <v>13</v>
      </c>
      <c r="AP69" s="117">
        <f t="shared" si="92"/>
        <v>0.048333333333333</v>
      </c>
      <c r="AQ69" s="138">
        <v>2</v>
      </c>
      <c r="AR69" s="1">
        <v>1221</v>
      </c>
      <c r="AS69" s="77">
        <f t="shared" si="93"/>
        <v>543.816543816544</v>
      </c>
      <c r="AT69" s="52">
        <v>700</v>
      </c>
      <c r="AU69" s="77">
        <v>16</v>
      </c>
      <c r="AV69" s="77">
        <v>20</v>
      </c>
      <c r="AW69" s="78">
        <f t="shared" si="94"/>
        <v>0.051428571428571</v>
      </c>
      <c r="AX69" s="118">
        <v>2</v>
      </c>
      <c r="AY69" s="16">
        <v>1661</v>
      </c>
      <c r="AZ69" s="77">
        <f>(BA69-BB69-BC69)*1000/AY69</f>
        <v>455.147501505117</v>
      </c>
      <c r="BA69" s="52">
        <v>800</v>
      </c>
      <c r="BB69" s="139">
        <v>21</v>
      </c>
      <c r="BC69" s="139">
        <v>23</v>
      </c>
      <c r="BD69" s="117">
        <f t="shared" si="95"/>
        <v>0.055</v>
      </c>
      <c r="BE69" s="138">
        <v>2</v>
      </c>
      <c r="BF69" s="124">
        <v>2004</v>
      </c>
      <c r="BG69" s="77">
        <f t="shared" si="96"/>
        <v>420.658682634731</v>
      </c>
      <c r="BH69" s="52">
        <v>900</v>
      </c>
      <c r="BI69" s="77">
        <v>27</v>
      </c>
      <c r="BJ69" s="77">
        <v>30</v>
      </c>
      <c r="BK69" s="78">
        <f t="shared" si="97"/>
        <v>0.063333333333333</v>
      </c>
      <c r="BL69" s="118">
        <v>2</v>
      </c>
      <c r="BM69" s="16">
        <v>2109</v>
      </c>
      <c r="BN69" s="139">
        <f t="shared" si="98"/>
        <v>444.286391654813</v>
      </c>
      <c r="BO69" s="52">
        <v>1000</v>
      </c>
      <c r="BP69" s="139">
        <v>31</v>
      </c>
      <c r="BQ69" s="139">
        <v>32</v>
      </c>
      <c r="BR69" s="117">
        <f t="shared" si="99"/>
        <v>0.063</v>
      </c>
      <c r="CA69" s="46"/>
    </row>
    <row r="70" spans="1:79">
      <c r="A70" s="43">
        <v>3</v>
      </c>
      <c r="B70" s="80">
        <v>245</v>
      </c>
      <c r="C70" s="77">
        <f t="shared" si="81"/>
        <v>408.163265306123</v>
      </c>
      <c r="D70" s="43">
        <v>100</v>
      </c>
      <c r="E70" s="7">
        <v>0</v>
      </c>
      <c r="F70" s="7">
        <v>0</v>
      </c>
      <c r="G70" s="78">
        <f t="shared" si="82"/>
        <v>0</v>
      </c>
      <c r="H70" s="118">
        <v>3</v>
      </c>
      <c r="I70" s="16">
        <v>264</v>
      </c>
      <c r="J70" s="139">
        <f t="shared" si="83"/>
        <v>757.575757575758</v>
      </c>
      <c r="K70" s="52">
        <v>200</v>
      </c>
      <c r="L70" s="139">
        <v>0</v>
      </c>
      <c r="M70" s="139">
        <v>0</v>
      </c>
      <c r="N70" s="117">
        <f t="shared" si="84"/>
        <v>0</v>
      </c>
      <c r="O70" s="138">
        <v>3</v>
      </c>
      <c r="P70" s="80">
        <v>259</v>
      </c>
      <c r="Q70" s="77">
        <f t="shared" si="85"/>
        <v>1158.30115830116</v>
      </c>
      <c r="R70" s="43">
        <v>300</v>
      </c>
      <c r="S70" s="77">
        <v>0</v>
      </c>
      <c r="T70" s="77">
        <v>0</v>
      </c>
      <c r="U70" s="78">
        <f t="shared" si="86"/>
        <v>0</v>
      </c>
      <c r="V70" s="118">
        <v>3</v>
      </c>
      <c r="W70" s="39">
        <v>300</v>
      </c>
      <c r="X70" s="139">
        <f t="shared" si="87"/>
        <v>1333.33333333333</v>
      </c>
      <c r="Y70" s="52">
        <v>400</v>
      </c>
      <c r="Z70" s="139">
        <v>0</v>
      </c>
      <c r="AA70" s="139">
        <v>0</v>
      </c>
      <c r="AB70" s="117">
        <f t="shared" si="88"/>
        <v>0</v>
      </c>
      <c r="AC70" s="138">
        <v>3</v>
      </c>
      <c r="AD70" s="80">
        <v>686</v>
      </c>
      <c r="AE70" s="77">
        <f t="shared" si="89"/>
        <v>720.116618075802</v>
      </c>
      <c r="AF70" s="52">
        <v>500</v>
      </c>
      <c r="AG70" s="77">
        <v>3</v>
      </c>
      <c r="AH70" s="77">
        <v>3</v>
      </c>
      <c r="AI70" s="78">
        <f t="shared" si="90"/>
        <v>0.012</v>
      </c>
      <c r="AJ70" s="118">
        <v>3</v>
      </c>
      <c r="AK70" s="16">
        <v>1177</v>
      </c>
      <c r="AL70" s="77">
        <f t="shared" si="91"/>
        <v>480.88360237893</v>
      </c>
      <c r="AM70" s="52">
        <v>600</v>
      </c>
      <c r="AN70" s="139">
        <v>17</v>
      </c>
      <c r="AO70" s="139">
        <v>17</v>
      </c>
      <c r="AP70" s="117">
        <f t="shared" si="92"/>
        <v>0.056666666666667</v>
      </c>
      <c r="AQ70" s="138">
        <v>3</v>
      </c>
      <c r="AR70" s="80">
        <v>1179</v>
      </c>
      <c r="AS70" s="77">
        <f t="shared" si="93"/>
        <v>561.492790500424</v>
      </c>
      <c r="AT70" s="52">
        <v>700</v>
      </c>
      <c r="AU70" s="77">
        <v>17</v>
      </c>
      <c r="AV70" s="77">
        <v>21</v>
      </c>
      <c r="AW70" s="78">
        <f t="shared" si="94"/>
        <v>0.054285714285714</v>
      </c>
      <c r="AX70" s="118">
        <v>3</v>
      </c>
      <c r="AY70" s="16">
        <v>1621</v>
      </c>
      <c r="AZ70" s="77">
        <f>(BA70-BB70-BC70)*1000/AY70</f>
        <v>469.463294262801</v>
      </c>
      <c r="BA70" s="52">
        <v>800</v>
      </c>
      <c r="BB70" s="139">
        <v>20</v>
      </c>
      <c r="BC70" s="139">
        <v>19</v>
      </c>
      <c r="BD70" s="117">
        <f t="shared" si="95"/>
        <v>0.04875</v>
      </c>
      <c r="BE70" s="138">
        <v>3</v>
      </c>
      <c r="BF70" s="80">
        <v>2050</v>
      </c>
      <c r="BG70" s="77">
        <f t="shared" si="96"/>
        <v>413.170731707317</v>
      </c>
      <c r="BH70" s="52">
        <v>900</v>
      </c>
      <c r="BI70" s="77">
        <v>30</v>
      </c>
      <c r="BJ70" s="77">
        <v>23</v>
      </c>
      <c r="BK70" s="78">
        <f t="shared" si="97"/>
        <v>0.058888888888889</v>
      </c>
      <c r="BL70" s="118">
        <v>3</v>
      </c>
      <c r="BM70" s="16">
        <v>2031</v>
      </c>
      <c r="BN70" s="139">
        <f t="shared" si="98"/>
        <v>472.181191531265</v>
      </c>
      <c r="BO70" s="52">
        <v>1000</v>
      </c>
      <c r="BP70" s="139">
        <v>21</v>
      </c>
      <c r="BQ70" s="139">
        <v>20</v>
      </c>
      <c r="BR70" s="117">
        <f t="shared" si="99"/>
        <v>0.041</v>
      </c>
      <c r="CA70" s="46"/>
    </row>
    <row r="71" spans="1:79">
      <c r="A71" s="77">
        <v>4</v>
      </c>
      <c r="B71" s="80">
        <v>249</v>
      </c>
      <c r="C71" s="77">
        <f t="shared" si="81"/>
        <v>401.606425702811</v>
      </c>
      <c r="D71" s="43">
        <v>100</v>
      </c>
      <c r="E71" s="7">
        <v>0</v>
      </c>
      <c r="F71" s="7">
        <v>0</v>
      </c>
      <c r="G71" s="78">
        <f t="shared" si="82"/>
        <v>0</v>
      </c>
      <c r="H71" s="79">
        <v>4</v>
      </c>
      <c r="I71" s="16">
        <v>256</v>
      </c>
      <c r="J71" s="139">
        <f t="shared" si="83"/>
        <v>781.25</v>
      </c>
      <c r="K71" s="52">
        <v>200</v>
      </c>
      <c r="L71" s="139">
        <v>0</v>
      </c>
      <c r="M71" s="139">
        <v>0</v>
      </c>
      <c r="N71" s="117">
        <f t="shared" si="84"/>
        <v>0</v>
      </c>
      <c r="O71" s="170">
        <v>4</v>
      </c>
      <c r="P71" s="80">
        <v>293</v>
      </c>
      <c r="Q71" s="77">
        <f t="shared" si="85"/>
        <v>1023.89078498294</v>
      </c>
      <c r="R71" s="43">
        <v>300</v>
      </c>
      <c r="S71" s="139">
        <v>0</v>
      </c>
      <c r="T71" s="139">
        <v>0</v>
      </c>
      <c r="U71" s="78">
        <f t="shared" si="86"/>
        <v>0</v>
      </c>
      <c r="V71" s="79">
        <v>4</v>
      </c>
      <c r="W71" s="80">
        <v>308</v>
      </c>
      <c r="X71" s="139">
        <f t="shared" si="87"/>
        <v>1298.7012987013</v>
      </c>
      <c r="Y71" s="52">
        <v>400</v>
      </c>
      <c r="Z71" s="139">
        <v>0</v>
      </c>
      <c r="AA71" s="139">
        <v>0</v>
      </c>
      <c r="AB71" s="117">
        <f t="shared" si="88"/>
        <v>0</v>
      </c>
      <c r="AC71" s="170">
        <v>4</v>
      </c>
      <c r="AD71" s="1">
        <v>736</v>
      </c>
      <c r="AE71" s="77">
        <f t="shared" si="89"/>
        <v>671.195652173913</v>
      </c>
      <c r="AF71" s="52">
        <v>500</v>
      </c>
      <c r="AG71" s="77">
        <v>3</v>
      </c>
      <c r="AH71" s="77">
        <v>3</v>
      </c>
      <c r="AI71" s="78">
        <f t="shared" si="90"/>
        <v>0.012</v>
      </c>
      <c r="AJ71" s="79">
        <v>4</v>
      </c>
      <c r="AK71" s="16">
        <v>1174</v>
      </c>
      <c r="AL71" s="77">
        <f t="shared" si="91"/>
        <v>482.112436115843</v>
      </c>
      <c r="AM71" s="52">
        <v>600</v>
      </c>
      <c r="AN71" s="139">
        <v>17</v>
      </c>
      <c r="AO71" s="139">
        <v>17</v>
      </c>
      <c r="AP71" s="117">
        <f t="shared" si="92"/>
        <v>0.056666666666667</v>
      </c>
      <c r="AQ71" s="170">
        <v>4</v>
      </c>
      <c r="AR71" s="80">
        <v>1181</v>
      </c>
      <c r="AS71" s="77">
        <f t="shared" si="93"/>
        <v>565.622353937341</v>
      </c>
      <c r="AT71" s="52">
        <v>700</v>
      </c>
      <c r="AU71" s="77">
        <v>18</v>
      </c>
      <c r="AV71" s="77">
        <v>14</v>
      </c>
      <c r="AW71" s="78">
        <f t="shared" si="94"/>
        <v>0.045714285714286</v>
      </c>
      <c r="AX71" s="79">
        <v>4</v>
      </c>
      <c r="AY71" s="16">
        <v>1590</v>
      </c>
      <c r="AZ71" s="77">
        <f>(BA71-BB71-BC71)*1000/AY71</f>
        <v>478.616352201258</v>
      </c>
      <c r="BA71" s="52">
        <v>800</v>
      </c>
      <c r="BB71" s="139">
        <v>20</v>
      </c>
      <c r="BC71" s="1">
        <v>19</v>
      </c>
      <c r="BD71" s="117">
        <f t="shared" si="95"/>
        <v>0.04875</v>
      </c>
      <c r="BE71" s="170">
        <v>4</v>
      </c>
      <c r="BF71" s="1">
        <v>2053</v>
      </c>
      <c r="BG71" s="77">
        <f t="shared" si="96"/>
        <v>422.795908426693</v>
      </c>
      <c r="BH71" s="52">
        <v>900</v>
      </c>
      <c r="BI71" s="77">
        <v>16</v>
      </c>
      <c r="BJ71" s="77">
        <v>16</v>
      </c>
      <c r="BK71" s="78">
        <f t="shared" si="97"/>
        <v>0.035555555555556</v>
      </c>
      <c r="BL71" s="79">
        <v>4</v>
      </c>
      <c r="BM71" s="16">
        <v>2437</v>
      </c>
      <c r="BN71" s="139">
        <f t="shared" si="98"/>
        <v>372.589249076734</v>
      </c>
      <c r="BO71" s="52">
        <v>1000</v>
      </c>
      <c r="BP71" s="139">
        <v>49</v>
      </c>
      <c r="BQ71" s="139">
        <v>43</v>
      </c>
      <c r="BR71" s="117">
        <f t="shared" si="99"/>
        <v>0.092</v>
      </c>
      <c r="CA71" s="46"/>
    </row>
    <row r="72" spans="1:79">
      <c r="A72" s="43">
        <v>5</v>
      </c>
      <c r="B72" s="131">
        <v>227</v>
      </c>
      <c r="C72" s="82">
        <f t="shared" si="81"/>
        <v>440.528634361233</v>
      </c>
      <c r="D72" s="43">
        <v>100</v>
      </c>
      <c r="E72" s="124">
        <v>0</v>
      </c>
      <c r="F72" s="124">
        <v>0</v>
      </c>
      <c r="G72" s="83">
        <f t="shared" si="82"/>
        <v>0</v>
      </c>
      <c r="H72" s="125">
        <v>5</v>
      </c>
      <c r="I72" s="122">
        <v>261</v>
      </c>
      <c r="J72" s="142">
        <f t="shared" si="83"/>
        <v>766.283524904215</v>
      </c>
      <c r="K72" s="52">
        <v>200</v>
      </c>
      <c r="L72" s="142">
        <v>0</v>
      </c>
      <c r="M72" s="142">
        <v>0</v>
      </c>
      <c r="N72" s="123">
        <f t="shared" si="84"/>
        <v>0</v>
      </c>
      <c r="O72" s="138">
        <v>5</v>
      </c>
      <c r="P72" s="131">
        <v>257</v>
      </c>
      <c r="Q72" s="82">
        <f t="shared" si="85"/>
        <v>1167.31517509728</v>
      </c>
      <c r="R72" s="43">
        <v>300</v>
      </c>
      <c r="S72" s="142">
        <v>0</v>
      </c>
      <c r="T72" s="142">
        <v>0</v>
      </c>
      <c r="U72" s="83">
        <f t="shared" si="86"/>
        <v>0</v>
      </c>
      <c r="V72" s="125">
        <v>5</v>
      </c>
      <c r="W72" s="131">
        <v>292</v>
      </c>
      <c r="X72" s="142">
        <f t="shared" si="87"/>
        <v>1369.86301369863</v>
      </c>
      <c r="Y72" s="52">
        <v>400</v>
      </c>
      <c r="Z72" s="142">
        <v>0</v>
      </c>
      <c r="AA72" s="142">
        <v>0</v>
      </c>
      <c r="AB72" s="123">
        <f t="shared" si="88"/>
        <v>0</v>
      </c>
      <c r="AC72" s="138">
        <v>5</v>
      </c>
      <c r="AD72" s="131">
        <v>686</v>
      </c>
      <c r="AE72" s="82">
        <f t="shared" si="89"/>
        <v>720.116618075802</v>
      </c>
      <c r="AF72" s="52">
        <v>500</v>
      </c>
      <c r="AG72" s="82">
        <v>3</v>
      </c>
      <c r="AH72" s="82">
        <v>3</v>
      </c>
      <c r="AI72" s="83">
        <f t="shared" si="90"/>
        <v>0.012</v>
      </c>
      <c r="AJ72" s="125">
        <v>5</v>
      </c>
      <c r="AK72" s="122">
        <v>1177</v>
      </c>
      <c r="AL72" s="82">
        <f t="shared" si="91"/>
        <v>485.131690739167</v>
      </c>
      <c r="AM72" s="52">
        <v>600</v>
      </c>
      <c r="AN72" s="142">
        <v>16</v>
      </c>
      <c r="AO72" s="142">
        <v>13</v>
      </c>
      <c r="AP72" s="123">
        <f t="shared" si="92"/>
        <v>0.048333333333333</v>
      </c>
      <c r="AQ72" s="138">
        <v>5</v>
      </c>
      <c r="AR72" s="131">
        <v>1205</v>
      </c>
      <c r="AS72" s="82">
        <f t="shared" si="93"/>
        <v>555.186721991701</v>
      </c>
      <c r="AT72" s="52">
        <v>700</v>
      </c>
      <c r="AU72" s="82">
        <v>17</v>
      </c>
      <c r="AV72" s="82">
        <v>14</v>
      </c>
      <c r="AW72" s="83">
        <f t="shared" si="94"/>
        <v>0.044285714285714</v>
      </c>
      <c r="AX72" s="125">
        <v>5</v>
      </c>
      <c r="AY72" s="122">
        <v>1597</v>
      </c>
      <c r="AZ72" s="82">
        <f>(BA72-BB72-BC72)*1000/AY72</f>
        <v>483.406386975579</v>
      </c>
      <c r="BA72" s="52">
        <v>800</v>
      </c>
      <c r="BB72" s="142">
        <v>15</v>
      </c>
      <c r="BC72" s="142">
        <v>13</v>
      </c>
      <c r="BD72" s="123">
        <f t="shared" si="95"/>
        <v>0.035</v>
      </c>
      <c r="BE72" s="138">
        <v>5</v>
      </c>
      <c r="BF72" s="131">
        <v>2084</v>
      </c>
      <c r="BG72" s="82">
        <f t="shared" si="96"/>
        <v>401.151631477927</v>
      </c>
      <c r="BH72" s="52">
        <v>900</v>
      </c>
      <c r="BI72" s="82">
        <v>33</v>
      </c>
      <c r="BJ72" s="82">
        <v>31</v>
      </c>
      <c r="BK72" s="83">
        <f t="shared" si="97"/>
        <v>0.071111111111111</v>
      </c>
      <c r="BL72" s="125">
        <v>5</v>
      </c>
      <c r="BM72" s="122">
        <v>2092</v>
      </c>
      <c r="BN72" s="142">
        <f t="shared" si="98"/>
        <v>450.286806883365</v>
      </c>
      <c r="BO72" s="142">
        <v>1000</v>
      </c>
      <c r="BP72" s="142">
        <v>33</v>
      </c>
      <c r="BQ72" s="142">
        <v>25</v>
      </c>
      <c r="BR72" s="123">
        <f t="shared" si="99"/>
        <v>0.058</v>
      </c>
      <c r="CA72" s="46"/>
    </row>
    <row r="73" spans="1:79">
      <c r="A73" s="50" t="s">
        <v>20</v>
      </c>
      <c r="B73" s="39">
        <f>AVERAGE(B68:B72)</f>
        <v>251.8</v>
      </c>
      <c r="C73" s="43">
        <f t="shared" si="81"/>
        <v>397.14058776807</v>
      </c>
      <c r="D73" s="82">
        <f>AVERAGE(D68:D72)</f>
        <v>100</v>
      </c>
      <c r="E73" s="7">
        <f>AVERAGE(E68:E72)</f>
        <v>0</v>
      </c>
      <c r="F73" s="7">
        <f>AVERAGE(F68:F72)</f>
        <v>0</v>
      </c>
      <c r="G73" s="47">
        <f t="shared" si="82"/>
        <v>0</v>
      </c>
      <c r="H73" s="165" t="s">
        <v>20</v>
      </c>
      <c r="I73" s="56">
        <f>AVERAGE(I68:I72)</f>
        <v>269.6</v>
      </c>
      <c r="J73" s="55">
        <f t="shared" si="83"/>
        <v>741.839762611276</v>
      </c>
      <c r="K73" s="82">
        <f>AVERAGE(K68:K72)</f>
        <v>200</v>
      </c>
      <c r="L73" s="101">
        <f>AVERAGE(L68:L72)</f>
        <v>0</v>
      </c>
      <c r="M73" s="101">
        <f>AVERAGE(M68:M72)</f>
        <v>0</v>
      </c>
      <c r="N73" s="57">
        <f t="shared" si="84"/>
        <v>0</v>
      </c>
      <c r="O73" s="128" t="s">
        <v>20</v>
      </c>
      <c r="P73" s="39">
        <f>AVERAGE(P68:P72)</f>
        <v>274.8</v>
      </c>
      <c r="Q73" s="43">
        <f t="shared" si="85"/>
        <v>1091.70305676856</v>
      </c>
      <c r="R73" s="43">
        <f>AVERAGE(R68:R72)</f>
        <v>300</v>
      </c>
      <c r="S73" s="7">
        <f>AVERAGE(S68:S72)</f>
        <v>0</v>
      </c>
      <c r="T73" s="7">
        <f>AVERAGE(T68:T72)</f>
        <v>0</v>
      </c>
      <c r="U73" s="47">
        <f t="shared" si="86"/>
        <v>0</v>
      </c>
      <c r="V73" s="165" t="s">
        <v>20</v>
      </c>
      <c r="W73" s="56">
        <f>AVERAGE(W68:W72)</f>
        <v>300</v>
      </c>
      <c r="X73" s="55">
        <f t="shared" si="87"/>
        <v>1333.33333333333</v>
      </c>
      <c r="Y73" s="142">
        <f>AVERAGE(Y68:Y72)</f>
        <v>400</v>
      </c>
      <c r="Z73" s="101">
        <f>AVERAGE(Z68:Z72)</f>
        <v>0</v>
      </c>
      <c r="AA73" s="101">
        <f>AVERAGE(AA68:AA72)</f>
        <v>0</v>
      </c>
      <c r="AB73" s="57">
        <f t="shared" si="88"/>
        <v>0</v>
      </c>
      <c r="AC73" s="128" t="s">
        <v>20</v>
      </c>
      <c r="AD73" s="39">
        <f>AVERAGE(AD68:AD72)</f>
        <v>708.6</v>
      </c>
      <c r="AE73" s="43">
        <f t="shared" si="89"/>
        <v>697.149308495625</v>
      </c>
      <c r="AF73" s="52">
        <f>AVERAGE(AF68:AF72)</f>
        <v>500</v>
      </c>
      <c r="AG73" s="7">
        <f>AVERAGE(AG68:AG72)</f>
        <v>3</v>
      </c>
      <c r="AH73" s="7">
        <f>AVERAGE(AH68:AH72)</f>
        <v>3</v>
      </c>
      <c r="AI73" s="47">
        <f t="shared" si="90"/>
        <v>0.012</v>
      </c>
      <c r="AJ73" s="165" t="s">
        <v>20</v>
      </c>
      <c r="AK73" s="56">
        <f>AVERAGE(AK68:AK72)</f>
        <v>1170</v>
      </c>
      <c r="AL73" s="55">
        <f t="shared" si="91"/>
        <v>487.350427350427</v>
      </c>
      <c r="AM73" s="142">
        <f>AVERAGE(AM68:AM72)</f>
        <v>600</v>
      </c>
      <c r="AN73" s="101">
        <f>AVERAGE(AN68:AN72)</f>
        <v>15.4</v>
      </c>
      <c r="AO73" s="101">
        <f>AVERAGE(AO68:AO72)</f>
        <v>14.4</v>
      </c>
      <c r="AP73" s="57">
        <f t="shared" si="92"/>
        <v>0.049666666666667</v>
      </c>
      <c r="AQ73" s="128" t="s">
        <v>20</v>
      </c>
      <c r="AR73" s="39">
        <f>AVERAGE(AR68:AR72)</f>
        <v>1201</v>
      </c>
      <c r="AS73" s="43">
        <f t="shared" si="93"/>
        <v>554.704412989176</v>
      </c>
      <c r="AT73" s="43">
        <f>AVERAGE(AT68:AT72)</f>
        <v>700</v>
      </c>
      <c r="AU73" s="7">
        <f>AVERAGE(AU68:AU72)</f>
        <v>15.8</v>
      </c>
      <c r="AV73" s="7">
        <f>AVERAGE(AV68:AV72)</f>
        <v>18</v>
      </c>
      <c r="AW73" s="47">
        <f t="shared" si="94"/>
        <v>0.048285714285714</v>
      </c>
      <c r="AX73" s="165" t="s">
        <v>20</v>
      </c>
      <c r="AY73" s="56">
        <f>AVERAGE(AY68:AY72)</f>
        <v>1620</v>
      </c>
      <c r="AZ73" s="82">
        <f>AVERAGE(AZ68:AZ72)</f>
        <v>470.275817963813</v>
      </c>
      <c r="BA73" s="142">
        <f>AVERAGE(BA68:BA72)</f>
        <v>800</v>
      </c>
      <c r="BB73" s="101">
        <f>AVERAGE(BB68:BB72)</f>
        <v>20</v>
      </c>
      <c r="BC73" s="101">
        <f>AVERAGE(BC68:BC72)</f>
        <v>18.4</v>
      </c>
      <c r="BD73" s="57">
        <f t="shared" si="95"/>
        <v>0.048</v>
      </c>
      <c r="BE73" s="128" t="s">
        <v>20</v>
      </c>
      <c r="BF73" s="39">
        <f>AVERAGE(BF68:BF72)</f>
        <v>1974.8</v>
      </c>
      <c r="BG73" s="43">
        <f t="shared" si="96"/>
        <v>431.63864695159</v>
      </c>
      <c r="BH73" s="43">
        <f>AVERAGE(BH68:BH72)</f>
        <v>900</v>
      </c>
      <c r="BI73" s="7">
        <f>AVERAGE(BI68:BI72)</f>
        <v>24.2</v>
      </c>
      <c r="BJ73" s="7">
        <f>AVERAGE(BJ68:BJ72)</f>
        <v>23.4</v>
      </c>
      <c r="BK73" s="47">
        <f t="shared" si="97"/>
        <v>0.052888888888889</v>
      </c>
      <c r="BL73" s="165" t="s">
        <v>20</v>
      </c>
      <c r="BM73" s="56">
        <f>AVERAGE(BM68:BM72)</f>
        <v>2139.8</v>
      </c>
      <c r="BN73" s="52">
        <f t="shared" si="98"/>
        <v>438.639125151883</v>
      </c>
      <c r="BO73" s="55">
        <v>1000</v>
      </c>
      <c r="BP73" s="101">
        <f>AVERAGE(BP68:BP72)</f>
        <v>31.4</v>
      </c>
      <c r="BQ73" s="101">
        <f>AVERAGE(BQ68:BQ72)</f>
        <v>30</v>
      </c>
      <c r="BR73" s="57">
        <f t="shared" si="99"/>
        <v>0.0614</v>
      </c>
      <c r="CA73" s="46"/>
    </row>
    <row r="74" spans="1:79">
      <c r="A74" s="1"/>
      <c r="B74" s="1"/>
      <c r="C74" s="1"/>
      <c r="D74" s="1"/>
      <c r="E74" s="1"/>
      <c r="F74" s="1"/>
      <c r="G74" s="1"/>
      <c r="H74" s="128"/>
      <c r="I74" s="227"/>
      <c r="J74" s="7"/>
      <c r="K74" s="50"/>
      <c r="L74" s="7"/>
      <c r="M74" s="7"/>
      <c r="N74" s="8"/>
      <c r="O74" s="258"/>
      <c r="P74" s="259"/>
      <c r="Q74" s="259"/>
      <c r="R74" s="259"/>
      <c r="S74" s="259"/>
      <c r="T74" s="259"/>
      <c r="U74" s="259"/>
      <c r="V74" s="128"/>
      <c r="W74" s="227"/>
      <c r="X74" s="7"/>
      <c r="Y74" s="50"/>
      <c r="Z74" s="7"/>
      <c r="AA74" s="7"/>
      <c r="AB74" s="8"/>
      <c r="AC74" s="258"/>
      <c r="AD74" s="259"/>
      <c r="AE74" s="259"/>
      <c r="AF74" s="259"/>
      <c r="AG74" s="259"/>
      <c r="AH74" s="259"/>
      <c r="AI74" s="259"/>
      <c r="AJ74" s="128"/>
      <c r="AK74" s="227"/>
      <c r="AL74" s="7"/>
      <c r="AM74" s="50"/>
      <c r="AN74" s="7"/>
      <c r="AO74" s="7"/>
      <c r="AP74" s="8"/>
      <c r="AQ74" s="258"/>
      <c r="AR74" s="259"/>
      <c r="AS74" s="259"/>
      <c r="AT74" s="259"/>
      <c r="AU74" s="259"/>
      <c r="AV74" s="259"/>
      <c r="AW74" s="259"/>
      <c r="AX74" s="128"/>
      <c r="AY74" s="227"/>
      <c r="AZ74" s="7"/>
      <c r="BA74" s="50"/>
      <c r="BB74" s="7"/>
      <c r="BC74" s="7"/>
      <c r="BD74" s="8"/>
      <c r="BE74" s="258"/>
      <c r="BF74" s="259"/>
      <c r="BG74" s="259"/>
      <c r="BH74" s="259"/>
      <c r="BI74" s="259"/>
      <c r="BJ74" s="259"/>
      <c r="BK74" s="259"/>
      <c r="BL74" s="128"/>
      <c r="BM74" s="227"/>
      <c r="BN74" s="7"/>
      <c r="BO74" s="50"/>
      <c r="BP74" s="7"/>
      <c r="BQ74" s="7"/>
      <c r="BR74" s="8"/>
      <c r="CA74" s="46"/>
    </row>
    <row r="75" spans="1:79">
      <c r="A75" s="234" t="s">
        <v>87</v>
      </c>
      <c r="B75" s="107"/>
      <c r="C75" s="107"/>
      <c r="D75" s="65"/>
      <c r="E75" s="107"/>
      <c r="F75" s="107"/>
      <c r="G75" s="108"/>
      <c r="H75" s="236" t="s">
        <v>88</v>
      </c>
      <c r="I75" s="260"/>
      <c r="J75" s="260"/>
      <c r="K75" s="261"/>
      <c r="L75" s="260"/>
      <c r="M75" s="260"/>
      <c r="N75" s="256"/>
      <c r="O75" s="236" t="s">
        <v>89</v>
      </c>
      <c r="P75" s="262"/>
      <c r="Q75" s="262"/>
      <c r="R75" s="146"/>
      <c r="S75" s="262"/>
      <c r="T75" s="262"/>
      <c r="U75" s="276"/>
      <c r="V75" s="236" t="s">
        <v>90</v>
      </c>
      <c r="W75" s="262"/>
      <c r="X75" s="262"/>
      <c r="Y75" s="146"/>
      <c r="Z75" s="262"/>
      <c r="AA75" s="262"/>
      <c r="AB75" s="276"/>
      <c r="AC75" s="236" t="s">
        <v>91</v>
      </c>
      <c r="AD75" s="262"/>
      <c r="AE75" s="262"/>
      <c r="AF75" s="146"/>
      <c r="AG75" s="262"/>
      <c r="AH75" s="262"/>
      <c r="AI75" s="276"/>
      <c r="AJ75" s="236" t="s">
        <v>92</v>
      </c>
      <c r="AK75" s="262"/>
      <c r="AL75" s="262"/>
      <c r="AM75" s="146"/>
      <c r="AN75" s="262"/>
      <c r="AO75" s="262"/>
      <c r="AP75" s="276"/>
      <c r="AQ75" s="236" t="s">
        <v>93</v>
      </c>
      <c r="AR75" s="262"/>
      <c r="AS75" s="262"/>
      <c r="AT75" s="146"/>
      <c r="AU75" s="262"/>
      <c r="AV75" s="262"/>
      <c r="AW75" s="276"/>
      <c r="AX75" s="236" t="s">
        <v>94</v>
      </c>
      <c r="AY75" s="262"/>
      <c r="AZ75" s="262"/>
      <c r="BA75" s="146"/>
      <c r="BB75" s="262"/>
      <c r="BC75" s="262"/>
      <c r="BD75" s="276"/>
      <c r="BE75" s="236" t="s">
        <v>95</v>
      </c>
      <c r="BF75" s="262"/>
      <c r="BG75" s="262"/>
      <c r="BH75" s="146"/>
      <c r="BI75" s="262"/>
      <c r="BJ75" s="262"/>
      <c r="BK75" s="276"/>
      <c r="BL75" s="236" t="s">
        <v>96</v>
      </c>
      <c r="BM75" s="262"/>
      <c r="BN75" s="262"/>
      <c r="BO75" s="146"/>
      <c r="BP75" s="262"/>
      <c r="BQ75" s="262"/>
      <c r="BR75" s="276"/>
      <c r="BS75" s="304"/>
      <c r="BT75" s="305"/>
      <c r="BU75" s="305"/>
      <c r="BV75" s="305"/>
      <c r="BW75" s="305"/>
      <c r="BX75" s="305"/>
      <c r="BY75" s="305"/>
      <c r="BZ75" s="305"/>
      <c r="CA75" s="46"/>
    </row>
    <row r="76" spans="1:79">
      <c r="A76" s="77" t="s">
        <v>13</v>
      </c>
      <c r="B76" s="39" t="s">
        <v>14</v>
      </c>
      <c r="C76" s="77" t="s">
        <v>15</v>
      </c>
      <c r="D76" s="43" t="s">
        <v>16</v>
      </c>
      <c r="E76" s="43" t="s">
        <v>17</v>
      </c>
      <c r="F76" s="43" t="s">
        <v>18</v>
      </c>
      <c r="G76" s="78" t="s">
        <v>19</v>
      </c>
      <c r="H76" s="170" t="s">
        <v>13</v>
      </c>
      <c r="I76" s="39" t="s">
        <v>14</v>
      </c>
      <c r="J76" s="77" t="s">
        <v>15</v>
      </c>
      <c r="K76" s="43" t="s">
        <v>16</v>
      </c>
      <c r="L76" s="43" t="s">
        <v>17</v>
      </c>
      <c r="M76" s="43" t="s">
        <v>18</v>
      </c>
      <c r="N76" s="78" t="s">
        <v>19</v>
      </c>
      <c r="O76" s="170" t="s">
        <v>13</v>
      </c>
      <c r="P76" s="39" t="s">
        <v>14</v>
      </c>
      <c r="Q76" s="77" t="s">
        <v>15</v>
      </c>
      <c r="R76" s="43" t="s">
        <v>16</v>
      </c>
      <c r="S76" s="43" t="s">
        <v>17</v>
      </c>
      <c r="T76" s="43" t="s">
        <v>18</v>
      </c>
      <c r="U76" s="78" t="s">
        <v>19</v>
      </c>
      <c r="V76" s="170" t="s">
        <v>13</v>
      </c>
      <c r="W76" s="39" t="s">
        <v>14</v>
      </c>
      <c r="X76" s="77" t="s">
        <v>15</v>
      </c>
      <c r="Y76" s="43" t="s">
        <v>16</v>
      </c>
      <c r="Z76" s="43" t="s">
        <v>17</v>
      </c>
      <c r="AA76" s="43" t="s">
        <v>18</v>
      </c>
      <c r="AB76" s="78" t="s">
        <v>19</v>
      </c>
      <c r="AC76" s="170" t="s">
        <v>13</v>
      </c>
      <c r="AD76" s="39" t="s">
        <v>14</v>
      </c>
      <c r="AE76" s="77" t="s">
        <v>15</v>
      </c>
      <c r="AF76" s="43" t="s">
        <v>16</v>
      </c>
      <c r="AG76" s="43" t="s">
        <v>17</v>
      </c>
      <c r="AH76" s="43" t="s">
        <v>18</v>
      </c>
      <c r="AI76" s="78" t="s">
        <v>19</v>
      </c>
      <c r="AJ76" s="170" t="s">
        <v>13</v>
      </c>
      <c r="AK76" s="39" t="s">
        <v>14</v>
      </c>
      <c r="AL76" s="77" t="s">
        <v>15</v>
      </c>
      <c r="AM76" s="43" t="s">
        <v>16</v>
      </c>
      <c r="AN76" s="43" t="s">
        <v>17</v>
      </c>
      <c r="AO76" s="43" t="s">
        <v>18</v>
      </c>
      <c r="AP76" s="78" t="s">
        <v>19</v>
      </c>
      <c r="AQ76" s="170" t="s">
        <v>13</v>
      </c>
      <c r="AR76" s="39" t="s">
        <v>14</v>
      </c>
      <c r="AS76" s="77" t="s">
        <v>15</v>
      </c>
      <c r="AT76" s="43" t="s">
        <v>16</v>
      </c>
      <c r="AU76" s="43" t="s">
        <v>17</v>
      </c>
      <c r="AV76" s="43" t="s">
        <v>18</v>
      </c>
      <c r="AW76" s="78" t="s">
        <v>19</v>
      </c>
      <c r="AX76" s="170" t="s">
        <v>13</v>
      </c>
      <c r="AY76" s="39" t="s">
        <v>14</v>
      </c>
      <c r="AZ76" s="77" t="s">
        <v>15</v>
      </c>
      <c r="BA76" s="43" t="s">
        <v>16</v>
      </c>
      <c r="BB76" s="43" t="s">
        <v>17</v>
      </c>
      <c r="BC76" s="43" t="s">
        <v>18</v>
      </c>
      <c r="BD76" s="78" t="s">
        <v>19</v>
      </c>
      <c r="BE76" s="170" t="s">
        <v>13</v>
      </c>
      <c r="BF76" s="39" t="s">
        <v>14</v>
      </c>
      <c r="BG76" s="77" t="s">
        <v>15</v>
      </c>
      <c r="BH76" s="43" t="s">
        <v>16</v>
      </c>
      <c r="BI76" s="43" t="s">
        <v>17</v>
      </c>
      <c r="BJ76" s="43" t="s">
        <v>18</v>
      </c>
      <c r="BK76" s="78" t="s">
        <v>19</v>
      </c>
      <c r="BL76" s="170" t="s">
        <v>13</v>
      </c>
      <c r="BM76" s="39" t="s">
        <v>14</v>
      </c>
      <c r="BN76" s="77" t="s">
        <v>15</v>
      </c>
      <c r="BO76" s="43" t="s">
        <v>16</v>
      </c>
      <c r="BP76" s="43" t="s">
        <v>17</v>
      </c>
      <c r="BQ76" s="43" t="s">
        <v>18</v>
      </c>
      <c r="BR76" s="78" t="s">
        <v>19</v>
      </c>
      <c r="CA76" s="46"/>
    </row>
    <row r="77" spans="1:70">
      <c r="A77" s="43">
        <v>1</v>
      </c>
      <c r="B77" s="227">
        <v>240</v>
      </c>
      <c r="C77" s="77">
        <f>(D77-E77-F77)*1000/B77</f>
        <v>416.666666666667</v>
      </c>
      <c r="D77" s="43">
        <v>100</v>
      </c>
      <c r="E77" s="7">
        <v>0</v>
      </c>
      <c r="F77" s="7">
        <v>0</v>
      </c>
      <c r="G77" s="78">
        <f>(E77+F77)/D77</f>
        <v>0</v>
      </c>
      <c r="H77" s="138">
        <v>1</v>
      </c>
      <c r="I77" s="227">
        <v>251</v>
      </c>
      <c r="J77" s="120">
        <f>(K77-L77-M77)*1000/I77</f>
        <v>733.067729083665</v>
      </c>
      <c r="K77" s="52">
        <v>200</v>
      </c>
      <c r="L77" s="7">
        <v>8</v>
      </c>
      <c r="M77" s="7">
        <v>8</v>
      </c>
      <c r="N77" s="78">
        <f>(L77+M77)/K77</f>
        <v>0.08</v>
      </c>
      <c r="O77" s="138">
        <v>1</v>
      </c>
      <c r="P77" s="227">
        <v>267</v>
      </c>
      <c r="Q77" s="120">
        <f>(R77-S77-T77)*1000/P77</f>
        <v>1022.47191011236</v>
      </c>
      <c r="R77" s="43">
        <v>300</v>
      </c>
      <c r="S77" s="7">
        <v>10</v>
      </c>
      <c r="T77" s="7">
        <v>17</v>
      </c>
      <c r="U77" s="78">
        <f>(S77+T77)/R77</f>
        <v>0.09</v>
      </c>
      <c r="V77" s="138">
        <v>1</v>
      </c>
      <c r="W77" s="227">
        <v>279</v>
      </c>
      <c r="X77" s="120">
        <f>(Y77-Z77-AA77)*1000/W77</f>
        <v>1315.41218637993</v>
      </c>
      <c r="Y77" s="52">
        <v>400</v>
      </c>
      <c r="Z77" s="7">
        <v>12</v>
      </c>
      <c r="AA77" s="7">
        <v>21</v>
      </c>
      <c r="AB77" s="78">
        <f>(Z77+AA77)/Y77</f>
        <v>0.0825</v>
      </c>
      <c r="AC77" s="138">
        <v>1</v>
      </c>
      <c r="AD77" s="227">
        <v>299</v>
      </c>
      <c r="AE77" s="120">
        <f>(AF77-AG77-AH77)*1000/AD77</f>
        <v>1508.36120401338</v>
      </c>
      <c r="AF77" s="52">
        <v>500</v>
      </c>
      <c r="AG77" s="7">
        <v>20</v>
      </c>
      <c r="AH77" s="7">
        <v>29</v>
      </c>
      <c r="AI77" s="78">
        <f>(AG77+AH77)/AF77</f>
        <v>0.098</v>
      </c>
      <c r="AJ77" s="138">
        <v>1</v>
      </c>
      <c r="AK77" s="227">
        <v>316</v>
      </c>
      <c r="AL77" s="77">
        <f>(AM77-AN77-AO77)*1000/AK77</f>
        <v>1645.56962025316</v>
      </c>
      <c r="AM77" s="52">
        <v>600</v>
      </c>
      <c r="AN77" s="7">
        <v>37</v>
      </c>
      <c r="AO77" s="7">
        <v>43</v>
      </c>
      <c r="AP77" s="78">
        <f>(AN77+AO77)/AM77</f>
        <v>0.133333333333333</v>
      </c>
      <c r="AQ77" s="138">
        <v>1</v>
      </c>
      <c r="AR77" s="227">
        <v>316</v>
      </c>
      <c r="AS77" s="120">
        <f>(AT77-AU77-AV77)*1000/AR77</f>
        <v>1936.70886075949</v>
      </c>
      <c r="AT77" s="52">
        <v>700</v>
      </c>
      <c r="AU77" s="7">
        <v>41</v>
      </c>
      <c r="AV77" s="7">
        <v>47</v>
      </c>
      <c r="AW77" s="78">
        <f>(AU77+AV77)/AT77</f>
        <v>0.125714285714286</v>
      </c>
      <c r="AX77" s="138">
        <v>1</v>
      </c>
      <c r="AY77" s="227">
        <v>364</v>
      </c>
      <c r="AZ77" s="77">
        <f>(BA77-BB77-BC77)*1000/AY77</f>
        <v>1920.32967032967</v>
      </c>
      <c r="BA77" s="52">
        <v>800</v>
      </c>
      <c r="BB77" s="7">
        <v>42</v>
      </c>
      <c r="BC77" s="7">
        <v>59</v>
      </c>
      <c r="BD77" s="78">
        <f>(BB77+BC77)/BA77</f>
        <v>0.12625</v>
      </c>
      <c r="BE77" s="138">
        <v>1</v>
      </c>
      <c r="BF77" s="227">
        <v>376</v>
      </c>
      <c r="BG77" s="120">
        <f>(BH77-BI77-BJ77)*1000/BF77</f>
        <v>2045.21276595745</v>
      </c>
      <c r="BH77" s="52">
        <v>900</v>
      </c>
      <c r="BI77" s="7">
        <v>59</v>
      </c>
      <c r="BJ77" s="7">
        <v>72</v>
      </c>
      <c r="BK77" s="78">
        <f>(BI77+BJ77)/BH77</f>
        <v>0.145555555555556</v>
      </c>
      <c r="BL77" s="138">
        <v>1</v>
      </c>
      <c r="BM77" s="227">
        <v>380</v>
      </c>
      <c r="BN77" s="77">
        <f>(BO77-BP77-BQ77)*1000/BM77</f>
        <v>2223.68421052632</v>
      </c>
      <c r="BO77" s="43">
        <v>1000</v>
      </c>
      <c r="BP77" s="7">
        <v>73</v>
      </c>
      <c r="BQ77" s="7">
        <v>82</v>
      </c>
      <c r="BR77" s="78">
        <f>(BP77+BQ77)/BO77</f>
        <v>0.155</v>
      </c>
    </row>
    <row r="78" spans="1:70">
      <c r="A78" s="43">
        <v>2</v>
      </c>
      <c r="B78" s="227">
        <v>236</v>
      </c>
      <c r="C78" s="77">
        <f>(D78-E78-F78)*1000/B78</f>
        <v>423.728813559322</v>
      </c>
      <c r="D78" s="43">
        <v>100</v>
      </c>
      <c r="E78" s="7">
        <v>0</v>
      </c>
      <c r="F78" s="7">
        <v>0</v>
      </c>
      <c r="G78" s="78">
        <f>(E78+F78)/D78</f>
        <v>0</v>
      </c>
      <c r="H78" s="138">
        <v>2</v>
      </c>
      <c r="I78" s="227">
        <v>248</v>
      </c>
      <c r="J78" s="120">
        <f>(K78-L78-M78)*1000/I78</f>
        <v>754.032258064516</v>
      </c>
      <c r="K78" s="52">
        <v>200</v>
      </c>
      <c r="L78" s="7">
        <v>6</v>
      </c>
      <c r="M78" s="7">
        <v>7</v>
      </c>
      <c r="N78" s="78">
        <f>(L78+M78)/K78</f>
        <v>0.065</v>
      </c>
      <c r="O78" s="138">
        <v>2</v>
      </c>
      <c r="P78" s="227">
        <v>268</v>
      </c>
      <c r="Q78" s="120">
        <f>(R78-S78-T78)*1000/P78</f>
        <v>1018.65671641791</v>
      </c>
      <c r="R78" s="43">
        <v>300</v>
      </c>
      <c r="S78" s="7">
        <v>12</v>
      </c>
      <c r="T78" s="7">
        <v>15</v>
      </c>
      <c r="U78" s="78">
        <f>(S78+T78)/R78</f>
        <v>0.09</v>
      </c>
      <c r="V78" s="138">
        <v>2</v>
      </c>
      <c r="W78" s="227">
        <v>266</v>
      </c>
      <c r="X78" s="120">
        <f>(Y78-Z78-AA78)*1000/W78</f>
        <v>1375.93984962406</v>
      </c>
      <c r="Y78" s="52">
        <v>400</v>
      </c>
      <c r="Z78" s="7">
        <v>14</v>
      </c>
      <c r="AA78" s="7">
        <v>20</v>
      </c>
      <c r="AB78" s="78">
        <f>(Z78+AA78)/Y78</f>
        <v>0.085</v>
      </c>
      <c r="AC78" s="138">
        <v>2</v>
      </c>
      <c r="AD78" s="227">
        <v>291</v>
      </c>
      <c r="AE78" s="120">
        <f>(AF78-AG78-AH78)*1000/AD78</f>
        <v>1512.02749140894</v>
      </c>
      <c r="AF78" s="52">
        <v>500</v>
      </c>
      <c r="AG78" s="7">
        <v>29</v>
      </c>
      <c r="AH78" s="7">
        <v>31</v>
      </c>
      <c r="AI78" s="78">
        <f>(AG78+AH78)/AF78</f>
        <v>0.12</v>
      </c>
      <c r="AJ78" s="138">
        <v>2</v>
      </c>
      <c r="AK78" s="227">
        <v>323</v>
      </c>
      <c r="AL78" s="77">
        <f>(AM78-AN78-AO78)*1000/AK78</f>
        <v>1634.67492260062</v>
      </c>
      <c r="AM78" s="52">
        <v>600</v>
      </c>
      <c r="AN78" s="7">
        <v>38</v>
      </c>
      <c r="AO78" s="7">
        <v>34</v>
      </c>
      <c r="AP78" s="78">
        <f>(AN78+AO78)/AM78</f>
        <v>0.12</v>
      </c>
      <c r="AQ78" s="138">
        <v>2</v>
      </c>
      <c r="AR78" s="227">
        <v>353</v>
      </c>
      <c r="AS78" s="120">
        <f>(AT78-AU78-AV78)*1000/AR78</f>
        <v>1694.05099150142</v>
      </c>
      <c r="AT78" s="52">
        <v>700</v>
      </c>
      <c r="AU78" s="7">
        <v>53</v>
      </c>
      <c r="AV78" s="7">
        <v>49</v>
      </c>
      <c r="AW78" s="78">
        <f>(AU78+AV78)/AT78</f>
        <v>0.145714285714286</v>
      </c>
      <c r="AX78" s="138">
        <v>2</v>
      </c>
      <c r="AY78" s="227">
        <v>337</v>
      </c>
      <c r="AZ78" s="77">
        <f>(BA78-BB78-BC78)*1000/AY78</f>
        <v>2089.02077151335</v>
      </c>
      <c r="BA78" s="52">
        <v>800</v>
      </c>
      <c r="BB78" s="7">
        <v>43</v>
      </c>
      <c r="BC78" s="7">
        <v>53</v>
      </c>
      <c r="BD78" s="78">
        <f>(BB78+BC78)/BA78</f>
        <v>0.12</v>
      </c>
      <c r="BE78" s="138">
        <v>2</v>
      </c>
      <c r="BF78" s="227">
        <v>347</v>
      </c>
      <c r="BG78" s="120">
        <f>(BH78-BI78-BJ78)*1000/BF78</f>
        <v>2270.89337175793</v>
      </c>
      <c r="BH78" s="52">
        <v>900</v>
      </c>
      <c r="BI78" s="7">
        <v>46</v>
      </c>
      <c r="BJ78" s="7">
        <v>66</v>
      </c>
      <c r="BK78" s="78">
        <f>(BI78+BJ78)/BH78</f>
        <v>0.124444444444444</v>
      </c>
      <c r="BL78" s="138">
        <v>2</v>
      </c>
      <c r="BM78" s="227">
        <v>365</v>
      </c>
      <c r="BN78" s="77">
        <f>(BO78-BP78-BQ78)*1000/BM78</f>
        <v>2356.16438356164</v>
      </c>
      <c r="BO78" s="43">
        <v>1000</v>
      </c>
      <c r="BP78" s="7">
        <v>66</v>
      </c>
      <c r="BQ78" s="7">
        <v>74</v>
      </c>
      <c r="BR78" s="78">
        <f>(BP78+BQ78)/BO78</f>
        <v>0.14</v>
      </c>
    </row>
    <row r="79" spans="1:70">
      <c r="A79" s="43">
        <v>3</v>
      </c>
      <c r="B79" s="227">
        <v>247</v>
      </c>
      <c r="C79" s="77">
        <f>(D79-E79-F79)*1000/B79</f>
        <v>404.858299595142</v>
      </c>
      <c r="D79" s="43">
        <v>100</v>
      </c>
      <c r="E79" s="7">
        <v>0</v>
      </c>
      <c r="F79" s="7">
        <v>0</v>
      </c>
      <c r="G79" s="78">
        <f>(E79+F79)/D79</f>
        <v>0</v>
      </c>
      <c r="H79" s="138">
        <v>3</v>
      </c>
      <c r="I79" s="227">
        <v>263</v>
      </c>
      <c r="J79" s="120">
        <f>(K79-L79-M79)*1000/I79</f>
        <v>711.026615969582</v>
      </c>
      <c r="K79" s="52">
        <v>200</v>
      </c>
      <c r="L79" s="7">
        <v>8</v>
      </c>
      <c r="M79" s="7">
        <v>5</v>
      </c>
      <c r="N79" s="78">
        <f>(L79+M79)/K79</f>
        <v>0.065</v>
      </c>
      <c r="O79" s="138">
        <v>3</v>
      </c>
      <c r="P79" s="227">
        <v>247</v>
      </c>
      <c r="Q79" s="120">
        <f>(R79-S79-T79)*1000/P79</f>
        <v>1101.21457489879</v>
      </c>
      <c r="R79" s="43">
        <v>300</v>
      </c>
      <c r="S79" s="7">
        <v>10</v>
      </c>
      <c r="T79" s="7">
        <v>18</v>
      </c>
      <c r="U79" s="78">
        <f>(S79+T79)/R79</f>
        <v>0.093333333333333</v>
      </c>
      <c r="V79" s="138">
        <v>3</v>
      </c>
      <c r="W79" s="227">
        <v>280</v>
      </c>
      <c r="X79" s="120">
        <f>(Y79-Z79-AA79)*1000/W79</f>
        <v>1307.14285714286</v>
      </c>
      <c r="Y79" s="52">
        <v>400</v>
      </c>
      <c r="Z79" s="7">
        <v>11</v>
      </c>
      <c r="AA79" s="7">
        <v>23</v>
      </c>
      <c r="AB79" s="78">
        <f>(Z79+AA79)/Y79</f>
        <v>0.085</v>
      </c>
      <c r="AC79" s="138">
        <v>3</v>
      </c>
      <c r="AD79" s="227">
        <v>291</v>
      </c>
      <c r="AE79" s="120">
        <f>(AF79-AG79-AH79)*1000/AD79</f>
        <v>1512.02749140894</v>
      </c>
      <c r="AF79" s="52">
        <v>500</v>
      </c>
      <c r="AG79" s="7">
        <v>30</v>
      </c>
      <c r="AH79" s="7">
        <v>30</v>
      </c>
      <c r="AI79" s="78">
        <f>(AG79+AH79)/AF79</f>
        <v>0.12</v>
      </c>
      <c r="AJ79" s="138">
        <v>3</v>
      </c>
      <c r="AK79" s="227">
        <v>305</v>
      </c>
      <c r="AL79" s="77">
        <f>(AM79-AN79-AO79)*1000/AK79</f>
        <v>1737.70491803279</v>
      </c>
      <c r="AM79" s="52">
        <v>600</v>
      </c>
      <c r="AN79" s="7">
        <v>32</v>
      </c>
      <c r="AO79" s="7">
        <v>38</v>
      </c>
      <c r="AP79" s="78">
        <f>(AN79+AO79)/AM79</f>
        <v>0.116666666666667</v>
      </c>
      <c r="AQ79" s="138">
        <v>3</v>
      </c>
      <c r="AR79" s="227">
        <v>328</v>
      </c>
      <c r="AS79" s="120">
        <f>(AT79-AU79-AV79)*1000/AR79</f>
        <v>1908.53658536585</v>
      </c>
      <c r="AT79" s="52">
        <v>700</v>
      </c>
      <c r="AU79" s="7">
        <v>31</v>
      </c>
      <c r="AV79" s="7">
        <v>43</v>
      </c>
      <c r="AW79" s="78">
        <f>(AU79+AV79)/AT79</f>
        <v>0.105714285714286</v>
      </c>
      <c r="AX79" s="138">
        <v>3</v>
      </c>
      <c r="AY79" s="227">
        <v>349</v>
      </c>
      <c r="AZ79" s="77">
        <f>(BA79-BB79-BC79)*1000/AY79</f>
        <v>2025.78796561605</v>
      </c>
      <c r="BA79" s="52">
        <v>800</v>
      </c>
      <c r="BB79" s="7">
        <v>43</v>
      </c>
      <c r="BC79" s="7">
        <v>50</v>
      </c>
      <c r="BD79" s="78">
        <f>(BB79+BC79)/BA79</f>
        <v>0.11625</v>
      </c>
      <c r="BE79" s="138">
        <v>3</v>
      </c>
      <c r="BF79" s="227">
        <v>355</v>
      </c>
      <c r="BG79" s="120">
        <f>(BH79-BI79-BJ79)*1000/BF79</f>
        <v>2154.92957746479</v>
      </c>
      <c r="BH79" s="52">
        <v>900</v>
      </c>
      <c r="BI79" s="7">
        <v>60</v>
      </c>
      <c r="BJ79" s="7">
        <v>75</v>
      </c>
      <c r="BK79" s="78">
        <f>(BI79+BJ79)/BH79</f>
        <v>0.15</v>
      </c>
      <c r="BL79" s="138">
        <v>3</v>
      </c>
      <c r="BM79" s="227">
        <v>396</v>
      </c>
      <c r="BN79" s="77">
        <f>(BO79-BP79-BQ79)*1000/BM79</f>
        <v>2189.39393939394</v>
      </c>
      <c r="BO79" s="43">
        <v>1000</v>
      </c>
      <c r="BP79" s="7">
        <v>61</v>
      </c>
      <c r="BQ79" s="7">
        <v>72</v>
      </c>
      <c r="BR79" s="78">
        <f>(BP79+BQ79)/BO79</f>
        <v>0.133</v>
      </c>
    </row>
    <row r="80" spans="1:70">
      <c r="A80" s="77">
        <v>4</v>
      </c>
      <c r="B80" s="227">
        <v>232</v>
      </c>
      <c r="C80" s="77">
        <f>(D80-E80-F80)*1000/B80</f>
        <v>431.034482758621</v>
      </c>
      <c r="D80" s="43">
        <v>100</v>
      </c>
      <c r="E80" s="7">
        <v>0</v>
      </c>
      <c r="F80" s="7">
        <v>0</v>
      </c>
      <c r="G80" s="78">
        <f>(E80+F80)/D80</f>
        <v>0</v>
      </c>
      <c r="H80" s="170">
        <v>4</v>
      </c>
      <c r="I80" s="227">
        <v>243</v>
      </c>
      <c r="J80" s="120">
        <f>(K80-L80-M80)*1000/I80</f>
        <v>720.164609053498</v>
      </c>
      <c r="K80" s="52">
        <v>200</v>
      </c>
      <c r="L80" s="7">
        <v>10</v>
      </c>
      <c r="M80" s="7">
        <v>15</v>
      </c>
      <c r="N80" s="78">
        <f>(L80+M80)/K80</f>
        <v>0.125</v>
      </c>
      <c r="O80" s="170">
        <v>4</v>
      </c>
      <c r="P80" s="227">
        <v>252</v>
      </c>
      <c r="Q80" s="120">
        <f>(R80-S80-T80)*1000/P80</f>
        <v>1083.33333333333</v>
      </c>
      <c r="R80" s="43">
        <v>300</v>
      </c>
      <c r="S80" s="7">
        <v>10</v>
      </c>
      <c r="T80" s="7">
        <v>17</v>
      </c>
      <c r="U80" s="78">
        <f>(S80+T80)/R80</f>
        <v>0.09</v>
      </c>
      <c r="V80" s="170">
        <v>4</v>
      </c>
      <c r="W80" s="227">
        <v>302</v>
      </c>
      <c r="X80" s="120">
        <f>(Y80-Z80-AA80)*1000/W80</f>
        <v>1165.56291390728</v>
      </c>
      <c r="Y80" s="52">
        <v>400</v>
      </c>
      <c r="Z80" s="7">
        <v>21</v>
      </c>
      <c r="AA80" s="7">
        <v>27</v>
      </c>
      <c r="AB80" s="78">
        <f>(Z80+AA80)/Y80</f>
        <v>0.12</v>
      </c>
      <c r="AC80" s="170">
        <v>4</v>
      </c>
      <c r="AD80" s="227">
        <v>301</v>
      </c>
      <c r="AE80" s="120">
        <f>(AF80-AG80-AH80)*1000/AD80</f>
        <v>1431.89368770764</v>
      </c>
      <c r="AF80" s="52">
        <v>500</v>
      </c>
      <c r="AG80" s="7">
        <v>29</v>
      </c>
      <c r="AH80" s="7">
        <v>40</v>
      </c>
      <c r="AI80" s="78">
        <f>(AG80+AH80)/AF80</f>
        <v>0.138</v>
      </c>
      <c r="AJ80" s="170">
        <v>4</v>
      </c>
      <c r="AK80" s="227">
        <v>320</v>
      </c>
      <c r="AL80" s="77">
        <f>(AM80-AN80-AO80)*1000/AK80</f>
        <v>1650</v>
      </c>
      <c r="AM80" s="52">
        <v>600</v>
      </c>
      <c r="AN80" s="7">
        <v>35</v>
      </c>
      <c r="AO80" s="7">
        <v>37</v>
      </c>
      <c r="AP80" s="78">
        <f>(AN80+AO80)/AM80</f>
        <v>0.12</v>
      </c>
      <c r="AQ80" s="170">
        <v>4</v>
      </c>
      <c r="AR80" s="227">
        <v>334</v>
      </c>
      <c r="AS80" s="120">
        <f>(AT80-AU80-AV80)*1000/AR80</f>
        <v>1844.31137724551</v>
      </c>
      <c r="AT80" s="52">
        <v>700</v>
      </c>
      <c r="AU80" s="7">
        <v>33</v>
      </c>
      <c r="AV80" s="7">
        <v>51</v>
      </c>
      <c r="AW80" s="78">
        <f>(AU80+AV80)/AT80</f>
        <v>0.12</v>
      </c>
      <c r="AX80" s="170">
        <v>4</v>
      </c>
      <c r="AY80" s="227">
        <v>338</v>
      </c>
      <c r="AZ80" s="77">
        <f>(BA80-BB80-BC80)*1000/AY80</f>
        <v>2023.66863905325</v>
      </c>
      <c r="BA80" s="52">
        <v>800</v>
      </c>
      <c r="BB80" s="7">
        <v>53</v>
      </c>
      <c r="BC80" s="7">
        <v>63</v>
      </c>
      <c r="BD80" s="78">
        <f>(BB80+BC80)/BA80</f>
        <v>0.145</v>
      </c>
      <c r="BE80" s="170">
        <v>4</v>
      </c>
      <c r="BF80" s="227">
        <v>348</v>
      </c>
      <c r="BG80" s="120">
        <f>(BH80-BI80-BJ80)*1000/BF80</f>
        <v>2255.74712643678</v>
      </c>
      <c r="BH80" s="52">
        <v>900</v>
      </c>
      <c r="BI80" s="7">
        <v>53</v>
      </c>
      <c r="BJ80" s="7">
        <v>62</v>
      </c>
      <c r="BK80" s="78">
        <f>(BI80+BJ80)/BH80</f>
        <v>0.127777777777778</v>
      </c>
      <c r="BL80" s="170">
        <v>4</v>
      </c>
      <c r="BM80" s="227">
        <v>362</v>
      </c>
      <c r="BN80" s="77">
        <f>(BO80-BP80-BQ80)*1000/BM80</f>
        <v>2353.59116022099</v>
      </c>
      <c r="BO80" s="43">
        <v>1000</v>
      </c>
      <c r="BP80" s="7">
        <v>70</v>
      </c>
      <c r="BQ80" s="7">
        <v>78</v>
      </c>
      <c r="BR80" s="78">
        <f>(BP80+BQ80)/BO80</f>
        <v>0.148</v>
      </c>
    </row>
    <row r="81" spans="1:70">
      <c r="A81" s="43">
        <v>5</v>
      </c>
      <c r="B81" s="237">
        <v>217</v>
      </c>
      <c r="C81" s="80">
        <f>(D81-E81-F81)*1000/B81</f>
        <v>460.829493087558</v>
      </c>
      <c r="D81" s="43">
        <v>100</v>
      </c>
      <c r="E81" s="124">
        <v>0</v>
      </c>
      <c r="F81" s="124">
        <v>0</v>
      </c>
      <c r="G81" s="83">
        <f>(E81+F81)/D81</f>
        <v>0</v>
      </c>
      <c r="H81" s="188">
        <v>5</v>
      </c>
      <c r="I81" s="245">
        <v>235</v>
      </c>
      <c r="J81" s="140">
        <f>(K81-L81-M81)*1000/I81</f>
        <v>744.68085106383</v>
      </c>
      <c r="K81" s="52">
        <v>200</v>
      </c>
      <c r="L81" s="263">
        <v>12</v>
      </c>
      <c r="M81" s="263">
        <v>13</v>
      </c>
      <c r="N81" s="183">
        <f>(L81+M81)/K81</f>
        <v>0.125</v>
      </c>
      <c r="O81" s="188">
        <v>5</v>
      </c>
      <c r="P81" s="245">
        <v>242</v>
      </c>
      <c r="Q81" s="140">
        <f>(R81-S81-T81)*1000/P81</f>
        <v>1123.96694214876</v>
      </c>
      <c r="R81" s="43">
        <v>300</v>
      </c>
      <c r="S81" s="263">
        <v>12</v>
      </c>
      <c r="T81" s="263">
        <v>16</v>
      </c>
      <c r="U81" s="183">
        <f>(S81+T81)/R81</f>
        <v>0.093333333333333</v>
      </c>
      <c r="V81" s="188">
        <v>5</v>
      </c>
      <c r="W81" s="245">
        <v>272</v>
      </c>
      <c r="X81" s="140">
        <f>(Y81-Z81-AA81)*1000/W81</f>
        <v>1312.5</v>
      </c>
      <c r="Y81" s="52">
        <v>400</v>
      </c>
      <c r="Z81" s="263">
        <v>16</v>
      </c>
      <c r="AA81" s="263">
        <v>27</v>
      </c>
      <c r="AB81" s="183">
        <f>(Z81+AA81)/Y81</f>
        <v>0.1075</v>
      </c>
      <c r="AC81" s="188">
        <v>5</v>
      </c>
      <c r="AD81" s="245">
        <v>303</v>
      </c>
      <c r="AE81" s="140">
        <f>(AF81-AG81-AH81)*1000/AD81</f>
        <v>1405.94059405941</v>
      </c>
      <c r="AF81" s="52">
        <v>500</v>
      </c>
      <c r="AG81" s="263">
        <v>32</v>
      </c>
      <c r="AH81" s="263">
        <v>42</v>
      </c>
      <c r="AI81" s="183">
        <f>(AG81+AH81)/AF81</f>
        <v>0.148</v>
      </c>
      <c r="AJ81" s="188">
        <v>5</v>
      </c>
      <c r="AK81" s="245">
        <v>308</v>
      </c>
      <c r="AL81" s="82">
        <f>(AM81-AN81-AO81)*1000/AK81</f>
        <v>1646.1038961039</v>
      </c>
      <c r="AM81" s="52">
        <v>600</v>
      </c>
      <c r="AN81" s="263">
        <v>42</v>
      </c>
      <c r="AO81" s="263">
        <v>51</v>
      </c>
      <c r="AP81" s="183">
        <f>(AN81+AO81)/AM81</f>
        <v>0.155</v>
      </c>
      <c r="AQ81" s="188">
        <v>5</v>
      </c>
      <c r="AR81" s="245">
        <v>343</v>
      </c>
      <c r="AS81" s="140">
        <f>(AT81-AU81-AV81)*1000/AR81</f>
        <v>1798.83381924198</v>
      </c>
      <c r="AT81" s="52">
        <v>700</v>
      </c>
      <c r="AU81" s="263">
        <v>41</v>
      </c>
      <c r="AV81" s="263">
        <v>42</v>
      </c>
      <c r="AW81" s="183">
        <f>(AU81+AV81)/AT81</f>
        <v>0.118571428571429</v>
      </c>
      <c r="AX81" s="188">
        <v>5</v>
      </c>
      <c r="AY81" s="245">
        <v>360</v>
      </c>
      <c r="AZ81" s="82">
        <f>(BA81-BB81-BC81)*1000/AY81</f>
        <v>1980.55555555556</v>
      </c>
      <c r="BA81" s="52">
        <v>800</v>
      </c>
      <c r="BB81" s="263">
        <v>44</v>
      </c>
      <c r="BC81" s="263">
        <v>43</v>
      </c>
      <c r="BD81" s="183">
        <f>(BB81+BC81)/BA81</f>
        <v>0.10875</v>
      </c>
      <c r="BE81" s="188">
        <v>5</v>
      </c>
      <c r="BF81" s="245">
        <v>371</v>
      </c>
      <c r="BG81" s="140">
        <f>(BH81-BI81-BJ81)*1000/BF81</f>
        <v>2161.72506738544</v>
      </c>
      <c r="BH81" s="52">
        <v>900</v>
      </c>
      <c r="BI81" s="263">
        <v>42</v>
      </c>
      <c r="BJ81" s="263">
        <v>56</v>
      </c>
      <c r="BK81" s="183">
        <f>(BI81+BJ81)/BH81</f>
        <v>0.108888888888889</v>
      </c>
      <c r="BL81" s="188">
        <v>5</v>
      </c>
      <c r="BM81" s="245">
        <v>391</v>
      </c>
      <c r="BN81" s="202">
        <f>(BO81-BP81-BQ81)*1000/BM81</f>
        <v>2276.21483375959</v>
      </c>
      <c r="BO81" s="202">
        <v>1000</v>
      </c>
      <c r="BP81" s="263">
        <v>46</v>
      </c>
      <c r="BQ81" s="263">
        <v>64</v>
      </c>
      <c r="BR81" s="183">
        <f>(BP81+BQ81)/BO81</f>
        <v>0.11</v>
      </c>
    </row>
    <row r="82" ht="15" spans="1:79">
      <c r="A82" s="9" t="s">
        <v>20</v>
      </c>
      <c r="B82" s="56">
        <f t="shared" ref="B82:G82" si="100">AVERAGE(B77:B81)</f>
        <v>234.4</v>
      </c>
      <c r="C82" s="202">
        <f t="shared" si="100"/>
        <v>427.423551133462</v>
      </c>
      <c r="D82" s="202">
        <f t="shared" si="100"/>
        <v>100</v>
      </c>
      <c r="E82" s="101">
        <f t="shared" si="100"/>
        <v>0</v>
      </c>
      <c r="F82" s="101">
        <f t="shared" si="100"/>
        <v>0</v>
      </c>
      <c r="G82" s="102">
        <f t="shared" si="100"/>
        <v>0</v>
      </c>
      <c r="H82" s="103" t="s">
        <v>20</v>
      </c>
      <c r="I82" s="56">
        <f>AVERAGE(I77:I81)</f>
        <v>248</v>
      </c>
      <c r="J82" s="180">
        <f>AVERAGE(J77:J81)</f>
        <v>732.594412647018</v>
      </c>
      <c r="K82" s="163">
        <v>200</v>
      </c>
      <c r="L82" s="101">
        <f>AVERAGE(L77:L81)</f>
        <v>8.8</v>
      </c>
      <c r="M82" s="101">
        <f>AVERAGE(M77:M81)</f>
        <v>9.6</v>
      </c>
      <c r="N82" s="102">
        <f>AVERAGE(N77:N81)</f>
        <v>0.092</v>
      </c>
      <c r="O82" s="103" t="s">
        <v>20</v>
      </c>
      <c r="P82" s="56">
        <f t="shared" ref="P82:U82" si="101">AVERAGE(P77:P81)</f>
        <v>255.2</v>
      </c>
      <c r="Q82" s="180">
        <f t="shared" si="101"/>
        <v>1069.92869538223</v>
      </c>
      <c r="R82" s="202">
        <f t="shared" si="101"/>
        <v>300</v>
      </c>
      <c r="S82" s="101">
        <f t="shared" si="101"/>
        <v>10.8</v>
      </c>
      <c r="T82" s="101">
        <f t="shared" si="101"/>
        <v>16.6</v>
      </c>
      <c r="U82" s="102">
        <f t="shared" si="101"/>
        <v>0.091333333333333</v>
      </c>
      <c r="V82" s="103" t="s">
        <v>20</v>
      </c>
      <c r="W82" s="56">
        <f t="shared" ref="W82:AB82" si="102">AVERAGE(W77:W81)</f>
        <v>279.8</v>
      </c>
      <c r="X82" s="180">
        <f t="shared" si="102"/>
        <v>1295.31156141083</v>
      </c>
      <c r="Y82" s="163">
        <f t="shared" si="102"/>
        <v>400</v>
      </c>
      <c r="Z82" s="101">
        <f t="shared" si="102"/>
        <v>14.8</v>
      </c>
      <c r="AA82" s="101">
        <f t="shared" si="102"/>
        <v>23.6</v>
      </c>
      <c r="AB82" s="102">
        <f t="shared" si="102"/>
        <v>0.096</v>
      </c>
      <c r="AC82" s="103" t="s">
        <v>20</v>
      </c>
      <c r="AD82" s="56">
        <f t="shared" ref="AD82:AI82" si="103">AVERAGE(AD77:AD81)</f>
        <v>297</v>
      </c>
      <c r="AE82" s="180">
        <f t="shared" si="103"/>
        <v>1474.05009371966</v>
      </c>
      <c r="AF82" s="55">
        <f t="shared" si="103"/>
        <v>500</v>
      </c>
      <c r="AG82" s="101">
        <f t="shared" si="103"/>
        <v>28</v>
      </c>
      <c r="AH82" s="101">
        <f t="shared" si="103"/>
        <v>34.4</v>
      </c>
      <c r="AI82" s="102">
        <f t="shared" si="103"/>
        <v>0.1248</v>
      </c>
      <c r="AJ82" s="103" t="s">
        <v>20</v>
      </c>
      <c r="AK82" s="56">
        <f t="shared" ref="AK82:AP82" si="104">AVERAGE(AK77:AK81)</f>
        <v>314.4</v>
      </c>
      <c r="AL82" s="101">
        <f t="shared" si="104"/>
        <v>1662.81067139809</v>
      </c>
      <c r="AM82" s="163">
        <f t="shared" si="104"/>
        <v>600</v>
      </c>
      <c r="AN82" s="101">
        <f t="shared" si="104"/>
        <v>36.8</v>
      </c>
      <c r="AO82" s="101">
        <f t="shared" si="104"/>
        <v>40.6</v>
      </c>
      <c r="AP82" s="102">
        <f t="shared" si="104"/>
        <v>0.129</v>
      </c>
      <c r="AQ82" s="103" t="s">
        <v>20</v>
      </c>
      <c r="AR82" s="56">
        <f t="shared" ref="AR82:AW82" si="105">AVERAGE(AR77:AR81)</f>
        <v>334.8</v>
      </c>
      <c r="AS82" s="180">
        <f t="shared" si="105"/>
        <v>1836.48832682285</v>
      </c>
      <c r="AT82" s="101">
        <f t="shared" si="105"/>
        <v>700</v>
      </c>
      <c r="AU82" s="101">
        <f t="shared" si="105"/>
        <v>39.8</v>
      </c>
      <c r="AV82" s="101">
        <f t="shared" si="105"/>
        <v>46.4</v>
      </c>
      <c r="AW82" s="102">
        <f t="shared" si="105"/>
        <v>0.123142857142857</v>
      </c>
      <c r="AX82" s="103" t="s">
        <v>20</v>
      </c>
      <c r="AY82" s="56">
        <f t="shared" ref="AY82:BD82" si="106">AVERAGE(AY77:AY81)</f>
        <v>349.6</v>
      </c>
      <c r="AZ82" s="202">
        <f t="shared" si="106"/>
        <v>2007.87252041358</v>
      </c>
      <c r="BA82" s="163">
        <f t="shared" si="106"/>
        <v>800</v>
      </c>
      <c r="BB82" s="101">
        <f t="shared" si="106"/>
        <v>45</v>
      </c>
      <c r="BC82" s="101">
        <f t="shared" si="106"/>
        <v>53.6</v>
      </c>
      <c r="BD82" s="102">
        <f t="shared" si="106"/>
        <v>0.12325</v>
      </c>
      <c r="BE82" s="103" t="s">
        <v>20</v>
      </c>
      <c r="BF82" s="56">
        <f t="shared" ref="BF82:BK82" si="107">AVERAGE(BF77:BF81)</f>
        <v>359.4</v>
      </c>
      <c r="BG82" s="180">
        <f t="shared" si="107"/>
        <v>2177.70158180048</v>
      </c>
      <c r="BH82" s="101">
        <f t="shared" si="107"/>
        <v>900</v>
      </c>
      <c r="BI82" s="101">
        <f t="shared" si="107"/>
        <v>52</v>
      </c>
      <c r="BJ82" s="101">
        <f t="shared" si="107"/>
        <v>66.2</v>
      </c>
      <c r="BK82" s="102">
        <f t="shared" si="107"/>
        <v>0.131333333333333</v>
      </c>
      <c r="BL82" s="103" t="s">
        <v>20</v>
      </c>
      <c r="BM82" s="56">
        <f t="shared" ref="BM82:BR82" si="108">AVERAGE(BM77:BM81)</f>
        <v>378.8</v>
      </c>
      <c r="BN82" s="101">
        <f t="shared" si="108"/>
        <v>2279.8097054925</v>
      </c>
      <c r="BO82" s="101">
        <f t="shared" si="108"/>
        <v>1000</v>
      </c>
      <c r="BP82" s="101">
        <f t="shared" si="108"/>
        <v>63.2</v>
      </c>
      <c r="BQ82" s="101">
        <f t="shared" si="108"/>
        <v>74</v>
      </c>
      <c r="BR82" s="102">
        <f t="shared" si="108"/>
        <v>0.1372</v>
      </c>
      <c r="CA82" s="1"/>
    </row>
    <row r="83" ht="15" spans="1:79">
      <c r="A83" s="238"/>
      <c r="B83" s="238"/>
      <c r="C83" s="238"/>
      <c r="D83" s="238"/>
      <c r="E83" s="238"/>
      <c r="F83" s="238"/>
      <c r="G83" s="238"/>
      <c r="H83" s="105"/>
      <c r="I83" s="238"/>
      <c r="J83" s="104"/>
      <c r="K83" s="104"/>
      <c r="L83" s="104"/>
      <c r="M83" s="104"/>
      <c r="N83" s="104"/>
      <c r="O83" s="105"/>
      <c r="P83" s="104"/>
      <c r="Q83" s="104"/>
      <c r="R83" s="104"/>
      <c r="S83" s="104"/>
      <c r="T83" s="104"/>
      <c r="U83" s="104"/>
      <c r="V83" s="105"/>
      <c r="W83" s="238"/>
      <c r="X83" s="104"/>
      <c r="Y83" s="104"/>
      <c r="Z83" s="104"/>
      <c r="AA83" s="104"/>
      <c r="AB83" s="104"/>
      <c r="AC83" s="105"/>
      <c r="AD83" s="104"/>
      <c r="AE83" s="104"/>
      <c r="AF83" s="104"/>
      <c r="AG83" s="104"/>
      <c r="AH83" s="104"/>
      <c r="AI83" s="104"/>
      <c r="AJ83" s="105"/>
      <c r="AK83" s="238"/>
      <c r="AL83" s="104"/>
      <c r="AM83" s="104"/>
      <c r="AN83" s="104"/>
      <c r="AO83" s="104"/>
      <c r="AP83" s="104"/>
      <c r="AQ83" s="105"/>
      <c r="AR83" s="104"/>
      <c r="AS83" s="104"/>
      <c r="AT83" s="104"/>
      <c r="AU83" s="104"/>
      <c r="AV83" s="104"/>
      <c r="AW83" s="104"/>
      <c r="AX83" s="105"/>
      <c r="AY83" s="238"/>
      <c r="AZ83" s="104"/>
      <c r="BA83" s="104"/>
      <c r="BB83" s="104"/>
      <c r="BC83" s="104"/>
      <c r="BD83" s="104"/>
      <c r="BE83" s="105"/>
      <c r="BF83" s="104"/>
      <c r="BG83" s="104"/>
      <c r="BH83" s="104"/>
      <c r="BI83" s="104"/>
      <c r="BJ83" s="104"/>
      <c r="BK83" s="104"/>
      <c r="BL83" s="105"/>
      <c r="BM83" s="238"/>
      <c r="BN83" s="104"/>
      <c r="BO83" s="104"/>
      <c r="BP83" s="104"/>
      <c r="BQ83" s="104"/>
      <c r="BR83" s="104"/>
      <c r="BS83" s="105"/>
      <c r="BT83" s="104"/>
      <c r="BU83" s="104"/>
      <c r="BV83" s="104"/>
      <c r="BW83" s="104"/>
      <c r="BX83" s="104"/>
      <c r="BY83" s="104"/>
      <c r="BZ83" s="104"/>
      <c r="CA83" s="104"/>
    </row>
    <row r="84" spans="1:79">
      <c r="A84" s="106" t="s">
        <v>97</v>
      </c>
      <c r="B84" s="107"/>
      <c r="C84" s="107"/>
      <c r="D84" s="39"/>
      <c r="E84" s="107"/>
      <c r="F84" s="107"/>
      <c r="G84" s="108"/>
      <c r="H84" s="109" t="s">
        <v>98</v>
      </c>
      <c r="I84" s="107"/>
      <c r="J84" s="107"/>
      <c r="K84" s="39"/>
      <c r="L84" s="107"/>
      <c r="M84" s="107"/>
      <c r="N84" s="108"/>
      <c r="O84" s="109" t="s">
        <v>99</v>
      </c>
      <c r="P84" s="107"/>
      <c r="Q84" s="107"/>
      <c r="R84" s="39"/>
      <c r="S84" s="107"/>
      <c r="T84" s="107"/>
      <c r="U84" s="108"/>
      <c r="V84" s="109" t="s">
        <v>100</v>
      </c>
      <c r="W84" s="107"/>
      <c r="X84" s="107"/>
      <c r="Y84" s="39"/>
      <c r="Z84" s="107"/>
      <c r="AA84" s="107"/>
      <c r="AB84" s="108"/>
      <c r="AC84" s="190" t="s">
        <v>101</v>
      </c>
      <c r="AD84" s="107"/>
      <c r="AE84" s="107"/>
      <c r="AF84" s="39"/>
      <c r="AG84" s="107"/>
      <c r="AH84" s="107"/>
      <c r="AI84" s="108"/>
      <c r="AJ84" s="109" t="s">
        <v>102</v>
      </c>
      <c r="AK84" s="107"/>
      <c r="AL84" s="107"/>
      <c r="AM84" s="39"/>
      <c r="AN84" s="107"/>
      <c r="AO84" s="107"/>
      <c r="AP84" s="108"/>
      <c r="AQ84" s="190" t="s">
        <v>103</v>
      </c>
      <c r="AR84" s="107"/>
      <c r="AS84" s="107"/>
      <c r="AT84" s="39"/>
      <c r="AU84" s="107"/>
      <c r="AV84" s="107"/>
      <c r="AW84" s="108"/>
      <c r="AX84" s="109" t="s">
        <v>104</v>
      </c>
      <c r="AY84" s="107"/>
      <c r="AZ84" s="107"/>
      <c r="BA84" s="39"/>
      <c r="BB84" s="107"/>
      <c r="BC84" s="107"/>
      <c r="BD84" s="108"/>
      <c r="BE84" s="109" t="s">
        <v>105</v>
      </c>
      <c r="BF84" s="11"/>
      <c r="BG84" s="11"/>
      <c r="BH84" s="39"/>
      <c r="BI84" s="11"/>
      <c r="BJ84" s="11"/>
      <c r="BK84" s="75"/>
      <c r="BL84" s="109" t="s">
        <v>106</v>
      </c>
      <c r="BM84" s="107"/>
      <c r="BN84" s="107"/>
      <c r="BO84" s="39"/>
      <c r="BP84" s="107"/>
      <c r="BQ84" s="107"/>
      <c r="BR84" s="108"/>
      <c r="CA84" s="1"/>
    </row>
    <row r="85" spans="1:70">
      <c r="A85" s="77" t="s">
        <v>13</v>
      </c>
      <c r="B85" s="80" t="s">
        <v>14</v>
      </c>
      <c r="C85" s="77" t="s">
        <v>15</v>
      </c>
      <c r="D85" s="43" t="s">
        <v>16</v>
      </c>
      <c r="E85" s="77" t="s">
        <v>17</v>
      </c>
      <c r="F85" s="77" t="s">
        <v>18</v>
      </c>
      <c r="G85" s="78" t="s">
        <v>19</v>
      </c>
      <c r="H85" s="116" t="s">
        <v>13</v>
      </c>
      <c r="I85" s="111" t="s">
        <v>14</v>
      </c>
      <c r="J85" s="112" t="s">
        <v>15</v>
      </c>
      <c r="K85" s="113" t="s">
        <v>16</v>
      </c>
      <c r="L85" s="112" t="s">
        <v>17</v>
      </c>
      <c r="M85" s="114" t="s">
        <v>18</v>
      </c>
      <c r="N85" s="169" t="s">
        <v>19</v>
      </c>
      <c r="O85" s="200" t="s">
        <v>13</v>
      </c>
      <c r="P85" s="111" t="s">
        <v>14</v>
      </c>
      <c r="Q85" s="112" t="s">
        <v>15</v>
      </c>
      <c r="R85" s="113" t="s">
        <v>16</v>
      </c>
      <c r="S85" s="112" t="s">
        <v>17</v>
      </c>
      <c r="T85" s="114" t="s">
        <v>18</v>
      </c>
      <c r="U85" s="115" t="s">
        <v>19</v>
      </c>
      <c r="V85" s="116" t="s">
        <v>13</v>
      </c>
      <c r="W85" s="111" t="s">
        <v>14</v>
      </c>
      <c r="X85" s="112" t="s">
        <v>15</v>
      </c>
      <c r="Y85" s="113" t="s">
        <v>16</v>
      </c>
      <c r="Z85" s="112" t="s">
        <v>17</v>
      </c>
      <c r="AA85" s="114" t="s">
        <v>18</v>
      </c>
      <c r="AB85" s="169" t="s">
        <v>19</v>
      </c>
      <c r="AC85" s="170" t="s">
        <v>13</v>
      </c>
      <c r="AD85" s="191" t="s">
        <v>14</v>
      </c>
      <c r="AE85" s="112" t="s">
        <v>15</v>
      </c>
      <c r="AF85" s="113" t="s">
        <v>16</v>
      </c>
      <c r="AG85" s="112" t="s">
        <v>17</v>
      </c>
      <c r="AH85" s="114" t="s">
        <v>18</v>
      </c>
      <c r="AI85" s="115" t="s">
        <v>19</v>
      </c>
      <c r="AJ85" s="116" t="s">
        <v>13</v>
      </c>
      <c r="AK85" s="111" t="s">
        <v>14</v>
      </c>
      <c r="AL85" s="112" t="s">
        <v>15</v>
      </c>
      <c r="AM85" s="113" t="s">
        <v>16</v>
      </c>
      <c r="AN85" s="112" t="s">
        <v>17</v>
      </c>
      <c r="AO85" s="114" t="s">
        <v>18</v>
      </c>
      <c r="AP85" s="169" t="s">
        <v>19</v>
      </c>
      <c r="AQ85" s="170" t="s">
        <v>13</v>
      </c>
      <c r="AR85" s="191" t="s">
        <v>14</v>
      </c>
      <c r="AS85" s="112" t="s">
        <v>15</v>
      </c>
      <c r="AT85" s="113" t="s">
        <v>16</v>
      </c>
      <c r="AU85" s="112" t="s">
        <v>17</v>
      </c>
      <c r="AV85" s="114" t="s">
        <v>18</v>
      </c>
      <c r="AW85" s="115" t="s">
        <v>19</v>
      </c>
      <c r="AX85" s="116" t="s">
        <v>13</v>
      </c>
      <c r="AY85" s="111" t="s">
        <v>14</v>
      </c>
      <c r="AZ85" s="112" t="s">
        <v>15</v>
      </c>
      <c r="BA85" s="113" t="s">
        <v>16</v>
      </c>
      <c r="BB85" s="112" t="s">
        <v>17</v>
      </c>
      <c r="BC85" s="114" t="s">
        <v>18</v>
      </c>
      <c r="BD85" s="169" t="s">
        <v>19</v>
      </c>
      <c r="BE85" s="170" t="s">
        <v>13</v>
      </c>
      <c r="BF85" s="294" t="s">
        <v>14</v>
      </c>
      <c r="BG85" s="294" t="s">
        <v>15</v>
      </c>
      <c r="BH85" s="295" t="s">
        <v>16</v>
      </c>
      <c r="BI85" s="294" t="s">
        <v>17</v>
      </c>
      <c r="BJ85" s="295" t="s">
        <v>18</v>
      </c>
      <c r="BK85" s="296" t="s">
        <v>19</v>
      </c>
      <c r="BL85" s="116" t="s">
        <v>13</v>
      </c>
      <c r="BM85" s="111" t="s">
        <v>14</v>
      </c>
      <c r="BN85" s="112" t="s">
        <v>15</v>
      </c>
      <c r="BO85" s="113" t="s">
        <v>16</v>
      </c>
      <c r="BP85" s="112" t="s">
        <v>17</v>
      </c>
      <c r="BQ85" s="114" t="s">
        <v>18</v>
      </c>
      <c r="BR85" s="169" t="s">
        <v>19</v>
      </c>
    </row>
    <row r="86" spans="1:70">
      <c r="A86" s="43">
        <v>1</v>
      </c>
      <c r="B86" s="80">
        <v>246</v>
      </c>
      <c r="C86" s="77">
        <f t="shared" ref="C86:C91" si="109">(D86-E86-F86)*1000/B86</f>
        <v>406.50406504065</v>
      </c>
      <c r="D86" s="43">
        <v>100</v>
      </c>
      <c r="E86" s="7">
        <v>0</v>
      </c>
      <c r="F86" s="7">
        <v>0</v>
      </c>
      <c r="G86" s="78">
        <f t="shared" ref="G86:G91" si="110">(E86+F86)/D86</f>
        <v>0</v>
      </c>
      <c r="H86" s="118">
        <v>1</v>
      </c>
      <c r="I86" s="16">
        <v>241</v>
      </c>
      <c r="J86" s="120">
        <f>(K86-L86-M86)*1000/I86</f>
        <v>829.875518672199</v>
      </c>
      <c r="K86" s="52">
        <v>200</v>
      </c>
      <c r="L86" s="139">
        <v>0</v>
      </c>
      <c r="M86" s="139">
        <v>0</v>
      </c>
      <c r="N86" s="117">
        <f t="shared" ref="N86:N91" si="111">(L86+M86)/K86</f>
        <v>0</v>
      </c>
      <c r="O86" s="138">
        <v>1</v>
      </c>
      <c r="P86" s="171">
        <v>277</v>
      </c>
      <c r="Q86" s="139">
        <f t="shared" ref="Q86:Q91" si="112">(R86-S86-T86)*1000/P86</f>
        <v>1083.03249097473</v>
      </c>
      <c r="R86" s="43">
        <v>300</v>
      </c>
      <c r="S86" s="77">
        <v>0</v>
      </c>
      <c r="T86" s="77">
        <v>0</v>
      </c>
      <c r="U86" s="78">
        <f t="shared" ref="U86:U91" si="113">(S86+T86)/R86</f>
        <v>0</v>
      </c>
      <c r="V86" s="118">
        <v>1</v>
      </c>
      <c r="W86" s="16">
        <v>268</v>
      </c>
      <c r="X86" s="120">
        <f>(Y86-Z86-AA86)*1000/W86</f>
        <v>1492.53731343284</v>
      </c>
      <c r="Y86" s="52">
        <v>400</v>
      </c>
      <c r="Z86" s="139">
        <v>0</v>
      </c>
      <c r="AA86" s="139">
        <v>0</v>
      </c>
      <c r="AB86" s="117">
        <f t="shared" ref="AB86:AB91" si="114">(Z86+AA86)/Y86</f>
        <v>0</v>
      </c>
      <c r="AC86" s="138">
        <v>1</v>
      </c>
      <c r="AD86" s="171">
        <v>314</v>
      </c>
      <c r="AE86" s="139">
        <f t="shared" ref="AE86:AE91" si="115">(AF86-AG86-AH86)*1000/AD86</f>
        <v>1592.35668789809</v>
      </c>
      <c r="AF86" s="52">
        <v>500</v>
      </c>
      <c r="AG86" s="139">
        <v>0</v>
      </c>
      <c r="AH86" s="117">
        <v>0</v>
      </c>
      <c r="AI86" s="78">
        <f t="shared" ref="AI86:AI91" si="116">(AG86+AH86)/AF86</f>
        <v>0</v>
      </c>
      <c r="AJ86" s="118">
        <v>1</v>
      </c>
      <c r="AK86" s="16">
        <v>289</v>
      </c>
      <c r="AL86" s="120">
        <f>(AM86-AN86-AO86)*1000/AK86</f>
        <v>2076.12456747405</v>
      </c>
      <c r="AM86" s="52">
        <v>600</v>
      </c>
      <c r="AN86" s="139">
        <v>0</v>
      </c>
      <c r="AO86" s="139">
        <v>0</v>
      </c>
      <c r="AP86" s="117">
        <f t="shared" ref="AP86:AP91" si="117">(AN86+AO86)/AM86</f>
        <v>0</v>
      </c>
      <c r="AQ86" s="138">
        <v>1</v>
      </c>
      <c r="AR86" s="171">
        <v>341</v>
      </c>
      <c r="AS86" s="139">
        <f t="shared" ref="AS86:AS91" si="118">(AT86-AU86-AV86)*1000/AR86</f>
        <v>2023.46041055719</v>
      </c>
      <c r="AT86" s="52">
        <v>700</v>
      </c>
      <c r="AU86" s="139">
        <v>8</v>
      </c>
      <c r="AV86" s="117">
        <v>2</v>
      </c>
      <c r="AW86" s="78">
        <f t="shared" ref="AW86:AW91" si="119">(AU86+AV86)/AT86</f>
        <v>0.014285714285714</v>
      </c>
      <c r="AX86" s="118">
        <v>1</v>
      </c>
      <c r="AY86" s="16">
        <v>330</v>
      </c>
      <c r="AZ86" s="77">
        <f>(BA86-BB86-BC86)*1000/AY86</f>
        <v>2384.84848484849</v>
      </c>
      <c r="BA86" s="52">
        <v>800</v>
      </c>
      <c r="BB86" s="139">
        <v>11</v>
      </c>
      <c r="BC86" s="139">
        <v>2</v>
      </c>
      <c r="BD86" s="117">
        <f t="shared" ref="BD86:BD91" si="120">(BB86+BC86)/BA86</f>
        <v>0.01625</v>
      </c>
      <c r="BE86" s="138">
        <v>1</v>
      </c>
      <c r="BF86" s="294">
        <v>346</v>
      </c>
      <c r="BG86" s="294">
        <f t="shared" ref="BG86:BG91" si="121">(BH86-BI86-BJ86)*1000/BF86</f>
        <v>2572.25433526012</v>
      </c>
      <c r="BH86" s="295">
        <v>900</v>
      </c>
      <c r="BI86" s="294">
        <v>8</v>
      </c>
      <c r="BJ86" s="294">
        <v>2</v>
      </c>
      <c r="BK86" s="297">
        <f t="shared" ref="BK86:BK91" si="122">(BI86+BJ86)/BH86</f>
        <v>0.011111111111111</v>
      </c>
      <c r="BL86" s="118">
        <v>1</v>
      </c>
      <c r="BM86" s="16">
        <v>375</v>
      </c>
      <c r="BN86" s="294">
        <f t="shared" ref="BN86:BN91" si="123">(BO86-BP86-BQ86)*1000/BM86</f>
        <v>2632</v>
      </c>
      <c r="BO86" s="52">
        <v>1000</v>
      </c>
      <c r="BP86" s="139">
        <v>11</v>
      </c>
      <c r="BQ86" s="139">
        <v>2</v>
      </c>
      <c r="BR86" s="117">
        <f t="shared" ref="BR86:BR91" si="124">(BP86+BQ86)/BO86</f>
        <v>0.013</v>
      </c>
    </row>
    <row r="87" spans="1:70">
      <c r="A87" s="43">
        <v>2</v>
      </c>
      <c r="B87" s="124">
        <v>230</v>
      </c>
      <c r="C87" s="77">
        <f t="shared" si="109"/>
        <v>434.782608695652</v>
      </c>
      <c r="D87" s="43">
        <v>100</v>
      </c>
      <c r="E87" s="7">
        <v>0</v>
      </c>
      <c r="F87" s="7">
        <v>0</v>
      </c>
      <c r="G87" s="78">
        <f t="shared" si="110"/>
        <v>0</v>
      </c>
      <c r="H87" s="118">
        <v>2</v>
      </c>
      <c r="I87" s="16">
        <v>238</v>
      </c>
      <c r="J87" s="120">
        <f>(K87-L87-M87)*1000/I87</f>
        <v>840.336134453782</v>
      </c>
      <c r="K87" s="52">
        <v>200</v>
      </c>
      <c r="L87" s="139">
        <v>0</v>
      </c>
      <c r="M87" s="139">
        <v>0</v>
      </c>
      <c r="N87" s="117">
        <f t="shared" si="111"/>
        <v>0</v>
      </c>
      <c r="O87" s="138">
        <v>2</v>
      </c>
      <c r="P87" s="172">
        <v>240</v>
      </c>
      <c r="Q87" s="139">
        <f t="shared" si="112"/>
        <v>1250</v>
      </c>
      <c r="R87" s="43">
        <v>300</v>
      </c>
      <c r="S87" s="77">
        <v>0</v>
      </c>
      <c r="T87" s="77">
        <v>0</v>
      </c>
      <c r="U87" s="78">
        <f t="shared" si="113"/>
        <v>0</v>
      </c>
      <c r="V87" s="118">
        <v>2</v>
      </c>
      <c r="W87" s="16">
        <v>307</v>
      </c>
      <c r="X87" s="120">
        <f>(Y87-Z87-AA87)*1000/W87</f>
        <v>1302.93159609121</v>
      </c>
      <c r="Y87" s="52">
        <v>400</v>
      </c>
      <c r="Z87" s="139">
        <v>0</v>
      </c>
      <c r="AA87" s="139">
        <v>0</v>
      </c>
      <c r="AB87" s="117">
        <f t="shared" si="114"/>
        <v>0</v>
      </c>
      <c r="AC87" s="138">
        <v>2</v>
      </c>
      <c r="AD87" s="172">
        <v>277</v>
      </c>
      <c r="AE87" s="139">
        <f t="shared" si="115"/>
        <v>1805.05415162455</v>
      </c>
      <c r="AF87" s="52">
        <v>500</v>
      </c>
      <c r="AG87" s="139">
        <v>0</v>
      </c>
      <c r="AH87" s="117">
        <v>0</v>
      </c>
      <c r="AI87" s="78">
        <f t="shared" si="116"/>
        <v>0</v>
      </c>
      <c r="AJ87" s="118">
        <v>2</v>
      </c>
      <c r="AK87" s="16">
        <v>301</v>
      </c>
      <c r="AL87" s="120">
        <f>(AM87-AN87-AO87)*1000/AK87</f>
        <v>1993.35548172757</v>
      </c>
      <c r="AM87" s="52">
        <v>600</v>
      </c>
      <c r="AN87" s="139">
        <v>0</v>
      </c>
      <c r="AO87" s="139">
        <v>0</v>
      </c>
      <c r="AP87" s="117">
        <f t="shared" si="117"/>
        <v>0</v>
      </c>
      <c r="AQ87" s="138">
        <v>2</v>
      </c>
      <c r="AR87" s="172">
        <v>313</v>
      </c>
      <c r="AS87" s="139">
        <f t="shared" si="118"/>
        <v>2236.42172523962</v>
      </c>
      <c r="AT87" s="52">
        <v>700</v>
      </c>
      <c r="AU87" s="139">
        <v>0</v>
      </c>
      <c r="AV87" s="117">
        <v>0</v>
      </c>
      <c r="AW87" s="78">
        <f t="shared" si="119"/>
        <v>0</v>
      </c>
      <c r="AX87" s="118">
        <v>2</v>
      </c>
      <c r="AY87" s="16">
        <v>318</v>
      </c>
      <c r="AZ87" s="77">
        <f>(BA87-BB87-BC87)*1000/AY87</f>
        <v>2474.8427672956</v>
      </c>
      <c r="BA87" s="52">
        <v>800</v>
      </c>
      <c r="BB87" s="139">
        <v>11</v>
      </c>
      <c r="BC87" s="139">
        <v>2</v>
      </c>
      <c r="BD87" s="117">
        <f t="shared" si="120"/>
        <v>0.01625</v>
      </c>
      <c r="BE87" s="138">
        <v>2</v>
      </c>
      <c r="BF87" s="294">
        <v>355</v>
      </c>
      <c r="BG87" s="294">
        <f t="shared" si="121"/>
        <v>2501.40845070423</v>
      </c>
      <c r="BH87" s="295">
        <v>900</v>
      </c>
      <c r="BI87" s="294">
        <v>8</v>
      </c>
      <c r="BJ87" s="294">
        <v>4</v>
      </c>
      <c r="BK87" s="296">
        <f t="shared" si="122"/>
        <v>0.013333333333333</v>
      </c>
      <c r="BL87" s="118">
        <v>2</v>
      </c>
      <c r="BM87" s="16">
        <v>338</v>
      </c>
      <c r="BN87" s="294">
        <f t="shared" si="123"/>
        <v>2887.57396449704</v>
      </c>
      <c r="BO87" s="52">
        <v>1000</v>
      </c>
      <c r="BP87" s="139">
        <v>21</v>
      </c>
      <c r="BQ87" s="139">
        <v>3</v>
      </c>
      <c r="BR87" s="117">
        <f t="shared" si="124"/>
        <v>0.024</v>
      </c>
    </row>
    <row r="88" spans="1:70">
      <c r="A88" s="43">
        <v>3</v>
      </c>
      <c r="B88" s="80">
        <v>231</v>
      </c>
      <c r="C88" s="77">
        <f t="shared" si="109"/>
        <v>432.900432900433</v>
      </c>
      <c r="D88" s="43">
        <v>100</v>
      </c>
      <c r="E88" s="7">
        <v>0</v>
      </c>
      <c r="F88" s="7">
        <v>0</v>
      </c>
      <c r="G88" s="78">
        <f t="shared" si="110"/>
        <v>0</v>
      </c>
      <c r="H88" s="118">
        <v>3</v>
      </c>
      <c r="I88" s="16">
        <v>250</v>
      </c>
      <c r="J88" s="120">
        <f>(K88-L88-M88)*1000/I88</f>
        <v>800</v>
      </c>
      <c r="K88" s="52">
        <v>200</v>
      </c>
      <c r="L88" s="139">
        <v>0</v>
      </c>
      <c r="M88" s="139">
        <v>0</v>
      </c>
      <c r="N88" s="117">
        <f t="shared" si="111"/>
        <v>0</v>
      </c>
      <c r="O88" s="138">
        <v>3</v>
      </c>
      <c r="P88" s="171">
        <v>255</v>
      </c>
      <c r="Q88" s="139">
        <f t="shared" si="112"/>
        <v>1176.47058823529</v>
      </c>
      <c r="R88" s="43">
        <v>300</v>
      </c>
      <c r="S88" s="77">
        <v>0</v>
      </c>
      <c r="T88" s="77">
        <v>0</v>
      </c>
      <c r="U88" s="78">
        <f t="shared" si="113"/>
        <v>0</v>
      </c>
      <c r="V88" s="118">
        <v>3</v>
      </c>
      <c r="W88" s="16">
        <v>283</v>
      </c>
      <c r="X88" s="120">
        <f>(Y88-Z88-AA88)*1000/W88</f>
        <v>1413.42756183746</v>
      </c>
      <c r="Y88" s="52">
        <v>400</v>
      </c>
      <c r="Z88" s="139">
        <v>0</v>
      </c>
      <c r="AA88" s="139">
        <v>0</v>
      </c>
      <c r="AB88" s="117">
        <f t="shared" si="114"/>
        <v>0</v>
      </c>
      <c r="AC88" s="138">
        <v>3</v>
      </c>
      <c r="AD88" s="171">
        <v>276</v>
      </c>
      <c r="AE88" s="139">
        <f t="shared" si="115"/>
        <v>1811.59420289855</v>
      </c>
      <c r="AF88" s="52">
        <v>500</v>
      </c>
      <c r="AG88" s="139">
        <v>0</v>
      </c>
      <c r="AH88" s="117">
        <v>0</v>
      </c>
      <c r="AI88" s="78">
        <f t="shared" si="116"/>
        <v>0</v>
      </c>
      <c r="AJ88" s="118">
        <v>3</v>
      </c>
      <c r="AK88" s="16">
        <v>320</v>
      </c>
      <c r="AL88" s="120">
        <f>(AM88-AN88-AO88)*1000/AK88</f>
        <v>1853.125</v>
      </c>
      <c r="AM88" s="52">
        <v>600</v>
      </c>
      <c r="AN88" s="139">
        <v>5</v>
      </c>
      <c r="AO88" s="139">
        <v>2</v>
      </c>
      <c r="AP88" s="117">
        <f t="shared" si="117"/>
        <v>0.011666666666667</v>
      </c>
      <c r="AQ88" s="138">
        <v>3</v>
      </c>
      <c r="AR88" s="171">
        <v>294</v>
      </c>
      <c r="AS88" s="139">
        <f t="shared" si="118"/>
        <v>2346.9387755102</v>
      </c>
      <c r="AT88" s="52">
        <v>700</v>
      </c>
      <c r="AU88" s="139">
        <v>8</v>
      </c>
      <c r="AV88" s="117">
        <v>2</v>
      </c>
      <c r="AW88" s="78">
        <f t="shared" si="119"/>
        <v>0.014285714285714</v>
      </c>
      <c r="AX88" s="118">
        <v>3</v>
      </c>
      <c r="AY88" s="16">
        <v>317</v>
      </c>
      <c r="AZ88" s="77">
        <f>(BA88-BB88-BC88)*1000/AY88</f>
        <v>2520.5047318612</v>
      </c>
      <c r="BA88" s="52">
        <v>800</v>
      </c>
      <c r="BB88" s="142">
        <v>0</v>
      </c>
      <c r="BC88" s="142">
        <v>1</v>
      </c>
      <c r="BD88" s="117">
        <f t="shared" si="120"/>
        <v>0.00125</v>
      </c>
      <c r="BE88" s="138">
        <v>3</v>
      </c>
      <c r="BF88" s="294">
        <v>327</v>
      </c>
      <c r="BG88" s="294">
        <f t="shared" si="121"/>
        <v>2712.53822629969</v>
      </c>
      <c r="BH88" s="295">
        <v>900</v>
      </c>
      <c r="BI88" s="294">
        <v>11</v>
      </c>
      <c r="BJ88" s="294">
        <v>2</v>
      </c>
      <c r="BK88" s="296">
        <f t="shared" si="122"/>
        <v>0.014444444444444</v>
      </c>
      <c r="BL88" s="118">
        <v>3</v>
      </c>
      <c r="BM88" s="16">
        <v>349</v>
      </c>
      <c r="BN88" s="294">
        <f t="shared" si="123"/>
        <v>2828.08022922636</v>
      </c>
      <c r="BO88" s="52">
        <v>1000</v>
      </c>
      <c r="BP88" s="139">
        <v>11</v>
      </c>
      <c r="BQ88" s="139">
        <v>2</v>
      </c>
      <c r="BR88" s="117">
        <f t="shared" si="124"/>
        <v>0.013</v>
      </c>
    </row>
    <row r="89" spans="1:70">
      <c r="A89" s="77">
        <v>4</v>
      </c>
      <c r="B89" s="80">
        <v>218</v>
      </c>
      <c r="C89" s="77">
        <f t="shared" si="109"/>
        <v>458.715596330275</v>
      </c>
      <c r="D89" s="43">
        <v>100</v>
      </c>
      <c r="E89" s="7">
        <v>0</v>
      </c>
      <c r="F89" s="7">
        <v>0</v>
      </c>
      <c r="G89" s="78">
        <f t="shared" si="110"/>
        <v>0</v>
      </c>
      <c r="H89" s="79">
        <v>4</v>
      </c>
      <c r="I89" s="16">
        <v>245</v>
      </c>
      <c r="J89" s="120">
        <f>(K89-L89-M89)*1000/I89</f>
        <v>816.326530612245</v>
      </c>
      <c r="K89" s="52">
        <v>200</v>
      </c>
      <c r="L89" s="139">
        <v>0</v>
      </c>
      <c r="M89" s="139">
        <v>0</v>
      </c>
      <c r="N89" s="117">
        <f t="shared" si="111"/>
        <v>0</v>
      </c>
      <c r="O89" s="170">
        <v>4</v>
      </c>
      <c r="P89" s="171">
        <v>242</v>
      </c>
      <c r="Q89" s="139">
        <f t="shared" si="112"/>
        <v>1239.6694214876</v>
      </c>
      <c r="R89" s="43">
        <v>300</v>
      </c>
      <c r="S89" s="77">
        <v>0</v>
      </c>
      <c r="T89" s="77">
        <v>0</v>
      </c>
      <c r="U89" s="78">
        <f t="shared" si="113"/>
        <v>0</v>
      </c>
      <c r="V89" s="79">
        <v>4</v>
      </c>
      <c r="W89" s="16">
        <v>292</v>
      </c>
      <c r="X89" s="120">
        <f>(Y89-Z89-AA89)*1000/W89</f>
        <v>1369.86301369863</v>
      </c>
      <c r="Y89" s="52">
        <v>400</v>
      </c>
      <c r="Z89" s="139">
        <v>0</v>
      </c>
      <c r="AA89" s="139">
        <v>0</v>
      </c>
      <c r="AB89" s="117">
        <f t="shared" si="114"/>
        <v>0</v>
      </c>
      <c r="AC89" s="170">
        <v>4</v>
      </c>
      <c r="AD89" s="171">
        <v>304</v>
      </c>
      <c r="AE89" s="139">
        <f t="shared" si="115"/>
        <v>1644.73684210526</v>
      </c>
      <c r="AF89" s="52">
        <v>500</v>
      </c>
      <c r="AG89" s="139">
        <v>0</v>
      </c>
      <c r="AH89" s="117">
        <v>0</v>
      </c>
      <c r="AI89" s="78">
        <f t="shared" si="116"/>
        <v>0</v>
      </c>
      <c r="AJ89" s="79">
        <v>4</v>
      </c>
      <c r="AK89" s="16">
        <v>313</v>
      </c>
      <c r="AL89" s="120">
        <f>(AM89-AN89-AO89)*1000/AK89</f>
        <v>1875.39936102236</v>
      </c>
      <c r="AM89" s="52">
        <v>600</v>
      </c>
      <c r="AN89" s="139">
        <v>11</v>
      </c>
      <c r="AO89" s="139">
        <v>2</v>
      </c>
      <c r="AP89" s="117">
        <f t="shared" si="117"/>
        <v>0.021666666666667</v>
      </c>
      <c r="AQ89" s="170">
        <v>4</v>
      </c>
      <c r="AR89" s="171">
        <v>317</v>
      </c>
      <c r="AS89" s="139">
        <f t="shared" si="118"/>
        <v>2208.20189274448</v>
      </c>
      <c r="AT89" s="52">
        <v>700</v>
      </c>
      <c r="AU89" s="139">
        <v>0</v>
      </c>
      <c r="AV89" s="117">
        <v>0</v>
      </c>
      <c r="AW89" s="78">
        <f t="shared" si="119"/>
        <v>0</v>
      </c>
      <c r="AX89" s="79">
        <v>4</v>
      </c>
      <c r="AY89" s="16">
        <v>326</v>
      </c>
      <c r="AZ89" s="77">
        <f>(BA89-BB89-BC89)*1000/AY89</f>
        <v>2414.11042944785</v>
      </c>
      <c r="BA89" s="52">
        <v>800</v>
      </c>
      <c r="BB89" s="139">
        <v>11</v>
      </c>
      <c r="BC89" s="139">
        <v>2</v>
      </c>
      <c r="BD89" s="117">
        <f t="shared" si="120"/>
        <v>0.01625</v>
      </c>
      <c r="BE89" s="170">
        <v>4</v>
      </c>
      <c r="BF89" s="294">
        <v>343</v>
      </c>
      <c r="BG89" s="294">
        <f t="shared" si="121"/>
        <v>2588.92128279883</v>
      </c>
      <c r="BH89" s="295">
        <v>900</v>
      </c>
      <c r="BI89" s="294">
        <v>8</v>
      </c>
      <c r="BJ89" s="294">
        <v>4</v>
      </c>
      <c r="BK89" s="296">
        <f t="shared" si="122"/>
        <v>0.013333333333333</v>
      </c>
      <c r="BL89" s="79">
        <v>4</v>
      </c>
      <c r="BM89" s="16">
        <v>383</v>
      </c>
      <c r="BN89" s="294">
        <f t="shared" si="123"/>
        <v>2577.02349869452</v>
      </c>
      <c r="BO89" s="52">
        <v>1000</v>
      </c>
      <c r="BP89" s="139">
        <v>11</v>
      </c>
      <c r="BQ89" s="139">
        <v>2</v>
      </c>
      <c r="BR89" s="117">
        <f t="shared" si="124"/>
        <v>0.013</v>
      </c>
    </row>
    <row r="90" spans="1:70">
      <c r="A90" s="43">
        <v>5</v>
      </c>
      <c r="B90" s="131">
        <v>224</v>
      </c>
      <c r="C90" s="82">
        <f t="shared" si="109"/>
        <v>446.428571428571</v>
      </c>
      <c r="D90" s="43">
        <v>100</v>
      </c>
      <c r="E90" s="124">
        <v>0</v>
      </c>
      <c r="F90" s="124">
        <v>0</v>
      </c>
      <c r="G90" s="83">
        <f t="shared" si="110"/>
        <v>0</v>
      </c>
      <c r="H90" s="125">
        <v>5</v>
      </c>
      <c r="I90" s="122">
        <v>234</v>
      </c>
      <c r="J90" s="140">
        <f>(K90-L90-M90)*1000/I90</f>
        <v>854.700854700855</v>
      </c>
      <c r="K90" s="52">
        <v>200</v>
      </c>
      <c r="L90" s="142">
        <v>0</v>
      </c>
      <c r="M90" s="142">
        <v>0</v>
      </c>
      <c r="N90" s="123">
        <f t="shared" si="111"/>
        <v>0</v>
      </c>
      <c r="O90" s="138">
        <v>5</v>
      </c>
      <c r="P90" s="173">
        <v>251</v>
      </c>
      <c r="Q90" s="142">
        <f t="shared" si="112"/>
        <v>1195.21912350598</v>
      </c>
      <c r="R90" s="43">
        <v>300</v>
      </c>
      <c r="S90" s="82">
        <v>0</v>
      </c>
      <c r="T90" s="82">
        <v>0</v>
      </c>
      <c r="U90" s="83">
        <f t="shared" si="113"/>
        <v>0</v>
      </c>
      <c r="V90" s="125">
        <v>5</v>
      </c>
      <c r="W90" s="122">
        <v>293</v>
      </c>
      <c r="X90" s="140">
        <f>(Y90-Z90-AA90)*1000/W90</f>
        <v>1365.18771331058</v>
      </c>
      <c r="Y90" s="52">
        <v>400</v>
      </c>
      <c r="Z90" s="142">
        <v>0</v>
      </c>
      <c r="AA90" s="142">
        <v>0</v>
      </c>
      <c r="AB90" s="123">
        <f t="shared" si="114"/>
        <v>0</v>
      </c>
      <c r="AC90" s="138">
        <v>5</v>
      </c>
      <c r="AD90" s="173">
        <v>297</v>
      </c>
      <c r="AE90" s="142">
        <f t="shared" si="115"/>
        <v>1683.50168350168</v>
      </c>
      <c r="AF90" s="52">
        <v>500</v>
      </c>
      <c r="AG90" s="142">
        <v>0</v>
      </c>
      <c r="AH90" s="123">
        <v>0</v>
      </c>
      <c r="AI90" s="83">
        <f t="shared" si="116"/>
        <v>0</v>
      </c>
      <c r="AJ90" s="125">
        <v>5</v>
      </c>
      <c r="AK90" s="122">
        <v>305</v>
      </c>
      <c r="AL90" s="140">
        <f>(AM90-AN90-AO90)*1000/AK90</f>
        <v>1963.93442622951</v>
      </c>
      <c r="AM90" s="52">
        <v>600</v>
      </c>
      <c r="AN90" s="142">
        <v>0</v>
      </c>
      <c r="AO90" s="142">
        <v>1</v>
      </c>
      <c r="AP90" s="123">
        <f t="shared" si="117"/>
        <v>0.001666666666667</v>
      </c>
      <c r="AQ90" s="138">
        <v>5</v>
      </c>
      <c r="AR90" s="173">
        <v>304</v>
      </c>
      <c r="AS90" s="142">
        <f t="shared" si="118"/>
        <v>2269.73684210526</v>
      </c>
      <c r="AT90" s="52">
        <v>700</v>
      </c>
      <c r="AU90" s="142">
        <v>8</v>
      </c>
      <c r="AV90" s="123">
        <v>2</v>
      </c>
      <c r="AW90" s="83">
        <f t="shared" si="119"/>
        <v>0.014285714285714</v>
      </c>
      <c r="AX90" s="125">
        <v>5</v>
      </c>
      <c r="AY90" s="122">
        <v>322</v>
      </c>
      <c r="AZ90" s="82">
        <f>(BA90-BB90-BC90)*1000/AY90</f>
        <v>2481.36645962733</v>
      </c>
      <c r="BA90" s="52">
        <v>800</v>
      </c>
      <c r="BB90" s="142">
        <v>0</v>
      </c>
      <c r="BC90" s="142">
        <v>1</v>
      </c>
      <c r="BD90" s="123">
        <f t="shared" si="120"/>
        <v>0.00125</v>
      </c>
      <c r="BE90" s="138">
        <v>5</v>
      </c>
      <c r="BF90" s="298">
        <v>346</v>
      </c>
      <c r="BG90" s="298">
        <f t="shared" si="121"/>
        <v>2563.5838150289</v>
      </c>
      <c r="BH90" s="295">
        <v>900</v>
      </c>
      <c r="BI90" s="298">
        <v>11</v>
      </c>
      <c r="BJ90" s="298">
        <v>2</v>
      </c>
      <c r="BK90" s="299">
        <f t="shared" si="122"/>
        <v>0.014444444444444</v>
      </c>
      <c r="BL90" s="125">
        <v>5</v>
      </c>
      <c r="BM90" s="122">
        <v>359</v>
      </c>
      <c r="BN90" s="298">
        <f t="shared" si="123"/>
        <v>2749.30362116992</v>
      </c>
      <c r="BO90" s="142">
        <v>1000</v>
      </c>
      <c r="BP90" s="142">
        <v>11</v>
      </c>
      <c r="BQ90" s="142">
        <v>2</v>
      </c>
      <c r="BR90" s="123">
        <f t="shared" si="124"/>
        <v>0.013</v>
      </c>
    </row>
    <row r="91" spans="1:70">
      <c r="A91" s="50" t="s">
        <v>20</v>
      </c>
      <c r="B91" s="39">
        <f>AVERAGE(B86:B90)</f>
        <v>229.8</v>
      </c>
      <c r="C91" s="43">
        <f t="shared" si="109"/>
        <v>435.161009573542</v>
      </c>
      <c r="D91" s="82">
        <f>AVERAGE(D86:D90)</f>
        <v>100</v>
      </c>
      <c r="E91" s="7">
        <f>AVERAGE(E86:E90)</f>
        <v>0</v>
      </c>
      <c r="F91" s="7">
        <f>AVERAGE(F86:F90)</f>
        <v>0</v>
      </c>
      <c r="G91" s="47">
        <f t="shared" si="110"/>
        <v>0</v>
      </c>
      <c r="H91" s="128" t="s">
        <v>20</v>
      </c>
      <c r="I91" s="39">
        <f>AVERAGE(I86:I90)</f>
        <v>241.6</v>
      </c>
      <c r="J91" s="141">
        <f>AVERAGE(J86:J90)</f>
        <v>828.247807687816</v>
      </c>
      <c r="K91" s="142">
        <v>200</v>
      </c>
      <c r="L91" s="43">
        <f>AVERAGE(L86:L90)</f>
        <v>0</v>
      </c>
      <c r="M91" s="43">
        <f>AVERAGE(M86:M90)</f>
        <v>0</v>
      </c>
      <c r="N91" s="54">
        <f t="shared" si="111"/>
        <v>0</v>
      </c>
      <c r="O91" s="128" t="s">
        <v>20</v>
      </c>
      <c r="P91" s="49">
        <f>AVERAGE(P86:P90)</f>
        <v>253</v>
      </c>
      <c r="Q91" s="52">
        <f t="shared" si="112"/>
        <v>1185.77075098814</v>
      </c>
      <c r="R91" s="43">
        <f>AVERAGE(R86:R90)</f>
        <v>300</v>
      </c>
      <c r="S91" s="7">
        <f>AVERAGE(S86:S90)</f>
        <v>0</v>
      </c>
      <c r="T91" s="8">
        <f>AVERAGE(T86:T90)</f>
        <v>0</v>
      </c>
      <c r="U91" s="47">
        <f t="shared" si="113"/>
        <v>0</v>
      </c>
      <c r="V91" s="128" t="s">
        <v>20</v>
      </c>
      <c r="W91" s="39">
        <f>AVERAGE(W86:W90)</f>
        <v>288.6</v>
      </c>
      <c r="X91" s="141">
        <f>AVERAGE(X86:X90)</f>
        <v>1388.78943967414</v>
      </c>
      <c r="Y91" s="142">
        <f>AVERAGE(Y86:Y90)</f>
        <v>400</v>
      </c>
      <c r="Z91" s="43">
        <f>AVERAGE(Z86:Z90)</f>
        <v>0</v>
      </c>
      <c r="AA91" s="43">
        <f>AVERAGE(AA86:AA90)</f>
        <v>0</v>
      </c>
      <c r="AB91" s="54">
        <f t="shared" si="114"/>
        <v>0</v>
      </c>
      <c r="AC91" s="128" t="s">
        <v>20</v>
      </c>
      <c r="AD91" s="49">
        <f>AVERAGE(AD86:AD90)</f>
        <v>293.6</v>
      </c>
      <c r="AE91" s="52">
        <f t="shared" si="115"/>
        <v>1702.99727520436</v>
      </c>
      <c r="AF91" s="52">
        <f>AVERAGE(AF86:AF90)</f>
        <v>500</v>
      </c>
      <c r="AG91" s="7">
        <f>AVERAGE(AG86:AG90)</f>
        <v>0</v>
      </c>
      <c r="AH91" s="8">
        <f>AVERAGE(AH86:AH90)</f>
        <v>0</v>
      </c>
      <c r="AI91" s="47">
        <f t="shared" si="116"/>
        <v>0</v>
      </c>
      <c r="AJ91" s="128" t="s">
        <v>20</v>
      </c>
      <c r="AK91" s="39">
        <f>AVERAGE(AK86:AK90)</f>
        <v>305.6</v>
      </c>
      <c r="AL91" s="141">
        <f>AVERAGE(AL86:AL90)</f>
        <v>1952.3877672907</v>
      </c>
      <c r="AM91" s="142">
        <f>AVERAGE(AM86:AM90)</f>
        <v>600</v>
      </c>
      <c r="AN91" s="43">
        <f>AVERAGE(AN86:AN90)</f>
        <v>3.2</v>
      </c>
      <c r="AO91" s="43">
        <f>AVERAGE(AO86:AO90)</f>
        <v>1</v>
      </c>
      <c r="AP91" s="123">
        <f t="shared" si="117"/>
        <v>0.007</v>
      </c>
      <c r="AQ91" s="128" t="s">
        <v>20</v>
      </c>
      <c r="AR91" s="49">
        <f>AVERAGE(AR86:AR90)</f>
        <v>313.8</v>
      </c>
      <c r="AS91" s="52">
        <f t="shared" si="118"/>
        <v>2211.59974506055</v>
      </c>
      <c r="AT91" s="43">
        <f>AVERAGE(AT86:AT90)</f>
        <v>700</v>
      </c>
      <c r="AU91" s="7">
        <f>AVERAGE(AU86:AU90)</f>
        <v>4.8</v>
      </c>
      <c r="AV91" s="8">
        <f>AVERAGE(AV86:AV90)</f>
        <v>1.2</v>
      </c>
      <c r="AW91" s="47">
        <f t="shared" si="119"/>
        <v>0.008571428571429</v>
      </c>
      <c r="AX91" s="128" t="s">
        <v>20</v>
      </c>
      <c r="AY91" s="39">
        <f>AVERAGE(AY86:AY90)</f>
        <v>322.6</v>
      </c>
      <c r="AZ91" s="82">
        <f>AVERAGE(AZ86:AZ90)</f>
        <v>2455.13457461609</v>
      </c>
      <c r="BA91" s="142">
        <f>AVERAGE(BA86:BA90)</f>
        <v>800</v>
      </c>
      <c r="BB91" s="43">
        <f>AVERAGE(BB86:BB90)</f>
        <v>6.6</v>
      </c>
      <c r="BC91" s="43">
        <f>AVERAGE(BC86:BC90)</f>
        <v>1.6</v>
      </c>
      <c r="BD91" s="54">
        <f t="shared" si="120"/>
        <v>0.01025</v>
      </c>
      <c r="BE91" s="138" t="s">
        <v>20</v>
      </c>
      <c r="BF91" s="295">
        <f>AVERAGE(BF86:BF90)</f>
        <v>343.4</v>
      </c>
      <c r="BG91" s="295">
        <f t="shared" si="121"/>
        <v>2585.90564938847</v>
      </c>
      <c r="BH91" s="295">
        <f>AVERAGE(BH86:BH90)</f>
        <v>900</v>
      </c>
      <c r="BI91" s="295">
        <f>AVERAGE(BI86:BI90)</f>
        <v>9.2</v>
      </c>
      <c r="BJ91" s="295">
        <f>AVERAGE(BJ86:BJ90)</f>
        <v>2.8</v>
      </c>
      <c r="BK91" s="297">
        <f t="shared" si="122"/>
        <v>0.013333333333333</v>
      </c>
      <c r="BL91" s="128" t="s">
        <v>20</v>
      </c>
      <c r="BM91" s="39">
        <f>AVERAGE(BM86:BM90)</f>
        <v>360.8</v>
      </c>
      <c r="BN91" s="52">
        <f t="shared" si="123"/>
        <v>2729.49002217295</v>
      </c>
      <c r="BO91" s="52">
        <v>1000</v>
      </c>
      <c r="BP91" s="43">
        <f>AVERAGE(BP86:BP90)</f>
        <v>13</v>
      </c>
      <c r="BQ91" s="43">
        <f>AVERAGE(BQ86:BQ90)</f>
        <v>2.2</v>
      </c>
      <c r="BR91" s="54">
        <f t="shared" si="124"/>
        <v>0.0152</v>
      </c>
    </row>
    <row r="92" spans="1:64">
      <c r="A92" s="1"/>
      <c r="B92" s="1"/>
      <c r="C92" s="1"/>
      <c r="D92" s="1"/>
      <c r="E92" s="1"/>
      <c r="F92" s="1"/>
      <c r="G92" s="1"/>
      <c r="H92" s="129"/>
      <c r="I92" s="31"/>
      <c r="J92" s="6"/>
      <c r="K92" s="6"/>
      <c r="L92" s="6"/>
      <c r="M92" s="6"/>
      <c r="N92" s="6"/>
      <c r="O92" s="67"/>
      <c r="P92" s="1"/>
      <c r="Q92" s="1"/>
      <c r="R92" s="1"/>
      <c r="S92" s="1"/>
      <c r="T92" s="1"/>
      <c r="U92" s="1"/>
      <c r="V92" s="129"/>
      <c r="W92" s="31"/>
      <c r="X92" s="6"/>
      <c r="Y92" s="6"/>
      <c r="Z92" s="6"/>
      <c r="AA92" s="6"/>
      <c r="AB92" s="6"/>
      <c r="AJ92" s="129"/>
      <c r="AK92" s="31"/>
      <c r="AL92" s="6"/>
      <c r="AM92" s="6"/>
      <c r="AN92" s="6"/>
      <c r="AO92" s="6"/>
      <c r="AP92" s="6"/>
      <c r="AX92" s="129"/>
      <c r="AY92" s="31"/>
      <c r="AZ92" s="6"/>
      <c r="BA92" s="6"/>
      <c r="BB92" s="6"/>
      <c r="BC92" s="6"/>
      <c r="BD92" s="6"/>
      <c r="BL92" s="129"/>
    </row>
    <row r="93" spans="1:79">
      <c r="A93" s="106" t="s">
        <v>107</v>
      </c>
      <c r="B93" s="107"/>
      <c r="C93" s="107"/>
      <c r="D93" s="39"/>
      <c r="E93" s="107"/>
      <c r="F93" s="107"/>
      <c r="G93" s="108"/>
      <c r="H93" s="130" t="s">
        <v>108</v>
      </c>
      <c r="I93" s="174"/>
      <c r="J93" s="174"/>
      <c r="K93" s="133"/>
      <c r="L93" s="174"/>
      <c r="M93" s="174"/>
      <c r="N93" s="174"/>
      <c r="O93" s="109" t="s">
        <v>109</v>
      </c>
      <c r="P93" s="107"/>
      <c r="Q93" s="107"/>
      <c r="R93" s="39"/>
      <c r="S93" s="107"/>
      <c r="T93" s="107"/>
      <c r="U93" s="108"/>
      <c r="V93" s="130" t="s">
        <v>110</v>
      </c>
      <c r="W93" s="174"/>
      <c r="X93" s="174"/>
      <c r="Y93" s="133"/>
      <c r="Z93" s="174"/>
      <c r="AA93" s="174"/>
      <c r="AB93" s="174"/>
      <c r="AC93" s="109" t="s">
        <v>111</v>
      </c>
      <c r="AD93" s="107"/>
      <c r="AE93" s="107"/>
      <c r="AF93" s="39"/>
      <c r="AG93" s="107"/>
      <c r="AH93" s="107"/>
      <c r="AI93" s="108"/>
      <c r="AJ93" s="130" t="s">
        <v>112</v>
      </c>
      <c r="AK93" s="174"/>
      <c r="AL93" s="174"/>
      <c r="AM93" s="133"/>
      <c r="AN93" s="174"/>
      <c r="AO93" s="174"/>
      <c r="AP93" s="174"/>
      <c r="AQ93" s="109" t="s">
        <v>113</v>
      </c>
      <c r="AR93" s="107"/>
      <c r="AS93" s="107"/>
      <c r="AT93" s="39"/>
      <c r="AU93" s="107"/>
      <c r="AV93" s="107"/>
      <c r="AW93" s="108"/>
      <c r="AX93" s="130" t="s">
        <v>114</v>
      </c>
      <c r="AY93" s="174"/>
      <c r="AZ93" s="174"/>
      <c r="BA93" s="133"/>
      <c r="BB93" s="174"/>
      <c r="BC93" s="174"/>
      <c r="BD93" s="174"/>
      <c r="BE93" s="109" t="s">
        <v>115</v>
      </c>
      <c r="BF93" s="107"/>
      <c r="BG93" s="107"/>
      <c r="BH93" s="39"/>
      <c r="BI93" s="107"/>
      <c r="BJ93" s="107"/>
      <c r="BK93" s="108"/>
      <c r="BL93" s="130" t="s">
        <v>116</v>
      </c>
      <c r="BM93" s="174"/>
      <c r="BN93" s="174"/>
      <c r="BO93" s="133"/>
      <c r="BP93" s="174"/>
      <c r="BQ93" s="174"/>
      <c r="BR93" s="174"/>
      <c r="CA93" s="1"/>
    </row>
    <row r="94" spans="1:70">
      <c r="A94" s="77" t="s">
        <v>13</v>
      </c>
      <c r="B94" s="80" t="s">
        <v>14</v>
      </c>
      <c r="C94" s="77" t="s">
        <v>15</v>
      </c>
      <c r="D94" s="43" t="s">
        <v>16</v>
      </c>
      <c r="E94" s="77" t="s">
        <v>17</v>
      </c>
      <c r="F94" s="77" t="s">
        <v>18</v>
      </c>
      <c r="G94" s="78" t="s">
        <v>19</v>
      </c>
      <c r="H94" s="79" t="s">
        <v>13</v>
      </c>
      <c r="I94" s="175" t="s">
        <v>14</v>
      </c>
      <c r="J94" s="135" t="s">
        <v>15</v>
      </c>
      <c r="K94" s="55" t="s">
        <v>16</v>
      </c>
      <c r="L94" s="135" t="s">
        <v>17</v>
      </c>
      <c r="M94" s="136" t="s">
        <v>18</v>
      </c>
      <c r="N94" s="137" t="s">
        <v>19</v>
      </c>
      <c r="O94" s="170" t="s">
        <v>13</v>
      </c>
      <c r="P94" s="80" t="s">
        <v>14</v>
      </c>
      <c r="Q94" s="77" t="s">
        <v>15</v>
      </c>
      <c r="R94" s="43" t="s">
        <v>16</v>
      </c>
      <c r="S94" s="77" t="s">
        <v>17</v>
      </c>
      <c r="T94" s="77" t="s">
        <v>18</v>
      </c>
      <c r="U94" s="78" t="s">
        <v>19</v>
      </c>
      <c r="V94" s="79" t="s">
        <v>13</v>
      </c>
      <c r="W94" s="175" t="s">
        <v>14</v>
      </c>
      <c r="X94" s="135" t="s">
        <v>15</v>
      </c>
      <c r="Y94" s="55" t="s">
        <v>16</v>
      </c>
      <c r="Z94" s="135" t="s">
        <v>17</v>
      </c>
      <c r="AA94" s="136" t="s">
        <v>18</v>
      </c>
      <c r="AB94" s="137" t="s">
        <v>19</v>
      </c>
      <c r="AC94" s="170" t="s">
        <v>13</v>
      </c>
      <c r="AD94" s="80" t="s">
        <v>14</v>
      </c>
      <c r="AE94" s="77" t="s">
        <v>15</v>
      </c>
      <c r="AF94" s="43" t="s">
        <v>16</v>
      </c>
      <c r="AG94" s="77" t="s">
        <v>17</v>
      </c>
      <c r="AH94" s="77" t="s">
        <v>18</v>
      </c>
      <c r="AI94" s="78" t="s">
        <v>19</v>
      </c>
      <c r="AJ94" s="79" t="s">
        <v>13</v>
      </c>
      <c r="AK94" s="175" t="s">
        <v>14</v>
      </c>
      <c r="AL94" s="135" t="s">
        <v>15</v>
      </c>
      <c r="AM94" s="55" t="s">
        <v>16</v>
      </c>
      <c r="AN94" s="135" t="s">
        <v>17</v>
      </c>
      <c r="AO94" s="136" t="s">
        <v>18</v>
      </c>
      <c r="AP94" s="137" t="s">
        <v>19</v>
      </c>
      <c r="AQ94" s="170" t="s">
        <v>13</v>
      </c>
      <c r="AR94" s="80" t="s">
        <v>14</v>
      </c>
      <c r="AS94" s="77" t="s">
        <v>15</v>
      </c>
      <c r="AT94" s="43" t="s">
        <v>16</v>
      </c>
      <c r="AU94" s="77" t="s">
        <v>17</v>
      </c>
      <c r="AV94" s="77" t="s">
        <v>18</v>
      </c>
      <c r="AW94" s="78" t="s">
        <v>19</v>
      </c>
      <c r="AX94" s="79" t="s">
        <v>13</v>
      </c>
      <c r="AY94" s="175" t="s">
        <v>14</v>
      </c>
      <c r="AZ94" s="135" t="s">
        <v>15</v>
      </c>
      <c r="BA94" s="55" t="s">
        <v>16</v>
      </c>
      <c r="BB94" s="135" t="s">
        <v>17</v>
      </c>
      <c r="BC94" s="136" t="s">
        <v>18</v>
      </c>
      <c r="BD94" s="137" t="s">
        <v>19</v>
      </c>
      <c r="BE94" s="170" t="s">
        <v>13</v>
      </c>
      <c r="BF94" s="80" t="s">
        <v>14</v>
      </c>
      <c r="BG94" s="77" t="s">
        <v>15</v>
      </c>
      <c r="BH94" s="43" t="s">
        <v>16</v>
      </c>
      <c r="BI94" s="77" t="s">
        <v>17</v>
      </c>
      <c r="BJ94" s="77" t="s">
        <v>18</v>
      </c>
      <c r="BK94" s="78" t="s">
        <v>19</v>
      </c>
      <c r="BL94" s="79" t="s">
        <v>13</v>
      </c>
      <c r="BM94" s="175" t="s">
        <v>14</v>
      </c>
      <c r="BN94" s="135" t="s">
        <v>15</v>
      </c>
      <c r="BO94" s="55" t="s">
        <v>16</v>
      </c>
      <c r="BP94" s="135" t="s">
        <v>17</v>
      </c>
      <c r="BQ94" s="136" t="s">
        <v>18</v>
      </c>
      <c r="BR94" s="137" t="s">
        <v>19</v>
      </c>
    </row>
    <row r="95" spans="1:70">
      <c r="A95" s="43">
        <v>1</v>
      </c>
      <c r="B95" s="80">
        <v>243</v>
      </c>
      <c r="C95" s="77">
        <f t="shared" ref="C95:C100" si="125">(D95-E95-F95)*1000/B95</f>
        <v>411.522633744856</v>
      </c>
      <c r="D95" s="43">
        <v>100</v>
      </c>
      <c r="E95" s="139">
        <v>0</v>
      </c>
      <c r="F95" s="139">
        <v>0</v>
      </c>
      <c r="G95" s="78">
        <f t="shared" ref="G95:G100" si="126">(E95+F95)/D95</f>
        <v>0</v>
      </c>
      <c r="H95" s="118">
        <v>1</v>
      </c>
      <c r="I95" s="16">
        <v>250</v>
      </c>
      <c r="J95" s="120">
        <f>(K95-L95-M95)*1000/I95</f>
        <v>800</v>
      </c>
      <c r="K95" s="52">
        <v>200</v>
      </c>
      <c r="L95" s="139">
        <v>0</v>
      </c>
      <c r="M95" s="139">
        <v>0</v>
      </c>
      <c r="N95" s="117">
        <f t="shared" ref="N95:N100" si="127">(L95+M95)/K95</f>
        <v>0</v>
      </c>
      <c r="O95" s="138">
        <v>1</v>
      </c>
      <c r="P95" s="80">
        <v>284</v>
      </c>
      <c r="Q95" s="77">
        <f t="shared" ref="Q95:Q100" si="128">(R95-S95-T95)*1000/P95</f>
        <v>1056.33802816901</v>
      </c>
      <c r="R95" s="43">
        <v>300</v>
      </c>
      <c r="S95" s="77">
        <v>0</v>
      </c>
      <c r="T95" s="77">
        <v>0</v>
      </c>
      <c r="U95" s="78">
        <f t="shared" ref="U95:U100" si="129">(S95+T95)/R95</f>
        <v>0</v>
      </c>
      <c r="V95" s="118">
        <v>1</v>
      </c>
      <c r="W95" s="16">
        <v>287</v>
      </c>
      <c r="X95" s="120">
        <f>(Y95-Z95-AA95)*1000/W95</f>
        <v>1390.24390243902</v>
      </c>
      <c r="Y95" s="52">
        <v>400</v>
      </c>
      <c r="Z95" s="139">
        <v>0</v>
      </c>
      <c r="AA95" s="139">
        <v>1</v>
      </c>
      <c r="AB95" s="117">
        <f t="shared" ref="AB95:AB100" si="130">(Z95+AA95)/Y95</f>
        <v>0.0025</v>
      </c>
      <c r="AC95" s="138">
        <v>1</v>
      </c>
      <c r="AD95" s="80">
        <v>292</v>
      </c>
      <c r="AE95" s="77">
        <f t="shared" ref="AE95:AE100" si="131">(AF95-AG95-AH95)*1000/AD95</f>
        <v>1708.90410958904</v>
      </c>
      <c r="AF95" s="52">
        <v>500</v>
      </c>
      <c r="AG95" s="77">
        <v>0</v>
      </c>
      <c r="AH95" s="77">
        <v>1</v>
      </c>
      <c r="AI95" s="78">
        <f t="shared" ref="AI95:AI100" si="132">(AG95+AH95)/AF95</f>
        <v>0.002</v>
      </c>
      <c r="AJ95" s="118">
        <v>1</v>
      </c>
      <c r="AK95" s="16">
        <v>292</v>
      </c>
      <c r="AL95" s="77">
        <f>(AM95-AN95-AO95)*1000/AK95</f>
        <v>2020.54794520548</v>
      </c>
      <c r="AM95" s="52">
        <v>600</v>
      </c>
      <c r="AN95" s="139">
        <v>7</v>
      </c>
      <c r="AO95" s="139">
        <v>3</v>
      </c>
      <c r="AP95" s="117">
        <f t="shared" ref="AP95:AP100" si="133">(AN95+AO95)/AM95</f>
        <v>0.016666666666667</v>
      </c>
      <c r="AQ95" s="138">
        <v>1</v>
      </c>
      <c r="AR95" s="80">
        <v>309</v>
      </c>
      <c r="AS95" s="77">
        <f t="shared" ref="AS95:AS100" si="134">(AT95-AU95-AV95)*1000/AR95</f>
        <v>2220.06472491909</v>
      </c>
      <c r="AT95" s="52">
        <v>700</v>
      </c>
      <c r="AU95" s="77">
        <v>11</v>
      </c>
      <c r="AV95" s="77">
        <v>3</v>
      </c>
      <c r="AW95" s="78">
        <f t="shared" ref="AW95:AW100" si="135">(AU95+AV95)/AT95</f>
        <v>0.02</v>
      </c>
      <c r="AX95" s="118">
        <v>1</v>
      </c>
      <c r="AY95" s="16">
        <v>347</v>
      </c>
      <c r="AZ95" s="77">
        <f>(BA95-BB95-BC95)*1000/AY95</f>
        <v>2282.42074927954</v>
      </c>
      <c r="BA95" s="52">
        <v>800</v>
      </c>
      <c r="BB95" s="139">
        <v>5</v>
      </c>
      <c r="BC95" s="139">
        <v>3</v>
      </c>
      <c r="BD95" s="117">
        <f t="shared" ref="BD95:BD100" si="136">(BB95+BC95)/BA95</f>
        <v>0.01</v>
      </c>
      <c r="BE95" s="138">
        <v>1</v>
      </c>
      <c r="BF95" s="80">
        <v>374</v>
      </c>
      <c r="BG95" s="77">
        <f t="shared" ref="BG95:BG100" si="137">(BH95-BI95-BJ95)*1000/BF95</f>
        <v>2385.02673796791</v>
      </c>
      <c r="BH95" s="52">
        <v>900</v>
      </c>
      <c r="BI95" s="77">
        <v>5</v>
      </c>
      <c r="BJ95" s="77">
        <v>3</v>
      </c>
      <c r="BK95" s="78">
        <f t="shared" ref="BK95:BK100" si="138">(BI95+BJ95)/BH95</f>
        <v>0.008888888888889</v>
      </c>
      <c r="BL95" s="118">
        <v>1</v>
      </c>
      <c r="BM95" s="16">
        <v>403</v>
      </c>
      <c r="BN95" s="139">
        <f t="shared" ref="BN95:BN100" si="139">(BO95-BP95-BQ95)*1000/BM95</f>
        <v>2424.31761786601</v>
      </c>
      <c r="BO95" s="52">
        <v>1000</v>
      </c>
      <c r="BP95" s="139">
        <v>15</v>
      </c>
      <c r="BQ95" s="139">
        <v>8</v>
      </c>
      <c r="BR95" s="117">
        <f t="shared" ref="BR95:BR100" si="140">(BP95+BQ95)/BO95</f>
        <v>0.023</v>
      </c>
    </row>
    <row r="96" spans="1:70">
      <c r="A96" s="43">
        <v>2</v>
      </c>
      <c r="B96" s="80">
        <v>235</v>
      </c>
      <c r="C96" s="77">
        <f t="shared" si="125"/>
        <v>425.531914893617</v>
      </c>
      <c r="D96" s="43">
        <v>100</v>
      </c>
      <c r="E96" s="139">
        <v>0</v>
      </c>
      <c r="F96" s="139">
        <v>0</v>
      </c>
      <c r="G96" s="78">
        <f t="shared" si="126"/>
        <v>0</v>
      </c>
      <c r="H96" s="118">
        <v>2</v>
      </c>
      <c r="I96" s="16">
        <v>239</v>
      </c>
      <c r="J96" s="120">
        <f>(K96-L96-M96)*1000/I96</f>
        <v>836.820083682008</v>
      </c>
      <c r="K96" s="52">
        <v>200</v>
      </c>
      <c r="L96" s="139">
        <v>0</v>
      </c>
      <c r="M96" s="139">
        <v>0</v>
      </c>
      <c r="N96" s="117">
        <f t="shared" si="127"/>
        <v>0</v>
      </c>
      <c r="O96" s="138">
        <v>2</v>
      </c>
      <c r="P96" s="124">
        <v>245</v>
      </c>
      <c r="Q96" s="77">
        <f t="shared" si="128"/>
        <v>1224.48979591837</v>
      </c>
      <c r="R96" s="43">
        <v>300</v>
      </c>
      <c r="S96" s="77">
        <v>0</v>
      </c>
      <c r="T96" s="77">
        <v>0</v>
      </c>
      <c r="U96" s="78">
        <f t="shared" si="129"/>
        <v>0</v>
      </c>
      <c r="V96" s="118">
        <v>2</v>
      </c>
      <c r="W96" s="16">
        <v>271</v>
      </c>
      <c r="X96" s="120">
        <f>(Y96-Z96-AA96)*1000/W96</f>
        <v>1476.0147601476</v>
      </c>
      <c r="Y96" s="52">
        <v>400</v>
      </c>
      <c r="Z96" s="139">
        <v>0</v>
      </c>
      <c r="AA96" s="139">
        <v>0</v>
      </c>
      <c r="AB96" s="117">
        <f t="shared" si="130"/>
        <v>0</v>
      </c>
      <c r="AC96" s="138">
        <v>2</v>
      </c>
      <c r="AD96" s="124">
        <v>302</v>
      </c>
      <c r="AE96" s="77">
        <f t="shared" si="131"/>
        <v>1639.07284768212</v>
      </c>
      <c r="AF96" s="52">
        <v>500</v>
      </c>
      <c r="AG96" s="77">
        <v>3</v>
      </c>
      <c r="AH96" s="77">
        <v>2</v>
      </c>
      <c r="AI96" s="78">
        <f t="shared" si="132"/>
        <v>0.01</v>
      </c>
      <c r="AJ96" s="118">
        <v>2</v>
      </c>
      <c r="AK96" s="16">
        <v>313</v>
      </c>
      <c r="AL96" s="77">
        <f>(AM96-AN96-AO96)*1000/AK96</f>
        <v>1907.3482428115</v>
      </c>
      <c r="AM96" s="52">
        <v>600</v>
      </c>
      <c r="AN96" s="139">
        <v>1</v>
      </c>
      <c r="AO96" s="139">
        <v>2</v>
      </c>
      <c r="AP96" s="117">
        <f t="shared" si="133"/>
        <v>0.005</v>
      </c>
      <c r="AQ96" s="138">
        <v>2</v>
      </c>
      <c r="AR96" s="124">
        <v>322</v>
      </c>
      <c r="AS96" s="77">
        <f t="shared" si="134"/>
        <v>2136.64596273292</v>
      </c>
      <c r="AT96" s="52">
        <v>700</v>
      </c>
      <c r="AU96" s="77">
        <v>7</v>
      </c>
      <c r="AV96" s="77">
        <v>5</v>
      </c>
      <c r="AW96" s="78">
        <f t="shared" si="135"/>
        <v>0.017142857142857</v>
      </c>
      <c r="AX96" s="118">
        <v>2</v>
      </c>
      <c r="AY96" s="16">
        <v>334</v>
      </c>
      <c r="AZ96" s="77">
        <f>(BA96-BB96-BC96)*1000/AY96</f>
        <v>2335.32934131737</v>
      </c>
      <c r="BA96" s="52">
        <v>800</v>
      </c>
      <c r="BB96" s="139">
        <v>14</v>
      </c>
      <c r="BC96" s="139">
        <v>6</v>
      </c>
      <c r="BD96" s="117">
        <f t="shared" si="136"/>
        <v>0.025</v>
      </c>
      <c r="BE96" s="138">
        <v>2</v>
      </c>
      <c r="BF96" s="124">
        <v>370</v>
      </c>
      <c r="BG96" s="77">
        <f t="shared" si="137"/>
        <v>2359.45945945946</v>
      </c>
      <c r="BH96" s="52">
        <v>900</v>
      </c>
      <c r="BI96" s="77">
        <v>17</v>
      </c>
      <c r="BJ96" s="77">
        <v>10</v>
      </c>
      <c r="BK96" s="78">
        <f t="shared" si="138"/>
        <v>0.03</v>
      </c>
      <c r="BL96" s="118">
        <v>2</v>
      </c>
      <c r="BM96" s="16">
        <v>375</v>
      </c>
      <c r="BN96" s="139">
        <f t="shared" si="139"/>
        <v>2637.33333333333</v>
      </c>
      <c r="BO96" s="52">
        <v>1000</v>
      </c>
      <c r="BP96" s="139">
        <v>7</v>
      </c>
      <c r="BQ96" s="139">
        <v>4</v>
      </c>
      <c r="BR96" s="117">
        <f t="shared" si="140"/>
        <v>0.011</v>
      </c>
    </row>
    <row r="97" spans="1:70">
      <c r="A97" s="43">
        <v>3</v>
      </c>
      <c r="B97" s="44">
        <v>233</v>
      </c>
      <c r="C97" s="77">
        <f t="shared" si="125"/>
        <v>429.184549356223</v>
      </c>
      <c r="D97" s="43">
        <v>100</v>
      </c>
      <c r="E97" s="139">
        <v>0</v>
      </c>
      <c r="F97" s="139">
        <v>0</v>
      </c>
      <c r="G97" s="78">
        <f t="shared" si="126"/>
        <v>0</v>
      </c>
      <c r="H97" s="118">
        <v>3</v>
      </c>
      <c r="I97" s="16">
        <v>238</v>
      </c>
      <c r="J97" s="120">
        <f>(K97-L97-M97)*1000/I97</f>
        <v>840.336134453782</v>
      </c>
      <c r="K97" s="52">
        <v>200</v>
      </c>
      <c r="L97" s="139">
        <v>0</v>
      </c>
      <c r="M97" s="139">
        <v>0</v>
      </c>
      <c r="N97" s="117">
        <f t="shared" si="127"/>
        <v>0</v>
      </c>
      <c r="O97" s="138">
        <v>3</v>
      </c>
      <c r="P97" s="80">
        <v>258</v>
      </c>
      <c r="Q97" s="77">
        <f t="shared" si="128"/>
        <v>1162.79069767442</v>
      </c>
      <c r="R97" s="43">
        <v>300</v>
      </c>
      <c r="S97" s="77">
        <v>0</v>
      </c>
      <c r="T97" s="77">
        <v>0</v>
      </c>
      <c r="U97" s="78">
        <f t="shared" si="129"/>
        <v>0</v>
      </c>
      <c r="V97" s="118">
        <v>3</v>
      </c>
      <c r="W97" s="16">
        <v>263</v>
      </c>
      <c r="X97" s="120">
        <f>(Y97-Z97-AA97)*1000/W97</f>
        <v>1517.1102661597</v>
      </c>
      <c r="Y97" s="52">
        <v>400</v>
      </c>
      <c r="Z97" s="139">
        <v>0</v>
      </c>
      <c r="AA97" s="139">
        <v>1</v>
      </c>
      <c r="AB97" s="117">
        <f t="shared" si="130"/>
        <v>0.0025</v>
      </c>
      <c r="AC97" s="138">
        <v>3</v>
      </c>
      <c r="AD97" s="131">
        <v>284</v>
      </c>
      <c r="AE97" s="77">
        <f t="shared" si="131"/>
        <v>1757.04225352113</v>
      </c>
      <c r="AF97" s="52">
        <v>500</v>
      </c>
      <c r="AG97" s="77">
        <v>0</v>
      </c>
      <c r="AH97" s="77">
        <v>1</v>
      </c>
      <c r="AI97" s="78">
        <f t="shared" si="132"/>
        <v>0.002</v>
      </c>
      <c r="AJ97" s="118">
        <v>3</v>
      </c>
      <c r="AK97" s="16">
        <v>310</v>
      </c>
      <c r="AL97" s="77">
        <f>(AM97-AN97-AO97)*1000/AK97</f>
        <v>1903.22580645161</v>
      </c>
      <c r="AM97" s="52">
        <v>600</v>
      </c>
      <c r="AN97" s="139">
        <v>7</v>
      </c>
      <c r="AO97" s="139">
        <v>3</v>
      </c>
      <c r="AP97" s="117">
        <f t="shared" si="133"/>
        <v>0.016666666666667</v>
      </c>
      <c r="AQ97" s="138">
        <v>3</v>
      </c>
      <c r="AR97" s="80">
        <v>324</v>
      </c>
      <c r="AS97" s="77">
        <f t="shared" si="134"/>
        <v>2135.8024691358</v>
      </c>
      <c r="AT97" s="52">
        <v>700</v>
      </c>
      <c r="AU97" s="77">
        <v>5</v>
      </c>
      <c r="AV97" s="77">
        <v>3</v>
      </c>
      <c r="AW97" s="78">
        <f t="shared" si="135"/>
        <v>0.011428571428571</v>
      </c>
      <c r="AX97" s="118">
        <v>3</v>
      </c>
      <c r="AY97" s="16">
        <v>318</v>
      </c>
      <c r="AZ97" s="77">
        <f>(BA97-BB97-BC97)*1000/AY97</f>
        <v>2474.8427672956</v>
      </c>
      <c r="BA97" s="52">
        <v>800</v>
      </c>
      <c r="BB97" s="139">
        <v>8</v>
      </c>
      <c r="BC97" s="139">
        <v>5</v>
      </c>
      <c r="BD97" s="117">
        <f t="shared" si="136"/>
        <v>0.01625</v>
      </c>
      <c r="BE97" s="138">
        <v>3</v>
      </c>
      <c r="BF97" s="80">
        <v>373</v>
      </c>
      <c r="BG97" s="77">
        <f t="shared" si="137"/>
        <v>2391.42091152815</v>
      </c>
      <c r="BH97" s="52">
        <v>900</v>
      </c>
      <c r="BI97" s="77">
        <v>5</v>
      </c>
      <c r="BJ97" s="77">
        <v>3</v>
      </c>
      <c r="BK97" s="78">
        <f t="shared" si="138"/>
        <v>0.008888888888889</v>
      </c>
      <c r="BL97" s="118">
        <v>3</v>
      </c>
      <c r="BM97" s="16">
        <v>368</v>
      </c>
      <c r="BN97" s="139">
        <f t="shared" si="139"/>
        <v>2646.73913043478</v>
      </c>
      <c r="BO97" s="52">
        <v>1000</v>
      </c>
      <c r="BP97" s="139">
        <v>19</v>
      </c>
      <c r="BQ97" s="139">
        <v>7</v>
      </c>
      <c r="BR97" s="117">
        <f t="shared" si="140"/>
        <v>0.026</v>
      </c>
    </row>
    <row r="98" spans="1:70">
      <c r="A98" s="77">
        <v>4</v>
      </c>
      <c r="B98" s="80">
        <v>222</v>
      </c>
      <c r="C98" s="77">
        <f t="shared" si="125"/>
        <v>450.45045045045</v>
      </c>
      <c r="D98" s="43">
        <v>100</v>
      </c>
      <c r="E98" s="139">
        <v>0</v>
      </c>
      <c r="F98" s="139">
        <v>0</v>
      </c>
      <c r="G98" s="78">
        <f t="shared" si="126"/>
        <v>0</v>
      </c>
      <c r="H98" s="79">
        <v>7</v>
      </c>
      <c r="I98" s="16">
        <v>232</v>
      </c>
      <c r="J98" s="120">
        <f>(K98-L98-M98)*1000/I98</f>
        <v>862.068965517241</v>
      </c>
      <c r="K98" s="52">
        <v>200</v>
      </c>
      <c r="L98" s="139">
        <v>0</v>
      </c>
      <c r="M98" s="139">
        <v>0</v>
      </c>
      <c r="N98" s="117">
        <f t="shared" si="127"/>
        <v>0</v>
      </c>
      <c r="O98" s="170">
        <v>4</v>
      </c>
      <c r="P98" s="80">
        <v>234</v>
      </c>
      <c r="Q98" s="77">
        <f t="shared" si="128"/>
        <v>1282.05128205128</v>
      </c>
      <c r="R98" s="43">
        <v>300</v>
      </c>
      <c r="S98" s="77">
        <v>0</v>
      </c>
      <c r="T98" s="77">
        <v>0</v>
      </c>
      <c r="U98" s="78">
        <f t="shared" si="129"/>
        <v>0</v>
      </c>
      <c r="V98" s="79">
        <v>4</v>
      </c>
      <c r="W98" s="16">
        <v>285</v>
      </c>
      <c r="X98" s="120">
        <f>(Y98-Z98-AA98)*1000/W98</f>
        <v>1403.50877192982</v>
      </c>
      <c r="Y98" s="52">
        <v>400</v>
      </c>
      <c r="Z98" s="139">
        <v>0</v>
      </c>
      <c r="AA98" s="139">
        <v>0</v>
      </c>
      <c r="AB98" s="117">
        <f t="shared" si="130"/>
        <v>0</v>
      </c>
      <c r="AC98" s="170">
        <v>4</v>
      </c>
      <c r="AD98" s="1">
        <v>275</v>
      </c>
      <c r="AE98" s="77">
        <f t="shared" si="131"/>
        <v>1814.54545454545</v>
      </c>
      <c r="AF98" s="52">
        <v>500</v>
      </c>
      <c r="AG98" s="77">
        <v>0</v>
      </c>
      <c r="AH98" s="77">
        <v>1</v>
      </c>
      <c r="AI98" s="78">
        <f t="shared" si="132"/>
        <v>0.002</v>
      </c>
      <c r="AJ98" s="79">
        <v>4</v>
      </c>
      <c r="AK98" s="1">
        <v>302</v>
      </c>
      <c r="AL98" s="77">
        <f>(AM98-AN98-AO98)*1000/AK98</f>
        <v>1976.82119205298</v>
      </c>
      <c r="AM98" s="52">
        <v>600</v>
      </c>
      <c r="AN98" s="139">
        <v>1</v>
      </c>
      <c r="AO98" s="139">
        <v>2</v>
      </c>
      <c r="AP98" s="117">
        <f t="shared" si="133"/>
        <v>0.005</v>
      </c>
      <c r="AQ98" s="170">
        <v>4</v>
      </c>
      <c r="AR98" s="80">
        <v>326</v>
      </c>
      <c r="AS98" s="77">
        <f t="shared" si="134"/>
        <v>2122.69938650307</v>
      </c>
      <c r="AT98" s="52">
        <v>700</v>
      </c>
      <c r="AU98" s="77">
        <v>5</v>
      </c>
      <c r="AV98" s="77">
        <v>3</v>
      </c>
      <c r="AW98" s="78">
        <f t="shared" si="135"/>
        <v>0.011428571428571</v>
      </c>
      <c r="AX98" s="79">
        <v>4</v>
      </c>
      <c r="AY98" s="16">
        <v>356</v>
      </c>
      <c r="AZ98" s="77">
        <f>(BA98-BB98-BC98)*1000/AY98</f>
        <v>2216.29213483146</v>
      </c>
      <c r="BA98" s="52">
        <v>800</v>
      </c>
      <c r="BB98" s="139">
        <v>7</v>
      </c>
      <c r="BC98" s="139">
        <v>4</v>
      </c>
      <c r="BD98" s="117">
        <f t="shared" si="136"/>
        <v>0.01375</v>
      </c>
      <c r="BE98" s="170">
        <v>4</v>
      </c>
      <c r="BF98" s="80">
        <v>368</v>
      </c>
      <c r="BG98" s="77">
        <f t="shared" si="137"/>
        <v>2426.63043478261</v>
      </c>
      <c r="BH98" s="52">
        <v>900</v>
      </c>
      <c r="BI98" s="77">
        <v>5</v>
      </c>
      <c r="BJ98" s="77">
        <v>2</v>
      </c>
      <c r="BK98" s="78">
        <f t="shared" si="138"/>
        <v>0.007777777777778</v>
      </c>
      <c r="BL98" s="79">
        <v>4</v>
      </c>
      <c r="BM98" s="16">
        <v>385</v>
      </c>
      <c r="BN98" s="139">
        <f t="shared" si="139"/>
        <v>2529.87012987013</v>
      </c>
      <c r="BO98" s="52">
        <v>1000</v>
      </c>
      <c r="BP98" s="139">
        <v>19</v>
      </c>
      <c r="BQ98" s="139">
        <v>7</v>
      </c>
      <c r="BR98" s="117">
        <f t="shared" si="140"/>
        <v>0.026</v>
      </c>
    </row>
    <row r="99" spans="1:70">
      <c r="A99" s="43">
        <v>5</v>
      </c>
      <c r="B99" s="131">
        <v>218</v>
      </c>
      <c r="C99" s="82">
        <f t="shared" si="125"/>
        <v>458.715596330275</v>
      </c>
      <c r="D99" s="43">
        <v>100</v>
      </c>
      <c r="E99" s="142">
        <v>0</v>
      </c>
      <c r="F99" s="142">
        <v>0</v>
      </c>
      <c r="G99" s="83">
        <f t="shared" si="126"/>
        <v>0</v>
      </c>
      <c r="H99" s="125">
        <v>5</v>
      </c>
      <c r="I99" s="122">
        <v>264</v>
      </c>
      <c r="J99" s="140">
        <f>(K99-L99-M99)*1000/I99</f>
        <v>757.575757575758</v>
      </c>
      <c r="K99" s="52">
        <v>200</v>
      </c>
      <c r="L99" s="142">
        <v>0</v>
      </c>
      <c r="M99" s="142">
        <v>0</v>
      </c>
      <c r="N99" s="123">
        <f t="shared" si="127"/>
        <v>0</v>
      </c>
      <c r="O99" s="138">
        <v>5</v>
      </c>
      <c r="P99" s="131">
        <v>272</v>
      </c>
      <c r="Q99" s="82">
        <f t="shared" si="128"/>
        <v>1102.94117647059</v>
      </c>
      <c r="R99" s="43">
        <v>300</v>
      </c>
      <c r="S99" s="82">
        <v>0</v>
      </c>
      <c r="T99" s="82">
        <v>0</v>
      </c>
      <c r="U99" s="83">
        <f t="shared" si="129"/>
        <v>0</v>
      </c>
      <c r="V99" s="125">
        <v>5</v>
      </c>
      <c r="W99" s="122">
        <v>281</v>
      </c>
      <c r="X99" s="140">
        <f>(Y99-Z99-AA99)*1000/W99</f>
        <v>1419.92882562278</v>
      </c>
      <c r="Y99" s="52">
        <v>400</v>
      </c>
      <c r="Z99" s="142">
        <v>0</v>
      </c>
      <c r="AA99" s="142">
        <v>1</v>
      </c>
      <c r="AB99" s="123">
        <f t="shared" si="130"/>
        <v>0.0025</v>
      </c>
      <c r="AC99" s="138">
        <v>5</v>
      </c>
      <c r="AD99" s="131">
        <v>304</v>
      </c>
      <c r="AE99" s="82">
        <f t="shared" si="131"/>
        <v>1628.28947368421</v>
      </c>
      <c r="AF99" s="52">
        <v>500</v>
      </c>
      <c r="AG99" s="82">
        <v>3</v>
      </c>
      <c r="AH99" s="82">
        <v>2</v>
      </c>
      <c r="AI99" s="83">
        <f t="shared" si="132"/>
        <v>0.01</v>
      </c>
      <c r="AJ99" s="125">
        <v>5</v>
      </c>
      <c r="AK99" s="122">
        <v>304</v>
      </c>
      <c r="AL99" s="82">
        <f>(AM99-AN99-AO99)*1000/AK99</f>
        <v>1940.78947368421</v>
      </c>
      <c r="AM99" s="52">
        <v>600</v>
      </c>
      <c r="AN99" s="142">
        <v>7</v>
      </c>
      <c r="AO99" s="142">
        <v>3</v>
      </c>
      <c r="AP99" s="123">
        <f t="shared" si="133"/>
        <v>0.016666666666667</v>
      </c>
      <c r="AQ99" s="138">
        <v>5</v>
      </c>
      <c r="AR99" s="131">
        <v>333</v>
      </c>
      <c r="AS99" s="82">
        <f t="shared" si="134"/>
        <v>2060.06006006006</v>
      </c>
      <c r="AT99" s="52">
        <v>700</v>
      </c>
      <c r="AU99" s="82">
        <v>11</v>
      </c>
      <c r="AV99" s="82">
        <v>3</v>
      </c>
      <c r="AW99" s="83">
        <f t="shared" si="135"/>
        <v>0.02</v>
      </c>
      <c r="AX99" s="125">
        <v>5</v>
      </c>
      <c r="AY99" s="122">
        <v>345</v>
      </c>
      <c r="AZ99" s="82">
        <f>(BA99-BB99-BC99)*1000/AY99</f>
        <v>2286.95652173913</v>
      </c>
      <c r="BA99" s="52">
        <v>800</v>
      </c>
      <c r="BB99" s="142">
        <v>7</v>
      </c>
      <c r="BC99" s="142">
        <v>4</v>
      </c>
      <c r="BD99" s="123">
        <f t="shared" si="136"/>
        <v>0.01375</v>
      </c>
      <c r="BE99" s="138">
        <v>5</v>
      </c>
      <c r="BF99" s="131">
        <v>364</v>
      </c>
      <c r="BG99" s="82">
        <f t="shared" si="137"/>
        <v>2398.35164835165</v>
      </c>
      <c r="BH99" s="52">
        <v>900</v>
      </c>
      <c r="BI99" s="82">
        <v>19</v>
      </c>
      <c r="BJ99" s="82">
        <v>8</v>
      </c>
      <c r="BK99" s="83">
        <f t="shared" si="138"/>
        <v>0.03</v>
      </c>
      <c r="BL99" s="125">
        <v>5</v>
      </c>
      <c r="BM99" s="122">
        <v>363</v>
      </c>
      <c r="BN99" s="142">
        <f t="shared" si="139"/>
        <v>2724.51790633609</v>
      </c>
      <c r="BO99" s="142">
        <v>1000</v>
      </c>
      <c r="BP99" s="142">
        <v>7</v>
      </c>
      <c r="BQ99" s="142">
        <v>4</v>
      </c>
      <c r="BR99" s="123">
        <f t="shared" si="140"/>
        <v>0.011</v>
      </c>
    </row>
    <row r="100" spans="1:70">
      <c r="A100" s="50" t="s">
        <v>20</v>
      </c>
      <c r="B100" s="39">
        <f>AVERAGE(B95:B99)</f>
        <v>230.2</v>
      </c>
      <c r="C100" s="43">
        <f t="shared" si="125"/>
        <v>434.404865334492</v>
      </c>
      <c r="D100" s="82">
        <f>AVERAGE(D95:D99)</f>
        <v>100</v>
      </c>
      <c r="E100" s="7">
        <f>AVERAGE(E95:E99)</f>
        <v>0</v>
      </c>
      <c r="F100" s="7">
        <f>AVERAGE(F95:F99)</f>
        <v>0</v>
      </c>
      <c r="G100" s="47">
        <f t="shared" si="126"/>
        <v>0</v>
      </c>
      <c r="H100" s="128" t="s">
        <v>20</v>
      </c>
      <c r="I100" s="39">
        <f>AVERAGE(I95:I99)</f>
        <v>244.6</v>
      </c>
      <c r="J100" s="141">
        <f>AVERAGE(J95:J99)</f>
        <v>819.360188245758</v>
      </c>
      <c r="K100" s="142">
        <v>200</v>
      </c>
      <c r="L100" s="43">
        <f>AVERAGE(L95:L99)</f>
        <v>0</v>
      </c>
      <c r="M100" s="43">
        <f>AVERAGE(M95:M99)</f>
        <v>0</v>
      </c>
      <c r="N100" s="54">
        <f t="shared" si="127"/>
        <v>0</v>
      </c>
      <c r="O100" s="128" t="s">
        <v>20</v>
      </c>
      <c r="P100" s="39">
        <f>AVERAGE(P95:P99)</f>
        <v>258.6</v>
      </c>
      <c r="Q100" s="43">
        <f t="shared" si="128"/>
        <v>1160.09280742459</v>
      </c>
      <c r="R100" s="82">
        <f>AVERAGE(R95:R99)</f>
        <v>300</v>
      </c>
      <c r="S100" s="7">
        <f>AVERAGE(S95:S99)</f>
        <v>0</v>
      </c>
      <c r="T100" s="7">
        <f>AVERAGE(T95:T99)</f>
        <v>0</v>
      </c>
      <c r="U100" s="47">
        <f t="shared" si="129"/>
        <v>0</v>
      </c>
      <c r="V100" s="128" t="s">
        <v>20</v>
      </c>
      <c r="W100" s="39">
        <f>AVERAGE(W95:W99)</f>
        <v>277.4</v>
      </c>
      <c r="X100" s="141">
        <f>AVERAGE(X95:X99)</f>
        <v>1441.36130525978</v>
      </c>
      <c r="Y100" s="142">
        <f>AVERAGE(Y95:Y99)</f>
        <v>400</v>
      </c>
      <c r="Z100" s="43">
        <f>AVERAGE(Z95:Z99)</f>
        <v>0</v>
      </c>
      <c r="AA100" s="43">
        <f>AVERAGE(AA95:AA99)</f>
        <v>0.6</v>
      </c>
      <c r="AB100" s="54">
        <f t="shared" si="130"/>
        <v>0.0015</v>
      </c>
      <c r="AC100" s="128" t="s">
        <v>20</v>
      </c>
      <c r="AD100" s="39">
        <f>AVERAGE(AD95:AD99)</f>
        <v>291.4</v>
      </c>
      <c r="AE100" s="43">
        <f t="shared" si="131"/>
        <v>1706.93205216198</v>
      </c>
      <c r="AF100" s="52">
        <f>AVERAGE(AF95:AF99)</f>
        <v>500</v>
      </c>
      <c r="AG100" s="7">
        <f>AVERAGE(AG95:AG99)</f>
        <v>1.2</v>
      </c>
      <c r="AH100" s="7">
        <f>AVERAGE(AH95:AH99)</f>
        <v>1.4</v>
      </c>
      <c r="AI100" s="47">
        <f t="shared" si="132"/>
        <v>0.0052</v>
      </c>
      <c r="AJ100" s="128" t="s">
        <v>20</v>
      </c>
      <c r="AK100" s="39">
        <f>AVERAGE(AK95:AK99)</f>
        <v>304.2</v>
      </c>
      <c r="AL100" s="82">
        <f>AVERAGE(AL95:AL99)</f>
        <v>1949.74653204116</v>
      </c>
      <c r="AM100" s="142">
        <f>AVERAGE(AM95:AM99)</f>
        <v>600</v>
      </c>
      <c r="AN100" s="43">
        <f>AVERAGE(AN95:AN99)</f>
        <v>4.6</v>
      </c>
      <c r="AO100" s="43">
        <f>AVERAGE(AO95:AO99)</f>
        <v>2.6</v>
      </c>
      <c r="AP100" s="54">
        <f t="shared" si="133"/>
        <v>0.012</v>
      </c>
      <c r="AQ100" s="128" t="s">
        <v>20</v>
      </c>
      <c r="AR100" s="39">
        <f>AVERAGE(AR95:AR99)</f>
        <v>322.8</v>
      </c>
      <c r="AS100" s="43">
        <f t="shared" si="134"/>
        <v>2133.82899628253</v>
      </c>
      <c r="AT100" s="82">
        <f>AVERAGE(AT95:AT99)</f>
        <v>700</v>
      </c>
      <c r="AU100" s="7">
        <f>AVERAGE(AU95:AU99)</f>
        <v>7.8</v>
      </c>
      <c r="AV100" s="7">
        <f>AVERAGE(AV95:AV99)</f>
        <v>3.4</v>
      </c>
      <c r="AW100" s="47">
        <f t="shared" si="135"/>
        <v>0.016</v>
      </c>
      <c r="AX100" s="128" t="s">
        <v>20</v>
      </c>
      <c r="AY100" s="39">
        <f>AVERAGE(AY95:AY99)</f>
        <v>340</v>
      </c>
      <c r="AZ100" s="82">
        <f>AVERAGE(AZ95:AZ99)</f>
        <v>2319.16830289262</v>
      </c>
      <c r="BA100" s="142">
        <f>AVERAGE(BA95:BA99)</f>
        <v>800</v>
      </c>
      <c r="BB100" s="43">
        <f>AVERAGE(BB95:BB99)</f>
        <v>8.2</v>
      </c>
      <c r="BC100" s="43">
        <f>AVERAGE(BC95:BC99)</f>
        <v>4.4</v>
      </c>
      <c r="BD100" s="54">
        <f t="shared" si="136"/>
        <v>0.01575</v>
      </c>
      <c r="BE100" s="128" t="s">
        <v>20</v>
      </c>
      <c r="BF100" s="39">
        <f>AVERAGE(BF95:BF99)</f>
        <v>369.8</v>
      </c>
      <c r="BG100" s="43">
        <f t="shared" si="137"/>
        <v>2392.10383991347</v>
      </c>
      <c r="BH100" s="82">
        <f>AVERAGE(BH95:BH99)</f>
        <v>900</v>
      </c>
      <c r="BI100" s="7">
        <f>AVERAGE(BI95:BI99)</f>
        <v>10.2</v>
      </c>
      <c r="BJ100" s="7">
        <f>AVERAGE(BJ95:BJ99)</f>
        <v>5.2</v>
      </c>
      <c r="BK100" s="47">
        <f t="shared" si="138"/>
        <v>0.017111111111111</v>
      </c>
      <c r="BL100" s="128" t="s">
        <v>20</v>
      </c>
      <c r="BM100" s="39">
        <f>AVERAGE(BM95:BM99)</f>
        <v>378.8</v>
      </c>
      <c r="BN100" s="52">
        <f t="shared" si="139"/>
        <v>2588.70116156283</v>
      </c>
      <c r="BO100" s="52">
        <v>1000</v>
      </c>
      <c r="BP100" s="43">
        <f>AVERAGE(BP95:BP99)</f>
        <v>13.4</v>
      </c>
      <c r="BQ100" s="43">
        <f>AVERAGE(BQ95:BQ99)</f>
        <v>6</v>
      </c>
      <c r="BR100" s="54">
        <f t="shared" si="140"/>
        <v>0.0194</v>
      </c>
    </row>
    <row r="101" spans="1:64">
      <c r="A101" s="1"/>
      <c r="B101" s="1"/>
      <c r="C101" s="1"/>
      <c r="D101" s="1"/>
      <c r="E101" s="1"/>
      <c r="F101" s="1"/>
      <c r="G101" s="1"/>
      <c r="H101" s="129"/>
      <c r="I101" s="31"/>
      <c r="J101" s="6"/>
      <c r="K101" s="6"/>
      <c r="L101" s="6"/>
      <c r="M101" s="6"/>
      <c r="N101" s="6"/>
      <c r="O101" s="67"/>
      <c r="P101" s="1"/>
      <c r="Q101" s="1"/>
      <c r="R101" s="1"/>
      <c r="S101" s="1"/>
      <c r="T101" s="1"/>
      <c r="U101" s="1"/>
      <c r="V101" s="129"/>
      <c r="W101" s="31"/>
      <c r="X101" s="6"/>
      <c r="Y101" s="6"/>
      <c r="Z101" s="6"/>
      <c r="AA101" s="6"/>
      <c r="AB101" s="6"/>
      <c r="AJ101" s="129"/>
      <c r="AK101" s="31"/>
      <c r="AL101" s="6"/>
      <c r="AM101" s="6"/>
      <c r="AN101" s="6"/>
      <c r="AO101" s="6"/>
      <c r="AP101" s="6"/>
      <c r="AX101" s="129"/>
      <c r="AY101" s="31"/>
      <c r="AZ101" s="6"/>
      <c r="BA101" s="6"/>
      <c r="BB101" s="6"/>
      <c r="BC101" s="6"/>
      <c r="BD101" s="6"/>
      <c r="BL101" s="129"/>
    </row>
    <row r="102" spans="1:79">
      <c r="A102" s="234" t="s">
        <v>117</v>
      </c>
      <c r="B102" s="107"/>
      <c r="C102" s="107"/>
      <c r="D102" s="65"/>
      <c r="E102" s="107"/>
      <c r="F102" s="107"/>
      <c r="G102" s="107"/>
      <c r="H102" s="235" t="s">
        <v>118</v>
      </c>
      <c r="I102" s="264"/>
      <c r="J102" s="264"/>
      <c r="K102" s="265"/>
      <c r="L102" s="264"/>
      <c r="M102" s="264"/>
      <c r="N102" s="264"/>
      <c r="O102" s="236" t="s">
        <v>119</v>
      </c>
      <c r="P102" s="266"/>
      <c r="Q102" s="266"/>
      <c r="R102" s="270"/>
      <c r="S102" s="266"/>
      <c r="T102" s="266"/>
      <c r="U102" s="266"/>
      <c r="V102" s="235" t="s">
        <v>120</v>
      </c>
      <c r="W102" s="264"/>
      <c r="X102" s="264"/>
      <c r="Y102" s="265"/>
      <c r="Z102" s="264"/>
      <c r="AA102" s="264"/>
      <c r="AB102" s="264"/>
      <c r="AC102" s="236" t="s">
        <v>121</v>
      </c>
      <c r="AD102" s="266"/>
      <c r="AE102" s="266"/>
      <c r="AF102" s="270"/>
      <c r="AG102" s="266"/>
      <c r="AH102" s="266"/>
      <c r="AI102" s="266"/>
      <c r="AJ102" s="235" t="s">
        <v>122</v>
      </c>
      <c r="AK102" s="264"/>
      <c r="AL102" s="264"/>
      <c r="AM102" s="265"/>
      <c r="AN102" s="264"/>
      <c r="AO102" s="264"/>
      <c r="AP102" s="264"/>
      <c r="AQ102" s="236" t="s">
        <v>123</v>
      </c>
      <c r="AR102" s="266"/>
      <c r="AS102" s="266"/>
      <c r="AT102" s="270"/>
      <c r="AU102" s="266"/>
      <c r="AV102" s="266"/>
      <c r="AW102" s="266"/>
      <c r="AX102" s="235" t="s">
        <v>124</v>
      </c>
      <c r="AY102" s="264"/>
      <c r="AZ102" s="264"/>
      <c r="BA102" s="265"/>
      <c r="BB102" s="264"/>
      <c r="BC102" s="264"/>
      <c r="BD102" s="264"/>
      <c r="BE102" s="236" t="s">
        <v>125</v>
      </c>
      <c r="BF102" s="266"/>
      <c r="BG102" s="266"/>
      <c r="BH102" s="270"/>
      <c r="BI102" s="266"/>
      <c r="BJ102" s="266"/>
      <c r="BK102" s="266"/>
      <c r="BL102" s="293" t="s">
        <v>126</v>
      </c>
      <c r="BM102" s="306"/>
      <c r="BN102" s="306"/>
      <c r="BO102" s="307"/>
      <c r="BP102" s="306"/>
      <c r="BQ102" s="306"/>
      <c r="BR102" s="306"/>
      <c r="BS102" s="304"/>
      <c r="BT102" s="308"/>
      <c r="BU102" s="312"/>
      <c r="BV102" s="312"/>
      <c r="BW102" s="312"/>
      <c r="BX102" s="312"/>
      <c r="BY102" s="312"/>
      <c r="BZ102" s="312"/>
      <c r="CA102" s="46"/>
    </row>
    <row r="103" spans="1:70">
      <c r="A103" s="77" t="s">
        <v>13</v>
      </c>
      <c r="B103" s="80" t="s">
        <v>14</v>
      </c>
      <c r="C103" s="77" t="s">
        <v>15</v>
      </c>
      <c r="D103" s="43" t="s">
        <v>16</v>
      </c>
      <c r="E103" s="77" t="s">
        <v>17</v>
      </c>
      <c r="F103" s="77" t="s">
        <v>18</v>
      </c>
      <c r="G103" s="78" t="s">
        <v>19</v>
      </c>
      <c r="H103" s="79" t="s">
        <v>13</v>
      </c>
      <c r="I103" s="175" t="s">
        <v>14</v>
      </c>
      <c r="J103" s="135" t="s">
        <v>15</v>
      </c>
      <c r="K103" s="55" t="s">
        <v>16</v>
      </c>
      <c r="L103" s="135" t="s">
        <v>17</v>
      </c>
      <c r="M103" s="136" t="s">
        <v>18</v>
      </c>
      <c r="N103" s="137" t="s">
        <v>19</v>
      </c>
      <c r="O103" s="170" t="s">
        <v>13</v>
      </c>
      <c r="P103" s="80" t="s">
        <v>14</v>
      </c>
      <c r="Q103" s="77" t="s">
        <v>15</v>
      </c>
      <c r="R103" s="43" t="s">
        <v>16</v>
      </c>
      <c r="S103" s="77" t="s">
        <v>17</v>
      </c>
      <c r="T103" s="77" t="s">
        <v>18</v>
      </c>
      <c r="U103" s="78" t="s">
        <v>19</v>
      </c>
      <c r="V103" s="79" t="s">
        <v>13</v>
      </c>
      <c r="W103" s="175" t="s">
        <v>14</v>
      </c>
      <c r="X103" s="135" t="s">
        <v>15</v>
      </c>
      <c r="Y103" s="55" t="s">
        <v>16</v>
      </c>
      <c r="Z103" s="135" t="s">
        <v>17</v>
      </c>
      <c r="AA103" s="117" t="s">
        <v>18</v>
      </c>
      <c r="AB103" s="117" t="s">
        <v>19</v>
      </c>
      <c r="AC103" s="170" t="s">
        <v>13</v>
      </c>
      <c r="AD103" s="80" t="s">
        <v>14</v>
      </c>
      <c r="AE103" s="77" t="s">
        <v>15</v>
      </c>
      <c r="AF103" s="43" t="s">
        <v>16</v>
      </c>
      <c r="AG103" s="77" t="s">
        <v>17</v>
      </c>
      <c r="AH103" s="77" t="s">
        <v>18</v>
      </c>
      <c r="AI103" s="78" t="s">
        <v>19</v>
      </c>
      <c r="AJ103" s="79" t="s">
        <v>13</v>
      </c>
      <c r="AK103" s="175" t="s">
        <v>14</v>
      </c>
      <c r="AL103" s="135" t="s">
        <v>15</v>
      </c>
      <c r="AM103" s="55" t="s">
        <v>16</v>
      </c>
      <c r="AN103" s="135" t="s">
        <v>17</v>
      </c>
      <c r="AO103" s="136" t="s">
        <v>18</v>
      </c>
      <c r="AP103" s="137" t="s">
        <v>19</v>
      </c>
      <c r="AQ103" s="170" t="s">
        <v>13</v>
      </c>
      <c r="AR103" s="80" t="s">
        <v>14</v>
      </c>
      <c r="AS103" s="77" t="s">
        <v>15</v>
      </c>
      <c r="AT103" s="43" t="s">
        <v>16</v>
      </c>
      <c r="AU103" s="77" t="s">
        <v>17</v>
      </c>
      <c r="AV103" s="77" t="s">
        <v>18</v>
      </c>
      <c r="AW103" s="78" t="s">
        <v>19</v>
      </c>
      <c r="AX103" s="79" t="s">
        <v>13</v>
      </c>
      <c r="AY103" s="175" t="s">
        <v>14</v>
      </c>
      <c r="AZ103" s="135" t="s">
        <v>15</v>
      </c>
      <c r="BA103" s="55" t="s">
        <v>16</v>
      </c>
      <c r="BB103" s="135" t="s">
        <v>17</v>
      </c>
      <c r="BC103" s="136" t="s">
        <v>18</v>
      </c>
      <c r="BD103" s="137" t="s">
        <v>19</v>
      </c>
      <c r="BE103" s="170" t="s">
        <v>13</v>
      </c>
      <c r="BF103" s="80" t="s">
        <v>14</v>
      </c>
      <c r="BG103" s="77" t="s">
        <v>15</v>
      </c>
      <c r="BH103" s="43" t="s">
        <v>16</v>
      </c>
      <c r="BI103" s="77" t="s">
        <v>17</v>
      </c>
      <c r="BJ103" s="77" t="s">
        <v>18</v>
      </c>
      <c r="BK103" s="78" t="s">
        <v>19</v>
      </c>
      <c r="BL103" s="79" t="s">
        <v>13</v>
      </c>
      <c r="BM103" s="175" t="s">
        <v>14</v>
      </c>
      <c r="BN103" s="135" t="s">
        <v>15</v>
      </c>
      <c r="BO103" s="55" t="s">
        <v>16</v>
      </c>
      <c r="BP103" s="135" t="s">
        <v>17</v>
      </c>
      <c r="BQ103" s="136" t="s">
        <v>18</v>
      </c>
      <c r="BR103" s="137" t="s">
        <v>19</v>
      </c>
    </row>
    <row r="104" spans="1:70">
      <c r="A104" s="43">
        <v>1</v>
      </c>
      <c r="B104" s="80">
        <v>211</v>
      </c>
      <c r="C104" s="77">
        <f t="shared" ref="C104:C109" si="141">(D104-E104-F104)*1000/B104</f>
        <v>473.9336492891</v>
      </c>
      <c r="D104" s="43">
        <v>100</v>
      </c>
      <c r="E104" s="7">
        <v>0</v>
      </c>
      <c r="F104" s="7">
        <v>0</v>
      </c>
      <c r="G104" s="78">
        <f t="shared" ref="G104:G109" si="142">(E104+F104)/D104</f>
        <v>0</v>
      </c>
      <c r="H104" s="118">
        <v>1</v>
      </c>
      <c r="I104" s="16">
        <v>238</v>
      </c>
      <c r="J104" s="139">
        <f t="shared" ref="J104:J109" si="143">(K104-L104-M104)*1000/I104</f>
        <v>840.336134453782</v>
      </c>
      <c r="K104" s="52">
        <v>200</v>
      </c>
      <c r="L104" s="139">
        <v>0</v>
      </c>
      <c r="M104" s="139">
        <v>0</v>
      </c>
      <c r="N104" s="117">
        <f t="shared" ref="N104:N109" si="144">(L104+M104)/K104</f>
        <v>0</v>
      </c>
      <c r="O104" s="138">
        <v>1</v>
      </c>
      <c r="P104" s="80">
        <v>246</v>
      </c>
      <c r="Q104" s="77">
        <f t="shared" ref="Q104:Q109" si="145">(R104-S104-T104)*1000/P104</f>
        <v>1219.51219512195</v>
      </c>
      <c r="R104" s="43">
        <v>300</v>
      </c>
      <c r="S104" s="77">
        <v>0</v>
      </c>
      <c r="T104" s="77">
        <v>0</v>
      </c>
      <c r="U104" s="78">
        <f t="shared" ref="U104:U109" si="146">(S104+T104)/R104</f>
        <v>0</v>
      </c>
      <c r="V104" s="118">
        <v>1</v>
      </c>
      <c r="W104" s="16">
        <v>284</v>
      </c>
      <c r="X104" s="139">
        <f>(Y104-Z104-AA104)*1000/W104</f>
        <v>1408.45070422535</v>
      </c>
      <c r="Y104" s="52">
        <v>400</v>
      </c>
      <c r="Z104" s="139">
        <v>0</v>
      </c>
      <c r="AA104" s="139">
        <v>0</v>
      </c>
      <c r="AB104" s="117">
        <f t="shared" ref="AB104:AB109" si="147">(Z104+AA104)/Y104</f>
        <v>0</v>
      </c>
      <c r="AC104" s="138">
        <v>1</v>
      </c>
      <c r="AD104" s="80">
        <v>280</v>
      </c>
      <c r="AE104" s="77">
        <f t="shared" ref="AE104:AE109" si="148">(AF104-AG104-AH104)*1000/AD104</f>
        <v>1785.71428571429</v>
      </c>
      <c r="AF104" s="52">
        <v>500</v>
      </c>
      <c r="AG104" s="77">
        <v>0</v>
      </c>
      <c r="AH104" s="77">
        <v>0</v>
      </c>
      <c r="AI104" s="78">
        <f t="shared" ref="AI104:AI109" si="149">(AG104+AH104)/AF104</f>
        <v>0</v>
      </c>
      <c r="AJ104" s="118">
        <v>1</v>
      </c>
      <c r="AK104" s="16">
        <v>309</v>
      </c>
      <c r="AL104" s="77">
        <f>(AM104-AN104-AO104)*1000/AK104</f>
        <v>1941.74757281553</v>
      </c>
      <c r="AM104" s="52">
        <v>600</v>
      </c>
      <c r="AN104" s="139">
        <v>0</v>
      </c>
      <c r="AO104" s="139">
        <v>0</v>
      </c>
      <c r="AP104" s="117">
        <f t="shared" ref="AP104:AP109" si="150">(AN104+AO104)/AM104</f>
        <v>0</v>
      </c>
      <c r="AQ104" s="138">
        <v>1</v>
      </c>
      <c r="AR104" s="80">
        <v>337</v>
      </c>
      <c r="AS104" s="77">
        <f t="shared" ref="AS104:AS109" si="151">(AT104-AU104-AV104)*1000/AR104</f>
        <v>2077.15133531157</v>
      </c>
      <c r="AT104" s="52">
        <v>700</v>
      </c>
      <c r="AU104" s="77">
        <v>0</v>
      </c>
      <c r="AV104" s="77">
        <v>0</v>
      </c>
      <c r="AW104" s="78">
        <f t="shared" ref="AW104:AW109" si="152">(AU104+AV104)/AT104</f>
        <v>0</v>
      </c>
      <c r="AX104" s="118">
        <v>1</v>
      </c>
      <c r="AY104" s="16">
        <v>339</v>
      </c>
      <c r="AZ104" s="77">
        <f>(BA104-BB104-BC104)*1000/AY104</f>
        <v>2359.88200589971</v>
      </c>
      <c r="BA104" s="52">
        <v>800</v>
      </c>
      <c r="BB104" s="139">
        <v>0</v>
      </c>
      <c r="BC104" s="139">
        <v>0</v>
      </c>
      <c r="BD104" s="117">
        <f t="shared" ref="BD104:BD109" si="153">(BB104+BC104)/BA104</f>
        <v>0</v>
      </c>
      <c r="BE104" s="138">
        <v>1</v>
      </c>
      <c r="BF104" s="80">
        <v>378</v>
      </c>
      <c r="BG104" s="77">
        <f t="shared" ref="BG104:BG109" si="154">(BH104-BI104-BJ104)*1000/BF104</f>
        <v>2380.95238095238</v>
      </c>
      <c r="BH104" s="52">
        <v>900</v>
      </c>
      <c r="BI104" s="139">
        <v>0</v>
      </c>
      <c r="BJ104" s="139">
        <v>0</v>
      </c>
      <c r="BK104" s="78">
        <f t="shared" ref="BK104:BK109" si="155">(BI104+BJ104)/BH104</f>
        <v>0</v>
      </c>
      <c r="BL104" s="118">
        <v>1</v>
      </c>
      <c r="BM104" s="16">
        <v>389</v>
      </c>
      <c r="BN104" s="139">
        <f t="shared" ref="BN104:BN109" si="156">(BO104-BP104-BQ104)*1000/BM104</f>
        <v>2570.6940874036</v>
      </c>
      <c r="BO104" s="52">
        <v>1000</v>
      </c>
      <c r="BP104" s="139">
        <v>0</v>
      </c>
      <c r="BQ104" s="139">
        <v>0</v>
      </c>
      <c r="BR104" s="117">
        <f t="shared" ref="BR104:BR109" si="157">(BP104+BQ104)/BO104</f>
        <v>0</v>
      </c>
    </row>
    <row r="105" spans="1:70">
      <c r="A105" s="43">
        <v>2</v>
      </c>
      <c r="B105" s="124">
        <v>234</v>
      </c>
      <c r="C105" s="77">
        <f t="shared" si="141"/>
        <v>427.350427350427</v>
      </c>
      <c r="D105" s="43">
        <v>100</v>
      </c>
      <c r="E105" s="7">
        <v>0</v>
      </c>
      <c r="F105" s="7">
        <v>0</v>
      </c>
      <c r="G105" s="78">
        <f t="shared" si="142"/>
        <v>0</v>
      </c>
      <c r="H105" s="118">
        <v>2</v>
      </c>
      <c r="I105" s="16">
        <v>236</v>
      </c>
      <c r="J105" s="139">
        <f t="shared" si="143"/>
        <v>847.457627118644</v>
      </c>
      <c r="K105" s="52">
        <v>200</v>
      </c>
      <c r="L105" s="139">
        <v>0</v>
      </c>
      <c r="M105" s="139">
        <v>0</v>
      </c>
      <c r="N105" s="117">
        <f t="shared" si="144"/>
        <v>0</v>
      </c>
      <c r="O105" s="138">
        <v>2</v>
      </c>
      <c r="P105" s="124">
        <v>254</v>
      </c>
      <c r="Q105" s="77">
        <f t="shared" si="145"/>
        <v>1181.10236220472</v>
      </c>
      <c r="R105" s="43">
        <v>300</v>
      </c>
      <c r="S105" s="77">
        <v>0</v>
      </c>
      <c r="T105" s="77">
        <v>0</v>
      </c>
      <c r="U105" s="78">
        <f t="shared" si="146"/>
        <v>0</v>
      </c>
      <c r="V105" s="118">
        <v>2</v>
      </c>
      <c r="W105" s="16">
        <v>263</v>
      </c>
      <c r="X105" s="139">
        <f>(Y105-Z105-AA105)*1000/W105</f>
        <v>1520.91254752852</v>
      </c>
      <c r="Y105" s="52">
        <v>400</v>
      </c>
      <c r="Z105" s="139">
        <v>0</v>
      </c>
      <c r="AA105" s="139">
        <v>0</v>
      </c>
      <c r="AB105" s="117">
        <f t="shared" si="147"/>
        <v>0</v>
      </c>
      <c r="AC105" s="138">
        <v>2</v>
      </c>
      <c r="AD105" s="124">
        <v>303</v>
      </c>
      <c r="AE105" s="77">
        <f t="shared" si="148"/>
        <v>1650.16501650165</v>
      </c>
      <c r="AF105" s="52">
        <v>500</v>
      </c>
      <c r="AG105" s="77">
        <v>0</v>
      </c>
      <c r="AH105" s="77">
        <v>0</v>
      </c>
      <c r="AI105" s="78">
        <f t="shared" si="149"/>
        <v>0</v>
      </c>
      <c r="AJ105" s="118">
        <v>2</v>
      </c>
      <c r="AK105" s="16">
        <v>289</v>
      </c>
      <c r="AL105" s="77">
        <f>(AM105-AN105-AO105)*1000/AK105</f>
        <v>2076.12456747405</v>
      </c>
      <c r="AM105" s="52">
        <v>600</v>
      </c>
      <c r="AN105" s="139">
        <v>0</v>
      </c>
      <c r="AO105" s="139">
        <v>0</v>
      </c>
      <c r="AP105" s="117">
        <f t="shared" si="150"/>
        <v>0</v>
      </c>
      <c r="AQ105" s="138">
        <v>2</v>
      </c>
      <c r="AR105" s="124">
        <v>304</v>
      </c>
      <c r="AS105" s="77">
        <f t="shared" si="151"/>
        <v>2302.63157894737</v>
      </c>
      <c r="AT105" s="52">
        <v>700</v>
      </c>
      <c r="AU105" s="77">
        <v>0</v>
      </c>
      <c r="AV105" s="77">
        <v>0</v>
      </c>
      <c r="AW105" s="78">
        <f t="shared" si="152"/>
        <v>0</v>
      </c>
      <c r="AX105" s="118">
        <v>2</v>
      </c>
      <c r="AY105" s="16">
        <v>314</v>
      </c>
      <c r="AZ105" s="77">
        <f>(BA105-BB105-BC105)*1000/AY105</f>
        <v>2547.77070063694</v>
      </c>
      <c r="BA105" s="52">
        <v>800</v>
      </c>
      <c r="BB105" s="139">
        <v>0</v>
      </c>
      <c r="BC105" s="139">
        <v>0</v>
      </c>
      <c r="BD105" s="117">
        <f t="shared" si="153"/>
        <v>0</v>
      </c>
      <c r="BE105" s="138">
        <v>2</v>
      </c>
      <c r="BF105" s="124">
        <v>337</v>
      </c>
      <c r="BG105" s="77">
        <f t="shared" si="154"/>
        <v>2670.62314540059</v>
      </c>
      <c r="BH105" s="52">
        <v>900</v>
      </c>
      <c r="BI105" s="139">
        <v>0</v>
      </c>
      <c r="BJ105" s="139">
        <v>0</v>
      </c>
      <c r="BK105" s="78">
        <f t="shared" si="155"/>
        <v>0</v>
      </c>
      <c r="BL105" s="118">
        <v>2</v>
      </c>
      <c r="BM105" s="16">
        <v>347</v>
      </c>
      <c r="BN105" s="139">
        <f t="shared" si="156"/>
        <v>2881.84438040346</v>
      </c>
      <c r="BO105" s="52">
        <v>1000</v>
      </c>
      <c r="BP105" s="139">
        <v>0</v>
      </c>
      <c r="BQ105" s="139">
        <v>0</v>
      </c>
      <c r="BR105" s="117">
        <f t="shared" si="157"/>
        <v>0</v>
      </c>
    </row>
    <row r="106" spans="1:70">
      <c r="A106" s="43">
        <v>3</v>
      </c>
      <c r="B106" s="80">
        <v>240</v>
      </c>
      <c r="C106" s="77">
        <f t="shared" si="141"/>
        <v>416.666666666667</v>
      </c>
      <c r="D106" s="43">
        <v>100</v>
      </c>
      <c r="E106" s="7">
        <v>0</v>
      </c>
      <c r="F106" s="7">
        <v>0</v>
      </c>
      <c r="G106" s="78">
        <f t="shared" si="142"/>
        <v>0</v>
      </c>
      <c r="H106" s="118">
        <v>3</v>
      </c>
      <c r="I106" s="16">
        <v>237</v>
      </c>
      <c r="J106" s="139">
        <f t="shared" si="143"/>
        <v>843.881856540084</v>
      </c>
      <c r="K106" s="52">
        <v>200</v>
      </c>
      <c r="L106" s="139">
        <v>0</v>
      </c>
      <c r="M106" s="139">
        <v>0</v>
      </c>
      <c r="N106" s="117">
        <f t="shared" si="144"/>
        <v>0</v>
      </c>
      <c r="O106" s="138">
        <v>3</v>
      </c>
      <c r="P106" s="80">
        <v>266</v>
      </c>
      <c r="Q106" s="77">
        <f t="shared" si="145"/>
        <v>1127.81954887218</v>
      </c>
      <c r="R106" s="43">
        <v>300</v>
      </c>
      <c r="S106" s="77">
        <v>0</v>
      </c>
      <c r="T106" s="77">
        <v>0</v>
      </c>
      <c r="U106" s="78">
        <f t="shared" si="146"/>
        <v>0</v>
      </c>
      <c r="V106" s="118">
        <v>3</v>
      </c>
      <c r="W106" s="16">
        <v>264</v>
      </c>
      <c r="X106" s="139">
        <f>(Y106-Z106-AA106)*1000/W106</f>
        <v>1515.15151515152</v>
      </c>
      <c r="Y106" s="52">
        <v>400</v>
      </c>
      <c r="Z106" s="139">
        <v>0</v>
      </c>
      <c r="AA106" s="139">
        <v>0</v>
      </c>
      <c r="AB106" s="117">
        <f t="shared" si="147"/>
        <v>0</v>
      </c>
      <c r="AC106" s="138">
        <v>3</v>
      </c>
      <c r="AD106" s="80">
        <v>273</v>
      </c>
      <c r="AE106" s="77">
        <f t="shared" si="148"/>
        <v>1831.50183150183</v>
      </c>
      <c r="AF106" s="52">
        <v>500</v>
      </c>
      <c r="AG106" s="77">
        <v>0</v>
      </c>
      <c r="AH106" s="77">
        <v>0</v>
      </c>
      <c r="AI106" s="78">
        <f t="shared" si="149"/>
        <v>0</v>
      </c>
      <c r="AJ106" s="118">
        <v>3</v>
      </c>
      <c r="AK106" s="16">
        <v>313</v>
      </c>
      <c r="AL106" s="77">
        <f>(AM106-AN106-AO106)*1000/AK106</f>
        <v>1916.93290734824</v>
      </c>
      <c r="AM106" s="52">
        <v>600</v>
      </c>
      <c r="AN106" s="139">
        <v>0</v>
      </c>
      <c r="AO106" s="139">
        <v>0</v>
      </c>
      <c r="AP106" s="117">
        <f t="shared" si="150"/>
        <v>0</v>
      </c>
      <c r="AQ106" s="138">
        <v>3</v>
      </c>
      <c r="AR106" s="80">
        <v>307</v>
      </c>
      <c r="AS106" s="77">
        <f t="shared" si="151"/>
        <v>2280.13029315961</v>
      </c>
      <c r="AT106" s="52">
        <v>700</v>
      </c>
      <c r="AU106" s="77">
        <v>0</v>
      </c>
      <c r="AV106" s="77">
        <v>0</v>
      </c>
      <c r="AW106" s="78">
        <f t="shared" si="152"/>
        <v>0</v>
      </c>
      <c r="AX106" s="118">
        <v>3</v>
      </c>
      <c r="AY106" s="16">
        <v>319</v>
      </c>
      <c r="AZ106" s="77">
        <f>(BA106-BB106-BC106)*1000/AY106</f>
        <v>2507.83699059561</v>
      </c>
      <c r="BA106" s="52">
        <v>800</v>
      </c>
      <c r="BB106" s="139">
        <v>0</v>
      </c>
      <c r="BC106" s="139">
        <v>0</v>
      </c>
      <c r="BD106" s="117">
        <f t="shared" si="153"/>
        <v>0</v>
      </c>
      <c r="BE106" s="138">
        <v>3</v>
      </c>
      <c r="BF106" s="80">
        <v>362</v>
      </c>
      <c r="BG106" s="77">
        <f t="shared" si="154"/>
        <v>2486.18784530387</v>
      </c>
      <c r="BH106" s="52">
        <v>900</v>
      </c>
      <c r="BI106" s="139">
        <v>0</v>
      </c>
      <c r="BJ106" s="139">
        <v>0</v>
      </c>
      <c r="BK106" s="78">
        <f t="shared" si="155"/>
        <v>0</v>
      </c>
      <c r="BL106" s="118">
        <v>3</v>
      </c>
      <c r="BM106" s="16">
        <v>385</v>
      </c>
      <c r="BN106" s="139">
        <f t="shared" si="156"/>
        <v>2597.4025974026</v>
      </c>
      <c r="BO106" s="52">
        <v>1000</v>
      </c>
      <c r="BP106" s="139">
        <v>0</v>
      </c>
      <c r="BQ106" s="139">
        <v>0</v>
      </c>
      <c r="BR106" s="117">
        <f t="shared" si="157"/>
        <v>0</v>
      </c>
    </row>
    <row r="107" spans="1:70">
      <c r="A107" s="77">
        <v>4</v>
      </c>
      <c r="B107" s="80">
        <v>230</v>
      </c>
      <c r="C107" s="77">
        <f t="shared" si="141"/>
        <v>434.782608695652</v>
      </c>
      <c r="D107" s="43">
        <v>100</v>
      </c>
      <c r="E107" s="7">
        <v>0</v>
      </c>
      <c r="F107" s="7">
        <v>0</v>
      </c>
      <c r="G107" s="78">
        <f t="shared" si="142"/>
        <v>0</v>
      </c>
      <c r="H107" s="79">
        <v>4</v>
      </c>
      <c r="I107" s="16">
        <v>242</v>
      </c>
      <c r="J107" s="139">
        <f t="shared" si="143"/>
        <v>826.446280991736</v>
      </c>
      <c r="K107" s="52">
        <v>200</v>
      </c>
      <c r="L107" s="139">
        <v>0</v>
      </c>
      <c r="M107" s="139">
        <v>0</v>
      </c>
      <c r="N107" s="117">
        <f t="shared" si="144"/>
        <v>0</v>
      </c>
      <c r="O107" s="170">
        <v>4</v>
      </c>
      <c r="P107" s="80">
        <v>245</v>
      </c>
      <c r="Q107" s="77">
        <f t="shared" si="145"/>
        <v>1224.48979591837</v>
      </c>
      <c r="R107" s="43">
        <v>300</v>
      </c>
      <c r="S107" s="77">
        <v>0</v>
      </c>
      <c r="T107" s="77">
        <v>0</v>
      </c>
      <c r="U107" s="78">
        <f t="shared" si="146"/>
        <v>0</v>
      </c>
      <c r="V107" s="79">
        <v>4</v>
      </c>
      <c r="W107" s="16">
        <v>290</v>
      </c>
      <c r="X107" s="139">
        <f>(Y107-Z107-AA107)*1000/W107</f>
        <v>1379.31034482759</v>
      </c>
      <c r="Y107" s="52">
        <v>400</v>
      </c>
      <c r="Z107" s="139">
        <v>0</v>
      </c>
      <c r="AA107" s="139">
        <v>0</v>
      </c>
      <c r="AB107" s="117">
        <f t="shared" si="147"/>
        <v>0</v>
      </c>
      <c r="AC107" s="170">
        <v>4</v>
      </c>
      <c r="AD107" s="80">
        <v>299</v>
      </c>
      <c r="AE107" s="77">
        <f t="shared" si="148"/>
        <v>1672.24080267559</v>
      </c>
      <c r="AF107" s="52">
        <v>500</v>
      </c>
      <c r="AG107" s="77">
        <v>0</v>
      </c>
      <c r="AH107" s="77">
        <v>0</v>
      </c>
      <c r="AI107" s="78">
        <f t="shared" si="149"/>
        <v>0</v>
      </c>
      <c r="AJ107" s="79">
        <v>4</v>
      </c>
      <c r="AK107" s="283">
        <v>291</v>
      </c>
      <c r="AL107" s="77">
        <f>(AM107-AN107-AO107)*1000/AK107</f>
        <v>2061.85567010309</v>
      </c>
      <c r="AM107" s="52">
        <v>600</v>
      </c>
      <c r="AN107" s="139">
        <v>0</v>
      </c>
      <c r="AO107" s="139">
        <v>0</v>
      </c>
      <c r="AP107" s="117">
        <f t="shared" si="150"/>
        <v>0</v>
      </c>
      <c r="AQ107" s="170">
        <v>4</v>
      </c>
      <c r="AR107" s="80">
        <v>328</v>
      </c>
      <c r="AS107" s="77">
        <f t="shared" si="151"/>
        <v>2134.14634146341</v>
      </c>
      <c r="AT107" s="52">
        <v>700</v>
      </c>
      <c r="AU107" s="77">
        <v>0</v>
      </c>
      <c r="AV107" s="77">
        <v>0</v>
      </c>
      <c r="AW107" s="78">
        <f t="shared" si="152"/>
        <v>0</v>
      </c>
      <c r="AX107" s="79">
        <v>4</v>
      </c>
      <c r="AY107" s="16">
        <v>345</v>
      </c>
      <c r="AZ107" s="77">
        <f>(BA107-BB107-BC107)*1000/AY107</f>
        <v>2318.84057971015</v>
      </c>
      <c r="BA107" s="52">
        <v>800</v>
      </c>
      <c r="BB107" s="139">
        <v>0</v>
      </c>
      <c r="BC107" s="139">
        <v>0</v>
      </c>
      <c r="BD107" s="117">
        <f t="shared" si="153"/>
        <v>0</v>
      </c>
      <c r="BE107" s="170">
        <v>4</v>
      </c>
      <c r="BF107" s="80">
        <v>342</v>
      </c>
      <c r="BG107" s="77">
        <f t="shared" si="154"/>
        <v>2631.57894736842</v>
      </c>
      <c r="BH107" s="52">
        <v>900</v>
      </c>
      <c r="BI107" s="139">
        <v>0</v>
      </c>
      <c r="BJ107" s="139">
        <v>0</v>
      </c>
      <c r="BK107" s="78">
        <f t="shared" si="155"/>
        <v>0</v>
      </c>
      <c r="BL107" s="79">
        <v>4</v>
      </c>
      <c r="BM107" s="16">
        <v>360</v>
      </c>
      <c r="BN107" s="139">
        <f t="shared" si="156"/>
        <v>2775</v>
      </c>
      <c r="BO107" s="52">
        <v>1000</v>
      </c>
      <c r="BP107" s="139">
        <v>0</v>
      </c>
      <c r="BQ107" s="139">
        <v>1</v>
      </c>
      <c r="BR107" s="117">
        <f t="shared" si="157"/>
        <v>0.001</v>
      </c>
    </row>
    <row r="108" spans="1:70">
      <c r="A108" s="43">
        <v>5</v>
      </c>
      <c r="B108" s="131">
        <v>239</v>
      </c>
      <c r="C108" s="82">
        <f t="shared" si="141"/>
        <v>418.410041841004</v>
      </c>
      <c r="D108" s="43">
        <v>100</v>
      </c>
      <c r="E108" s="124">
        <v>0</v>
      </c>
      <c r="F108" s="124">
        <v>0</v>
      </c>
      <c r="G108" s="83">
        <f t="shared" si="142"/>
        <v>0</v>
      </c>
      <c r="H108" s="118">
        <v>5</v>
      </c>
      <c r="I108" s="122">
        <v>252</v>
      </c>
      <c r="J108" s="142">
        <f t="shared" si="143"/>
        <v>793.650793650794</v>
      </c>
      <c r="K108" s="52">
        <v>200</v>
      </c>
      <c r="L108" s="142">
        <v>0</v>
      </c>
      <c r="M108" s="142">
        <v>0</v>
      </c>
      <c r="N108" s="123">
        <f t="shared" si="144"/>
        <v>0</v>
      </c>
      <c r="O108" s="138">
        <v>5</v>
      </c>
      <c r="P108" s="131">
        <v>263</v>
      </c>
      <c r="Q108" s="82">
        <f t="shared" si="145"/>
        <v>1140.68441064639</v>
      </c>
      <c r="R108" s="43">
        <v>300</v>
      </c>
      <c r="S108" s="82">
        <v>0</v>
      </c>
      <c r="T108" s="82">
        <v>0</v>
      </c>
      <c r="U108" s="83">
        <f t="shared" si="146"/>
        <v>0</v>
      </c>
      <c r="V108" s="118">
        <v>5</v>
      </c>
      <c r="W108" s="122">
        <v>262</v>
      </c>
      <c r="X108" s="142">
        <f>(Y108-Z108-AA108)*1000/W108</f>
        <v>1526.71755725191</v>
      </c>
      <c r="Y108" s="52">
        <v>400</v>
      </c>
      <c r="Z108" s="142">
        <v>0</v>
      </c>
      <c r="AA108" s="142">
        <v>0</v>
      </c>
      <c r="AB108" s="123">
        <f t="shared" si="147"/>
        <v>0</v>
      </c>
      <c r="AC108" s="138">
        <v>5</v>
      </c>
      <c r="AD108" s="131">
        <v>286</v>
      </c>
      <c r="AE108" s="82">
        <f t="shared" si="148"/>
        <v>1748.25174825175</v>
      </c>
      <c r="AF108" s="52">
        <v>500</v>
      </c>
      <c r="AG108" s="82">
        <v>0</v>
      </c>
      <c r="AH108" s="82">
        <v>0</v>
      </c>
      <c r="AI108" s="83">
        <f t="shared" si="149"/>
        <v>0</v>
      </c>
      <c r="AJ108" s="118">
        <v>5</v>
      </c>
      <c r="AK108" s="122">
        <v>309</v>
      </c>
      <c r="AL108" s="82">
        <f>(AM108-AN108-AO108)*1000/AK108</f>
        <v>1941.74757281553</v>
      </c>
      <c r="AM108" s="52">
        <v>600</v>
      </c>
      <c r="AN108" s="142">
        <v>0</v>
      </c>
      <c r="AO108" s="142">
        <v>0</v>
      </c>
      <c r="AP108" s="123">
        <f t="shared" si="150"/>
        <v>0</v>
      </c>
      <c r="AQ108" s="138">
        <v>5</v>
      </c>
      <c r="AR108" s="131">
        <v>309</v>
      </c>
      <c r="AS108" s="82">
        <f t="shared" si="151"/>
        <v>2265.37216828479</v>
      </c>
      <c r="AT108" s="52">
        <v>700</v>
      </c>
      <c r="AU108" s="77">
        <v>0</v>
      </c>
      <c r="AV108" s="77">
        <v>0</v>
      </c>
      <c r="AW108" s="83">
        <f t="shared" si="152"/>
        <v>0</v>
      </c>
      <c r="AX108" s="118">
        <v>5</v>
      </c>
      <c r="AY108" s="122">
        <v>367</v>
      </c>
      <c r="AZ108" s="82">
        <f>(BA108-BB108-BC108)*1000/AY108</f>
        <v>2179.83651226158</v>
      </c>
      <c r="BA108" s="52">
        <v>800</v>
      </c>
      <c r="BB108" s="142">
        <v>0</v>
      </c>
      <c r="BC108" s="142">
        <v>0</v>
      </c>
      <c r="BD108" s="123">
        <f t="shared" si="153"/>
        <v>0</v>
      </c>
      <c r="BE108" s="138">
        <v>5</v>
      </c>
      <c r="BF108" s="131">
        <v>338</v>
      </c>
      <c r="BG108" s="82">
        <f t="shared" si="154"/>
        <v>2662.72189349112</v>
      </c>
      <c r="BH108" s="52">
        <v>900</v>
      </c>
      <c r="BI108" s="142">
        <v>0</v>
      </c>
      <c r="BJ108" s="142">
        <v>0</v>
      </c>
      <c r="BK108" s="83">
        <f t="shared" si="155"/>
        <v>0</v>
      </c>
      <c r="BL108" s="118">
        <v>5</v>
      </c>
      <c r="BM108" s="122">
        <v>362</v>
      </c>
      <c r="BN108" s="142">
        <f t="shared" si="156"/>
        <v>2762.43093922652</v>
      </c>
      <c r="BO108" s="142">
        <v>1000</v>
      </c>
      <c r="BP108" s="142">
        <v>0</v>
      </c>
      <c r="BQ108" s="142">
        <v>0</v>
      </c>
      <c r="BR108" s="123">
        <f t="shared" si="157"/>
        <v>0</v>
      </c>
    </row>
    <row r="109" spans="1:70">
      <c r="A109" s="50" t="s">
        <v>20</v>
      </c>
      <c r="B109" s="39">
        <f>AVERAGE(B104:B108)</f>
        <v>230.8</v>
      </c>
      <c r="C109" s="43">
        <f t="shared" si="141"/>
        <v>433.275563258232</v>
      </c>
      <c r="D109" s="82">
        <f>AVERAGE(D104:D108)</f>
        <v>100</v>
      </c>
      <c r="E109" s="7">
        <f>AVERAGE(E104:E108)</f>
        <v>0</v>
      </c>
      <c r="F109" s="7">
        <f>AVERAGE(F104:F108)</f>
        <v>0</v>
      </c>
      <c r="G109" s="47">
        <f t="shared" si="142"/>
        <v>0</v>
      </c>
      <c r="H109" s="165" t="s">
        <v>20</v>
      </c>
      <c r="I109" s="56">
        <f>AVERAGE(I104:I108)</f>
        <v>241</v>
      </c>
      <c r="J109" s="55">
        <f t="shared" si="143"/>
        <v>829.875518672199</v>
      </c>
      <c r="K109" s="142">
        <v>200</v>
      </c>
      <c r="L109" s="101">
        <f>AVERAGE(L104:L108)</f>
        <v>0</v>
      </c>
      <c r="M109" s="101">
        <f>AVERAGE(M104:M108)</f>
        <v>0</v>
      </c>
      <c r="N109" s="57">
        <f t="shared" si="144"/>
        <v>0</v>
      </c>
      <c r="O109" s="128" t="s">
        <v>20</v>
      </c>
      <c r="P109" s="39">
        <f>AVERAGE(P104:P108)</f>
        <v>254.8</v>
      </c>
      <c r="Q109" s="43">
        <f t="shared" si="145"/>
        <v>1177.39403453689</v>
      </c>
      <c r="R109" s="43">
        <f>AVERAGE(R104:R108)</f>
        <v>300</v>
      </c>
      <c r="S109" s="7">
        <f>AVERAGE(S104:S108)</f>
        <v>0</v>
      </c>
      <c r="T109" s="7">
        <f>AVERAGE(T104:T108)</f>
        <v>0</v>
      </c>
      <c r="U109" s="47">
        <f t="shared" si="146"/>
        <v>0</v>
      </c>
      <c r="V109" s="165" t="s">
        <v>20</v>
      </c>
      <c r="W109" s="56">
        <f>AVERAGE(W104:W108)</f>
        <v>272.6</v>
      </c>
      <c r="X109" s="202">
        <f>AVERAGE(X104:X108)</f>
        <v>1470.10853379698</v>
      </c>
      <c r="Y109" s="142">
        <f>AVERAGE(Y104:Y108)</f>
        <v>400</v>
      </c>
      <c r="Z109" s="101">
        <f>AVERAGE(Z104:Z108)</f>
        <v>0</v>
      </c>
      <c r="AA109" s="54">
        <f>AVERAGE(AA104:AA108)</f>
        <v>0</v>
      </c>
      <c r="AB109" s="54">
        <f t="shared" si="147"/>
        <v>0</v>
      </c>
      <c r="AC109" s="128" t="s">
        <v>20</v>
      </c>
      <c r="AD109" s="39">
        <f>AVERAGE(AD104:AD108)</f>
        <v>288.2</v>
      </c>
      <c r="AE109" s="43">
        <f t="shared" si="148"/>
        <v>1734.90631505899</v>
      </c>
      <c r="AF109" s="52">
        <f>AVERAGE(AF104:AF108)</f>
        <v>500</v>
      </c>
      <c r="AG109" s="7">
        <f>AVERAGE(AG104:AG108)</f>
        <v>0</v>
      </c>
      <c r="AH109" s="7">
        <f>AVERAGE(AH104:AH108)</f>
        <v>0</v>
      </c>
      <c r="AI109" s="47">
        <f t="shared" si="149"/>
        <v>0</v>
      </c>
      <c r="AJ109" s="165" t="s">
        <v>20</v>
      </c>
      <c r="AK109" s="56">
        <f>AVERAGE(AK104:AK108)</f>
        <v>302.2</v>
      </c>
      <c r="AL109" s="202">
        <f>AVERAGE(AL104:AL108)</f>
        <v>1987.68165811129</v>
      </c>
      <c r="AM109" s="142">
        <f>AVERAGE(AM104:AM108)</f>
        <v>600</v>
      </c>
      <c r="AN109" s="101">
        <f>AVERAGE(AN104:AN108)</f>
        <v>0</v>
      </c>
      <c r="AO109" s="101">
        <f>AVERAGE(AO104:AO108)</f>
        <v>0</v>
      </c>
      <c r="AP109" s="57">
        <f t="shared" si="150"/>
        <v>0</v>
      </c>
      <c r="AQ109" s="128" t="s">
        <v>20</v>
      </c>
      <c r="AR109" s="39">
        <f>AVERAGE(AR104:AR108)</f>
        <v>317</v>
      </c>
      <c r="AS109" s="43">
        <f t="shared" si="151"/>
        <v>2208.20189274448</v>
      </c>
      <c r="AT109" s="43">
        <f>AVERAGE(AT104:AT108)</f>
        <v>700</v>
      </c>
      <c r="AU109" s="7">
        <f>AVERAGE(AU104:AU108)</f>
        <v>0</v>
      </c>
      <c r="AV109" s="7">
        <f>AVERAGE(AV104:AV108)</f>
        <v>0</v>
      </c>
      <c r="AW109" s="47">
        <f t="shared" si="152"/>
        <v>0</v>
      </c>
      <c r="AX109" s="165" t="s">
        <v>20</v>
      </c>
      <c r="AY109" s="56">
        <f>AVERAGE(AY104:AY108)</f>
        <v>336.8</v>
      </c>
      <c r="AZ109" s="202">
        <f>AVERAGE(AZ104:AZ108)</f>
        <v>2382.8333578208</v>
      </c>
      <c r="BA109" s="142">
        <f>AVERAGE(BA104:BA108)</f>
        <v>800</v>
      </c>
      <c r="BB109" s="101">
        <f>AVERAGE(BB104:BB108)</f>
        <v>0</v>
      </c>
      <c r="BC109" s="101">
        <f>AVERAGE(BC104:BC108)</f>
        <v>0</v>
      </c>
      <c r="BD109" s="57">
        <f t="shared" si="153"/>
        <v>0</v>
      </c>
      <c r="BE109" s="128" t="s">
        <v>20</v>
      </c>
      <c r="BF109" s="39">
        <f>AVERAGE(BF104:BF108)</f>
        <v>351.4</v>
      </c>
      <c r="BG109" s="43">
        <f t="shared" si="154"/>
        <v>2561.18383608424</v>
      </c>
      <c r="BH109" s="43">
        <f>AVERAGE(BH104:BH108)</f>
        <v>900</v>
      </c>
      <c r="BI109" s="7">
        <f>AVERAGE(BI104:BI108)</f>
        <v>0</v>
      </c>
      <c r="BJ109" s="7">
        <f>AVERAGE(BJ104:BJ108)</f>
        <v>0</v>
      </c>
      <c r="BK109" s="47">
        <f t="shared" si="155"/>
        <v>0</v>
      </c>
      <c r="BL109" s="165" t="s">
        <v>20</v>
      </c>
      <c r="BM109" s="56">
        <f>AVERAGE(BM104:BM108)</f>
        <v>368.6</v>
      </c>
      <c r="BN109" s="55">
        <f t="shared" si="156"/>
        <v>2712.42539338036</v>
      </c>
      <c r="BO109" s="55">
        <v>1000</v>
      </c>
      <c r="BP109" s="101">
        <f>AVERAGE(BP104:BP108)</f>
        <v>0</v>
      </c>
      <c r="BQ109" s="101">
        <f>AVERAGE(BQ104:BQ108)</f>
        <v>0.2</v>
      </c>
      <c r="BR109" s="57">
        <f t="shared" si="157"/>
        <v>0.0002</v>
      </c>
    </row>
    <row r="110" spans="1:70">
      <c r="A110" s="1"/>
      <c r="B110" s="1"/>
      <c r="C110" s="1"/>
      <c r="D110" s="1"/>
      <c r="E110" s="1"/>
      <c r="F110" s="1"/>
      <c r="G110" s="1"/>
      <c r="H110" s="128"/>
      <c r="I110" s="227"/>
      <c r="J110" s="7"/>
      <c r="K110" s="50"/>
      <c r="L110" s="7"/>
      <c r="M110" s="7"/>
      <c r="N110" s="8"/>
      <c r="O110" s="258"/>
      <c r="P110" s="259"/>
      <c r="Q110" s="259"/>
      <c r="R110" s="259"/>
      <c r="S110" s="259"/>
      <c r="T110" s="259"/>
      <c r="U110" s="259"/>
      <c r="V110" s="128"/>
      <c r="W110" s="227"/>
      <c r="X110" s="7"/>
      <c r="Y110" s="50"/>
      <c r="Z110" s="7"/>
      <c r="AA110" s="7"/>
      <c r="AB110" s="8"/>
      <c r="AC110" s="258"/>
      <c r="AD110" s="259"/>
      <c r="AE110" s="259"/>
      <c r="AF110" s="259"/>
      <c r="AG110" s="259"/>
      <c r="AH110" s="259"/>
      <c r="AI110" s="259"/>
      <c r="AJ110" s="128"/>
      <c r="AK110" s="227"/>
      <c r="AL110" s="7"/>
      <c r="AM110" s="50"/>
      <c r="AN110" s="7"/>
      <c r="AO110" s="7"/>
      <c r="AP110" s="8"/>
      <c r="AQ110" s="258"/>
      <c r="AR110" s="259"/>
      <c r="AS110" s="259"/>
      <c r="AT110" s="259"/>
      <c r="AU110" s="259"/>
      <c r="AV110" s="259"/>
      <c r="AW110" s="259"/>
      <c r="AX110" s="128"/>
      <c r="AY110" s="227"/>
      <c r="AZ110" s="7"/>
      <c r="BA110" s="50"/>
      <c r="BB110" s="7"/>
      <c r="BC110" s="7"/>
      <c r="BD110" s="8"/>
      <c r="BE110" s="258"/>
      <c r="BF110" s="259"/>
      <c r="BG110" s="259"/>
      <c r="BH110" s="259"/>
      <c r="BI110" s="259"/>
      <c r="BJ110" s="259"/>
      <c r="BK110" s="259"/>
      <c r="BL110" s="128"/>
      <c r="BM110" s="227"/>
      <c r="BN110" s="7"/>
      <c r="BO110" s="50"/>
      <c r="BP110" s="7"/>
      <c r="BQ110" s="7"/>
      <c r="BR110" s="8"/>
    </row>
    <row r="111" spans="1:79">
      <c r="A111" s="106" t="s">
        <v>127</v>
      </c>
      <c r="B111" s="107"/>
      <c r="C111" s="107"/>
      <c r="D111" s="39"/>
      <c r="E111" s="107"/>
      <c r="F111" s="107"/>
      <c r="G111" s="108"/>
      <c r="H111" s="109" t="s">
        <v>128</v>
      </c>
      <c r="I111" s="107"/>
      <c r="J111" s="107"/>
      <c r="K111" s="39"/>
      <c r="L111" s="107"/>
      <c r="M111" s="107"/>
      <c r="N111" s="108"/>
      <c r="O111" s="109" t="s">
        <v>129</v>
      </c>
      <c r="P111" s="107"/>
      <c r="Q111" s="107"/>
      <c r="R111" s="39"/>
      <c r="S111" s="107"/>
      <c r="T111" s="107"/>
      <c r="U111" s="108"/>
      <c r="V111" s="109" t="s">
        <v>130</v>
      </c>
      <c r="W111" s="107"/>
      <c r="X111" s="107"/>
      <c r="Y111" s="39"/>
      <c r="Z111" s="107"/>
      <c r="AA111" s="107"/>
      <c r="AB111" s="108"/>
      <c r="AC111" s="109" t="s">
        <v>131</v>
      </c>
      <c r="AD111" s="107"/>
      <c r="AE111" s="107"/>
      <c r="AF111" s="39"/>
      <c r="AG111" s="107"/>
      <c r="AH111" s="107"/>
      <c r="AI111" s="108"/>
      <c r="AJ111" s="109" t="s">
        <v>132</v>
      </c>
      <c r="AK111" s="107"/>
      <c r="AL111" s="107"/>
      <c r="AM111" s="39"/>
      <c r="AN111" s="107"/>
      <c r="AO111" s="107"/>
      <c r="AP111" s="108"/>
      <c r="AQ111" s="109" t="s">
        <v>133</v>
      </c>
      <c r="AR111" s="107"/>
      <c r="AS111" s="107"/>
      <c r="AT111" s="39"/>
      <c r="AU111" s="107"/>
      <c r="AV111" s="107"/>
      <c r="AW111" s="108"/>
      <c r="AX111" s="109" t="s">
        <v>134</v>
      </c>
      <c r="AY111" s="107"/>
      <c r="AZ111" s="107"/>
      <c r="BA111" s="39"/>
      <c r="BB111" s="107"/>
      <c r="BC111" s="107"/>
      <c r="BD111" s="108"/>
      <c r="BE111" s="109" t="s">
        <v>135</v>
      </c>
      <c r="BF111" s="107"/>
      <c r="BG111" s="107"/>
      <c r="BH111" s="39"/>
      <c r="BI111" s="107"/>
      <c r="BJ111" s="107"/>
      <c r="BK111" s="108"/>
      <c r="BL111" s="109" t="s">
        <v>136</v>
      </c>
      <c r="BM111" s="107"/>
      <c r="BN111" s="107"/>
      <c r="BO111" s="39"/>
      <c r="BP111" s="107"/>
      <c r="BQ111" s="107"/>
      <c r="BR111" s="108"/>
      <c r="CA111" s="1"/>
    </row>
    <row r="112" spans="1:70">
      <c r="A112" s="239" t="s">
        <v>13</v>
      </c>
      <c r="B112" s="240" t="s">
        <v>14</v>
      </c>
      <c r="C112" s="239" t="s">
        <v>15</v>
      </c>
      <c r="D112" s="240" t="s">
        <v>16</v>
      </c>
      <c r="E112" s="240" t="s">
        <v>17</v>
      </c>
      <c r="F112" s="240" t="s">
        <v>18</v>
      </c>
      <c r="G112" s="241" t="s">
        <v>19</v>
      </c>
      <c r="H112" s="170" t="s">
        <v>13</v>
      </c>
      <c r="I112" s="39" t="s">
        <v>14</v>
      </c>
      <c r="J112" s="77" t="s">
        <v>15</v>
      </c>
      <c r="K112" s="43" t="s">
        <v>16</v>
      </c>
      <c r="L112" s="43" t="s">
        <v>17</v>
      </c>
      <c r="M112" s="43" t="s">
        <v>18</v>
      </c>
      <c r="N112" s="78" t="s">
        <v>19</v>
      </c>
      <c r="O112" s="170" t="s">
        <v>13</v>
      </c>
      <c r="P112" s="39" t="s">
        <v>14</v>
      </c>
      <c r="Q112" s="77" t="s">
        <v>15</v>
      </c>
      <c r="R112" s="43" t="s">
        <v>16</v>
      </c>
      <c r="S112" s="43" t="s">
        <v>17</v>
      </c>
      <c r="T112" s="43" t="s">
        <v>18</v>
      </c>
      <c r="U112" s="78" t="s">
        <v>19</v>
      </c>
      <c r="V112" s="170" t="s">
        <v>13</v>
      </c>
      <c r="W112" s="39" t="s">
        <v>14</v>
      </c>
      <c r="X112" s="77" t="s">
        <v>15</v>
      </c>
      <c r="Y112" s="43" t="s">
        <v>16</v>
      </c>
      <c r="Z112" s="43" t="s">
        <v>17</v>
      </c>
      <c r="AA112" s="43" t="s">
        <v>18</v>
      </c>
      <c r="AB112" s="117" t="s">
        <v>19</v>
      </c>
      <c r="AC112" s="170" t="s">
        <v>13</v>
      </c>
      <c r="AD112" s="39" t="s">
        <v>14</v>
      </c>
      <c r="AE112" s="77" t="s">
        <v>15</v>
      </c>
      <c r="AF112" s="43" t="s">
        <v>16</v>
      </c>
      <c r="AG112" s="43" t="s">
        <v>17</v>
      </c>
      <c r="AH112" s="43" t="s">
        <v>18</v>
      </c>
      <c r="AI112" s="78" t="s">
        <v>19</v>
      </c>
      <c r="AJ112" s="170" t="s">
        <v>13</v>
      </c>
      <c r="AK112" s="39" t="s">
        <v>14</v>
      </c>
      <c r="AL112" s="77" t="s">
        <v>15</v>
      </c>
      <c r="AM112" s="43" t="s">
        <v>16</v>
      </c>
      <c r="AN112" s="43" t="s">
        <v>17</v>
      </c>
      <c r="AO112" s="43" t="s">
        <v>18</v>
      </c>
      <c r="AP112" s="78" t="s">
        <v>19</v>
      </c>
      <c r="AQ112" s="170" t="s">
        <v>13</v>
      </c>
      <c r="AR112" s="39" t="s">
        <v>14</v>
      </c>
      <c r="AS112" s="77" t="s">
        <v>15</v>
      </c>
      <c r="AT112" s="43" t="s">
        <v>16</v>
      </c>
      <c r="AU112" s="43" t="s">
        <v>17</v>
      </c>
      <c r="AV112" s="43" t="s">
        <v>18</v>
      </c>
      <c r="AW112" s="78" t="s">
        <v>19</v>
      </c>
      <c r="AX112" s="170" t="s">
        <v>13</v>
      </c>
      <c r="AY112" s="39" t="s">
        <v>14</v>
      </c>
      <c r="AZ112" s="77" t="s">
        <v>15</v>
      </c>
      <c r="BA112" s="43" t="s">
        <v>16</v>
      </c>
      <c r="BB112" s="43" t="s">
        <v>17</v>
      </c>
      <c r="BC112" s="43" t="s">
        <v>18</v>
      </c>
      <c r="BD112" s="78" t="s">
        <v>19</v>
      </c>
      <c r="BE112" s="170" t="s">
        <v>13</v>
      </c>
      <c r="BF112" s="39" t="s">
        <v>14</v>
      </c>
      <c r="BG112" s="77" t="s">
        <v>15</v>
      </c>
      <c r="BH112" s="43" t="s">
        <v>16</v>
      </c>
      <c r="BI112" s="43" t="s">
        <v>17</v>
      </c>
      <c r="BJ112" s="43" t="s">
        <v>18</v>
      </c>
      <c r="BK112" s="78" t="s">
        <v>19</v>
      </c>
      <c r="BL112" s="170" t="s">
        <v>13</v>
      </c>
      <c r="BM112" s="39" t="s">
        <v>14</v>
      </c>
      <c r="BN112" s="77" t="s">
        <v>15</v>
      </c>
      <c r="BO112" s="43" t="s">
        <v>16</v>
      </c>
      <c r="BP112" s="43" t="s">
        <v>17</v>
      </c>
      <c r="BQ112" s="43" t="s">
        <v>18</v>
      </c>
      <c r="BR112" s="78" t="s">
        <v>19</v>
      </c>
    </row>
    <row r="113" spans="1:70">
      <c r="A113" s="61">
        <v>1</v>
      </c>
      <c r="B113" s="227">
        <v>224</v>
      </c>
      <c r="C113" s="237">
        <f>(D113-E113-F113)*1000/B113</f>
        <v>446.428571428571</v>
      </c>
      <c r="D113" s="61">
        <v>100</v>
      </c>
      <c r="E113" s="7">
        <v>0</v>
      </c>
      <c r="F113" s="7">
        <v>0</v>
      </c>
      <c r="G113" s="242">
        <f>(E113+F113)/D113</f>
        <v>0</v>
      </c>
      <c r="H113" s="118">
        <v>1</v>
      </c>
      <c r="I113" s="227">
        <v>236</v>
      </c>
      <c r="J113" s="77">
        <f>(K113-L113-M113)*1000/I113</f>
        <v>847.457627118644</v>
      </c>
      <c r="K113" s="52">
        <v>200</v>
      </c>
      <c r="L113" s="7">
        <v>0</v>
      </c>
      <c r="M113" s="7">
        <v>0</v>
      </c>
      <c r="N113" s="78">
        <f>(L113+M113)/K113</f>
        <v>0</v>
      </c>
      <c r="O113" s="138">
        <v>1</v>
      </c>
      <c r="P113" s="227">
        <v>248</v>
      </c>
      <c r="Q113" s="120">
        <f>(R113-S113-T113)*1000/P113</f>
        <v>1209.67741935484</v>
      </c>
      <c r="R113" s="43">
        <v>300</v>
      </c>
      <c r="S113" s="7">
        <v>0</v>
      </c>
      <c r="T113" s="7">
        <v>0</v>
      </c>
      <c r="U113" s="78">
        <f>(S113+T113)/R113</f>
        <v>0</v>
      </c>
      <c r="V113" s="118">
        <v>1</v>
      </c>
      <c r="W113" s="227">
        <v>253</v>
      </c>
      <c r="X113" s="77">
        <f>(Y113-Z113-AA113)*1000/W113</f>
        <v>1577.07509881423</v>
      </c>
      <c r="Y113" s="52">
        <v>400</v>
      </c>
      <c r="Z113" s="7">
        <v>0</v>
      </c>
      <c r="AA113" s="7">
        <v>1</v>
      </c>
      <c r="AB113" s="117">
        <f>(Z113+AA113)/Y113</f>
        <v>0.0025</v>
      </c>
      <c r="AC113" s="138">
        <v>1</v>
      </c>
      <c r="AD113" s="227">
        <v>263</v>
      </c>
      <c r="AE113" s="120">
        <f>(AF113-AG113-AH113)*1000/AD113</f>
        <v>1897.33840304183</v>
      </c>
      <c r="AF113" s="52">
        <v>500</v>
      </c>
      <c r="AG113" s="7">
        <v>0</v>
      </c>
      <c r="AH113" s="7">
        <v>1</v>
      </c>
      <c r="AI113" s="78">
        <f>(AG113+AH113)/AF113</f>
        <v>0.002</v>
      </c>
      <c r="AJ113" s="118">
        <v>1</v>
      </c>
      <c r="AK113" s="227">
        <v>293</v>
      </c>
      <c r="AL113" s="77">
        <f>(AM113-AN113-AO113)*1000/AK113</f>
        <v>1989.76109215017</v>
      </c>
      <c r="AM113" s="52">
        <v>600</v>
      </c>
      <c r="AN113" s="7">
        <v>12</v>
      </c>
      <c r="AO113" s="7">
        <v>5</v>
      </c>
      <c r="AP113" s="78">
        <f>(AN113+AO113)/AM113</f>
        <v>0.028333333333333</v>
      </c>
      <c r="AQ113" s="138">
        <v>1</v>
      </c>
      <c r="AR113" s="227">
        <v>306</v>
      </c>
      <c r="AS113" s="120">
        <f>(AT113-AU113-AV113)*1000/AR113</f>
        <v>2222.22222222222</v>
      </c>
      <c r="AT113" s="52">
        <v>700</v>
      </c>
      <c r="AU113" s="7">
        <v>13</v>
      </c>
      <c r="AV113" s="7">
        <v>7</v>
      </c>
      <c r="AW113" s="78">
        <f>(AU113+AV113)/AT113</f>
        <v>0.028571428571429</v>
      </c>
      <c r="AX113" s="118">
        <v>1</v>
      </c>
      <c r="AY113" s="227">
        <v>322</v>
      </c>
      <c r="AZ113" s="77">
        <f>(BA113-BB113-BC113)*1000/AY113</f>
        <v>2400.62111801242</v>
      </c>
      <c r="BA113" s="52">
        <v>800</v>
      </c>
      <c r="BB113" s="7">
        <v>19</v>
      </c>
      <c r="BC113" s="7">
        <v>8</v>
      </c>
      <c r="BD113" s="78">
        <f>(BB113+BC113)/BA113</f>
        <v>0.03375</v>
      </c>
      <c r="BE113" s="138">
        <v>1</v>
      </c>
      <c r="BF113" s="227">
        <v>344</v>
      </c>
      <c r="BG113" s="120">
        <f>(BH113-BI113-BJ113)*1000/BF113</f>
        <v>2537.79069767442</v>
      </c>
      <c r="BH113" s="52">
        <v>900</v>
      </c>
      <c r="BI113" s="7">
        <v>19</v>
      </c>
      <c r="BJ113" s="7">
        <v>8</v>
      </c>
      <c r="BK113" s="78">
        <f>(BI113+BJ113)/BH113</f>
        <v>0.03</v>
      </c>
      <c r="BL113" s="118">
        <v>1</v>
      </c>
      <c r="BM113" s="227">
        <v>365</v>
      </c>
      <c r="BN113" s="77">
        <f>(BO113-BP113-BQ113)*1000/BM113</f>
        <v>2641.09589041096</v>
      </c>
      <c r="BO113" s="43">
        <v>1000</v>
      </c>
      <c r="BP113" s="7">
        <v>25</v>
      </c>
      <c r="BQ113" s="7">
        <v>11</v>
      </c>
      <c r="BR113" s="78">
        <f>(BP113+BQ113)/BO113</f>
        <v>0.036</v>
      </c>
    </row>
    <row r="114" spans="1:79">
      <c r="A114" s="61">
        <v>2</v>
      </c>
      <c r="B114" s="227">
        <v>226</v>
      </c>
      <c r="C114" s="237">
        <f>(D114-E114-F114)*1000/B114</f>
        <v>442.477876106195</v>
      </c>
      <c r="D114" s="61">
        <v>100</v>
      </c>
      <c r="E114" s="7">
        <v>0</v>
      </c>
      <c r="F114" s="7">
        <v>0</v>
      </c>
      <c r="G114" s="242">
        <f>(E114+F114)/D114</f>
        <v>0</v>
      </c>
      <c r="H114" s="118">
        <v>2</v>
      </c>
      <c r="I114" s="227">
        <v>224</v>
      </c>
      <c r="J114" s="77">
        <f>(K114-L114-M114)*1000/I114</f>
        <v>892.857142857143</v>
      </c>
      <c r="K114" s="52">
        <v>200</v>
      </c>
      <c r="L114" s="7">
        <v>0</v>
      </c>
      <c r="M114" s="7">
        <v>0</v>
      </c>
      <c r="N114" s="78">
        <f>(L114+M114)/K114</f>
        <v>0</v>
      </c>
      <c r="O114" s="138">
        <v>2</v>
      </c>
      <c r="P114" s="227">
        <v>252</v>
      </c>
      <c r="Q114" s="120">
        <f>(R114-S114-T114)*1000/P114</f>
        <v>1190.47619047619</v>
      </c>
      <c r="R114" s="43">
        <v>300</v>
      </c>
      <c r="S114" s="7">
        <v>0</v>
      </c>
      <c r="T114" s="7">
        <v>0</v>
      </c>
      <c r="U114" s="78">
        <f>(S114+T114)/R114</f>
        <v>0</v>
      </c>
      <c r="V114" s="118">
        <v>2</v>
      </c>
      <c r="W114" s="227">
        <v>252</v>
      </c>
      <c r="X114" s="77">
        <f>(Y114-Z114-AA114)*1000/W114</f>
        <v>1583.33333333333</v>
      </c>
      <c r="Y114" s="52">
        <v>400</v>
      </c>
      <c r="Z114" s="7">
        <v>0</v>
      </c>
      <c r="AA114" s="7">
        <v>1</v>
      </c>
      <c r="AB114" s="117">
        <f>(Z114+AA114)/Y114</f>
        <v>0.0025</v>
      </c>
      <c r="AC114" s="138">
        <v>2</v>
      </c>
      <c r="AD114" s="227">
        <v>294</v>
      </c>
      <c r="AE114" s="120">
        <f>(AF114-AG114-AH114)*1000/AD114</f>
        <v>1697.27891156463</v>
      </c>
      <c r="AF114" s="52">
        <v>500</v>
      </c>
      <c r="AG114" s="7">
        <v>0</v>
      </c>
      <c r="AH114" s="7">
        <v>1</v>
      </c>
      <c r="AI114" s="78">
        <f>(AG114+AH114)/AF114</f>
        <v>0.002</v>
      </c>
      <c r="AJ114" s="118">
        <v>2</v>
      </c>
      <c r="AK114" s="227">
        <v>284</v>
      </c>
      <c r="AL114" s="77">
        <f>(AM114-AN114-AO114)*1000/AK114</f>
        <v>2052.81690140845</v>
      </c>
      <c r="AM114" s="52">
        <v>600</v>
      </c>
      <c r="AN114" s="7">
        <v>12</v>
      </c>
      <c r="AO114" s="7">
        <v>5</v>
      </c>
      <c r="AP114" s="78">
        <f>(AN114+AO114)/AM114</f>
        <v>0.028333333333333</v>
      </c>
      <c r="AQ114" s="138">
        <v>2</v>
      </c>
      <c r="AR114" s="227">
        <v>315</v>
      </c>
      <c r="AS114" s="120">
        <f>(AT114-AU114-AV114)*1000/AR114</f>
        <v>2158.73015873016</v>
      </c>
      <c r="AT114" s="52">
        <v>700</v>
      </c>
      <c r="AU114" s="7">
        <v>13</v>
      </c>
      <c r="AV114" s="7">
        <v>7</v>
      </c>
      <c r="AW114" s="78">
        <f>(AU114+AV114)/AT114</f>
        <v>0.028571428571429</v>
      </c>
      <c r="AX114" s="118">
        <v>2</v>
      </c>
      <c r="AY114" s="227">
        <v>308</v>
      </c>
      <c r="AZ114" s="77">
        <f>(BA114-BB114-BC114)*1000/AY114</f>
        <v>2538.96103896104</v>
      </c>
      <c r="BA114" s="52">
        <v>800</v>
      </c>
      <c r="BB114" s="7">
        <v>12</v>
      </c>
      <c r="BC114" s="7">
        <v>6</v>
      </c>
      <c r="BD114" s="78">
        <f>(BB114+BC114)/BA114</f>
        <v>0.0225</v>
      </c>
      <c r="BE114" s="138">
        <v>2</v>
      </c>
      <c r="BF114" s="227">
        <v>354</v>
      </c>
      <c r="BG114" s="120">
        <f>(BH114-BI114-BJ114)*1000/BF114</f>
        <v>2466.10169491525</v>
      </c>
      <c r="BH114" s="52">
        <v>900</v>
      </c>
      <c r="BI114" s="7">
        <v>19</v>
      </c>
      <c r="BJ114" s="7">
        <v>8</v>
      </c>
      <c r="BK114" s="78">
        <f>(BI114+BJ114)/BH114</f>
        <v>0.03</v>
      </c>
      <c r="BL114" s="118">
        <v>2</v>
      </c>
      <c r="BM114" s="227">
        <v>350</v>
      </c>
      <c r="BN114" s="77">
        <f>(BO114-BP114-BQ114)*1000/BM114</f>
        <v>2754.28571428571</v>
      </c>
      <c r="BO114" s="43">
        <v>1000</v>
      </c>
      <c r="BP114" s="7">
        <v>25</v>
      </c>
      <c r="BQ114" s="7">
        <v>11</v>
      </c>
      <c r="BR114" s="78">
        <f>(BP114+BQ114)/BO114</f>
        <v>0.036</v>
      </c>
      <c r="CA114" s="46"/>
    </row>
    <row r="115" spans="1:70">
      <c r="A115" s="61">
        <v>3</v>
      </c>
      <c r="B115" s="227">
        <v>216</v>
      </c>
      <c r="C115" s="237">
        <f>(D115-E115-F115)*1000/B115</f>
        <v>462.962962962963</v>
      </c>
      <c r="D115" s="61">
        <v>100</v>
      </c>
      <c r="E115" s="7">
        <v>0</v>
      </c>
      <c r="F115" s="7">
        <v>0</v>
      </c>
      <c r="G115" s="242">
        <f>(E115+F115)/D115</f>
        <v>0</v>
      </c>
      <c r="H115" s="118">
        <v>3</v>
      </c>
      <c r="I115" s="227">
        <v>227</v>
      </c>
      <c r="J115" s="77">
        <f>(K115-L115-M115)*1000/I115</f>
        <v>881.057268722467</v>
      </c>
      <c r="K115" s="52">
        <v>200</v>
      </c>
      <c r="L115" s="7">
        <v>0</v>
      </c>
      <c r="M115" s="7">
        <v>0</v>
      </c>
      <c r="N115" s="78">
        <f>(L115+M115)/K115</f>
        <v>0</v>
      </c>
      <c r="O115" s="138">
        <v>3</v>
      </c>
      <c r="P115" s="227">
        <v>226</v>
      </c>
      <c r="Q115" s="120">
        <f>(R115-S115-T115)*1000/P115</f>
        <v>1327.43362831858</v>
      </c>
      <c r="R115" s="43">
        <v>300</v>
      </c>
      <c r="S115" s="7">
        <v>0</v>
      </c>
      <c r="T115" s="7">
        <v>0</v>
      </c>
      <c r="U115" s="78">
        <f>(S115+T115)/R115</f>
        <v>0</v>
      </c>
      <c r="V115" s="118">
        <v>3</v>
      </c>
      <c r="W115" s="227">
        <v>268</v>
      </c>
      <c r="X115" s="77">
        <f>(Y115-Z115-AA115)*1000/W115</f>
        <v>1488.80597014925</v>
      </c>
      <c r="Y115" s="52">
        <v>400</v>
      </c>
      <c r="Z115" s="7">
        <v>0</v>
      </c>
      <c r="AA115" s="7">
        <v>1</v>
      </c>
      <c r="AB115" s="117">
        <f>(Z115+AA115)/Y115</f>
        <v>0.0025</v>
      </c>
      <c r="AC115" s="138">
        <v>3</v>
      </c>
      <c r="AD115" s="227">
        <v>298</v>
      </c>
      <c r="AE115" s="120">
        <f>(AF115-AG115-AH115)*1000/AD115</f>
        <v>1674.4966442953</v>
      </c>
      <c r="AF115" s="52">
        <v>500</v>
      </c>
      <c r="AG115" s="7">
        <v>0</v>
      </c>
      <c r="AH115" s="7">
        <v>1</v>
      </c>
      <c r="AI115" s="78">
        <f>(AG115+AH115)/AF115</f>
        <v>0.002</v>
      </c>
      <c r="AJ115" s="118">
        <v>3</v>
      </c>
      <c r="AK115" s="227">
        <v>295</v>
      </c>
      <c r="AL115" s="77">
        <f>(AM115-AN115-AO115)*1000/AK115</f>
        <v>1976.27118644068</v>
      </c>
      <c r="AM115" s="52">
        <v>600</v>
      </c>
      <c r="AN115" s="7">
        <v>12</v>
      </c>
      <c r="AO115" s="7">
        <v>5</v>
      </c>
      <c r="AP115" s="78">
        <f>(AN115+AO115)/AM115</f>
        <v>0.028333333333333</v>
      </c>
      <c r="AQ115" s="138">
        <v>3</v>
      </c>
      <c r="AR115" s="227">
        <v>300</v>
      </c>
      <c r="AS115" s="120">
        <f>(AT115-AU115-AV115)*1000/AR115</f>
        <v>2266.66666666667</v>
      </c>
      <c r="AT115" s="52">
        <v>700</v>
      </c>
      <c r="AU115" s="7">
        <v>13</v>
      </c>
      <c r="AV115" s="7">
        <v>7</v>
      </c>
      <c r="AW115" s="78">
        <f>(AU115+AV115)/AT115</f>
        <v>0.028571428571429</v>
      </c>
      <c r="AX115" s="118">
        <v>3</v>
      </c>
      <c r="AY115" s="227">
        <v>318</v>
      </c>
      <c r="AZ115" s="77">
        <f>(BA115-BB115-BC115)*1000/AY115</f>
        <v>2430.81761006289</v>
      </c>
      <c r="BA115" s="52">
        <v>800</v>
      </c>
      <c r="BB115" s="7">
        <v>19</v>
      </c>
      <c r="BC115" s="7">
        <v>8</v>
      </c>
      <c r="BD115" s="78">
        <f>(BB115+BC115)/BA115</f>
        <v>0.03375</v>
      </c>
      <c r="BE115" s="138">
        <v>3</v>
      </c>
      <c r="BF115" s="227">
        <v>325</v>
      </c>
      <c r="BG115" s="120">
        <f>(BH115-BI115-BJ115)*1000/BF115</f>
        <v>2673.84615384615</v>
      </c>
      <c r="BH115" s="52">
        <v>900</v>
      </c>
      <c r="BI115" s="7">
        <v>22</v>
      </c>
      <c r="BJ115" s="7">
        <v>9</v>
      </c>
      <c r="BK115" s="78">
        <f>(BI115+BJ115)/BH115</f>
        <v>0.034444444444444</v>
      </c>
      <c r="BL115" s="118">
        <v>3</v>
      </c>
      <c r="BM115" s="227">
        <v>356</v>
      </c>
      <c r="BN115" s="77">
        <f>(BO115-BP115-BQ115)*1000/BM115</f>
        <v>2721.91011235955</v>
      </c>
      <c r="BO115" s="43">
        <v>1000</v>
      </c>
      <c r="BP115" s="7">
        <v>22</v>
      </c>
      <c r="BQ115" s="7">
        <v>9</v>
      </c>
      <c r="BR115" s="78">
        <f>(BP115+BQ115)/BO115</f>
        <v>0.031</v>
      </c>
    </row>
    <row r="116" spans="1:70">
      <c r="A116" s="237">
        <v>4</v>
      </c>
      <c r="B116" s="227">
        <v>220</v>
      </c>
      <c r="C116" s="237">
        <f>(D116-E116-F116)*1000/B116</f>
        <v>454.545454545455</v>
      </c>
      <c r="D116" s="61">
        <v>100</v>
      </c>
      <c r="E116" s="7">
        <v>0</v>
      </c>
      <c r="F116" s="7">
        <v>0</v>
      </c>
      <c r="G116" s="242">
        <f>(E116+F116)/D116</f>
        <v>0</v>
      </c>
      <c r="H116" s="79">
        <v>4</v>
      </c>
      <c r="I116" s="227">
        <v>236</v>
      </c>
      <c r="J116" s="77">
        <f>(K116-L116-M116)*1000/I116</f>
        <v>847.457627118644</v>
      </c>
      <c r="K116" s="52">
        <v>200</v>
      </c>
      <c r="L116" s="7">
        <v>0</v>
      </c>
      <c r="M116" s="7">
        <v>0</v>
      </c>
      <c r="N116" s="78">
        <f>(L116+M116)/K116</f>
        <v>0</v>
      </c>
      <c r="O116" s="170">
        <v>4</v>
      </c>
      <c r="P116" s="227">
        <v>245</v>
      </c>
      <c r="Q116" s="120">
        <f>(R116-S116-T116)*1000/P116</f>
        <v>1224.48979591837</v>
      </c>
      <c r="R116" s="43">
        <v>300</v>
      </c>
      <c r="S116" s="7">
        <v>0</v>
      </c>
      <c r="T116" s="7">
        <v>0</v>
      </c>
      <c r="U116" s="78">
        <f>(S116+T116)/R116</f>
        <v>0</v>
      </c>
      <c r="V116" s="79">
        <v>4</v>
      </c>
      <c r="W116" s="227">
        <v>242</v>
      </c>
      <c r="X116" s="77">
        <f>(Y116-Z116-AA116)*1000/W116</f>
        <v>1648.76033057851</v>
      </c>
      <c r="Y116" s="52">
        <v>400</v>
      </c>
      <c r="Z116" s="7">
        <v>0</v>
      </c>
      <c r="AA116" s="7">
        <v>1</v>
      </c>
      <c r="AB116" s="117">
        <f>(Z116+AA116)/Y116</f>
        <v>0.0025</v>
      </c>
      <c r="AC116" s="170">
        <v>4</v>
      </c>
      <c r="AD116" s="227">
        <v>275</v>
      </c>
      <c r="AE116" s="120">
        <f>(AF116-AG116-AH116)*1000/AD116</f>
        <v>1814.54545454545</v>
      </c>
      <c r="AF116" s="52">
        <v>500</v>
      </c>
      <c r="AG116" s="7">
        <v>0</v>
      </c>
      <c r="AH116" s="7">
        <v>1</v>
      </c>
      <c r="AI116" s="78">
        <f>(AG116+AH116)/AF116</f>
        <v>0.002</v>
      </c>
      <c r="AJ116" s="79">
        <v>4</v>
      </c>
      <c r="AK116" s="227">
        <v>294</v>
      </c>
      <c r="AL116" s="77">
        <f>(AM116-AN116-AO116)*1000/AK116</f>
        <v>1982.99319727891</v>
      </c>
      <c r="AM116" s="52">
        <v>600</v>
      </c>
      <c r="AN116" s="7">
        <v>12</v>
      </c>
      <c r="AO116" s="7">
        <v>5</v>
      </c>
      <c r="AP116" s="78">
        <f>(AN116+AO116)/AM116</f>
        <v>0.028333333333333</v>
      </c>
      <c r="AQ116" s="170">
        <v>4</v>
      </c>
      <c r="AR116" s="227">
        <v>301</v>
      </c>
      <c r="AS116" s="120">
        <f>(AT116-AU116-AV116)*1000/AR116</f>
        <v>2269.10299003322</v>
      </c>
      <c r="AT116" s="52">
        <v>700</v>
      </c>
      <c r="AU116" s="7">
        <v>12</v>
      </c>
      <c r="AV116" s="7">
        <v>5</v>
      </c>
      <c r="AW116" s="78">
        <f>(AU116+AV116)/AT116</f>
        <v>0.024285714285714</v>
      </c>
      <c r="AX116" s="79">
        <v>4</v>
      </c>
      <c r="AY116" s="227">
        <v>311</v>
      </c>
      <c r="AZ116" s="77">
        <f>(BA116-BB116-BC116)*1000/AY116</f>
        <v>2485.53054662379</v>
      </c>
      <c r="BA116" s="52">
        <v>800</v>
      </c>
      <c r="BB116" s="7">
        <v>19</v>
      </c>
      <c r="BC116" s="7">
        <v>8</v>
      </c>
      <c r="BD116" s="78">
        <f>(BB116+BC116)/BA116</f>
        <v>0.03375</v>
      </c>
      <c r="BE116" s="170">
        <v>4</v>
      </c>
      <c r="BF116" s="227">
        <v>343</v>
      </c>
      <c r="BG116" s="120">
        <f>(BH116-BI116-BJ116)*1000/BF116</f>
        <v>2533.527696793</v>
      </c>
      <c r="BH116" s="52">
        <v>900</v>
      </c>
      <c r="BI116" s="7">
        <v>22</v>
      </c>
      <c r="BJ116" s="7">
        <v>9</v>
      </c>
      <c r="BK116" s="78">
        <f>(BI116+BJ116)/BH116</f>
        <v>0.034444444444444</v>
      </c>
      <c r="BL116" s="79">
        <v>4</v>
      </c>
      <c r="BM116" s="227">
        <v>353</v>
      </c>
      <c r="BN116" s="77">
        <f>(BO116-BP116-BQ116)*1000/BM116</f>
        <v>2730.87818696884</v>
      </c>
      <c r="BO116" s="43">
        <v>1000</v>
      </c>
      <c r="BP116" s="7">
        <v>26</v>
      </c>
      <c r="BQ116" s="7">
        <v>10</v>
      </c>
      <c r="BR116" s="78">
        <f>(BP116+BQ116)/BO116</f>
        <v>0.036</v>
      </c>
    </row>
    <row r="117" spans="1:70">
      <c r="A117" s="61">
        <v>5</v>
      </c>
      <c r="B117" s="237">
        <v>216</v>
      </c>
      <c r="C117" s="237">
        <f>(D117-E117-F117)*1000/B117</f>
        <v>462.962962962963</v>
      </c>
      <c r="D117" s="61">
        <v>100</v>
      </c>
      <c r="E117" s="124">
        <v>0</v>
      </c>
      <c r="F117" s="124">
        <v>0</v>
      </c>
      <c r="G117" s="242">
        <f>(E117+F117)/D117</f>
        <v>0</v>
      </c>
      <c r="H117" s="118">
        <v>5</v>
      </c>
      <c r="I117" s="245">
        <v>223</v>
      </c>
      <c r="J117" s="202">
        <f>(K117-L117-M117)*1000/I117</f>
        <v>896.860986547085</v>
      </c>
      <c r="K117" s="52">
        <v>200</v>
      </c>
      <c r="L117" s="124">
        <v>0</v>
      </c>
      <c r="M117" s="124">
        <v>0</v>
      </c>
      <c r="N117" s="183">
        <f>(L117+M117)/K117</f>
        <v>0</v>
      </c>
      <c r="O117" s="188">
        <v>5</v>
      </c>
      <c r="P117" s="245">
        <v>226</v>
      </c>
      <c r="Q117" s="140">
        <f>(R117-S117-T117)*1000/P117</f>
        <v>1327.43362831858</v>
      </c>
      <c r="R117" s="43">
        <v>300</v>
      </c>
      <c r="S117" s="124">
        <v>0</v>
      </c>
      <c r="T117" s="124">
        <v>0</v>
      </c>
      <c r="U117" s="183">
        <f>(S117+T117)/R117</f>
        <v>0</v>
      </c>
      <c r="V117" s="118">
        <v>5</v>
      </c>
      <c r="W117" s="245">
        <v>258</v>
      </c>
      <c r="X117" s="202">
        <f>(Y117-Z117-AA117)*1000/W117</f>
        <v>1546.51162790698</v>
      </c>
      <c r="Y117" s="52">
        <v>400</v>
      </c>
      <c r="Z117" s="263">
        <v>0</v>
      </c>
      <c r="AA117" s="263">
        <v>1</v>
      </c>
      <c r="AB117" s="123">
        <f>(Z117+AA117)/Y117</f>
        <v>0.0025</v>
      </c>
      <c r="AC117" s="188">
        <v>5</v>
      </c>
      <c r="AD117" s="245">
        <v>267</v>
      </c>
      <c r="AE117" s="140">
        <f>(AF117-AG117-AH117)*1000/AD117</f>
        <v>1868.9138576779</v>
      </c>
      <c r="AF117" s="52">
        <v>500</v>
      </c>
      <c r="AG117" s="124">
        <v>0</v>
      </c>
      <c r="AH117" s="124">
        <v>1</v>
      </c>
      <c r="AI117" s="183">
        <f>(AG117+AH117)/AF117</f>
        <v>0.002</v>
      </c>
      <c r="AJ117" s="118">
        <v>5</v>
      </c>
      <c r="AK117" s="245">
        <v>296</v>
      </c>
      <c r="AL117" s="82">
        <f>(AM117-AN117-AO117)*1000/AK117</f>
        <v>1969.59459459459</v>
      </c>
      <c r="AM117" s="52">
        <v>600</v>
      </c>
      <c r="AN117" s="124">
        <v>12</v>
      </c>
      <c r="AO117" s="124">
        <v>5</v>
      </c>
      <c r="AP117" s="183">
        <f>(AN117+AO117)/AM117</f>
        <v>0.028333333333333</v>
      </c>
      <c r="AQ117" s="188">
        <v>5</v>
      </c>
      <c r="AR117" s="245">
        <v>306</v>
      </c>
      <c r="AS117" s="140">
        <f>(AT117-AU117-AV117)*1000/AR117</f>
        <v>2222.22222222222</v>
      </c>
      <c r="AT117" s="52">
        <v>700</v>
      </c>
      <c r="AU117" s="263">
        <v>13</v>
      </c>
      <c r="AV117" s="263">
        <v>7</v>
      </c>
      <c r="AW117" s="183">
        <f>(AU117+AV117)/AT117</f>
        <v>0.028571428571429</v>
      </c>
      <c r="AX117" s="118">
        <v>5</v>
      </c>
      <c r="AY117" s="245">
        <v>320</v>
      </c>
      <c r="AZ117" s="82">
        <f>(BA117-BB117-BC117)*1000/AY117</f>
        <v>2456.25</v>
      </c>
      <c r="BA117" s="52">
        <v>800</v>
      </c>
      <c r="BB117" s="263">
        <v>11</v>
      </c>
      <c r="BC117" s="263">
        <v>3</v>
      </c>
      <c r="BD117" s="183">
        <f>(BB117+BC117)/BA117</f>
        <v>0.0175</v>
      </c>
      <c r="BE117" s="188">
        <v>5</v>
      </c>
      <c r="BF117" s="245">
        <v>325</v>
      </c>
      <c r="BG117" s="140">
        <f>(BH117-BI117-BJ117)*1000/BF117</f>
        <v>2673.84615384615</v>
      </c>
      <c r="BH117" s="52">
        <v>900</v>
      </c>
      <c r="BI117" s="263">
        <v>22</v>
      </c>
      <c r="BJ117" s="263">
        <v>9</v>
      </c>
      <c r="BK117" s="183">
        <f>(BI117+BJ117)/BH117</f>
        <v>0.034444444444444</v>
      </c>
      <c r="BL117" s="118">
        <v>5</v>
      </c>
      <c r="BM117" s="245">
        <v>365</v>
      </c>
      <c r="BN117" s="202">
        <f>(BO117-BP117-BQ117)*1000/BM117</f>
        <v>2641.09589041096</v>
      </c>
      <c r="BO117" s="202">
        <v>1000</v>
      </c>
      <c r="BP117" s="263">
        <v>25</v>
      </c>
      <c r="BQ117" s="263">
        <v>11</v>
      </c>
      <c r="BR117" s="183">
        <f>(BP117+BQ117)/BO117</f>
        <v>0.036</v>
      </c>
    </row>
    <row r="118" ht="15" spans="1:70">
      <c r="A118" s="243" t="s">
        <v>20</v>
      </c>
      <c r="B118" s="244">
        <f t="shared" ref="B118:G118" si="158">AVERAGE(B113:B117)</f>
        <v>220.4</v>
      </c>
      <c r="C118" s="245">
        <f t="shared" si="158"/>
        <v>453.875565601229</v>
      </c>
      <c r="D118" s="245">
        <f t="shared" si="158"/>
        <v>100</v>
      </c>
      <c r="E118" s="244">
        <f t="shared" si="158"/>
        <v>0</v>
      </c>
      <c r="F118" s="244">
        <f t="shared" si="158"/>
        <v>0</v>
      </c>
      <c r="G118" s="246">
        <f t="shared" si="158"/>
        <v>0</v>
      </c>
      <c r="H118" s="103" t="s">
        <v>20</v>
      </c>
      <c r="I118" s="244">
        <f>AVERAGE(I113:I117)</f>
        <v>229.2</v>
      </c>
      <c r="J118" s="267">
        <f>AVERAGE(J113:J117)</f>
        <v>873.138130472797</v>
      </c>
      <c r="K118" s="163">
        <v>200</v>
      </c>
      <c r="L118" s="267">
        <f>AVERAGE(L113:L117)</f>
        <v>0</v>
      </c>
      <c r="M118" s="267">
        <f>AVERAGE(M113:M117)</f>
        <v>0</v>
      </c>
      <c r="N118" s="268">
        <f>AVERAGE(N113:N117)</f>
        <v>0</v>
      </c>
      <c r="O118" s="103" t="s">
        <v>20</v>
      </c>
      <c r="P118" s="56">
        <f t="shared" ref="P118:U118" si="159">AVERAGE(P113:P117)</f>
        <v>239.4</v>
      </c>
      <c r="Q118" s="180">
        <f t="shared" si="159"/>
        <v>1255.90213247731</v>
      </c>
      <c r="R118" s="202">
        <f t="shared" si="159"/>
        <v>300</v>
      </c>
      <c r="S118" s="101">
        <f t="shared" si="159"/>
        <v>0</v>
      </c>
      <c r="T118" s="101">
        <f t="shared" si="159"/>
        <v>0</v>
      </c>
      <c r="U118" s="102">
        <f t="shared" si="159"/>
        <v>0</v>
      </c>
      <c r="V118" s="103" t="s">
        <v>20</v>
      </c>
      <c r="W118" s="244">
        <f t="shared" ref="W118:AB118" si="160">AVERAGE(W113:W117)</f>
        <v>254.6</v>
      </c>
      <c r="X118" s="267">
        <f t="shared" si="160"/>
        <v>1568.89727215646</v>
      </c>
      <c r="Y118" s="163">
        <f t="shared" si="160"/>
        <v>400</v>
      </c>
      <c r="Z118" s="267">
        <f t="shared" si="160"/>
        <v>0</v>
      </c>
      <c r="AA118" s="267">
        <f t="shared" si="160"/>
        <v>1</v>
      </c>
      <c r="AB118" s="57">
        <f t="shared" si="160"/>
        <v>0.0025</v>
      </c>
      <c r="AC118" s="103" t="s">
        <v>20</v>
      </c>
      <c r="AD118" s="56">
        <f t="shared" ref="AD118:AI118" si="161">AVERAGE(AD113:AD117)</f>
        <v>279.4</v>
      </c>
      <c r="AE118" s="180">
        <f t="shared" si="161"/>
        <v>1790.51465422502</v>
      </c>
      <c r="AF118" s="55">
        <f t="shared" si="161"/>
        <v>500</v>
      </c>
      <c r="AG118" s="101">
        <f t="shared" si="161"/>
        <v>0</v>
      </c>
      <c r="AH118" s="101">
        <f t="shared" si="161"/>
        <v>1</v>
      </c>
      <c r="AI118" s="102">
        <f t="shared" si="161"/>
        <v>0.002</v>
      </c>
      <c r="AJ118" s="103" t="s">
        <v>20</v>
      </c>
      <c r="AK118" s="244">
        <f t="shared" ref="AK118:AP118" si="162">AVERAGE(AK113:AK117)</f>
        <v>292.4</v>
      </c>
      <c r="AL118" s="202">
        <f t="shared" si="162"/>
        <v>1994.28739437456</v>
      </c>
      <c r="AM118" s="163">
        <f t="shared" si="162"/>
        <v>600</v>
      </c>
      <c r="AN118" s="267">
        <f t="shared" si="162"/>
        <v>12</v>
      </c>
      <c r="AO118" s="267">
        <f t="shared" si="162"/>
        <v>5</v>
      </c>
      <c r="AP118" s="268">
        <f t="shared" si="162"/>
        <v>0.028333333333333</v>
      </c>
      <c r="AQ118" s="103" t="s">
        <v>20</v>
      </c>
      <c r="AR118" s="56">
        <f t="shared" ref="AR118:AW118" si="163">AVERAGE(AR113:AR117)</f>
        <v>305.6</v>
      </c>
      <c r="AS118" s="180">
        <f t="shared" si="163"/>
        <v>2227.7888519749</v>
      </c>
      <c r="AT118" s="101">
        <f t="shared" si="163"/>
        <v>700</v>
      </c>
      <c r="AU118" s="101">
        <f t="shared" si="163"/>
        <v>12.8</v>
      </c>
      <c r="AV118" s="101">
        <f t="shared" si="163"/>
        <v>6.6</v>
      </c>
      <c r="AW118" s="102">
        <f t="shared" si="163"/>
        <v>0.027714285714286</v>
      </c>
      <c r="AX118" s="103" t="s">
        <v>20</v>
      </c>
      <c r="AY118" s="244">
        <f t="shared" ref="AY118:BD118" si="164">AVERAGE(AY113:AY117)</f>
        <v>315.8</v>
      </c>
      <c r="AZ118" s="202">
        <f t="shared" si="164"/>
        <v>2462.43606273203</v>
      </c>
      <c r="BA118" s="163">
        <f t="shared" si="164"/>
        <v>800</v>
      </c>
      <c r="BB118" s="267">
        <f t="shared" si="164"/>
        <v>16</v>
      </c>
      <c r="BC118" s="267">
        <f t="shared" si="164"/>
        <v>6.6</v>
      </c>
      <c r="BD118" s="268">
        <f t="shared" si="164"/>
        <v>0.02825</v>
      </c>
      <c r="BE118" s="103" t="s">
        <v>20</v>
      </c>
      <c r="BF118" s="56">
        <f t="shared" ref="BF118:BK118" si="165">AVERAGE(BF113:BF117)</f>
        <v>338.2</v>
      </c>
      <c r="BG118" s="180">
        <f t="shared" si="165"/>
        <v>2577.022479415</v>
      </c>
      <c r="BH118" s="101">
        <f t="shared" si="165"/>
        <v>900</v>
      </c>
      <c r="BI118" s="101">
        <f t="shared" si="165"/>
        <v>20.8</v>
      </c>
      <c r="BJ118" s="101">
        <f t="shared" si="165"/>
        <v>8.6</v>
      </c>
      <c r="BK118" s="102">
        <f t="shared" si="165"/>
        <v>0.032666666666667</v>
      </c>
      <c r="BL118" s="103" t="s">
        <v>20</v>
      </c>
      <c r="BM118" s="244">
        <f t="shared" ref="BM118:BR118" si="166">AVERAGE(BM113:BM117)</f>
        <v>357.8</v>
      </c>
      <c r="BN118" s="267">
        <f t="shared" si="166"/>
        <v>2697.8531588872</v>
      </c>
      <c r="BO118" s="267">
        <f t="shared" si="166"/>
        <v>1000</v>
      </c>
      <c r="BP118" s="267">
        <f t="shared" si="166"/>
        <v>24.6</v>
      </c>
      <c r="BQ118" s="267">
        <f t="shared" si="166"/>
        <v>10.4</v>
      </c>
      <c r="BR118" s="268">
        <f t="shared" si="166"/>
        <v>0.035</v>
      </c>
    </row>
    <row r="119" ht="15" spans="1:79">
      <c r="A119" s="104"/>
      <c r="B119" s="104"/>
      <c r="C119" s="104"/>
      <c r="D119" s="104"/>
      <c r="E119" s="104"/>
      <c r="F119" s="104"/>
      <c r="G119" s="104"/>
      <c r="H119" s="105"/>
      <c r="I119" s="166"/>
      <c r="J119" s="166"/>
      <c r="K119" s="166"/>
      <c r="L119" s="166"/>
      <c r="M119" s="166"/>
      <c r="N119" s="166"/>
      <c r="O119" s="167"/>
      <c r="P119" s="168"/>
      <c r="Q119" s="168"/>
      <c r="R119" s="168"/>
      <c r="S119" s="168"/>
      <c r="T119" s="168"/>
      <c r="U119" s="168"/>
      <c r="V119" s="105"/>
      <c r="W119" s="104"/>
      <c r="X119" s="104"/>
      <c r="Y119" s="104"/>
      <c r="Z119" s="104"/>
      <c r="AA119" s="104"/>
      <c r="AB119" s="168"/>
      <c r="AC119" s="167"/>
      <c r="AD119" s="168"/>
      <c r="AE119" s="168"/>
      <c r="AF119" s="168"/>
      <c r="AG119" s="168"/>
      <c r="AH119" s="168"/>
      <c r="AI119" s="168"/>
      <c r="AJ119" s="105"/>
      <c r="AK119" s="104"/>
      <c r="AL119" s="104"/>
      <c r="AM119" s="104"/>
      <c r="AN119" s="104"/>
      <c r="AO119" s="104"/>
      <c r="AP119" s="104"/>
      <c r="AQ119" s="105"/>
      <c r="AR119" s="104"/>
      <c r="AS119" s="104"/>
      <c r="AT119" s="104"/>
      <c r="AU119" s="104"/>
      <c r="AV119" s="104"/>
      <c r="AW119" s="104"/>
      <c r="AX119" s="105"/>
      <c r="AY119" s="104"/>
      <c r="AZ119" s="104"/>
      <c r="BA119" s="104"/>
      <c r="BB119" s="104"/>
      <c r="BC119" s="104"/>
      <c r="BD119" s="104"/>
      <c r="BE119" s="105"/>
      <c r="BF119" s="104"/>
      <c r="BG119" s="104"/>
      <c r="BH119" s="104"/>
      <c r="BI119" s="104"/>
      <c r="BJ119" s="104"/>
      <c r="BK119" s="104"/>
      <c r="BL119" s="105"/>
      <c r="BM119" s="238"/>
      <c r="BN119" s="104"/>
      <c r="BO119" s="104"/>
      <c r="BP119" s="104"/>
      <c r="BQ119" s="104"/>
      <c r="BR119" s="104"/>
      <c r="BS119" s="105"/>
      <c r="BT119" s="104"/>
      <c r="BU119" s="104"/>
      <c r="BV119" s="104"/>
      <c r="BW119" s="104"/>
      <c r="BX119" s="104"/>
      <c r="BY119" s="104"/>
      <c r="BZ119" s="104"/>
      <c r="CA119" s="104"/>
    </row>
    <row r="120" ht="31.5" spans="1:79">
      <c r="A120" s="247" t="s">
        <v>137</v>
      </c>
      <c r="B120" s="3"/>
      <c r="C120" s="3"/>
      <c r="D120" s="3"/>
      <c r="E120" s="3"/>
      <c r="F120" s="3"/>
      <c r="G120" s="3"/>
      <c r="H120" s="73"/>
      <c r="I120" s="3"/>
      <c r="J120" s="3"/>
      <c r="K120" s="3"/>
      <c r="L120" s="3"/>
      <c r="M120" s="3"/>
      <c r="N120" s="3"/>
      <c r="O120" s="73"/>
      <c r="P120" s="3"/>
      <c r="Q120" s="3"/>
      <c r="R120" s="3"/>
      <c r="S120" s="3"/>
      <c r="T120" s="3"/>
      <c r="U120" s="3"/>
      <c r="V120" s="177"/>
      <c r="W120" s="3"/>
      <c r="X120" s="3"/>
      <c r="Y120" s="3"/>
      <c r="Z120" s="3"/>
      <c r="AA120" s="3"/>
      <c r="AB120" s="3"/>
      <c r="AC120" s="73"/>
      <c r="AD120" s="3"/>
      <c r="AE120" s="3"/>
      <c r="AF120" s="3"/>
      <c r="AG120" s="3"/>
      <c r="AH120" s="3"/>
      <c r="AI120" s="3"/>
      <c r="AJ120" s="73"/>
      <c r="AK120" s="3"/>
      <c r="AL120" s="3"/>
      <c r="AM120" s="3"/>
      <c r="AN120" s="3"/>
      <c r="AO120" s="3"/>
      <c r="AP120" s="3"/>
      <c r="AQ120" s="73"/>
      <c r="AR120" s="3"/>
      <c r="AS120" s="3"/>
      <c r="AT120" s="3"/>
      <c r="AU120" s="3"/>
      <c r="AV120" s="3"/>
      <c r="AW120" s="3"/>
      <c r="AX120" s="73"/>
      <c r="AY120" s="3"/>
      <c r="AZ120" s="3"/>
      <c r="BA120" s="3"/>
      <c r="BB120" s="3"/>
      <c r="BC120" s="3"/>
      <c r="BD120" s="3"/>
      <c r="BE120" s="73"/>
      <c r="BF120" s="3"/>
      <c r="BG120" s="3"/>
      <c r="BH120" s="3"/>
      <c r="BI120" s="3"/>
      <c r="BJ120" s="3"/>
      <c r="BK120" s="3"/>
      <c r="BL120" s="73"/>
      <c r="BM120" s="3"/>
      <c r="BN120" s="3"/>
      <c r="BO120" s="3"/>
      <c r="BP120" s="3"/>
      <c r="BQ120" s="3"/>
      <c r="BR120" s="3"/>
      <c r="BS120" s="309"/>
      <c r="BT120" s="310"/>
      <c r="BU120" s="310"/>
      <c r="BV120" s="310"/>
      <c r="BW120" s="310"/>
      <c r="BX120" s="310"/>
      <c r="BY120" s="310"/>
      <c r="BZ120" s="310"/>
      <c r="CA120" s="310"/>
    </row>
    <row r="121" spans="1:72">
      <c r="A121" s="85" t="s">
        <v>138</v>
      </c>
      <c r="B121" s="11"/>
      <c r="C121" s="11"/>
      <c r="D121" s="65"/>
      <c r="E121" s="11"/>
      <c r="F121" s="11"/>
      <c r="G121" s="11"/>
      <c r="H121" s="87" t="s">
        <v>139</v>
      </c>
      <c r="I121" s="269"/>
      <c r="J121" s="269"/>
      <c r="K121" s="265"/>
      <c r="L121" s="269"/>
      <c r="M121" s="269"/>
      <c r="N121" s="269"/>
      <c r="O121" s="145" t="s">
        <v>140</v>
      </c>
      <c r="P121" s="270"/>
      <c r="Q121" s="270"/>
      <c r="R121" s="270"/>
      <c r="S121" s="270"/>
      <c r="T121" s="270"/>
      <c r="U121" s="270"/>
      <c r="V121" s="87" t="s">
        <v>141</v>
      </c>
      <c r="W121" s="269"/>
      <c r="X121" s="269"/>
      <c r="Y121" s="265"/>
      <c r="Z121" s="269"/>
      <c r="AA121" s="269"/>
      <c r="AB121" s="269"/>
      <c r="AC121" s="87" t="s">
        <v>142</v>
      </c>
      <c r="AD121" s="265"/>
      <c r="AE121" s="265"/>
      <c r="AF121" s="265"/>
      <c r="AG121" s="265"/>
      <c r="AH121" s="265"/>
      <c r="AI121" s="265"/>
      <c r="AJ121" s="193" t="s">
        <v>143</v>
      </c>
      <c r="AK121" s="284"/>
      <c r="AL121" s="284"/>
      <c r="AM121" s="284"/>
      <c r="AN121" s="284"/>
      <c r="AO121" s="284"/>
      <c r="AP121" s="284"/>
      <c r="AQ121" s="145" t="s">
        <v>144</v>
      </c>
      <c r="AR121" s="270"/>
      <c r="AS121" s="270"/>
      <c r="AT121" s="270"/>
      <c r="AU121" s="270"/>
      <c r="AV121" s="270"/>
      <c r="AW121" s="270"/>
      <c r="AX121" s="87" t="s">
        <v>145</v>
      </c>
      <c r="AY121" s="269"/>
      <c r="AZ121" s="269"/>
      <c r="BA121" s="265"/>
      <c r="BB121" s="269"/>
      <c r="BC121" s="269"/>
      <c r="BD121" s="269"/>
      <c r="BE121" s="145" t="s">
        <v>146</v>
      </c>
      <c r="BF121" s="270"/>
      <c r="BG121" s="270"/>
      <c r="BH121" s="270"/>
      <c r="BI121" s="270"/>
      <c r="BJ121" s="270"/>
      <c r="BK121" s="270"/>
      <c r="BL121" s="87" t="s">
        <v>147</v>
      </c>
      <c r="BM121" s="269"/>
      <c r="BN121" s="269"/>
      <c r="BO121" s="265"/>
      <c r="BP121" s="269"/>
      <c r="BQ121" s="269"/>
      <c r="BR121" s="269"/>
      <c r="BS121" s="301"/>
      <c r="BT121" s="311"/>
    </row>
    <row r="122" spans="1:72">
      <c r="A122" s="124" t="s">
        <v>13</v>
      </c>
      <c r="B122" s="124" t="s">
        <v>14</v>
      </c>
      <c r="C122" s="124" t="s">
        <v>15</v>
      </c>
      <c r="D122" s="248" t="s">
        <v>16</v>
      </c>
      <c r="E122" s="124" t="s">
        <v>17</v>
      </c>
      <c r="F122" s="124" t="s">
        <v>18</v>
      </c>
      <c r="G122" s="249" t="s">
        <v>19</v>
      </c>
      <c r="H122" s="250" t="s">
        <v>13</v>
      </c>
      <c r="I122" s="263" t="s">
        <v>14</v>
      </c>
      <c r="J122" s="263" t="s">
        <v>15</v>
      </c>
      <c r="K122" s="271" t="s">
        <v>16</v>
      </c>
      <c r="L122" s="263" t="s">
        <v>17</v>
      </c>
      <c r="M122" s="272" t="s">
        <v>18</v>
      </c>
      <c r="N122" s="272" t="s">
        <v>19</v>
      </c>
      <c r="O122" s="255" t="s">
        <v>13</v>
      </c>
      <c r="P122" s="248" t="s">
        <v>14</v>
      </c>
      <c r="Q122" s="248" t="s">
        <v>15</v>
      </c>
      <c r="R122" s="248" t="s">
        <v>16</v>
      </c>
      <c r="S122" s="248" t="s">
        <v>17</v>
      </c>
      <c r="T122" s="248" t="s">
        <v>18</v>
      </c>
      <c r="U122" s="277" t="s">
        <v>19</v>
      </c>
      <c r="V122" s="250" t="s">
        <v>13</v>
      </c>
      <c r="W122" s="263" t="s">
        <v>14</v>
      </c>
      <c r="X122" s="263" t="s">
        <v>15</v>
      </c>
      <c r="Y122" s="267" t="s">
        <v>16</v>
      </c>
      <c r="Z122" s="263" t="s">
        <v>17</v>
      </c>
      <c r="AA122" s="272" t="s">
        <v>18</v>
      </c>
      <c r="AB122" s="278" t="s">
        <v>19</v>
      </c>
      <c r="AC122" s="255" t="s">
        <v>13</v>
      </c>
      <c r="AD122" s="271" t="s">
        <v>14</v>
      </c>
      <c r="AE122" s="271" t="s">
        <v>15</v>
      </c>
      <c r="AF122" s="271" t="s">
        <v>16</v>
      </c>
      <c r="AG122" s="271" t="s">
        <v>17</v>
      </c>
      <c r="AH122" s="285" t="s">
        <v>18</v>
      </c>
      <c r="AI122" s="285" t="s">
        <v>19</v>
      </c>
      <c r="AJ122" s="286" t="s">
        <v>13</v>
      </c>
      <c r="AK122" s="287" t="s">
        <v>14</v>
      </c>
      <c r="AL122" s="263" t="s">
        <v>15</v>
      </c>
      <c r="AM122" s="288" t="s">
        <v>16</v>
      </c>
      <c r="AN122" s="287" t="s">
        <v>17</v>
      </c>
      <c r="AO122" s="289" t="s">
        <v>18</v>
      </c>
      <c r="AP122" s="289" t="s">
        <v>19</v>
      </c>
      <c r="AQ122" s="290" t="s">
        <v>13</v>
      </c>
      <c r="AR122" s="288" t="s">
        <v>14</v>
      </c>
      <c r="AS122" s="271" t="s">
        <v>15</v>
      </c>
      <c r="AT122" s="288" t="s">
        <v>16</v>
      </c>
      <c r="AU122" s="288" t="s">
        <v>17</v>
      </c>
      <c r="AV122" s="291" t="s">
        <v>18</v>
      </c>
      <c r="AW122" s="291" t="s">
        <v>19</v>
      </c>
      <c r="AX122" s="250" t="s">
        <v>13</v>
      </c>
      <c r="AY122" s="263" t="s">
        <v>14</v>
      </c>
      <c r="AZ122" s="263" t="s">
        <v>15</v>
      </c>
      <c r="BA122" s="271" t="s">
        <v>16</v>
      </c>
      <c r="BB122" s="263" t="s">
        <v>17</v>
      </c>
      <c r="BC122" s="272" t="s">
        <v>18</v>
      </c>
      <c r="BD122" s="272" t="s">
        <v>19</v>
      </c>
      <c r="BE122" s="290" t="s">
        <v>13</v>
      </c>
      <c r="BF122" s="288" t="s">
        <v>14</v>
      </c>
      <c r="BG122" s="288" t="s">
        <v>15</v>
      </c>
      <c r="BH122" s="288" t="s">
        <v>16</v>
      </c>
      <c r="BI122" s="288" t="s">
        <v>17</v>
      </c>
      <c r="BJ122" s="291" t="s">
        <v>18</v>
      </c>
      <c r="BK122" s="300" t="s">
        <v>19</v>
      </c>
      <c r="BL122" s="250" t="s">
        <v>13</v>
      </c>
      <c r="BM122" s="245" t="s">
        <v>14</v>
      </c>
      <c r="BN122" s="263" t="s">
        <v>15</v>
      </c>
      <c r="BO122" s="271" t="s">
        <v>16</v>
      </c>
      <c r="BP122" s="263" t="s">
        <v>17</v>
      </c>
      <c r="BQ122" s="272" t="s">
        <v>18</v>
      </c>
      <c r="BR122" s="272" t="s">
        <v>19</v>
      </c>
      <c r="BS122" s="301"/>
      <c r="BT122" s="311"/>
    </row>
    <row r="123" spans="1:72">
      <c r="A123" s="124">
        <v>1</v>
      </c>
      <c r="B123" s="124">
        <v>245</v>
      </c>
      <c r="C123" s="124">
        <v>408.1632653</v>
      </c>
      <c r="D123" s="248">
        <v>100</v>
      </c>
      <c r="E123" s="124">
        <v>0</v>
      </c>
      <c r="F123" s="124">
        <v>0</v>
      </c>
      <c r="G123" s="249">
        <v>0</v>
      </c>
      <c r="H123" s="250">
        <v>1</v>
      </c>
      <c r="I123" s="124">
        <v>248</v>
      </c>
      <c r="J123" s="273">
        <v>806.4516129</v>
      </c>
      <c r="K123" s="248">
        <v>200</v>
      </c>
      <c r="L123" s="124">
        <v>0</v>
      </c>
      <c r="M123" s="124">
        <v>0</v>
      </c>
      <c r="N123" s="249">
        <v>0</v>
      </c>
      <c r="O123" s="255">
        <v>1</v>
      </c>
      <c r="P123" s="248">
        <v>280</v>
      </c>
      <c r="Q123" s="248">
        <v>1053.571429</v>
      </c>
      <c r="R123" s="248">
        <v>300</v>
      </c>
      <c r="S123" s="248">
        <v>2</v>
      </c>
      <c r="T123" s="248">
        <v>3</v>
      </c>
      <c r="U123" s="277">
        <v>0.016666667</v>
      </c>
      <c r="V123" s="250">
        <v>1</v>
      </c>
      <c r="W123" s="124">
        <v>319</v>
      </c>
      <c r="X123" s="273">
        <v>1253.918495</v>
      </c>
      <c r="Y123" s="50">
        <v>400</v>
      </c>
      <c r="Z123" s="124">
        <v>0</v>
      </c>
      <c r="AA123" s="253">
        <v>0</v>
      </c>
      <c r="AB123" s="249">
        <v>0</v>
      </c>
      <c r="AC123" s="255">
        <v>1</v>
      </c>
      <c r="AD123" s="248">
        <v>315</v>
      </c>
      <c r="AE123" s="279">
        <v>1571.428571</v>
      </c>
      <c r="AF123" s="248">
        <v>500</v>
      </c>
      <c r="AG123" s="248">
        <v>1</v>
      </c>
      <c r="AH123" s="248">
        <v>4</v>
      </c>
      <c r="AI123" s="277">
        <v>0.01</v>
      </c>
      <c r="AJ123" s="255">
        <v>1</v>
      </c>
      <c r="AK123" s="124">
        <v>331</v>
      </c>
      <c r="AL123" s="273">
        <v>1809.667674</v>
      </c>
      <c r="AM123" s="248">
        <v>600</v>
      </c>
      <c r="AN123" s="124">
        <v>0</v>
      </c>
      <c r="AO123" s="124">
        <v>1</v>
      </c>
      <c r="AP123" s="249">
        <v>0.001666667</v>
      </c>
      <c r="AQ123" s="255">
        <v>1</v>
      </c>
      <c r="AR123" s="248">
        <v>332</v>
      </c>
      <c r="AS123" s="279">
        <v>2069.277108</v>
      </c>
      <c r="AT123" s="248">
        <v>700</v>
      </c>
      <c r="AU123" s="248">
        <v>2</v>
      </c>
      <c r="AV123" s="248">
        <v>11</v>
      </c>
      <c r="AW123" s="277">
        <v>0.018571429</v>
      </c>
      <c r="AX123" s="250">
        <v>1</v>
      </c>
      <c r="AY123" s="124">
        <v>354</v>
      </c>
      <c r="AZ123" s="273">
        <v>2228.813559</v>
      </c>
      <c r="BA123" s="248">
        <v>800</v>
      </c>
      <c r="BB123" s="124">
        <v>3</v>
      </c>
      <c r="BC123" s="124">
        <v>8</v>
      </c>
      <c r="BD123" s="249">
        <v>0.01375</v>
      </c>
      <c r="BE123" s="255">
        <v>1</v>
      </c>
      <c r="BF123" s="248">
        <v>391</v>
      </c>
      <c r="BG123" s="279">
        <v>2294.117647</v>
      </c>
      <c r="BH123" s="248">
        <v>900</v>
      </c>
      <c r="BI123" s="248">
        <v>1</v>
      </c>
      <c r="BJ123" s="277">
        <v>2</v>
      </c>
      <c r="BK123" s="277">
        <v>0.003333333</v>
      </c>
      <c r="BL123" s="250">
        <v>1</v>
      </c>
      <c r="BM123" s="237">
        <v>379</v>
      </c>
      <c r="BN123" s="273">
        <v>2612.137203</v>
      </c>
      <c r="BO123" s="248">
        <v>1000</v>
      </c>
      <c r="BP123" s="124">
        <v>1</v>
      </c>
      <c r="BQ123" s="124">
        <v>9</v>
      </c>
      <c r="BR123" s="249">
        <v>0.01</v>
      </c>
      <c r="BS123" s="301"/>
      <c r="BT123" s="311"/>
    </row>
    <row r="124" spans="1:72">
      <c r="A124" s="124">
        <v>2</v>
      </c>
      <c r="B124" s="124">
        <v>236</v>
      </c>
      <c r="C124" s="124">
        <v>423.7288136</v>
      </c>
      <c r="D124" s="248">
        <v>100</v>
      </c>
      <c r="E124" s="124">
        <v>0</v>
      </c>
      <c r="F124" s="124">
        <v>0</v>
      </c>
      <c r="G124" s="249">
        <v>0</v>
      </c>
      <c r="H124" s="250">
        <v>2</v>
      </c>
      <c r="I124" s="124">
        <v>245</v>
      </c>
      <c r="J124" s="273">
        <v>816.3265306</v>
      </c>
      <c r="K124" s="248">
        <v>200</v>
      </c>
      <c r="L124" s="124">
        <v>0</v>
      </c>
      <c r="M124" s="124">
        <v>0</v>
      </c>
      <c r="N124" s="249">
        <v>0</v>
      </c>
      <c r="O124" s="255">
        <v>2</v>
      </c>
      <c r="P124" s="248">
        <v>293</v>
      </c>
      <c r="Q124" s="248">
        <v>1023.890785</v>
      </c>
      <c r="R124" s="248">
        <v>300</v>
      </c>
      <c r="S124" s="248">
        <v>0</v>
      </c>
      <c r="T124" s="248">
        <v>0</v>
      </c>
      <c r="U124" s="277">
        <v>0</v>
      </c>
      <c r="V124" s="250">
        <v>2</v>
      </c>
      <c r="W124" s="124">
        <v>293</v>
      </c>
      <c r="X124" s="273">
        <v>1348.122867</v>
      </c>
      <c r="Y124" s="50">
        <v>400</v>
      </c>
      <c r="Z124" s="124">
        <v>1</v>
      </c>
      <c r="AA124" s="124">
        <v>4</v>
      </c>
      <c r="AB124" s="249">
        <v>0.0125</v>
      </c>
      <c r="AC124" s="255">
        <v>2</v>
      </c>
      <c r="AD124" s="248">
        <v>304</v>
      </c>
      <c r="AE124" s="279">
        <v>1631.578947</v>
      </c>
      <c r="AF124" s="248">
        <v>500</v>
      </c>
      <c r="AG124" s="248">
        <v>0</v>
      </c>
      <c r="AH124" s="248">
        <v>4</v>
      </c>
      <c r="AI124" s="277">
        <v>0.008</v>
      </c>
      <c r="AJ124" s="250">
        <v>2</v>
      </c>
      <c r="AK124" s="124">
        <v>328</v>
      </c>
      <c r="AL124" s="273">
        <v>1817.073171</v>
      </c>
      <c r="AM124" s="248">
        <v>600</v>
      </c>
      <c r="AN124" s="124">
        <v>1</v>
      </c>
      <c r="AO124" s="124">
        <v>3</v>
      </c>
      <c r="AP124" s="249">
        <v>0.006666667</v>
      </c>
      <c r="AQ124" s="255">
        <v>2</v>
      </c>
      <c r="AR124" s="248">
        <v>336</v>
      </c>
      <c r="AS124" s="279">
        <v>2068.452381</v>
      </c>
      <c r="AT124" s="248">
        <v>700</v>
      </c>
      <c r="AU124" s="248">
        <v>1</v>
      </c>
      <c r="AV124" s="248">
        <v>4</v>
      </c>
      <c r="AW124" s="277">
        <v>0.007142857</v>
      </c>
      <c r="AX124" s="250">
        <v>2</v>
      </c>
      <c r="AY124" s="124">
        <v>355</v>
      </c>
      <c r="AZ124" s="273">
        <v>2228.169014</v>
      </c>
      <c r="BA124" s="248">
        <v>800</v>
      </c>
      <c r="BB124" s="292">
        <v>3</v>
      </c>
      <c r="BC124" s="124">
        <v>6</v>
      </c>
      <c r="BD124" s="249">
        <v>0.01125</v>
      </c>
      <c r="BE124" s="255">
        <v>2</v>
      </c>
      <c r="BF124" s="248">
        <v>360</v>
      </c>
      <c r="BG124" s="279">
        <v>2447.222222</v>
      </c>
      <c r="BH124" s="248">
        <v>900</v>
      </c>
      <c r="BI124" s="292">
        <v>2</v>
      </c>
      <c r="BJ124" s="277">
        <v>17</v>
      </c>
      <c r="BK124" s="277">
        <v>0.021111111</v>
      </c>
      <c r="BL124" s="301">
        <v>2</v>
      </c>
      <c r="BM124" s="237">
        <v>363</v>
      </c>
      <c r="BN124" s="273">
        <v>2710.743802</v>
      </c>
      <c r="BO124" s="248">
        <v>1000</v>
      </c>
      <c r="BP124" s="124">
        <v>4</v>
      </c>
      <c r="BQ124" s="124">
        <v>12</v>
      </c>
      <c r="BR124" s="249">
        <v>0.016</v>
      </c>
      <c r="BS124" s="301"/>
      <c r="BT124" s="311"/>
    </row>
    <row r="125" spans="1:72">
      <c r="A125" s="124">
        <v>3</v>
      </c>
      <c r="B125" s="124">
        <v>256</v>
      </c>
      <c r="C125" s="124">
        <v>390.625</v>
      </c>
      <c r="D125" s="248">
        <v>100</v>
      </c>
      <c r="E125" s="124">
        <v>0</v>
      </c>
      <c r="F125" s="124">
        <v>0</v>
      </c>
      <c r="G125" s="249">
        <v>0</v>
      </c>
      <c r="H125" s="250">
        <v>3</v>
      </c>
      <c r="I125" s="124">
        <v>259</v>
      </c>
      <c r="J125" s="273">
        <v>772.2007722</v>
      </c>
      <c r="K125" s="248">
        <v>200</v>
      </c>
      <c r="L125" s="124">
        <v>0</v>
      </c>
      <c r="M125" s="124">
        <v>0</v>
      </c>
      <c r="N125" s="249">
        <v>0</v>
      </c>
      <c r="O125" s="255">
        <v>3</v>
      </c>
      <c r="P125" s="248">
        <v>269</v>
      </c>
      <c r="Q125" s="248">
        <v>1115.241636</v>
      </c>
      <c r="R125" s="248">
        <v>300</v>
      </c>
      <c r="S125" s="248">
        <v>0</v>
      </c>
      <c r="T125" s="248">
        <v>0</v>
      </c>
      <c r="U125" s="277">
        <v>0</v>
      </c>
      <c r="V125" s="250">
        <v>3</v>
      </c>
      <c r="W125" s="124">
        <v>287</v>
      </c>
      <c r="X125" s="273">
        <v>1393.728223</v>
      </c>
      <c r="Y125" s="248">
        <v>400</v>
      </c>
      <c r="Z125" s="124">
        <v>0</v>
      </c>
      <c r="AA125" s="253">
        <v>0</v>
      </c>
      <c r="AB125" s="249">
        <v>0</v>
      </c>
      <c r="AC125" s="255">
        <v>3</v>
      </c>
      <c r="AD125" s="248">
        <v>298</v>
      </c>
      <c r="AE125" s="279">
        <v>1647.651007</v>
      </c>
      <c r="AF125" s="248">
        <v>500</v>
      </c>
      <c r="AG125" s="248">
        <v>2</v>
      </c>
      <c r="AH125" s="248">
        <v>7</v>
      </c>
      <c r="AI125" s="277">
        <v>0.018</v>
      </c>
      <c r="AJ125" s="255">
        <v>3</v>
      </c>
      <c r="AK125" s="124">
        <v>325</v>
      </c>
      <c r="AL125" s="273">
        <v>1818.461538</v>
      </c>
      <c r="AM125" s="248">
        <v>600</v>
      </c>
      <c r="AN125" s="124">
        <v>1</v>
      </c>
      <c r="AO125" s="124">
        <v>8</v>
      </c>
      <c r="AP125" s="249">
        <v>0.015</v>
      </c>
      <c r="AQ125" s="255">
        <v>3</v>
      </c>
      <c r="AR125" s="248">
        <v>349</v>
      </c>
      <c r="AS125" s="279">
        <v>1971.346705</v>
      </c>
      <c r="AT125" s="248">
        <v>700</v>
      </c>
      <c r="AU125" s="248">
        <v>1</v>
      </c>
      <c r="AV125" s="248">
        <v>11</v>
      </c>
      <c r="AW125" s="277">
        <v>0.017142857</v>
      </c>
      <c r="AX125" s="250">
        <v>3</v>
      </c>
      <c r="AY125" s="124">
        <v>369</v>
      </c>
      <c r="AZ125" s="273">
        <v>2159.891599</v>
      </c>
      <c r="BA125" s="248">
        <v>800</v>
      </c>
      <c r="BB125" s="124">
        <v>1</v>
      </c>
      <c r="BC125" s="124">
        <v>2</v>
      </c>
      <c r="BD125" s="249">
        <v>0.00375</v>
      </c>
      <c r="BE125" s="255">
        <v>3</v>
      </c>
      <c r="BF125" s="248">
        <v>339</v>
      </c>
      <c r="BG125" s="279">
        <v>2598.820059</v>
      </c>
      <c r="BH125" s="248">
        <v>900</v>
      </c>
      <c r="BI125" s="248">
        <v>3</v>
      </c>
      <c r="BJ125" s="277">
        <v>16</v>
      </c>
      <c r="BK125" s="277">
        <v>0.021111111</v>
      </c>
      <c r="BL125" s="301">
        <v>3</v>
      </c>
      <c r="BM125" s="237">
        <v>376</v>
      </c>
      <c r="BN125" s="273">
        <v>2617.021277</v>
      </c>
      <c r="BO125" s="248">
        <v>1000</v>
      </c>
      <c r="BP125" s="124">
        <v>4</v>
      </c>
      <c r="BQ125" s="124">
        <v>12</v>
      </c>
      <c r="BR125" s="249">
        <v>0.016</v>
      </c>
      <c r="BS125" s="301"/>
      <c r="BT125" s="311"/>
    </row>
    <row r="126" spans="1:72">
      <c r="A126" s="124">
        <v>4</v>
      </c>
      <c r="B126" s="124">
        <v>260</v>
      </c>
      <c r="C126" s="124">
        <v>384.6153846</v>
      </c>
      <c r="D126" s="248">
        <v>100</v>
      </c>
      <c r="E126" s="124">
        <v>0</v>
      </c>
      <c r="F126" s="124">
        <v>0</v>
      </c>
      <c r="G126" s="249">
        <v>0</v>
      </c>
      <c r="H126" s="250">
        <v>4</v>
      </c>
      <c r="I126" s="124">
        <v>265</v>
      </c>
      <c r="J126" s="273">
        <v>754.7169811</v>
      </c>
      <c r="K126" s="248">
        <v>200</v>
      </c>
      <c r="L126" s="124">
        <v>0</v>
      </c>
      <c r="M126" s="124">
        <v>0</v>
      </c>
      <c r="N126" s="249">
        <v>0</v>
      </c>
      <c r="O126" s="255">
        <v>4</v>
      </c>
      <c r="P126" s="248">
        <v>271</v>
      </c>
      <c r="Q126" s="248">
        <v>1095.940959</v>
      </c>
      <c r="R126" s="248">
        <v>300</v>
      </c>
      <c r="S126" s="248">
        <v>1</v>
      </c>
      <c r="T126" s="248">
        <v>2</v>
      </c>
      <c r="U126" s="277">
        <v>0.01</v>
      </c>
      <c r="V126" s="250">
        <v>4</v>
      </c>
      <c r="W126" s="124">
        <v>285</v>
      </c>
      <c r="X126" s="273">
        <v>1371.929825</v>
      </c>
      <c r="Y126" s="248">
        <v>400</v>
      </c>
      <c r="Z126" s="124">
        <v>1</v>
      </c>
      <c r="AA126" s="253">
        <v>8</v>
      </c>
      <c r="AB126" s="249">
        <v>0.0225</v>
      </c>
      <c r="AC126" s="255">
        <v>4</v>
      </c>
      <c r="AD126" s="248">
        <v>340</v>
      </c>
      <c r="AE126" s="279">
        <v>1450</v>
      </c>
      <c r="AF126" s="248">
        <v>500</v>
      </c>
      <c r="AG126" s="248">
        <v>1</v>
      </c>
      <c r="AH126" s="248">
        <v>6</v>
      </c>
      <c r="AI126" s="277">
        <v>0.014</v>
      </c>
      <c r="AJ126" s="255">
        <v>4</v>
      </c>
      <c r="AK126" s="124">
        <v>333</v>
      </c>
      <c r="AL126" s="273">
        <v>1750.750751</v>
      </c>
      <c r="AM126" s="248">
        <v>600</v>
      </c>
      <c r="AN126" s="124">
        <v>2</v>
      </c>
      <c r="AO126" s="124">
        <v>15</v>
      </c>
      <c r="AP126" s="249">
        <v>0.028333333</v>
      </c>
      <c r="AQ126" s="255">
        <v>4</v>
      </c>
      <c r="AR126" s="248">
        <v>346</v>
      </c>
      <c r="AS126" s="279">
        <v>1985.549133</v>
      </c>
      <c r="AT126" s="248">
        <v>700</v>
      </c>
      <c r="AU126" s="248">
        <v>2</v>
      </c>
      <c r="AV126" s="248">
        <v>11</v>
      </c>
      <c r="AW126" s="277">
        <v>0.018571429</v>
      </c>
      <c r="AX126" s="250">
        <v>4</v>
      </c>
      <c r="AY126" s="124">
        <v>340</v>
      </c>
      <c r="AZ126" s="273">
        <v>2314.705882</v>
      </c>
      <c r="BA126" s="248">
        <v>800</v>
      </c>
      <c r="BB126" s="124">
        <v>2</v>
      </c>
      <c r="BC126" s="124">
        <v>11</v>
      </c>
      <c r="BD126" s="249">
        <v>0.01625</v>
      </c>
      <c r="BE126" s="255">
        <v>4</v>
      </c>
      <c r="BF126" s="248">
        <v>372</v>
      </c>
      <c r="BG126" s="279">
        <v>2370.967742</v>
      </c>
      <c r="BH126" s="248">
        <v>900</v>
      </c>
      <c r="BI126" s="248">
        <v>6</v>
      </c>
      <c r="BJ126" s="277">
        <v>12</v>
      </c>
      <c r="BK126" s="277">
        <v>0.02</v>
      </c>
      <c r="BL126" s="301">
        <v>4</v>
      </c>
      <c r="BM126" s="237">
        <v>394</v>
      </c>
      <c r="BN126" s="273">
        <v>2487.309645</v>
      </c>
      <c r="BO126" s="248">
        <v>1000</v>
      </c>
      <c r="BP126" s="124">
        <v>3</v>
      </c>
      <c r="BQ126" s="124">
        <v>17</v>
      </c>
      <c r="BR126" s="249">
        <v>0.02</v>
      </c>
      <c r="BS126" s="301"/>
      <c r="BT126" s="311"/>
    </row>
    <row r="127" spans="1:72">
      <c r="A127" s="248">
        <v>5</v>
      </c>
      <c r="B127" s="124">
        <v>247</v>
      </c>
      <c r="C127" s="237">
        <v>404.8582996</v>
      </c>
      <c r="D127" s="248">
        <v>100</v>
      </c>
      <c r="E127" s="124">
        <v>0</v>
      </c>
      <c r="F127" s="124">
        <v>0</v>
      </c>
      <c r="G127" s="249">
        <v>0</v>
      </c>
      <c r="H127" s="251">
        <v>5</v>
      </c>
      <c r="I127" s="263">
        <v>256</v>
      </c>
      <c r="J127" s="245">
        <v>781.25</v>
      </c>
      <c r="K127" s="271">
        <v>200</v>
      </c>
      <c r="L127" s="263">
        <v>0</v>
      </c>
      <c r="M127" s="263">
        <v>0</v>
      </c>
      <c r="N127" s="249">
        <v>0</v>
      </c>
      <c r="O127" s="255">
        <v>5</v>
      </c>
      <c r="P127" s="248">
        <v>280</v>
      </c>
      <c r="Q127" s="252">
        <v>1071.428571</v>
      </c>
      <c r="R127" s="248">
        <v>300</v>
      </c>
      <c r="S127" s="248">
        <v>0</v>
      </c>
      <c r="T127" s="248">
        <v>0</v>
      </c>
      <c r="U127" s="277">
        <v>0</v>
      </c>
      <c r="V127" s="251">
        <v>5</v>
      </c>
      <c r="W127" s="263">
        <v>277</v>
      </c>
      <c r="X127" s="245">
        <v>1444.043321</v>
      </c>
      <c r="Y127" s="50">
        <v>400</v>
      </c>
      <c r="Z127" s="263">
        <v>0</v>
      </c>
      <c r="AA127" s="280">
        <v>0</v>
      </c>
      <c r="AB127" s="249">
        <v>0</v>
      </c>
      <c r="AC127" s="281">
        <v>5</v>
      </c>
      <c r="AD127" s="271">
        <v>311</v>
      </c>
      <c r="AE127" s="282">
        <v>1607.717042</v>
      </c>
      <c r="AF127" s="248">
        <v>500</v>
      </c>
      <c r="AG127" s="271">
        <v>0</v>
      </c>
      <c r="AH127" s="271">
        <v>0</v>
      </c>
      <c r="AI127" s="277">
        <v>0</v>
      </c>
      <c r="AJ127" s="255">
        <v>5</v>
      </c>
      <c r="AK127" s="263">
        <v>327</v>
      </c>
      <c r="AL127" s="245">
        <v>1813.455657</v>
      </c>
      <c r="AM127" s="248">
        <v>600</v>
      </c>
      <c r="AN127" s="263">
        <v>2</v>
      </c>
      <c r="AO127" s="263">
        <v>5</v>
      </c>
      <c r="AP127" s="272">
        <v>0.011666667</v>
      </c>
      <c r="AQ127" s="255">
        <v>5</v>
      </c>
      <c r="AR127" s="271">
        <v>338</v>
      </c>
      <c r="AS127" s="282">
        <v>2032.544379</v>
      </c>
      <c r="AT127" s="248">
        <v>700</v>
      </c>
      <c r="AU127" s="271">
        <v>2</v>
      </c>
      <c r="AV127" s="271">
        <v>11</v>
      </c>
      <c r="AW127" s="285">
        <v>0.018571429</v>
      </c>
      <c r="AX127" s="251">
        <v>5</v>
      </c>
      <c r="AY127" s="263">
        <v>334</v>
      </c>
      <c r="AZ127" s="245">
        <v>2305.389222</v>
      </c>
      <c r="BA127" s="248">
        <v>800</v>
      </c>
      <c r="BB127" s="263">
        <v>3</v>
      </c>
      <c r="BC127" s="263">
        <v>27</v>
      </c>
      <c r="BD127" s="249">
        <v>0.0375</v>
      </c>
      <c r="BE127" s="281">
        <v>5</v>
      </c>
      <c r="BF127" s="271">
        <v>368</v>
      </c>
      <c r="BG127" s="282">
        <v>2396.73913</v>
      </c>
      <c r="BH127" s="248">
        <v>900</v>
      </c>
      <c r="BI127" s="271">
        <v>2</v>
      </c>
      <c r="BJ127" s="285">
        <v>16</v>
      </c>
      <c r="BK127" s="277">
        <v>0.02</v>
      </c>
      <c r="BL127" s="251">
        <v>5</v>
      </c>
      <c r="BM127" s="245">
        <v>365</v>
      </c>
      <c r="BN127" s="245">
        <v>2657.534247</v>
      </c>
      <c r="BO127" s="248">
        <v>1000</v>
      </c>
      <c r="BP127" s="124">
        <v>9</v>
      </c>
      <c r="BQ127" s="124">
        <v>21</v>
      </c>
      <c r="BR127" s="249">
        <v>0.03</v>
      </c>
      <c r="BS127" s="301"/>
      <c r="BT127" s="311"/>
    </row>
    <row r="128" spans="1:72">
      <c r="A128" s="248" t="s">
        <v>20</v>
      </c>
      <c r="B128" s="252">
        <v>248.8</v>
      </c>
      <c r="C128" s="253">
        <v>402.3981526</v>
      </c>
      <c r="D128" s="253">
        <v>100</v>
      </c>
      <c r="E128" s="252">
        <v>0</v>
      </c>
      <c r="F128" s="252">
        <v>0</v>
      </c>
      <c r="G128" s="254">
        <v>0</v>
      </c>
      <c r="H128" s="255" t="s">
        <v>20</v>
      </c>
      <c r="I128" s="274">
        <v>254.6</v>
      </c>
      <c r="J128" s="275">
        <v>786.1891794</v>
      </c>
      <c r="K128" s="253">
        <v>200</v>
      </c>
      <c r="L128" s="274">
        <v>0</v>
      </c>
      <c r="M128" s="274">
        <v>0</v>
      </c>
      <c r="N128" s="254">
        <v>0</v>
      </c>
      <c r="O128" s="255" t="s">
        <v>20</v>
      </c>
      <c r="P128" s="252">
        <v>278.6</v>
      </c>
      <c r="Q128" s="248">
        <v>1072.014676</v>
      </c>
      <c r="R128" s="248">
        <v>300</v>
      </c>
      <c r="S128" s="252">
        <v>0.6</v>
      </c>
      <c r="T128" s="252">
        <v>1</v>
      </c>
      <c r="U128" s="277">
        <v>0.005333333</v>
      </c>
      <c r="V128" s="255" t="s">
        <v>20</v>
      </c>
      <c r="W128" s="274">
        <v>292.2</v>
      </c>
      <c r="X128" s="275">
        <v>1362.348546</v>
      </c>
      <c r="Y128" s="253">
        <v>400</v>
      </c>
      <c r="Z128" s="253">
        <v>0.4</v>
      </c>
      <c r="AA128" s="253">
        <v>2.4</v>
      </c>
      <c r="AB128" s="254">
        <v>0.007</v>
      </c>
      <c r="AC128" s="255" t="s">
        <v>20</v>
      </c>
      <c r="AD128" s="252">
        <v>313.6</v>
      </c>
      <c r="AE128" s="279">
        <v>1581.675113</v>
      </c>
      <c r="AF128" s="248">
        <v>500</v>
      </c>
      <c r="AG128" s="248">
        <v>0.8</v>
      </c>
      <c r="AH128" s="248">
        <v>4.2</v>
      </c>
      <c r="AI128" s="277">
        <v>0.01</v>
      </c>
      <c r="AJ128" s="255" t="s">
        <v>20</v>
      </c>
      <c r="AK128" s="274">
        <v>328.8</v>
      </c>
      <c r="AL128" s="275">
        <v>1801.881758</v>
      </c>
      <c r="AM128" s="253">
        <v>600</v>
      </c>
      <c r="AN128" s="253">
        <v>1.2</v>
      </c>
      <c r="AO128" s="253">
        <v>6.4</v>
      </c>
      <c r="AP128" s="254">
        <v>0.012666667</v>
      </c>
      <c r="AQ128" s="255" t="s">
        <v>20</v>
      </c>
      <c r="AR128" s="252">
        <v>340.2</v>
      </c>
      <c r="AS128" s="279">
        <v>2025.433941</v>
      </c>
      <c r="AT128" s="248">
        <v>700</v>
      </c>
      <c r="AU128" s="248">
        <v>1.6</v>
      </c>
      <c r="AV128" s="248">
        <v>9.6</v>
      </c>
      <c r="AW128" s="277">
        <v>0.016</v>
      </c>
      <c r="AX128" s="255" t="s">
        <v>20</v>
      </c>
      <c r="AY128" s="274">
        <v>350.4</v>
      </c>
      <c r="AZ128" s="275">
        <v>2247.393855</v>
      </c>
      <c r="BA128" s="253">
        <v>800</v>
      </c>
      <c r="BB128" s="253">
        <v>2.4</v>
      </c>
      <c r="BC128" s="253">
        <v>10.8</v>
      </c>
      <c r="BD128" s="254">
        <v>0.0165</v>
      </c>
      <c r="BE128" s="255" t="s">
        <v>20</v>
      </c>
      <c r="BF128" s="252">
        <v>366</v>
      </c>
      <c r="BG128" s="279">
        <v>2421.57336</v>
      </c>
      <c r="BH128" s="248">
        <v>900</v>
      </c>
      <c r="BI128" s="248">
        <v>2.8</v>
      </c>
      <c r="BJ128" s="277">
        <v>12.6</v>
      </c>
      <c r="BK128" s="277">
        <v>0.017111111</v>
      </c>
      <c r="BL128" s="255" t="s">
        <v>20</v>
      </c>
      <c r="BM128" s="274">
        <v>375.4</v>
      </c>
      <c r="BN128" s="275">
        <v>2616.949235</v>
      </c>
      <c r="BO128" s="253">
        <v>1000</v>
      </c>
      <c r="BP128" s="253">
        <v>4.2</v>
      </c>
      <c r="BQ128" s="253">
        <v>14.2</v>
      </c>
      <c r="BR128" s="254">
        <v>0.0184</v>
      </c>
      <c r="BS128" s="301"/>
      <c r="BT128" s="311"/>
    </row>
    <row r="129" spans="1:72">
      <c r="A129" s="292"/>
      <c r="B129" s="292"/>
      <c r="C129" s="292"/>
      <c r="D129" s="292"/>
      <c r="E129" s="292"/>
      <c r="F129" s="292"/>
      <c r="G129" s="292"/>
      <c r="H129" s="301"/>
      <c r="I129" s="172"/>
      <c r="J129" s="172"/>
      <c r="K129" s="316"/>
      <c r="L129" s="172"/>
      <c r="M129" s="172"/>
      <c r="N129" s="172"/>
      <c r="O129" s="317"/>
      <c r="P129" s="316"/>
      <c r="Q129" s="316"/>
      <c r="R129" s="316"/>
      <c r="S129" s="316"/>
      <c r="T129" s="316"/>
      <c r="U129" s="316"/>
      <c r="V129" s="301"/>
      <c r="W129" s="292"/>
      <c r="X129" s="292"/>
      <c r="Y129" s="292"/>
      <c r="Z129" s="292"/>
      <c r="AA129" s="292"/>
      <c r="AB129" s="323"/>
      <c r="AC129" s="324"/>
      <c r="AD129" s="323"/>
      <c r="AE129" s="323"/>
      <c r="AF129" s="323"/>
      <c r="AG129" s="323"/>
      <c r="AH129" s="323"/>
      <c r="AI129" s="323"/>
      <c r="AJ129" s="301"/>
      <c r="AK129" s="292"/>
      <c r="AL129" s="292"/>
      <c r="AM129" s="292"/>
      <c r="AN129" s="292"/>
      <c r="AO129" s="292"/>
      <c r="AP129" s="292"/>
      <c r="AQ129" s="301"/>
      <c r="AR129" s="292"/>
      <c r="AS129" s="292"/>
      <c r="AT129" s="292"/>
      <c r="AU129" s="292"/>
      <c r="AV129" s="292"/>
      <c r="AW129" s="292"/>
      <c r="AX129" s="301"/>
      <c r="AY129" s="292"/>
      <c r="AZ129" s="292"/>
      <c r="BA129" s="292"/>
      <c r="BB129" s="292"/>
      <c r="BC129" s="292"/>
      <c r="BD129" s="292"/>
      <c r="BE129" s="301"/>
      <c r="BF129" s="292"/>
      <c r="BG129" s="292"/>
      <c r="BH129" s="292"/>
      <c r="BI129" s="292"/>
      <c r="BJ129" s="292"/>
      <c r="BK129" s="292"/>
      <c r="BL129" s="301"/>
      <c r="BM129" s="323"/>
      <c r="BN129" s="292"/>
      <c r="BO129" s="292"/>
      <c r="BP129" s="292"/>
      <c r="BQ129" s="292"/>
      <c r="BR129" s="292"/>
      <c r="BS129" s="301"/>
      <c r="BT129" s="311"/>
    </row>
    <row r="130" spans="1:72">
      <c r="A130" s="313" t="s">
        <v>21</v>
      </c>
      <c r="B130" s="65"/>
      <c r="C130" s="65"/>
      <c r="D130" s="65"/>
      <c r="E130" s="65"/>
      <c r="F130" s="65"/>
      <c r="G130" s="65"/>
      <c r="H130" s="314" t="s">
        <v>22</v>
      </c>
      <c r="I130" s="269"/>
      <c r="J130" s="269"/>
      <c r="K130" s="265"/>
      <c r="L130" s="269"/>
      <c r="M130" s="269"/>
      <c r="N130" s="269"/>
      <c r="O130" s="193" t="s">
        <v>23</v>
      </c>
      <c r="P130" s="270"/>
      <c r="Q130" s="270"/>
      <c r="R130" s="270"/>
      <c r="S130" s="270"/>
      <c r="T130" s="270"/>
      <c r="U130" s="270"/>
      <c r="V130" s="314" t="s">
        <v>24</v>
      </c>
      <c r="W130" s="269"/>
      <c r="X130" s="269"/>
      <c r="Y130" s="265"/>
      <c r="Z130" s="269"/>
      <c r="AA130" s="269"/>
      <c r="AB130" s="269"/>
      <c r="AC130" s="314" t="s">
        <v>25</v>
      </c>
      <c r="AD130" s="265"/>
      <c r="AE130" s="265"/>
      <c r="AF130" s="265"/>
      <c r="AG130" s="265"/>
      <c r="AH130" s="265"/>
      <c r="AI130" s="265"/>
      <c r="AJ130" s="193" t="s">
        <v>26</v>
      </c>
      <c r="AK130" s="284"/>
      <c r="AL130" s="284"/>
      <c r="AM130" s="284"/>
      <c r="AN130" s="284"/>
      <c r="AO130" s="284"/>
      <c r="AP130" s="284"/>
      <c r="AQ130" s="193" t="s">
        <v>27</v>
      </c>
      <c r="AR130" s="270"/>
      <c r="AS130" s="270"/>
      <c r="AT130" s="270"/>
      <c r="AU130" s="270"/>
      <c r="AV130" s="270"/>
      <c r="AW130" s="270"/>
      <c r="AX130" s="314" t="s">
        <v>28</v>
      </c>
      <c r="AY130" s="269"/>
      <c r="AZ130" s="269"/>
      <c r="BA130" s="265"/>
      <c r="BB130" s="269"/>
      <c r="BC130" s="269"/>
      <c r="BD130" s="269"/>
      <c r="BE130" s="314" t="s">
        <v>29</v>
      </c>
      <c r="BF130" s="265"/>
      <c r="BG130" s="265"/>
      <c r="BH130" s="265"/>
      <c r="BI130" s="265"/>
      <c r="BJ130" s="265"/>
      <c r="BK130" s="265"/>
      <c r="BL130" s="314" t="s">
        <v>30</v>
      </c>
      <c r="BM130" s="269"/>
      <c r="BN130" s="269"/>
      <c r="BO130" s="265"/>
      <c r="BP130" s="269"/>
      <c r="BQ130" s="269"/>
      <c r="BR130" s="269"/>
      <c r="BS130" s="301"/>
      <c r="BT130" s="311"/>
    </row>
    <row r="131" spans="1:72">
      <c r="A131" s="50" t="s">
        <v>13</v>
      </c>
      <c r="B131" s="248" t="s">
        <v>14</v>
      </c>
      <c r="C131" s="248" t="s">
        <v>15</v>
      </c>
      <c r="D131" s="248" t="s">
        <v>16</v>
      </c>
      <c r="E131" s="248" t="s">
        <v>17</v>
      </c>
      <c r="F131" s="50" t="s">
        <v>18</v>
      </c>
      <c r="G131" s="315" t="s">
        <v>19</v>
      </c>
      <c r="H131" s="250" t="s">
        <v>13</v>
      </c>
      <c r="I131" s="263" t="s">
        <v>14</v>
      </c>
      <c r="J131" s="263" t="s">
        <v>15</v>
      </c>
      <c r="K131" s="271" t="s">
        <v>16</v>
      </c>
      <c r="L131" s="263" t="s">
        <v>17</v>
      </c>
      <c r="M131" s="272" t="s">
        <v>18</v>
      </c>
      <c r="N131" s="272" t="s">
        <v>19</v>
      </c>
      <c r="O131" s="255" t="s">
        <v>13</v>
      </c>
      <c r="P131" s="248" t="s">
        <v>14</v>
      </c>
      <c r="Q131" s="248" t="s">
        <v>15</v>
      </c>
      <c r="R131" s="248" t="s">
        <v>16</v>
      </c>
      <c r="S131" s="248" t="s">
        <v>17</v>
      </c>
      <c r="T131" s="248" t="s">
        <v>18</v>
      </c>
      <c r="U131" s="277" t="s">
        <v>19</v>
      </c>
      <c r="V131" s="250" t="s">
        <v>13</v>
      </c>
      <c r="W131" s="263" t="s">
        <v>14</v>
      </c>
      <c r="X131" s="263" t="s">
        <v>15</v>
      </c>
      <c r="Y131" s="267" t="s">
        <v>16</v>
      </c>
      <c r="Z131" s="263" t="s">
        <v>17</v>
      </c>
      <c r="AA131" s="272" t="s">
        <v>18</v>
      </c>
      <c r="AB131" s="278" t="s">
        <v>19</v>
      </c>
      <c r="AC131" s="255" t="s">
        <v>13</v>
      </c>
      <c r="AD131" s="271" t="s">
        <v>14</v>
      </c>
      <c r="AE131" s="271" t="s">
        <v>15</v>
      </c>
      <c r="AF131" s="271" t="s">
        <v>16</v>
      </c>
      <c r="AG131" s="271" t="s">
        <v>17</v>
      </c>
      <c r="AH131" s="285" t="s">
        <v>18</v>
      </c>
      <c r="AI131" s="285" t="s">
        <v>19</v>
      </c>
      <c r="AJ131" s="286" t="s">
        <v>13</v>
      </c>
      <c r="AK131" s="287" t="s">
        <v>14</v>
      </c>
      <c r="AL131" s="263" t="s">
        <v>15</v>
      </c>
      <c r="AM131" s="288" t="s">
        <v>16</v>
      </c>
      <c r="AN131" s="287" t="s">
        <v>17</v>
      </c>
      <c r="AO131" s="289" t="s">
        <v>18</v>
      </c>
      <c r="AP131" s="289" t="s">
        <v>19</v>
      </c>
      <c r="AQ131" s="290" t="s">
        <v>13</v>
      </c>
      <c r="AR131" s="288" t="s">
        <v>14</v>
      </c>
      <c r="AS131" s="271" t="s">
        <v>15</v>
      </c>
      <c r="AT131" s="288" t="s">
        <v>16</v>
      </c>
      <c r="AU131" s="291" t="s">
        <v>17</v>
      </c>
      <c r="AV131" s="248" t="s">
        <v>18</v>
      </c>
      <c r="AW131" s="291" t="s">
        <v>19</v>
      </c>
      <c r="AX131" s="250" t="s">
        <v>13</v>
      </c>
      <c r="AY131" s="263" t="s">
        <v>14</v>
      </c>
      <c r="AZ131" s="263" t="s">
        <v>15</v>
      </c>
      <c r="BA131" s="271" t="s">
        <v>16</v>
      </c>
      <c r="BB131" s="263" t="s">
        <v>17</v>
      </c>
      <c r="BC131" s="272" t="s">
        <v>18</v>
      </c>
      <c r="BD131" s="272" t="s">
        <v>19</v>
      </c>
      <c r="BE131" s="255" t="s">
        <v>13</v>
      </c>
      <c r="BF131" s="271" t="s">
        <v>14</v>
      </c>
      <c r="BG131" s="271" t="s">
        <v>15</v>
      </c>
      <c r="BH131" s="271" t="s">
        <v>16</v>
      </c>
      <c r="BI131" s="271" t="s">
        <v>17</v>
      </c>
      <c r="BJ131" s="285" t="s">
        <v>18</v>
      </c>
      <c r="BK131" s="285" t="s">
        <v>19</v>
      </c>
      <c r="BL131" s="250" t="s">
        <v>13</v>
      </c>
      <c r="BM131" s="245" t="s">
        <v>14</v>
      </c>
      <c r="BN131" s="263" t="s">
        <v>15</v>
      </c>
      <c r="BO131" s="271" t="s">
        <v>16</v>
      </c>
      <c r="BP131" s="263" t="s">
        <v>17</v>
      </c>
      <c r="BQ131" s="272" t="s">
        <v>18</v>
      </c>
      <c r="BR131" s="272" t="s">
        <v>19</v>
      </c>
      <c r="BS131" s="301"/>
      <c r="BT131" s="311"/>
    </row>
    <row r="132" spans="1:72">
      <c r="A132" s="50">
        <v>1</v>
      </c>
      <c r="B132" s="248">
        <v>246</v>
      </c>
      <c r="C132" s="50">
        <v>406.504065</v>
      </c>
      <c r="D132" s="248">
        <v>100</v>
      </c>
      <c r="E132" s="248">
        <v>0</v>
      </c>
      <c r="F132" s="248">
        <v>0</v>
      </c>
      <c r="G132" s="277">
        <v>0</v>
      </c>
      <c r="H132" s="250">
        <v>1</v>
      </c>
      <c r="I132" s="124">
        <v>248</v>
      </c>
      <c r="J132" s="273">
        <v>806.4516129</v>
      </c>
      <c r="K132" s="248">
        <v>200</v>
      </c>
      <c r="L132" s="124">
        <v>0</v>
      </c>
      <c r="M132" s="124">
        <v>0</v>
      </c>
      <c r="N132" s="249">
        <v>0</v>
      </c>
      <c r="O132" s="255">
        <v>1</v>
      </c>
      <c r="P132" s="248">
        <v>273</v>
      </c>
      <c r="Q132" s="248">
        <v>1054.945055</v>
      </c>
      <c r="R132" s="248">
        <v>300</v>
      </c>
      <c r="S132" s="248">
        <v>4</v>
      </c>
      <c r="T132" s="248">
        <v>8</v>
      </c>
      <c r="U132" s="277">
        <v>0.04</v>
      </c>
      <c r="V132" s="250">
        <v>1</v>
      </c>
      <c r="W132" s="124">
        <v>292</v>
      </c>
      <c r="X132" s="273">
        <v>1318.493151</v>
      </c>
      <c r="Y132" s="50">
        <v>400</v>
      </c>
      <c r="Z132" s="124">
        <v>2</v>
      </c>
      <c r="AA132" s="253">
        <v>13</v>
      </c>
      <c r="AB132" s="249">
        <v>0.0375</v>
      </c>
      <c r="AC132" s="255">
        <v>1</v>
      </c>
      <c r="AD132" s="248">
        <v>295</v>
      </c>
      <c r="AE132" s="279">
        <v>1606.779661</v>
      </c>
      <c r="AF132" s="248">
        <v>500</v>
      </c>
      <c r="AG132" s="248">
        <v>3</v>
      </c>
      <c r="AH132" s="248">
        <v>23</v>
      </c>
      <c r="AI132" s="277">
        <v>0.052</v>
      </c>
      <c r="AJ132" s="255">
        <v>1</v>
      </c>
      <c r="AK132" s="124">
        <v>317</v>
      </c>
      <c r="AL132" s="273">
        <v>1772.870662</v>
      </c>
      <c r="AM132" s="248">
        <v>600</v>
      </c>
      <c r="AN132" s="124">
        <v>7</v>
      </c>
      <c r="AO132" s="124">
        <v>31</v>
      </c>
      <c r="AP132" s="249">
        <v>0.063333333</v>
      </c>
      <c r="AQ132" s="255">
        <v>1</v>
      </c>
      <c r="AR132" s="248">
        <v>338</v>
      </c>
      <c r="AS132" s="279">
        <v>1949.704142</v>
      </c>
      <c r="AT132" s="248">
        <v>700</v>
      </c>
      <c r="AU132" s="248">
        <v>8</v>
      </c>
      <c r="AV132" s="292">
        <v>33</v>
      </c>
      <c r="AW132" s="277">
        <v>0.058571429</v>
      </c>
      <c r="AX132" s="250">
        <v>1</v>
      </c>
      <c r="AY132" s="124">
        <v>351</v>
      </c>
      <c r="AZ132" s="273">
        <v>2156.695157</v>
      </c>
      <c r="BA132" s="248">
        <v>800</v>
      </c>
      <c r="BB132" s="124">
        <v>5</v>
      </c>
      <c r="BC132" s="124">
        <v>38</v>
      </c>
      <c r="BD132" s="249">
        <v>0.05375</v>
      </c>
      <c r="BE132" s="255">
        <v>1</v>
      </c>
      <c r="BF132" s="248">
        <v>358</v>
      </c>
      <c r="BG132" s="279">
        <v>2351.955307</v>
      </c>
      <c r="BH132" s="248">
        <v>900</v>
      </c>
      <c r="BI132" s="248">
        <v>15</v>
      </c>
      <c r="BJ132" s="248">
        <v>43</v>
      </c>
      <c r="BK132" s="277">
        <v>0.064444444</v>
      </c>
      <c r="BL132" s="250">
        <v>1</v>
      </c>
      <c r="BM132" s="237">
        <v>376</v>
      </c>
      <c r="BN132" s="273">
        <v>2550.531915</v>
      </c>
      <c r="BO132" s="248">
        <v>1000</v>
      </c>
      <c r="BP132" s="124">
        <v>7</v>
      </c>
      <c r="BQ132" s="124">
        <v>34</v>
      </c>
      <c r="BR132" s="249">
        <v>0.041</v>
      </c>
      <c r="BS132" s="301"/>
      <c r="BT132" s="311"/>
    </row>
    <row r="133" spans="1:72">
      <c r="A133" s="50">
        <v>2</v>
      </c>
      <c r="B133" s="248">
        <v>254</v>
      </c>
      <c r="C133" s="50">
        <v>393.7007874</v>
      </c>
      <c r="D133" s="248">
        <v>100</v>
      </c>
      <c r="E133" s="248">
        <v>0</v>
      </c>
      <c r="F133" s="248">
        <v>0</v>
      </c>
      <c r="G133" s="277">
        <v>0</v>
      </c>
      <c r="H133" s="250">
        <v>2</v>
      </c>
      <c r="I133" s="124">
        <v>251</v>
      </c>
      <c r="J133" s="273">
        <v>796.812749</v>
      </c>
      <c r="K133" s="248">
        <v>200</v>
      </c>
      <c r="L133" s="124">
        <v>0</v>
      </c>
      <c r="M133" s="124">
        <v>0</v>
      </c>
      <c r="N133" s="249">
        <v>0</v>
      </c>
      <c r="O133" s="255">
        <v>2</v>
      </c>
      <c r="P133" s="248">
        <v>268</v>
      </c>
      <c r="Q133" s="248">
        <v>1089.552239</v>
      </c>
      <c r="R133" s="248">
        <v>300</v>
      </c>
      <c r="S133" s="248">
        <v>1</v>
      </c>
      <c r="T133" s="248">
        <v>7</v>
      </c>
      <c r="U133" s="277">
        <v>0.026666667</v>
      </c>
      <c r="V133" s="250">
        <v>2</v>
      </c>
      <c r="W133" s="124">
        <v>287</v>
      </c>
      <c r="X133" s="273">
        <v>1365.853659</v>
      </c>
      <c r="Y133" s="50">
        <v>400</v>
      </c>
      <c r="Z133" s="124">
        <v>1</v>
      </c>
      <c r="AA133" s="124">
        <v>7</v>
      </c>
      <c r="AB133" s="249">
        <v>0.02</v>
      </c>
      <c r="AC133" s="255">
        <v>2</v>
      </c>
      <c r="AD133" s="248">
        <v>316</v>
      </c>
      <c r="AE133" s="279">
        <v>1490.506329</v>
      </c>
      <c r="AF133" s="248">
        <v>500</v>
      </c>
      <c r="AG133" s="248">
        <v>5</v>
      </c>
      <c r="AH133" s="248">
        <v>24</v>
      </c>
      <c r="AI133" s="277">
        <v>0.058</v>
      </c>
      <c r="AJ133" s="250">
        <v>2</v>
      </c>
      <c r="AK133" s="124">
        <v>318</v>
      </c>
      <c r="AL133" s="273">
        <v>1783.018868</v>
      </c>
      <c r="AM133" s="248">
        <v>600</v>
      </c>
      <c r="AN133" s="124">
        <v>6</v>
      </c>
      <c r="AO133" s="124">
        <v>27</v>
      </c>
      <c r="AP133" s="249">
        <v>0.055</v>
      </c>
      <c r="AQ133" s="255">
        <v>2</v>
      </c>
      <c r="AR133" s="248">
        <v>323</v>
      </c>
      <c r="AS133" s="279">
        <v>2034.055728</v>
      </c>
      <c r="AT133" s="248">
        <v>700</v>
      </c>
      <c r="AU133" s="248">
        <v>8</v>
      </c>
      <c r="AV133" s="248">
        <v>35</v>
      </c>
      <c r="AW133" s="277">
        <v>0.061428571</v>
      </c>
      <c r="AX133" s="250">
        <v>2</v>
      </c>
      <c r="AY133" s="124">
        <v>349</v>
      </c>
      <c r="AZ133" s="273">
        <v>2148.997135</v>
      </c>
      <c r="BA133" s="248">
        <v>800</v>
      </c>
      <c r="BB133" s="124">
        <v>6</v>
      </c>
      <c r="BC133" s="124">
        <v>44</v>
      </c>
      <c r="BD133" s="249">
        <v>0.0625</v>
      </c>
      <c r="BE133" s="255">
        <v>2</v>
      </c>
      <c r="BF133" s="248">
        <v>353</v>
      </c>
      <c r="BG133" s="279">
        <v>2376.770538</v>
      </c>
      <c r="BH133" s="248">
        <v>900</v>
      </c>
      <c r="BI133" s="248">
        <v>16</v>
      </c>
      <c r="BJ133" s="248">
        <v>45</v>
      </c>
      <c r="BK133" s="277">
        <v>0.067777778</v>
      </c>
      <c r="BL133" s="301">
        <v>2</v>
      </c>
      <c r="BM133" s="237">
        <v>364</v>
      </c>
      <c r="BN133" s="273">
        <v>2571.428571</v>
      </c>
      <c r="BO133" s="248">
        <v>1000</v>
      </c>
      <c r="BP133" s="124">
        <v>13</v>
      </c>
      <c r="BQ133" s="124">
        <v>51</v>
      </c>
      <c r="BR133" s="249">
        <v>0.064</v>
      </c>
      <c r="BS133" s="301"/>
      <c r="BT133" s="311"/>
    </row>
    <row r="134" spans="1:72">
      <c r="A134" s="50">
        <v>3</v>
      </c>
      <c r="B134" s="50">
        <v>239</v>
      </c>
      <c r="C134" s="50">
        <v>418.4100418</v>
      </c>
      <c r="D134" s="248">
        <v>100</v>
      </c>
      <c r="E134" s="50">
        <v>0</v>
      </c>
      <c r="F134" s="50">
        <v>0</v>
      </c>
      <c r="G134" s="315">
        <v>0</v>
      </c>
      <c r="H134" s="250">
        <v>3</v>
      </c>
      <c r="I134" s="124">
        <v>261</v>
      </c>
      <c r="J134" s="273">
        <v>766.2835249</v>
      </c>
      <c r="K134" s="248">
        <v>200</v>
      </c>
      <c r="L134" s="124">
        <v>0</v>
      </c>
      <c r="M134" s="124">
        <v>0</v>
      </c>
      <c r="N134" s="249">
        <v>0</v>
      </c>
      <c r="O134" s="255">
        <v>3</v>
      </c>
      <c r="P134" s="248">
        <v>273</v>
      </c>
      <c r="Q134" s="248">
        <v>1062.271062</v>
      </c>
      <c r="R134" s="248">
        <v>300</v>
      </c>
      <c r="S134" s="248">
        <v>3</v>
      </c>
      <c r="T134" s="248">
        <v>7</v>
      </c>
      <c r="U134" s="277">
        <v>0.033333333</v>
      </c>
      <c r="V134" s="250">
        <v>3</v>
      </c>
      <c r="W134" s="124">
        <v>279</v>
      </c>
      <c r="X134" s="273">
        <v>1376.344086</v>
      </c>
      <c r="Y134" s="248">
        <v>400</v>
      </c>
      <c r="Z134" s="124">
        <v>3</v>
      </c>
      <c r="AA134" s="253">
        <v>13</v>
      </c>
      <c r="AB134" s="249">
        <v>0.04</v>
      </c>
      <c r="AC134" s="255">
        <v>3</v>
      </c>
      <c r="AD134" s="248">
        <v>314</v>
      </c>
      <c r="AE134" s="279">
        <v>1509.55414</v>
      </c>
      <c r="AF134" s="248">
        <v>500</v>
      </c>
      <c r="AG134" s="248">
        <v>3</v>
      </c>
      <c r="AH134" s="248">
        <v>23</v>
      </c>
      <c r="AI134" s="277">
        <v>0.052</v>
      </c>
      <c r="AJ134" s="255">
        <v>3</v>
      </c>
      <c r="AK134" s="124">
        <v>327</v>
      </c>
      <c r="AL134" s="273">
        <v>1718.654434</v>
      </c>
      <c r="AM134" s="248">
        <v>600</v>
      </c>
      <c r="AN134" s="124">
        <v>7</v>
      </c>
      <c r="AO134" s="124">
        <v>31</v>
      </c>
      <c r="AP134" s="249">
        <v>0.063333333</v>
      </c>
      <c r="AQ134" s="255">
        <v>3</v>
      </c>
      <c r="AR134" s="248">
        <v>346</v>
      </c>
      <c r="AS134" s="279">
        <v>1916.184971</v>
      </c>
      <c r="AT134" s="248">
        <v>700</v>
      </c>
      <c r="AU134" s="248">
        <v>9</v>
      </c>
      <c r="AV134" s="248">
        <v>28</v>
      </c>
      <c r="AW134" s="277">
        <v>0.052857143</v>
      </c>
      <c r="AX134" s="250">
        <v>3</v>
      </c>
      <c r="AY134" s="124">
        <v>342</v>
      </c>
      <c r="AZ134" s="273">
        <v>2213.450292</v>
      </c>
      <c r="BA134" s="248">
        <v>800</v>
      </c>
      <c r="BB134" s="124">
        <v>8</v>
      </c>
      <c r="BC134" s="124">
        <v>35</v>
      </c>
      <c r="BD134" s="249">
        <v>0.05375</v>
      </c>
      <c r="BE134" s="255">
        <v>3</v>
      </c>
      <c r="BF134" s="248">
        <v>350</v>
      </c>
      <c r="BG134" s="279">
        <v>2431.428571</v>
      </c>
      <c r="BH134" s="248">
        <v>900</v>
      </c>
      <c r="BI134" s="248">
        <v>7</v>
      </c>
      <c r="BJ134" s="248">
        <v>42</v>
      </c>
      <c r="BK134" s="277">
        <v>0.054444444</v>
      </c>
      <c r="BL134" s="301">
        <v>3</v>
      </c>
      <c r="BM134" s="237">
        <v>372</v>
      </c>
      <c r="BN134" s="273">
        <v>2467.741935</v>
      </c>
      <c r="BO134" s="248">
        <v>1000</v>
      </c>
      <c r="BP134" s="124">
        <v>13</v>
      </c>
      <c r="BQ134" s="124">
        <v>69</v>
      </c>
      <c r="BR134" s="249">
        <v>0.082</v>
      </c>
      <c r="BS134" s="301"/>
      <c r="BT134" s="311"/>
    </row>
    <row r="135" spans="1:72">
      <c r="A135" s="50">
        <v>4</v>
      </c>
      <c r="B135" s="50">
        <v>244</v>
      </c>
      <c r="C135" s="50">
        <v>409.8360656</v>
      </c>
      <c r="D135" s="248">
        <v>100</v>
      </c>
      <c r="E135" s="50">
        <v>0</v>
      </c>
      <c r="F135" s="50">
        <v>0</v>
      </c>
      <c r="G135" s="315">
        <v>0</v>
      </c>
      <c r="H135" s="250">
        <v>4</v>
      </c>
      <c r="I135" s="124">
        <v>255</v>
      </c>
      <c r="J135" s="273">
        <v>784.3137255</v>
      </c>
      <c r="K135" s="248">
        <v>200</v>
      </c>
      <c r="L135" s="124">
        <v>0</v>
      </c>
      <c r="M135" s="124">
        <v>0</v>
      </c>
      <c r="N135" s="249">
        <v>0</v>
      </c>
      <c r="O135" s="255">
        <v>4</v>
      </c>
      <c r="P135" s="248">
        <v>263</v>
      </c>
      <c r="Q135" s="248">
        <v>1098.859316</v>
      </c>
      <c r="R135" s="248">
        <v>300</v>
      </c>
      <c r="S135" s="248">
        <v>3</v>
      </c>
      <c r="T135" s="248">
        <v>8</v>
      </c>
      <c r="U135" s="277">
        <v>0.036666667</v>
      </c>
      <c r="V135" s="250">
        <v>4</v>
      </c>
      <c r="W135" s="124">
        <v>295</v>
      </c>
      <c r="X135" s="273">
        <v>1305.084746</v>
      </c>
      <c r="Y135" s="248">
        <v>400</v>
      </c>
      <c r="Z135" s="124">
        <v>2</v>
      </c>
      <c r="AA135" s="253">
        <v>13</v>
      </c>
      <c r="AB135" s="249">
        <v>0.0375</v>
      </c>
      <c r="AC135" s="255">
        <v>4</v>
      </c>
      <c r="AD135" s="248">
        <v>316</v>
      </c>
      <c r="AE135" s="279">
        <v>1493.670886</v>
      </c>
      <c r="AF135" s="248">
        <v>500</v>
      </c>
      <c r="AG135" s="248">
        <v>7</v>
      </c>
      <c r="AH135" s="248">
        <v>21</v>
      </c>
      <c r="AI135" s="277">
        <v>0.056</v>
      </c>
      <c r="AJ135" s="255">
        <v>4</v>
      </c>
      <c r="AK135" s="124">
        <v>322</v>
      </c>
      <c r="AL135" s="273">
        <v>1745.341615</v>
      </c>
      <c r="AM135" s="248">
        <v>600</v>
      </c>
      <c r="AN135" s="124">
        <v>7</v>
      </c>
      <c r="AO135" s="124">
        <v>31</v>
      </c>
      <c r="AP135" s="249">
        <v>0.063333333</v>
      </c>
      <c r="AQ135" s="255">
        <v>4</v>
      </c>
      <c r="AR135" s="248">
        <v>332</v>
      </c>
      <c r="AS135" s="279">
        <v>1966.86747</v>
      </c>
      <c r="AT135" s="248">
        <v>700</v>
      </c>
      <c r="AU135" s="248">
        <v>9</v>
      </c>
      <c r="AV135" s="248">
        <v>38</v>
      </c>
      <c r="AW135" s="277">
        <v>0.067142857</v>
      </c>
      <c r="AX135" s="250">
        <v>4</v>
      </c>
      <c r="AY135" s="124">
        <v>338</v>
      </c>
      <c r="AZ135" s="273">
        <v>2213.017751</v>
      </c>
      <c r="BA135" s="248">
        <v>800</v>
      </c>
      <c r="BB135" s="124">
        <v>9</v>
      </c>
      <c r="BC135" s="124">
        <v>43</v>
      </c>
      <c r="BD135" s="249">
        <v>0.065</v>
      </c>
      <c r="BE135" s="255">
        <v>4</v>
      </c>
      <c r="BF135" s="248">
        <v>357</v>
      </c>
      <c r="BG135" s="279">
        <v>2336.134454</v>
      </c>
      <c r="BH135" s="248">
        <v>900</v>
      </c>
      <c r="BI135" s="248">
        <v>12</v>
      </c>
      <c r="BJ135" s="248">
        <v>54</v>
      </c>
      <c r="BK135" s="277">
        <v>0.073333333</v>
      </c>
      <c r="BL135" s="301">
        <v>4</v>
      </c>
      <c r="BM135" s="237">
        <v>341</v>
      </c>
      <c r="BN135" s="273">
        <v>2759.530792</v>
      </c>
      <c r="BO135" s="248">
        <v>1000</v>
      </c>
      <c r="BP135" s="124">
        <v>10</v>
      </c>
      <c r="BQ135" s="124">
        <v>49</v>
      </c>
      <c r="BR135" s="249">
        <v>0.059</v>
      </c>
      <c r="BS135" s="301"/>
      <c r="BT135" s="311"/>
    </row>
    <row r="136" spans="1:72">
      <c r="A136" s="50">
        <v>5</v>
      </c>
      <c r="B136" s="50">
        <v>246</v>
      </c>
      <c r="C136" s="61">
        <v>406.504065</v>
      </c>
      <c r="D136" s="248">
        <v>100</v>
      </c>
      <c r="E136" s="50">
        <v>0</v>
      </c>
      <c r="F136" s="50">
        <v>0</v>
      </c>
      <c r="G136" s="315">
        <v>0</v>
      </c>
      <c r="H136" s="251">
        <v>5</v>
      </c>
      <c r="I136" s="263">
        <v>263</v>
      </c>
      <c r="J136" s="245">
        <v>760.4562738</v>
      </c>
      <c r="K136" s="271">
        <v>200</v>
      </c>
      <c r="L136" s="124">
        <v>0</v>
      </c>
      <c r="M136" s="124">
        <v>0</v>
      </c>
      <c r="N136" s="249">
        <v>0</v>
      </c>
      <c r="O136" s="255">
        <v>5</v>
      </c>
      <c r="P136" s="248">
        <v>284</v>
      </c>
      <c r="Q136" s="252">
        <v>1028.169014</v>
      </c>
      <c r="R136" s="248">
        <v>300</v>
      </c>
      <c r="S136" s="248">
        <v>1</v>
      </c>
      <c r="T136" s="248">
        <v>7</v>
      </c>
      <c r="U136" s="277">
        <v>0.026666667</v>
      </c>
      <c r="V136" s="251">
        <v>5</v>
      </c>
      <c r="W136" s="263">
        <v>286</v>
      </c>
      <c r="X136" s="280">
        <v>1342.657343</v>
      </c>
      <c r="Y136" s="50">
        <v>400</v>
      </c>
      <c r="Z136" s="263">
        <v>3</v>
      </c>
      <c r="AA136" s="280">
        <v>13</v>
      </c>
      <c r="AB136" s="249">
        <v>0.04</v>
      </c>
      <c r="AC136" s="281">
        <v>5</v>
      </c>
      <c r="AD136" s="271">
        <v>291</v>
      </c>
      <c r="AE136" s="282">
        <v>1639.175258</v>
      </c>
      <c r="AF136" s="248">
        <v>500</v>
      </c>
      <c r="AG136" s="271">
        <v>4</v>
      </c>
      <c r="AH136" s="271">
        <v>19</v>
      </c>
      <c r="AI136" s="277">
        <v>0.046</v>
      </c>
      <c r="AJ136" s="255">
        <v>5</v>
      </c>
      <c r="AK136" s="263">
        <v>314</v>
      </c>
      <c r="AL136" s="245">
        <v>1799.363057</v>
      </c>
      <c r="AM136" s="248">
        <v>600</v>
      </c>
      <c r="AN136" s="263">
        <v>6</v>
      </c>
      <c r="AO136" s="263">
        <v>29</v>
      </c>
      <c r="AP136" s="272">
        <v>0.058333333</v>
      </c>
      <c r="AQ136" s="255">
        <v>5</v>
      </c>
      <c r="AR136" s="271">
        <v>329</v>
      </c>
      <c r="AS136" s="282">
        <v>1981.762918</v>
      </c>
      <c r="AT136" s="248">
        <v>700</v>
      </c>
      <c r="AU136" s="271">
        <v>8</v>
      </c>
      <c r="AV136" s="271">
        <v>40</v>
      </c>
      <c r="AW136" s="285">
        <v>0.068571429</v>
      </c>
      <c r="AX136" s="251">
        <v>5</v>
      </c>
      <c r="AY136" s="263">
        <v>334</v>
      </c>
      <c r="AZ136" s="245">
        <v>2212.57485</v>
      </c>
      <c r="BA136" s="248">
        <v>800</v>
      </c>
      <c r="BB136" s="263">
        <v>9</v>
      </c>
      <c r="BC136" s="263">
        <v>52</v>
      </c>
      <c r="BD136" s="249">
        <v>0.07625</v>
      </c>
      <c r="BE136" s="281">
        <v>5</v>
      </c>
      <c r="BF136" s="271">
        <v>345</v>
      </c>
      <c r="BG136" s="282">
        <v>2463.768116</v>
      </c>
      <c r="BH136" s="248">
        <v>900</v>
      </c>
      <c r="BI136" s="271">
        <v>4</v>
      </c>
      <c r="BJ136" s="271">
        <v>46</v>
      </c>
      <c r="BK136" s="277">
        <v>0.055555556</v>
      </c>
      <c r="BL136" s="251">
        <v>5</v>
      </c>
      <c r="BM136" s="245">
        <v>362</v>
      </c>
      <c r="BN136" s="245">
        <v>2541.436464</v>
      </c>
      <c r="BO136" s="248">
        <v>1000</v>
      </c>
      <c r="BP136" s="124">
        <v>12</v>
      </c>
      <c r="BQ136" s="124">
        <v>68</v>
      </c>
      <c r="BR136" s="249">
        <v>0.08</v>
      </c>
      <c r="BS136" s="301"/>
      <c r="BT136" s="311"/>
    </row>
    <row r="137" spans="1:72">
      <c r="A137" s="248" t="s">
        <v>20</v>
      </c>
      <c r="B137" s="252">
        <v>245.8</v>
      </c>
      <c r="C137" s="248">
        <v>406.991005</v>
      </c>
      <c r="D137" s="248">
        <v>100</v>
      </c>
      <c r="E137" s="252">
        <v>0</v>
      </c>
      <c r="F137" s="252">
        <v>0</v>
      </c>
      <c r="G137" s="277">
        <v>0</v>
      </c>
      <c r="H137" s="255" t="s">
        <v>20</v>
      </c>
      <c r="I137" s="274">
        <v>255.6</v>
      </c>
      <c r="J137" s="275">
        <v>782.8635772</v>
      </c>
      <c r="K137" s="253">
        <v>200</v>
      </c>
      <c r="L137" s="274">
        <v>0</v>
      </c>
      <c r="M137" s="274">
        <v>0</v>
      </c>
      <c r="N137" s="254">
        <v>0</v>
      </c>
      <c r="O137" s="255" t="s">
        <v>20</v>
      </c>
      <c r="P137" s="252">
        <v>272.2</v>
      </c>
      <c r="Q137" s="248">
        <v>1066.759337</v>
      </c>
      <c r="R137" s="248">
        <v>300</v>
      </c>
      <c r="S137" s="252">
        <v>2.4</v>
      </c>
      <c r="T137" s="252">
        <v>7.4</v>
      </c>
      <c r="U137" s="277">
        <v>0.032666667</v>
      </c>
      <c r="V137" s="255" t="s">
        <v>20</v>
      </c>
      <c r="W137" s="274">
        <v>287.8</v>
      </c>
      <c r="X137" s="275">
        <v>1341.686597</v>
      </c>
      <c r="Y137" s="253">
        <v>400</v>
      </c>
      <c r="Z137" s="253">
        <v>2.2</v>
      </c>
      <c r="AA137" s="253">
        <v>11.8</v>
      </c>
      <c r="AB137" s="254">
        <v>0.035</v>
      </c>
      <c r="AC137" s="255" t="s">
        <v>20</v>
      </c>
      <c r="AD137" s="252">
        <v>306.4</v>
      </c>
      <c r="AE137" s="279">
        <v>1547.937255</v>
      </c>
      <c r="AF137" s="248">
        <v>500</v>
      </c>
      <c r="AG137" s="248">
        <v>4.4</v>
      </c>
      <c r="AH137" s="248">
        <v>22</v>
      </c>
      <c r="AI137" s="277">
        <v>0.0528</v>
      </c>
      <c r="AJ137" s="255" t="s">
        <v>20</v>
      </c>
      <c r="AK137" s="274">
        <v>319.6</v>
      </c>
      <c r="AL137" s="275">
        <v>1763.849727</v>
      </c>
      <c r="AM137" s="253">
        <v>600</v>
      </c>
      <c r="AN137" s="253">
        <v>6.6</v>
      </c>
      <c r="AO137" s="253">
        <v>29.8</v>
      </c>
      <c r="AP137" s="254">
        <v>0.060666667</v>
      </c>
      <c r="AQ137" s="255" t="s">
        <v>20</v>
      </c>
      <c r="AR137" s="252">
        <v>333.6</v>
      </c>
      <c r="AS137" s="279">
        <v>1969.715046</v>
      </c>
      <c r="AT137" s="248">
        <v>700</v>
      </c>
      <c r="AU137" s="248">
        <v>8.4</v>
      </c>
      <c r="AV137" s="248">
        <v>34.8</v>
      </c>
      <c r="AW137" s="277">
        <v>0.061714286</v>
      </c>
      <c r="AX137" s="255" t="s">
        <v>20</v>
      </c>
      <c r="AY137" s="274">
        <v>342.8</v>
      </c>
      <c r="AZ137" s="275">
        <v>2188.947037</v>
      </c>
      <c r="BA137" s="253">
        <v>800</v>
      </c>
      <c r="BB137" s="253">
        <v>7.4</v>
      </c>
      <c r="BC137" s="253">
        <v>42.4</v>
      </c>
      <c r="BD137" s="254">
        <v>0.06225</v>
      </c>
      <c r="BE137" s="255" t="s">
        <v>20</v>
      </c>
      <c r="BF137" s="252">
        <v>352.6</v>
      </c>
      <c r="BG137" s="279">
        <v>2392.011397</v>
      </c>
      <c r="BH137" s="248">
        <v>900</v>
      </c>
      <c r="BI137" s="248">
        <v>10.8</v>
      </c>
      <c r="BJ137" s="248">
        <v>46</v>
      </c>
      <c r="BK137" s="277">
        <v>0.063111111</v>
      </c>
      <c r="BL137" s="255" t="s">
        <v>20</v>
      </c>
      <c r="BM137" s="274">
        <v>363</v>
      </c>
      <c r="BN137" s="275">
        <v>2578.133936</v>
      </c>
      <c r="BO137" s="253">
        <v>1000</v>
      </c>
      <c r="BP137" s="253">
        <v>11</v>
      </c>
      <c r="BQ137" s="253">
        <v>54.2</v>
      </c>
      <c r="BR137" s="254">
        <v>0.0652</v>
      </c>
      <c r="BS137" s="301"/>
      <c r="BT137" s="311"/>
    </row>
    <row r="138" spans="1:72">
      <c r="A138" s="292"/>
      <c r="B138" s="292"/>
      <c r="C138" s="292"/>
      <c r="D138" s="292"/>
      <c r="E138" s="292"/>
      <c r="F138" s="292"/>
      <c r="G138" s="292"/>
      <c r="H138" s="301"/>
      <c r="I138" s="172"/>
      <c r="J138" s="172"/>
      <c r="K138" s="316"/>
      <c r="L138" s="172"/>
      <c r="M138" s="172"/>
      <c r="N138" s="172"/>
      <c r="O138" s="317"/>
      <c r="P138" s="316"/>
      <c r="Q138" s="316"/>
      <c r="R138" s="316"/>
      <c r="S138" s="316"/>
      <c r="T138" s="316"/>
      <c r="U138" s="316"/>
      <c r="V138" s="301"/>
      <c r="W138" s="292"/>
      <c r="X138" s="292"/>
      <c r="Y138" s="292"/>
      <c r="Z138" s="292"/>
      <c r="AA138" s="292"/>
      <c r="AB138" s="292"/>
      <c r="AC138" s="301"/>
      <c r="AD138" s="292"/>
      <c r="AE138" s="292"/>
      <c r="AF138" s="292"/>
      <c r="AG138" s="292"/>
      <c r="AH138" s="292"/>
      <c r="AI138" s="292"/>
      <c r="AJ138" s="301"/>
      <c r="AK138" s="292"/>
      <c r="AL138" s="292"/>
      <c r="AM138" s="292"/>
      <c r="AN138" s="292"/>
      <c r="AO138" s="292"/>
      <c r="AP138" s="292"/>
      <c r="AQ138" s="301"/>
      <c r="AR138" s="292"/>
      <c r="AS138" s="292"/>
      <c r="AT138" s="292"/>
      <c r="AU138" s="292"/>
      <c r="AV138" s="292"/>
      <c r="AW138" s="292"/>
      <c r="AX138" s="301"/>
      <c r="AY138" s="292"/>
      <c r="AZ138" s="292"/>
      <c r="BA138" s="292"/>
      <c r="BB138" s="292"/>
      <c r="BC138" s="292"/>
      <c r="BD138" s="292"/>
      <c r="BE138" s="301"/>
      <c r="BF138" s="292"/>
      <c r="BG138" s="292"/>
      <c r="BH138" s="292"/>
      <c r="BI138" s="292"/>
      <c r="BJ138" s="292"/>
      <c r="BK138" s="292"/>
      <c r="BL138" s="301"/>
      <c r="BM138" s="323"/>
      <c r="BN138" s="292"/>
      <c r="BO138" s="292"/>
      <c r="BP138" s="292"/>
      <c r="BQ138" s="292"/>
      <c r="BR138" s="292"/>
      <c r="BS138" s="301"/>
      <c r="BT138" s="311"/>
    </row>
    <row r="139" spans="1:79">
      <c r="A139" s="85" t="s">
        <v>38</v>
      </c>
      <c r="B139" s="65"/>
      <c r="C139" s="65"/>
      <c r="D139" s="65"/>
      <c r="E139" s="65"/>
      <c r="F139" s="65"/>
      <c r="G139" s="65"/>
      <c r="H139" s="87" t="s">
        <v>39</v>
      </c>
      <c r="I139" s="269"/>
      <c r="J139" s="269"/>
      <c r="K139" s="265"/>
      <c r="L139" s="269"/>
      <c r="M139" s="269"/>
      <c r="N139" s="269"/>
      <c r="O139" s="145" t="s">
        <v>40</v>
      </c>
      <c r="P139" s="270"/>
      <c r="Q139" s="270"/>
      <c r="R139" s="270"/>
      <c r="S139" s="270"/>
      <c r="T139" s="270"/>
      <c r="U139" s="270"/>
      <c r="V139" s="87" t="s">
        <v>41</v>
      </c>
      <c r="W139" s="269"/>
      <c r="X139" s="269"/>
      <c r="Y139" s="265"/>
      <c r="Z139" s="269"/>
      <c r="AA139" s="269"/>
      <c r="AB139" s="269"/>
      <c r="AC139" s="145" t="s">
        <v>42</v>
      </c>
      <c r="AD139" s="270"/>
      <c r="AE139" s="270"/>
      <c r="AF139" s="270"/>
      <c r="AG139" s="270"/>
      <c r="AH139" s="270"/>
      <c r="AI139" s="270"/>
      <c r="AJ139" s="314" t="s">
        <v>43</v>
      </c>
      <c r="AK139" s="269"/>
      <c r="AL139" s="269"/>
      <c r="AM139" s="269"/>
      <c r="AN139" s="269"/>
      <c r="AO139" s="269"/>
      <c r="AP139" s="269"/>
      <c r="AQ139" s="145" t="s">
        <v>44</v>
      </c>
      <c r="AR139" s="270"/>
      <c r="AS139" s="270"/>
      <c r="AT139" s="270"/>
      <c r="AU139" s="270"/>
      <c r="AV139" s="270"/>
      <c r="AW139" s="270"/>
      <c r="AX139" s="87" t="s">
        <v>45</v>
      </c>
      <c r="AY139" s="269"/>
      <c r="AZ139" s="269"/>
      <c r="BA139" s="265"/>
      <c r="BB139" s="269"/>
      <c r="BC139" s="269"/>
      <c r="BD139" s="269"/>
      <c r="BE139" s="145" t="s">
        <v>46</v>
      </c>
      <c r="BF139" s="270"/>
      <c r="BG139" s="270"/>
      <c r="BH139" s="270"/>
      <c r="BI139" s="270"/>
      <c r="BJ139" s="270"/>
      <c r="BK139" s="270"/>
      <c r="BL139" s="334" t="s">
        <v>47</v>
      </c>
      <c r="BM139" s="338"/>
      <c r="BN139" s="338"/>
      <c r="BO139" s="307"/>
      <c r="BP139" s="338"/>
      <c r="BQ139" s="338"/>
      <c r="BR139" s="338"/>
      <c r="BS139" s="304"/>
      <c r="BT139" s="292"/>
      <c r="CA139" s="1"/>
    </row>
    <row r="140" spans="1:72">
      <c r="A140" s="248" t="s">
        <v>13</v>
      </c>
      <c r="B140" s="248" t="s">
        <v>14</v>
      </c>
      <c r="C140" s="248" t="s">
        <v>15</v>
      </c>
      <c r="D140" s="248" t="s">
        <v>16</v>
      </c>
      <c r="E140" s="248" t="s">
        <v>17</v>
      </c>
      <c r="F140" s="248" t="s">
        <v>18</v>
      </c>
      <c r="G140" s="277" t="s">
        <v>19</v>
      </c>
      <c r="H140" s="250" t="s">
        <v>13</v>
      </c>
      <c r="I140" s="263" t="s">
        <v>14</v>
      </c>
      <c r="J140" s="263" t="s">
        <v>15</v>
      </c>
      <c r="K140" s="271" t="s">
        <v>16</v>
      </c>
      <c r="L140" s="263" t="s">
        <v>17</v>
      </c>
      <c r="M140" s="272" t="s">
        <v>18</v>
      </c>
      <c r="N140" s="272" t="s">
        <v>19</v>
      </c>
      <c r="O140" s="255" t="s">
        <v>13</v>
      </c>
      <c r="P140" s="248" t="s">
        <v>14</v>
      </c>
      <c r="Q140" s="248" t="s">
        <v>15</v>
      </c>
      <c r="R140" s="248" t="s">
        <v>16</v>
      </c>
      <c r="S140" s="248" t="s">
        <v>17</v>
      </c>
      <c r="T140" s="248" t="s">
        <v>18</v>
      </c>
      <c r="U140" s="277" t="s">
        <v>19</v>
      </c>
      <c r="V140" s="250" t="s">
        <v>13</v>
      </c>
      <c r="W140" s="263" t="s">
        <v>14</v>
      </c>
      <c r="X140" s="263" t="s">
        <v>15</v>
      </c>
      <c r="Y140" s="267" t="s">
        <v>16</v>
      </c>
      <c r="Z140" s="263" t="s">
        <v>17</v>
      </c>
      <c r="AA140" s="272" t="s">
        <v>18</v>
      </c>
      <c r="AB140" s="278" t="s">
        <v>19</v>
      </c>
      <c r="AC140" s="255" t="s">
        <v>13</v>
      </c>
      <c r="AD140" s="271" t="s">
        <v>14</v>
      </c>
      <c r="AE140" s="271" t="s">
        <v>15</v>
      </c>
      <c r="AF140" s="271" t="s">
        <v>16</v>
      </c>
      <c r="AG140" s="271" t="s">
        <v>17</v>
      </c>
      <c r="AH140" s="285" t="s">
        <v>18</v>
      </c>
      <c r="AI140" s="285" t="s">
        <v>19</v>
      </c>
      <c r="AJ140" s="286" t="s">
        <v>13</v>
      </c>
      <c r="AK140" s="287" t="s">
        <v>14</v>
      </c>
      <c r="AL140" s="263" t="s">
        <v>15</v>
      </c>
      <c r="AM140" s="288" t="s">
        <v>16</v>
      </c>
      <c r="AN140" s="287" t="s">
        <v>17</v>
      </c>
      <c r="AO140" s="289" t="s">
        <v>18</v>
      </c>
      <c r="AP140" s="289" t="s">
        <v>19</v>
      </c>
      <c r="AQ140" s="290" t="s">
        <v>13</v>
      </c>
      <c r="AR140" s="288" t="s">
        <v>14</v>
      </c>
      <c r="AS140" s="271" t="s">
        <v>15</v>
      </c>
      <c r="AT140" s="288" t="s">
        <v>16</v>
      </c>
      <c r="AU140" s="288" t="s">
        <v>17</v>
      </c>
      <c r="AV140" s="291" t="s">
        <v>18</v>
      </c>
      <c r="AW140" s="291" t="s">
        <v>19</v>
      </c>
      <c r="AX140" s="250" t="s">
        <v>13</v>
      </c>
      <c r="AY140" s="263" t="s">
        <v>14</v>
      </c>
      <c r="AZ140" s="263" t="s">
        <v>15</v>
      </c>
      <c r="BA140" s="271" t="s">
        <v>16</v>
      </c>
      <c r="BB140" s="263" t="s">
        <v>17</v>
      </c>
      <c r="BC140" s="272" t="s">
        <v>18</v>
      </c>
      <c r="BD140" s="272" t="s">
        <v>19</v>
      </c>
      <c r="BE140" s="290" t="s">
        <v>13</v>
      </c>
      <c r="BF140" s="288" t="s">
        <v>14</v>
      </c>
      <c r="BG140" s="288" t="s">
        <v>15</v>
      </c>
      <c r="BH140" s="288" t="s">
        <v>16</v>
      </c>
      <c r="BI140" s="288" t="s">
        <v>17</v>
      </c>
      <c r="BJ140" s="291" t="s">
        <v>18</v>
      </c>
      <c r="BK140" s="277" t="s">
        <v>19</v>
      </c>
      <c r="BL140" s="250" t="s">
        <v>13</v>
      </c>
      <c r="BM140" s="245" t="s">
        <v>14</v>
      </c>
      <c r="BN140" s="263" t="s">
        <v>15</v>
      </c>
      <c r="BO140" s="271" t="s">
        <v>16</v>
      </c>
      <c r="BP140" s="263" t="s">
        <v>17</v>
      </c>
      <c r="BQ140" s="272" t="s">
        <v>18</v>
      </c>
      <c r="BR140" s="272" t="s">
        <v>19</v>
      </c>
      <c r="BS140" s="301"/>
      <c r="BT140" s="311"/>
    </row>
    <row r="141" spans="1:72">
      <c r="A141" s="248">
        <v>1</v>
      </c>
      <c r="B141" s="248">
        <v>254</v>
      </c>
      <c r="C141" s="248">
        <v>393.7007874</v>
      </c>
      <c r="D141" s="248">
        <v>100</v>
      </c>
      <c r="E141" s="248">
        <v>0</v>
      </c>
      <c r="F141" s="248">
        <v>0</v>
      </c>
      <c r="G141" s="277">
        <v>0</v>
      </c>
      <c r="H141" s="250">
        <v>1</v>
      </c>
      <c r="I141" s="124">
        <v>259</v>
      </c>
      <c r="J141" s="273">
        <v>772.2007722</v>
      </c>
      <c r="K141" s="248">
        <v>200</v>
      </c>
      <c r="L141" s="124">
        <v>0</v>
      </c>
      <c r="M141" s="124">
        <v>0</v>
      </c>
      <c r="N141" s="249">
        <v>0</v>
      </c>
      <c r="O141" s="255">
        <v>1</v>
      </c>
      <c r="P141" s="248">
        <v>274</v>
      </c>
      <c r="Q141" s="248">
        <v>1094.890511</v>
      </c>
      <c r="R141" s="248">
        <v>300</v>
      </c>
      <c r="S141" s="248">
        <v>0</v>
      </c>
      <c r="T141" s="248">
        <v>0</v>
      </c>
      <c r="U141" s="277">
        <v>0</v>
      </c>
      <c r="V141" s="250">
        <v>1</v>
      </c>
      <c r="W141" s="124">
        <v>287</v>
      </c>
      <c r="X141" s="124">
        <v>1393.728223</v>
      </c>
      <c r="Y141" s="50">
        <v>400</v>
      </c>
      <c r="Z141" s="124">
        <v>0</v>
      </c>
      <c r="AA141" s="254">
        <v>0</v>
      </c>
      <c r="AB141" s="254">
        <v>0</v>
      </c>
      <c r="AC141" s="255">
        <v>1</v>
      </c>
      <c r="AD141" s="248">
        <v>317</v>
      </c>
      <c r="AE141" s="279">
        <v>1577.287066</v>
      </c>
      <c r="AF141" s="248">
        <v>500</v>
      </c>
      <c r="AG141" s="248">
        <v>0</v>
      </c>
      <c r="AH141" s="277">
        <v>0</v>
      </c>
      <c r="AI141" s="277">
        <v>0</v>
      </c>
      <c r="AJ141" s="255">
        <v>1</v>
      </c>
      <c r="AK141" s="124">
        <v>333</v>
      </c>
      <c r="AL141" s="124">
        <v>1801.801802</v>
      </c>
      <c r="AM141" s="248">
        <v>600</v>
      </c>
      <c r="AN141" s="124">
        <v>0</v>
      </c>
      <c r="AO141" s="249">
        <v>0</v>
      </c>
      <c r="AP141" s="249">
        <v>0</v>
      </c>
      <c r="AQ141" s="331">
        <v>1</v>
      </c>
      <c r="AR141" s="248">
        <v>362</v>
      </c>
      <c r="AS141" s="279">
        <v>1933.701657</v>
      </c>
      <c r="AT141" s="248">
        <v>700</v>
      </c>
      <c r="AU141" s="248">
        <v>0</v>
      </c>
      <c r="AV141" s="277">
        <v>0</v>
      </c>
      <c r="AW141" s="277">
        <v>0</v>
      </c>
      <c r="AX141" s="250">
        <v>1</v>
      </c>
      <c r="AY141" s="124">
        <v>361</v>
      </c>
      <c r="AZ141" s="124">
        <v>2216.066482</v>
      </c>
      <c r="BA141" s="248">
        <v>800</v>
      </c>
      <c r="BB141" s="124">
        <v>0</v>
      </c>
      <c r="BC141" s="249">
        <v>0</v>
      </c>
      <c r="BD141" s="249">
        <v>0</v>
      </c>
      <c r="BE141" s="255">
        <v>1</v>
      </c>
      <c r="BF141" s="248">
        <v>371</v>
      </c>
      <c r="BG141" s="248">
        <v>2425.876011</v>
      </c>
      <c r="BH141" s="248">
        <v>900</v>
      </c>
      <c r="BI141" s="248">
        <v>0</v>
      </c>
      <c r="BJ141" s="277">
        <v>0</v>
      </c>
      <c r="BK141" s="277">
        <v>0</v>
      </c>
      <c r="BL141" s="250">
        <v>1</v>
      </c>
      <c r="BM141" s="237">
        <v>403</v>
      </c>
      <c r="BN141" s="273">
        <v>2476.426799</v>
      </c>
      <c r="BO141" s="248">
        <v>1000</v>
      </c>
      <c r="BP141" s="124">
        <v>0</v>
      </c>
      <c r="BQ141" s="124">
        <v>2</v>
      </c>
      <c r="BR141" s="249">
        <v>0.002</v>
      </c>
      <c r="BS141" s="301"/>
      <c r="BT141" s="311"/>
    </row>
    <row r="142" spans="1:72">
      <c r="A142" s="248">
        <v>2</v>
      </c>
      <c r="B142" s="248">
        <v>247</v>
      </c>
      <c r="C142" s="248">
        <v>404.8582996</v>
      </c>
      <c r="D142" s="248">
        <v>100</v>
      </c>
      <c r="E142" s="248">
        <v>0</v>
      </c>
      <c r="F142" s="248">
        <v>0</v>
      </c>
      <c r="G142" s="277">
        <v>0</v>
      </c>
      <c r="H142" s="250">
        <v>2</v>
      </c>
      <c r="I142" s="124">
        <v>262</v>
      </c>
      <c r="J142" s="273">
        <v>763.3587786</v>
      </c>
      <c r="K142" s="248">
        <v>200</v>
      </c>
      <c r="L142" s="124">
        <v>0</v>
      </c>
      <c r="M142" s="124">
        <v>0</v>
      </c>
      <c r="N142" s="249">
        <v>0</v>
      </c>
      <c r="O142" s="255">
        <v>2</v>
      </c>
      <c r="P142" s="248">
        <v>273</v>
      </c>
      <c r="Q142" s="248">
        <v>1098.901099</v>
      </c>
      <c r="R142" s="248">
        <v>300</v>
      </c>
      <c r="S142" s="248">
        <v>0</v>
      </c>
      <c r="T142" s="248">
        <v>0</v>
      </c>
      <c r="U142" s="277">
        <v>0</v>
      </c>
      <c r="V142" s="250">
        <v>2</v>
      </c>
      <c r="W142" s="124">
        <v>296</v>
      </c>
      <c r="X142" s="273">
        <v>1351.351351</v>
      </c>
      <c r="Y142" s="50">
        <v>400</v>
      </c>
      <c r="Z142" s="124">
        <v>0</v>
      </c>
      <c r="AA142" s="249">
        <v>0</v>
      </c>
      <c r="AB142" s="249">
        <v>0</v>
      </c>
      <c r="AC142" s="255">
        <v>2</v>
      </c>
      <c r="AD142" s="248">
        <v>316</v>
      </c>
      <c r="AE142" s="279">
        <v>1582.278481</v>
      </c>
      <c r="AF142" s="248">
        <v>500</v>
      </c>
      <c r="AG142" s="248">
        <v>0</v>
      </c>
      <c r="AH142" s="277">
        <v>0</v>
      </c>
      <c r="AI142" s="277">
        <v>0</v>
      </c>
      <c r="AJ142" s="250">
        <v>2</v>
      </c>
      <c r="AK142" s="124">
        <v>349</v>
      </c>
      <c r="AL142" s="273">
        <v>1719.197708</v>
      </c>
      <c r="AM142" s="248">
        <v>600</v>
      </c>
      <c r="AN142" s="124">
        <v>0</v>
      </c>
      <c r="AO142" s="249">
        <v>0</v>
      </c>
      <c r="AP142" s="249">
        <v>0</v>
      </c>
      <c r="AQ142" s="331">
        <v>2</v>
      </c>
      <c r="AR142" s="248">
        <v>336</v>
      </c>
      <c r="AS142" s="279">
        <v>2083.333333</v>
      </c>
      <c r="AT142" s="248">
        <v>700</v>
      </c>
      <c r="AU142" s="248">
        <v>0</v>
      </c>
      <c r="AV142" s="277">
        <v>0</v>
      </c>
      <c r="AW142" s="277">
        <v>0</v>
      </c>
      <c r="AX142" s="250">
        <v>2</v>
      </c>
      <c r="AY142" s="124">
        <v>353</v>
      </c>
      <c r="AZ142" s="124">
        <v>2266.288952</v>
      </c>
      <c r="BA142" s="248">
        <v>800</v>
      </c>
      <c r="BB142" s="124">
        <v>0</v>
      </c>
      <c r="BC142" s="249">
        <v>0</v>
      </c>
      <c r="BD142" s="249">
        <v>0</v>
      </c>
      <c r="BE142" s="255">
        <v>2</v>
      </c>
      <c r="BF142" s="248">
        <v>382</v>
      </c>
      <c r="BG142" s="248">
        <v>2356.020942</v>
      </c>
      <c r="BH142" s="248">
        <v>900</v>
      </c>
      <c r="BI142" s="248">
        <v>0</v>
      </c>
      <c r="BJ142" s="277">
        <v>0</v>
      </c>
      <c r="BK142" s="277">
        <v>0</v>
      </c>
      <c r="BL142" s="255">
        <v>2</v>
      </c>
      <c r="BM142" s="237">
        <v>370</v>
      </c>
      <c r="BN142" s="273">
        <v>2694.594595</v>
      </c>
      <c r="BO142" s="248">
        <v>1000</v>
      </c>
      <c r="BP142" s="124">
        <v>1</v>
      </c>
      <c r="BQ142" s="124">
        <v>2</v>
      </c>
      <c r="BR142" s="249">
        <v>0.003</v>
      </c>
      <c r="BS142" s="301"/>
      <c r="BT142" s="311"/>
    </row>
    <row r="143" spans="1:72">
      <c r="A143" s="248">
        <v>3</v>
      </c>
      <c r="B143" s="248">
        <v>244</v>
      </c>
      <c r="C143" s="248">
        <v>409.8360656</v>
      </c>
      <c r="D143" s="248">
        <v>100</v>
      </c>
      <c r="E143" s="248">
        <v>0</v>
      </c>
      <c r="F143" s="248">
        <v>0</v>
      </c>
      <c r="G143" s="277">
        <v>0</v>
      </c>
      <c r="H143" s="250">
        <v>3</v>
      </c>
      <c r="I143" s="124">
        <v>260</v>
      </c>
      <c r="J143" s="273">
        <v>769.2307692</v>
      </c>
      <c r="K143" s="248">
        <v>200</v>
      </c>
      <c r="L143" s="124">
        <v>0</v>
      </c>
      <c r="M143" s="124">
        <v>0</v>
      </c>
      <c r="N143" s="249">
        <v>0</v>
      </c>
      <c r="O143" s="255">
        <v>3</v>
      </c>
      <c r="P143" s="248">
        <v>281</v>
      </c>
      <c r="Q143" s="248">
        <v>1067.615658</v>
      </c>
      <c r="R143" s="248">
        <v>300</v>
      </c>
      <c r="S143" s="248">
        <v>0</v>
      </c>
      <c r="T143" s="248">
        <v>0</v>
      </c>
      <c r="U143" s="277">
        <v>0</v>
      </c>
      <c r="V143" s="250">
        <v>3</v>
      </c>
      <c r="W143" s="124">
        <v>309</v>
      </c>
      <c r="X143" s="273">
        <v>1294.498382</v>
      </c>
      <c r="Y143" s="248">
        <v>400</v>
      </c>
      <c r="Z143" s="124">
        <v>0</v>
      </c>
      <c r="AA143" s="254">
        <v>0</v>
      </c>
      <c r="AB143" s="254">
        <v>0</v>
      </c>
      <c r="AC143" s="255">
        <v>3</v>
      </c>
      <c r="AD143" s="248">
        <v>318</v>
      </c>
      <c r="AE143" s="279">
        <v>1572.327044</v>
      </c>
      <c r="AF143" s="248">
        <v>500</v>
      </c>
      <c r="AG143" s="248">
        <v>0</v>
      </c>
      <c r="AH143" s="277">
        <v>0</v>
      </c>
      <c r="AI143" s="277">
        <v>0</v>
      </c>
      <c r="AJ143" s="255">
        <v>3</v>
      </c>
      <c r="AK143" s="124">
        <v>337</v>
      </c>
      <c r="AL143" s="273">
        <v>1780.41543</v>
      </c>
      <c r="AM143" s="248">
        <v>600</v>
      </c>
      <c r="AN143" s="124">
        <v>0</v>
      </c>
      <c r="AO143" s="249">
        <v>0</v>
      </c>
      <c r="AP143" s="249">
        <v>0</v>
      </c>
      <c r="AQ143" s="331">
        <v>3</v>
      </c>
      <c r="AR143" s="248">
        <v>344</v>
      </c>
      <c r="AS143" s="279">
        <v>2034.883721</v>
      </c>
      <c r="AT143" s="248">
        <v>700</v>
      </c>
      <c r="AU143" s="248">
        <v>0</v>
      </c>
      <c r="AV143" s="277">
        <v>0</v>
      </c>
      <c r="AW143" s="277">
        <v>0</v>
      </c>
      <c r="AX143" s="250">
        <v>3</v>
      </c>
      <c r="AY143" s="124">
        <v>364</v>
      </c>
      <c r="AZ143" s="124">
        <v>2197.802198</v>
      </c>
      <c r="BA143" s="248">
        <v>800</v>
      </c>
      <c r="BB143" s="124">
        <v>0</v>
      </c>
      <c r="BC143" s="249">
        <v>0</v>
      </c>
      <c r="BD143" s="249">
        <v>0</v>
      </c>
      <c r="BE143" s="255">
        <v>3</v>
      </c>
      <c r="BF143" s="248">
        <v>372</v>
      </c>
      <c r="BG143" s="248">
        <v>2419.354839</v>
      </c>
      <c r="BH143" s="248">
        <v>900</v>
      </c>
      <c r="BI143" s="248">
        <v>0</v>
      </c>
      <c r="BJ143" s="277">
        <v>0</v>
      </c>
      <c r="BK143" s="277">
        <v>0</v>
      </c>
      <c r="BL143" s="255">
        <v>3</v>
      </c>
      <c r="BM143" s="237">
        <v>400</v>
      </c>
      <c r="BN143" s="273">
        <v>2500</v>
      </c>
      <c r="BO143" s="248">
        <v>1000</v>
      </c>
      <c r="BP143" s="124">
        <v>0</v>
      </c>
      <c r="BQ143" s="124">
        <v>0</v>
      </c>
      <c r="BR143" s="249">
        <v>0</v>
      </c>
      <c r="BS143" s="301"/>
      <c r="BT143" s="311"/>
    </row>
    <row r="144" spans="1:72">
      <c r="A144" s="248">
        <v>4</v>
      </c>
      <c r="B144" s="248">
        <v>243</v>
      </c>
      <c r="C144" s="248">
        <v>411.5226337</v>
      </c>
      <c r="D144" s="248">
        <v>100</v>
      </c>
      <c r="E144" s="248">
        <v>0</v>
      </c>
      <c r="F144" s="248">
        <v>0</v>
      </c>
      <c r="G144" s="277">
        <v>0</v>
      </c>
      <c r="H144" s="250">
        <v>4</v>
      </c>
      <c r="I144" s="124">
        <v>254</v>
      </c>
      <c r="J144" s="273">
        <v>787.4015748</v>
      </c>
      <c r="K144" s="248">
        <v>200</v>
      </c>
      <c r="L144" s="124">
        <v>0</v>
      </c>
      <c r="M144" s="124">
        <v>0</v>
      </c>
      <c r="N144" s="249">
        <v>0</v>
      </c>
      <c r="O144" s="255">
        <v>4</v>
      </c>
      <c r="P144" s="248">
        <v>285</v>
      </c>
      <c r="Q144" s="248">
        <v>1052.631579</v>
      </c>
      <c r="R144" s="248">
        <v>300</v>
      </c>
      <c r="S144" s="248">
        <v>0</v>
      </c>
      <c r="T144" s="248">
        <v>0</v>
      </c>
      <c r="U144" s="277">
        <v>0</v>
      </c>
      <c r="V144" s="250">
        <v>4</v>
      </c>
      <c r="W144" s="124">
        <v>287</v>
      </c>
      <c r="X144" s="273">
        <v>1393.728223</v>
      </c>
      <c r="Y144" s="248">
        <v>400</v>
      </c>
      <c r="Z144" s="124">
        <v>0</v>
      </c>
      <c r="AA144" s="254">
        <v>0</v>
      </c>
      <c r="AB144" s="254">
        <v>0</v>
      </c>
      <c r="AC144" s="255">
        <v>4</v>
      </c>
      <c r="AD144" s="248">
        <v>325</v>
      </c>
      <c r="AE144" s="279">
        <v>1538.461538</v>
      </c>
      <c r="AF144" s="248">
        <v>500</v>
      </c>
      <c r="AG144" s="248">
        <v>0</v>
      </c>
      <c r="AH144" s="277">
        <v>0</v>
      </c>
      <c r="AI144" s="277">
        <v>0</v>
      </c>
      <c r="AJ144" s="255">
        <v>4</v>
      </c>
      <c r="AK144" s="124">
        <v>327</v>
      </c>
      <c r="AL144" s="273">
        <v>1834.862385</v>
      </c>
      <c r="AM144" s="248">
        <v>600</v>
      </c>
      <c r="AN144" s="124">
        <v>0</v>
      </c>
      <c r="AO144" s="249">
        <v>0</v>
      </c>
      <c r="AP144" s="249">
        <v>0</v>
      </c>
      <c r="AQ144" s="331">
        <v>4</v>
      </c>
      <c r="AR144" s="248">
        <v>346</v>
      </c>
      <c r="AS144" s="279">
        <v>2023.121387</v>
      </c>
      <c r="AT144" s="248">
        <v>700</v>
      </c>
      <c r="AU144" s="248">
        <v>0</v>
      </c>
      <c r="AV144" s="277">
        <v>0</v>
      </c>
      <c r="AW144" s="277">
        <v>0</v>
      </c>
      <c r="AX144" s="250">
        <v>4</v>
      </c>
      <c r="AY144" s="124">
        <v>355</v>
      </c>
      <c r="AZ144" s="124">
        <v>2253.521127</v>
      </c>
      <c r="BA144" s="248">
        <v>800</v>
      </c>
      <c r="BB144" s="124">
        <v>0</v>
      </c>
      <c r="BC144" s="249">
        <v>0</v>
      </c>
      <c r="BD144" s="249">
        <v>0</v>
      </c>
      <c r="BE144" s="255">
        <v>4</v>
      </c>
      <c r="BF144" s="248">
        <v>379</v>
      </c>
      <c r="BG144" s="248">
        <v>2374.670185</v>
      </c>
      <c r="BH144" s="248">
        <v>900</v>
      </c>
      <c r="BI144" s="248">
        <v>0</v>
      </c>
      <c r="BJ144" s="277">
        <v>0</v>
      </c>
      <c r="BK144" s="277">
        <v>0</v>
      </c>
      <c r="BL144" s="255">
        <v>4</v>
      </c>
      <c r="BM144" s="237">
        <v>375</v>
      </c>
      <c r="BN144" s="273">
        <v>2664</v>
      </c>
      <c r="BO144" s="248">
        <v>1000</v>
      </c>
      <c r="BP144" s="124">
        <v>0</v>
      </c>
      <c r="BQ144" s="124">
        <v>1</v>
      </c>
      <c r="BR144" s="249">
        <v>0.001</v>
      </c>
      <c r="BS144" s="301"/>
      <c r="BT144" s="311"/>
    </row>
    <row r="145" spans="1:72">
      <c r="A145" s="248">
        <v>5</v>
      </c>
      <c r="B145" s="248">
        <v>252</v>
      </c>
      <c r="C145" s="248">
        <v>396.8253968</v>
      </c>
      <c r="D145" s="248">
        <v>100</v>
      </c>
      <c r="E145" s="248">
        <v>0</v>
      </c>
      <c r="F145" s="248">
        <v>0</v>
      </c>
      <c r="G145" s="277">
        <v>0</v>
      </c>
      <c r="H145" s="251">
        <v>5</v>
      </c>
      <c r="I145" s="263">
        <v>261</v>
      </c>
      <c r="J145" s="245">
        <v>766.2835249</v>
      </c>
      <c r="K145" s="271">
        <v>200</v>
      </c>
      <c r="L145" s="253">
        <v>0</v>
      </c>
      <c r="M145" s="253">
        <v>0</v>
      </c>
      <c r="N145" s="249">
        <v>0</v>
      </c>
      <c r="O145" s="255">
        <v>5</v>
      </c>
      <c r="P145" s="248">
        <v>293</v>
      </c>
      <c r="Q145" s="252">
        <v>1023.890785</v>
      </c>
      <c r="R145" s="248">
        <v>300</v>
      </c>
      <c r="S145" s="248">
        <v>0</v>
      </c>
      <c r="T145" s="248">
        <v>0</v>
      </c>
      <c r="U145" s="277">
        <v>0</v>
      </c>
      <c r="V145" s="251">
        <v>5</v>
      </c>
      <c r="W145" s="263">
        <v>290</v>
      </c>
      <c r="X145" s="245">
        <v>1379.310345</v>
      </c>
      <c r="Y145" s="50">
        <v>400</v>
      </c>
      <c r="Z145" s="124">
        <v>0</v>
      </c>
      <c r="AA145" s="254">
        <v>0</v>
      </c>
      <c r="AB145" s="249">
        <v>0</v>
      </c>
      <c r="AC145" s="281">
        <v>5</v>
      </c>
      <c r="AD145" s="271">
        <v>316</v>
      </c>
      <c r="AE145" s="282">
        <v>1582.278481</v>
      </c>
      <c r="AF145" s="248">
        <v>500</v>
      </c>
      <c r="AG145" s="248">
        <v>0</v>
      </c>
      <c r="AH145" s="277">
        <v>0</v>
      </c>
      <c r="AI145" s="277">
        <v>0</v>
      </c>
      <c r="AJ145" s="255">
        <v>5</v>
      </c>
      <c r="AK145" s="263">
        <v>335</v>
      </c>
      <c r="AL145" s="245">
        <v>1791.044776</v>
      </c>
      <c r="AM145" s="248">
        <v>600</v>
      </c>
      <c r="AN145" s="124">
        <v>0</v>
      </c>
      <c r="AO145" s="249">
        <v>0</v>
      </c>
      <c r="AP145" s="272">
        <v>0</v>
      </c>
      <c r="AQ145" s="331">
        <v>5</v>
      </c>
      <c r="AR145" s="248">
        <v>364</v>
      </c>
      <c r="AS145" s="332">
        <v>1923.076923</v>
      </c>
      <c r="AT145" s="248">
        <v>700</v>
      </c>
      <c r="AU145" s="248">
        <v>0</v>
      </c>
      <c r="AV145" s="277">
        <v>0</v>
      </c>
      <c r="AW145" s="285">
        <v>0</v>
      </c>
      <c r="AX145" s="251">
        <v>5</v>
      </c>
      <c r="AY145" s="263">
        <v>373</v>
      </c>
      <c r="AZ145" s="263">
        <v>2144.772118</v>
      </c>
      <c r="BA145" s="248">
        <v>800</v>
      </c>
      <c r="BB145" s="124">
        <v>0</v>
      </c>
      <c r="BC145" s="249">
        <v>0</v>
      </c>
      <c r="BD145" s="272">
        <v>0</v>
      </c>
      <c r="BE145" s="281">
        <v>5</v>
      </c>
      <c r="BF145" s="271">
        <v>383</v>
      </c>
      <c r="BG145" s="271">
        <v>2349.869452</v>
      </c>
      <c r="BH145" s="248">
        <v>900</v>
      </c>
      <c r="BI145" s="248">
        <v>0</v>
      </c>
      <c r="BJ145" s="277">
        <v>0</v>
      </c>
      <c r="BK145" s="277">
        <v>0</v>
      </c>
      <c r="BL145" s="250">
        <v>5</v>
      </c>
      <c r="BM145" s="245">
        <v>377</v>
      </c>
      <c r="BN145" s="245">
        <v>2649.867374</v>
      </c>
      <c r="BO145" s="248">
        <v>1000</v>
      </c>
      <c r="BP145" s="124">
        <v>0</v>
      </c>
      <c r="BQ145" s="124">
        <v>1</v>
      </c>
      <c r="BR145" s="249">
        <v>0.001</v>
      </c>
      <c r="BS145" s="301"/>
      <c r="BT145" s="311"/>
    </row>
    <row r="146" spans="1:72">
      <c r="A146" s="248" t="s">
        <v>20</v>
      </c>
      <c r="B146" s="252">
        <v>248</v>
      </c>
      <c r="C146" s="248">
        <v>403.3486366</v>
      </c>
      <c r="D146" s="248">
        <v>100</v>
      </c>
      <c r="E146" s="252">
        <v>0</v>
      </c>
      <c r="F146" s="252">
        <v>0</v>
      </c>
      <c r="G146" s="277">
        <v>0</v>
      </c>
      <c r="H146" s="255" t="s">
        <v>20</v>
      </c>
      <c r="I146" s="274">
        <v>259.2</v>
      </c>
      <c r="J146" s="275">
        <v>771.695084</v>
      </c>
      <c r="K146" s="253">
        <v>200</v>
      </c>
      <c r="L146" s="274">
        <v>0</v>
      </c>
      <c r="M146" s="274">
        <v>0</v>
      </c>
      <c r="N146" s="254">
        <v>0</v>
      </c>
      <c r="O146" s="255" t="s">
        <v>20</v>
      </c>
      <c r="P146" s="252">
        <v>281.2</v>
      </c>
      <c r="Q146" s="248">
        <v>1067.585926</v>
      </c>
      <c r="R146" s="248">
        <v>300</v>
      </c>
      <c r="S146" s="252">
        <v>0</v>
      </c>
      <c r="T146" s="252">
        <v>0</v>
      </c>
      <c r="U146" s="277">
        <v>0</v>
      </c>
      <c r="V146" s="255" t="s">
        <v>20</v>
      </c>
      <c r="W146" s="274">
        <v>293.8</v>
      </c>
      <c r="X146" s="275">
        <v>1362.523305</v>
      </c>
      <c r="Y146" s="253">
        <v>400</v>
      </c>
      <c r="Z146" s="253">
        <v>0</v>
      </c>
      <c r="AA146" s="253">
        <v>0</v>
      </c>
      <c r="AB146" s="254">
        <v>0</v>
      </c>
      <c r="AC146" s="255" t="s">
        <v>20</v>
      </c>
      <c r="AD146" s="252">
        <v>318.4</v>
      </c>
      <c r="AE146" s="279">
        <v>1570.526522</v>
      </c>
      <c r="AF146" s="248">
        <v>500</v>
      </c>
      <c r="AG146" s="248">
        <v>0</v>
      </c>
      <c r="AH146" s="248">
        <v>0</v>
      </c>
      <c r="AI146" s="277">
        <v>0</v>
      </c>
      <c r="AJ146" s="255" t="s">
        <v>20</v>
      </c>
      <c r="AK146" s="274">
        <v>336.2</v>
      </c>
      <c r="AL146" s="275">
        <v>1785.46442</v>
      </c>
      <c r="AM146" s="253">
        <v>600</v>
      </c>
      <c r="AN146" s="253">
        <v>0</v>
      </c>
      <c r="AO146" s="253">
        <v>0</v>
      </c>
      <c r="AP146" s="254">
        <v>0</v>
      </c>
      <c r="AQ146" s="331" t="s">
        <v>20</v>
      </c>
      <c r="AR146" s="252">
        <v>350.4</v>
      </c>
      <c r="AS146" s="279">
        <v>1999.623404</v>
      </c>
      <c r="AT146" s="248">
        <v>700</v>
      </c>
      <c r="AU146" s="248">
        <v>0</v>
      </c>
      <c r="AV146" s="248">
        <v>0</v>
      </c>
      <c r="AW146" s="277">
        <v>0</v>
      </c>
      <c r="AX146" s="255" t="s">
        <v>20</v>
      </c>
      <c r="AY146" s="274">
        <v>361.2</v>
      </c>
      <c r="AZ146" s="253">
        <v>2214.839424</v>
      </c>
      <c r="BA146" s="253">
        <v>800</v>
      </c>
      <c r="BB146" s="253">
        <v>0</v>
      </c>
      <c r="BC146" s="253">
        <v>0</v>
      </c>
      <c r="BD146" s="254">
        <v>0</v>
      </c>
      <c r="BE146" s="255" t="s">
        <v>20</v>
      </c>
      <c r="BF146" s="252">
        <v>377.4</v>
      </c>
      <c r="BG146" s="279">
        <v>2385.158286</v>
      </c>
      <c r="BH146" s="248">
        <v>900</v>
      </c>
      <c r="BI146" s="248">
        <v>0</v>
      </c>
      <c r="BJ146" s="277">
        <v>0</v>
      </c>
      <c r="BK146" s="277">
        <v>0</v>
      </c>
      <c r="BL146" s="255" t="s">
        <v>20</v>
      </c>
      <c r="BM146" s="274">
        <v>385</v>
      </c>
      <c r="BN146" s="275">
        <v>2596.977754</v>
      </c>
      <c r="BO146" s="253">
        <v>1000</v>
      </c>
      <c r="BP146" s="253">
        <v>0.2</v>
      </c>
      <c r="BQ146" s="253">
        <v>1.2</v>
      </c>
      <c r="BR146" s="254">
        <v>0.0014</v>
      </c>
      <c r="BS146" s="301"/>
      <c r="BT146" s="311"/>
    </row>
    <row r="147" spans="1:72">
      <c r="A147" s="292"/>
      <c r="B147" s="292"/>
      <c r="C147" s="292"/>
      <c r="D147" s="292"/>
      <c r="E147" s="292"/>
      <c r="F147" s="292"/>
      <c r="G147" s="292"/>
      <c r="H147" s="301"/>
      <c r="I147" s="172"/>
      <c r="J147" s="172"/>
      <c r="K147" s="316"/>
      <c r="L147" s="172"/>
      <c r="M147" s="172"/>
      <c r="N147" s="172"/>
      <c r="O147" s="301"/>
      <c r="P147" s="292"/>
      <c r="Q147" s="292"/>
      <c r="R147" s="292"/>
      <c r="S147" s="292"/>
      <c r="T147" s="292"/>
      <c r="U147" s="292"/>
      <c r="V147" s="87"/>
      <c r="W147" s="269"/>
      <c r="X147" s="269"/>
      <c r="Y147" s="265"/>
      <c r="Z147" s="269"/>
      <c r="AA147" s="269"/>
      <c r="AB147" s="269"/>
      <c r="AC147" s="325"/>
      <c r="AD147" s="326"/>
      <c r="AE147" s="326"/>
      <c r="AF147" s="326"/>
      <c r="AG147" s="326"/>
      <c r="AH147" s="326"/>
      <c r="AI147" s="326"/>
      <c r="AJ147" s="301"/>
      <c r="AK147" s="292"/>
      <c r="AL147" s="292"/>
      <c r="AM147" s="292"/>
      <c r="AN147" s="292"/>
      <c r="AO147" s="292"/>
      <c r="AP147" s="292"/>
      <c r="AQ147" s="301"/>
      <c r="AR147" s="292"/>
      <c r="AS147" s="292"/>
      <c r="AT147" s="292"/>
      <c r="AU147" s="292"/>
      <c r="AV147" s="292"/>
      <c r="AW147" s="292"/>
      <c r="AX147" s="301"/>
      <c r="AY147" s="292"/>
      <c r="AZ147" s="292"/>
      <c r="BA147" s="292"/>
      <c r="BB147" s="292"/>
      <c r="BC147" s="292"/>
      <c r="BD147" s="292"/>
      <c r="BE147" s="301"/>
      <c r="BF147" s="292"/>
      <c r="BG147" s="292"/>
      <c r="BH147" s="292"/>
      <c r="BI147" s="292"/>
      <c r="BJ147" s="292"/>
      <c r="BK147" s="292"/>
      <c r="BL147" s="301"/>
      <c r="BM147" s="323"/>
      <c r="BN147" s="292"/>
      <c r="BO147" s="292"/>
      <c r="BP147" s="292"/>
      <c r="BQ147" s="292"/>
      <c r="BR147" s="292"/>
      <c r="BS147" s="301"/>
      <c r="BT147" s="311"/>
    </row>
    <row r="148" spans="1:79">
      <c r="A148" s="85" t="s">
        <v>48</v>
      </c>
      <c r="B148" s="65"/>
      <c r="C148" s="65"/>
      <c r="D148" s="65"/>
      <c r="E148" s="65"/>
      <c r="F148" s="65"/>
      <c r="G148" s="65"/>
      <c r="H148" s="87" t="s">
        <v>49</v>
      </c>
      <c r="I148" s="269"/>
      <c r="J148" s="269"/>
      <c r="K148" s="265"/>
      <c r="L148" s="269"/>
      <c r="M148" s="269"/>
      <c r="N148" s="269"/>
      <c r="O148" s="87" t="s">
        <v>50</v>
      </c>
      <c r="P148" s="265"/>
      <c r="Q148" s="265"/>
      <c r="R148" s="265"/>
      <c r="S148" s="265"/>
      <c r="T148" s="265"/>
      <c r="U148" s="265"/>
      <c r="V148" s="87" t="s">
        <v>51</v>
      </c>
      <c r="W148" s="269"/>
      <c r="X148" s="269"/>
      <c r="Y148" s="265"/>
      <c r="Z148" s="269"/>
      <c r="AA148" s="269"/>
      <c r="AB148" s="269"/>
      <c r="AC148" s="87" t="s">
        <v>37</v>
      </c>
      <c r="AD148" s="265"/>
      <c r="AE148" s="265"/>
      <c r="AF148" s="265"/>
      <c r="AG148" s="265"/>
      <c r="AH148" s="265"/>
      <c r="AI148" s="265"/>
      <c r="AJ148" s="145" t="s">
        <v>52</v>
      </c>
      <c r="AK148" s="270"/>
      <c r="AL148" s="270"/>
      <c r="AM148" s="270"/>
      <c r="AN148" s="270"/>
      <c r="AO148" s="270"/>
      <c r="AP148" s="270"/>
      <c r="AQ148" s="145" t="s">
        <v>53</v>
      </c>
      <c r="AR148" s="270"/>
      <c r="AS148" s="270"/>
      <c r="AT148" s="270"/>
      <c r="AU148" s="270"/>
      <c r="AV148" s="270"/>
      <c r="AW148" s="270"/>
      <c r="AX148" s="87" t="s">
        <v>54</v>
      </c>
      <c r="AY148" s="269"/>
      <c r="AZ148" s="269"/>
      <c r="BA148" s="265"/>
      <c r="BB148" s="269"/>
      <c r="BC148" s="269"/>
      <c r="BD148" s="269"/>
      <c r="BE148" s="145" t="s">
        <v>55</v>
      </c>
      <c r="BF148" s="270"/>
      <c r="BG148" s="270"/>
      <c r="BH148" s="270"/>
      <c r="BI148" s="270"/>
      <c r="BJ148" s="270"/>
      <c r="BK148" s="270"/>
      <c r="BL148" s="87" t="s">
        <v>56</v>
      </c>
      <c r="BM148" s="269"/>
      <c r="BN148" s="269"/>
      <c r="BO148" s="265"/>
      <c r="BP148" s="269"/>
      <c r="BQ148" s="269"/>
      <c r="BR148" s="269"/>
      <c r="BS148" s="301"/>
      <c r="BT148" s="292"/>
      <c r="CA148" s="1"/>
    </row>
    <row r="149" spans="1:72">
      <c r="A149" s="248" t="s">
        <v>13</v>
      </c>
      <c r="B149" s="248" t="s">
        <v>14</v>
      </c>
      <c r="C149" s="248" t="s">
        <v>15</v>
      </c>
      <c r="D149" s="248" t="s">
        <v>16</v>
      </c>
      <c r="E149" s="248" t="s">
        <v>17</v>
      </c>
      <c r="F149" s="248" t="s">
        <v>18</v>
      </c>
      <c r="G149" s="277" t="s">
        <v>19</v>
      </c>
      <c r="H149" s="250" t="s">
        <v>13</v>
      </c>
      <c r="I149" s="263" t="s">
        <v>14</v>
      </c>
      <c r="J149" s="263" t="s">
        <v>15</v>
      </c>
      <c r="K149" s="271" t="s">
        <v>16</v>
      </c>
      <c r="L149" s="263" t="s">
        <v>17</v>
      </c>
      <c r="M149" s="272" t="s">
        <v>18</v>
      </c>
      <c r="N149" s="272" t="s">
        <v>19</v>
      </c>
      <c r="O149" s="255" t="s">
        <v>13</v>
      </c>
      <c r="P149" s="248" t="s">
        <v>14</v>
      </c>
      <c r="Q149" s="248" t="s">
        <v>15</v>
      </c>
      <c r="R149" s="248" t="s">
        <v>16</v>
      </c>
      <c r="S149" s="248" t="s">
        <v>17</v>
      </c>
      <c r="T149" s="248" t="s">
        <v>18</v>
      </c>
      <c r="U149" s="277" t="s">
        <v>19</v>
      </c>
      <c r="V149" s="250" t="s">
        <v>13</v>
      </c>
      <c r="W149" s="263" t="s">
        <v>14</v>
      </c>
      <c r="X149" s="263" t="s">
        <v>15</v>
      </c>
      <c r="Y149" s="267" t="s">
        <v>16</v>
      </c>
      <c r="Z149" s="263" t="s">
        <v>17</v>
      </c>
      <c r="AA149" s="272" t="s">
        <v>18</v>
      </c>
      <c r="AB149" s="278" t="s">
        <v>19</v>
      </c>
      <c r="AC149" s="255" t="s">
        <v>13</v>
      </c>
      <c r="AD149" s="271" t="s">
        <v>14</v>
      </c>
      <c r="AE149" s="271" t="s">
        <v>15</v>
      </c>
      <c r="AF149" s="271" t="s">
        <v>16</v>
      </c>
      <c r="AG149" s="271" t="s">
        <v>17</v>
      </c>
      <c r="AH149" s="285" t="s">
        <v>18</v>
      </c>
      <c r="AI149" s="285" t="s">
        <v>19</v>
      </c>
      <c r="AJ149" s="328" t="s">
        <v>13</v>
      </c>
      <c r="AK149" s="287" t="s">
        <v>14</v>
      </c>
      <c r="AL149" s="287" t="s">
        <v>15</v>
      </c>
      <c r="AM149" s="288" t="s">
        <v>16</v>
      </c>
      <c r="AN149" s="287" t="s">
        <v>17</v>
      </c>
      <c r="AO149" s="289" t="s">
        <v>18</v>
      </c>
      <c r="AP149" s="289" t="s">
        <v>19</v>
      </c>
      <c r="AQ149" s="330" t="s">
        <v>13</v>
      </c>
      <c r="AR149" s="288" t="s">
        <v>14</v>
      </c>
      <c r="AS149" s="288" t="s">
        <v>15</v>
      </c>
      <c r="AT149" s="288" t="s">
        <v>16</v>
      </c>
      <c r="AU149" s="288" t="s">
        <v>17</v>
      </c>
      <c r="AV149" s="291" t="s">
        <v>18</v>
      </c>
      <c r="AW149" s="291" t="s">
        <v>19</v>
      </c>
      <c r="AX149" s="250" t="s">
        <v>13</v>
      </c>
      <c r="AY149" s="263" t="s">
        <v>14</v>
      </c>
      <c r="AZ149" s="263" t="s">
        <v>15</v>
      </c>
      <c r="BA149" s="271" t="s">
        <v>16</v>
      </c>
      <c r="BB149" s="263" t="s">
        <v>17</v>
      </c>
      <c r="BC149" s="272" t="s">
        <v>18</v>
      </c>
      <c r="BD149" s="272" t="s">
        <v>19</v>
      </c>
      <c r="BE149" s="290" t="s">
        <v>13</v>
      </c>
      <c r="BF149" s="288" t="s">
        <v>14</v>
      </c>
      <c r="BG149" s="288" t="s">
        <v>15</v>
      </c>
      <c r="BH149" s="288" t="s">
        <v>16</v>
      </c>
      <c r="BI149" s="288" t="s">
        <v>17</v>
      </c>
      <c r="BJ149" s="291" t="s">
        <v>18</v>
      </c>
      <c r="BK149" s="300" t="s">
        <v>19</v>
      </c>
      <c r="BL149" s="250" t="s">
        <v>13</v>
      </c>
      <c r="BM149" s="245" t="s">
        <v>14</v>
      </c>
      <c r="BN149" s="263" t="s">
        <v>15</v>
      </c>
      <c r="BO149" s="271" t="s">
        <v>16</v>
      </c>
      <c r="BP149" s="263" t="s">
        <v>17</v>
      </c>
      <c r="BQ149" s="272" t="s">
        <v>18</v>
      </c>
      <c r="BR149" s="272" t="s">
        <v>19</v>
      </c>
      <c r="BS149" s="301"/>
      <c r="BT149" s="311"/>
    </row>
    <row r="150" spans="1:72">
      <c r="A150" s="248">
        <v>1</v>
      </c>
      <c r="B150" s="248">
        <v>248</v>
      </c>
      <c r="C150" s="248">
        <v>403.2258065</v>
      </c>
      <c r="D150" s="248">
        <v>100</v>
      </c>
      <c r="E150" s="248">
        <v>0</v>
      </c>
      <c r="F150" s="248">
        <v>0</v>
      </c>
      <c r="G150" s="277">
        <v>0</v>
      </c>
      <c r="H150" s="250">
        <v>1</v>
      </c>
      <c r="I150" s="124">
        <v>247</v>
      </c>
      <c r="J150" s="124">
        <v>809.7165992</v>
      </c>
      <c r="K150" s="248">
        <v>200</v>
      </c>
      <c r="L150" s="124">
        <v>0</v>
      </c>
      <c r="M150" s="124">
        <v>0</v>
      </c>
      <c r="N150" s="249">
        <v>0</v>
      </c>
      <c r="O150" s="255">
        <v>1</v>
      </c>
      <c r="P150" s="248">
        <v>264</v>
      </c>
      <c r="Q150" s="248">
        <v>1079.545455</v>
      </c>
      <c r="R150" s="248">
        <v>300</v>
      </c>
      <c r="S150" s="248">
        <v>5</v>
      </c>
      <c r="T150" s="248">
        <v>10</v>
      </c>
      <c r="U150" s="277">
        <v>0.05</v>
      </c>
      <c r="V150" s="320">
        <v>1</v>
      </c>
      <c r="W150" s="253">
        <v>270</v>
      </c>
      <c r="X150" s="273">
        <v>1411.111111</v>
      </c>
      <c r="Y150" s="248">
        <v>400</v>
      </c>
      <c r="Z150" s="124">
        <v>3</v>
      </c>
      <c r="AA150" s="124">
        <v>16</v>
      </c>
      <c r="AB150" s="249">
        <v>0.0475</v>
      </c>
      <c r="AC150" s="255">
        <v>1</v>
      </c>
      <c r="AD150" s="248">
        <v>293</v>
      </c>
      <c r="AE150" s="279">
        <v>1607.508532</v>
      </c>
      <c r="AF150" s="248">
        <v>500</v>
      </c>
      <c r="AG150" s="248">
        <v>4</v>
      </c>
      <c r="AH150" s="248">
        <v>25</v>
      </c>
      <c r="AI150" s="329">
        <v>0.058</v>
      </c>
      <c r="AJ150" s="255">
        <v>1</v>
      </c>
      <c r="AK150" s="124">
        <v>322</v>
      </c>
      <c r="AL150" s="273">
        <v>1742.236025</v>
      </c>
      <c r="AM150" s="248">
        <v>600</v>
      </c>
      <c r="AN150" s="124">
        <v>8</v>
      </c>
      <c r="AO150" s="124">
        <v>31</v>
      </c>
      <c r="AP150" s="333">
        <v>0.065</v>
      </c>
      <c r="AQ150" s="255">
        <v>1</v>
      </c>
      <c r="AR150" s="248">
        <v>318</v>
      </c>
      <c r="AS150" s="279">
        <v>2040.880503</v>
      </c>
      <c r="AT150" s="248">
        <v>700</v>
      </c>
      <c r="AU150" s="248">
        <v>8</v>
      </c>
      <c r="AV150" s="248">
        <v>43</v>
      </c>
      <c r="AW150" s="329">
        <v>0.072857143</v>
      </c>
      <c r="AX150" s="250">
        <v>1</v>
      </c>
      <c r="AY150" s="124">
        <v>343</v>
      </c>
      <c r="AZ150" s="124">
        <v>2160.349854</v>
      </c>
      <c r="BA150" s="248">
        <v>800</v>
      </c>
      <c r="BB150" s="124">
        <v>10</v>
      </c>
      <c r="BC150" s="124">
        <v>49</v>
      </c>
      <c r="BD150" s="333">
        <v>0.07375</v>
      </c>
      <c r="BE150" s="255">
        <v>1</v>
      </c>
      <c r="BF150" s="248">
        <v>345</v>
      </c>
      <c r="BG150" s="248">
        <v>2504.347826</v>
      </c>
      <c r="BH150" s="248">
        <v>900</v>
      </c>
      <c r="BI150" s="248">
        <v>4</v>
      </c>
      <c r="BJ150" s="248">
        <v>32</v>
      </c>
      <c r="BK150" s="335">
        <v>0.04</v>
      </c>
      <c r="BL150" s="336">
        <v>1</v>
      </c>
      <c r="BM150" s="252">
        <v>355</v>
      </c>
      <c r="BN150" s="273">
        <v>2681.690141</v>
      </c>
      <c r="BO150" s="277">
        <v>1000</v>
      </c>
      <c r="BP150" s="248">
        <v>10</v>
      </c>
      <c r="BQ150" s="248">
        <v>38</v>
      </c>
      <c r="BR150" s="333">
        <v>0.048</v>
      </c>
      <c r="BS150" s="301"/>
      <c r="BT150" s="311"/>
    </row>
    <row r="151" spans="1:72">
      <c r="A151" s="248">
        <v>2</v>
      </c>
      <c r="B151" s="248">
        <v>236</v>
      </c>
      <c r="C151" s="248">
        <v>423.7288136</v>
      </c>
      <c r="D151" s="248">
        <v>100</v>
      </c>
      <c r="E151" s="248">
        <v>0</v>
      </c>
      <c r="F151" s="248">
        <v>0</v>
      </c>
      <c r="G151" s="277">
        <v>0</v>
      </c>
      <c r="H151" s="250">
        <v>2</v>
      </c>
      <c r="I151" s="124">
        <v>240</v>
      </c>
      <c r="J151" s="124">
        <v>833.3333333</v>
      </c>
      <c r="K151" s="248">
        <v>200</v>
      </c>
      <c r="L151" s="124">
        <v>0</v>
      </c>
      <c r="M151" s="124">
        <v>0</v>
      </c>
      <c r="N151" s="249">
        <v>0</v>
      </c>
      <c r="O151" s="255">
        <v>2</v>
      </c>
      <c r="P151" s="248">
        <v>253</v>
      </c>
      <c r="Q151" s="248">
        <v>1150.197628</v>
      </c>
      <c r="R151" s="248">
        <v>300</v>
      </c>
      <c r="S151" s="248">
        <v>2</v>
      </c>
      <c r="T151" s="248">
        <v>7</v>
      </c>
      <c r="U151" s="277">
        <v>0.03</v>
      </c>
      <c r="V151" s="250">
        <v>2</v>
      </c>
      <c r="W151" s="124">
        <v>272</v>
      </c>
      <c r="X151" s="273">
        <v>1393.382353</v>
      </c>
      <c r="Y151" s="248">
        <v>400</v>
      </c>
      <c r="Z151" s="124">
        <v>3</v>
      </c>
      <c r="AA151" s="124">
        <v>18</v>
      </c>
      <c r="AB151" s="249">
        <v>0.0525</v>
      </c>
      <c r="AC151" s="255">
        <v>2</v>
      </c>
      <c r="AD151" s="248">
        <v>292</v>
      </c>
      <c r="AE151" s="279">
        <v>1571.917808</v>
      </c>
      <c r="AF151" s="248">
        <v>500</v>
      </c>
      <c r="AG151" s="248">
        <v>4</v>
      </c>
      <c r="AH151" s="248">
        <v>37</v>
      </c>
      <c r="AI151" s="277">
        <v>0.082</v>
      </c>
      <c r="AJ151" s="320">
        <v>2</v>
      </c>
      <c r="AK151" s="124">
        <v>318</v>
      </c>
      <c r="AL151" s="273">
        <v>1729.559748</v>
      </c>
      <c r="AM151" s="248">
        <v>600</v>
      </c>
      <c r="AN151" s="124">
        <v>8</v>
      </c>
      <c r="AO151" s="124">
        <v>42</v>
      </c>
      <c r="AP151" s="249">
        <v>0.083333333</v>
      </c>
      <c r="AQ151" s="255">
        <v>2</v>
      </c>
      <c r="AR151" s="248">
        <v>307</v>
      </c>
      <c r="AS151" s="279">
        <v>2110.749186</v>
      </c>
      <c r="AT151" s="248">
        <v>700</v>
      </c>
      <c r="AU151" s="248">
        <v>10</v>
      </c>
      <c r="AV151" s="248">
        <v>42</v>
      </c>
      <c r="AW151" s="277">
        <v>0.074285714</v>
      </c>
      <c r="AX151" s="250">
        <v>2</v>
      </c>
      <c r="AY151" s="124">
        <v>323</v>
      </c>
      <c r="AZ151" s="124">
        <v>2325.077399</v>
      </c>
      <c r="BA151" s="248">
        <v>800</v>
      </c>
      <c r="BB151" s="124">
        <v>9</v>
      </c>
      <c r="BC151" s="124">
        <v>40</v>
      </c>
      <c r="BD151" s="333">
        <v>0.06125</v>
      </c>
      <c r="BE151" s="255">
        <v>2</v>
      </c>
      <c r="BF151" s="248">
        <v>349</v>
      </c>
      <c r="BG151" s="248">
        <v>2326.647564</v>
      </c>
      <c r="BH151" s="248">
        <v>900</v>
      </c>
      <c r="BI151" s="248">
        <v>15</v>
      </c>
      <c r="BJ151" s="248">
        <v>73</v>
      </c>
      <c r="BK151" s="329">
        <v>0.097777778</v>
      </c>
      <c r="BL151" s="255">
        <v>2</v>
      </c>
      <c r="BM151" s="252">
        <v>368</v>
      </c>
      <c r="BN151" s="273">
        <v>2524.456522</v>
      </c>
      <c r="BO151" s="277">
        <v>1000</v>
      </c>
      <c r="BP151" s="248">
        <v>18</v>
      </c>
      <c r="BQ151" s="248">
        <v>53</v>
      </c>
      <c r="BR151" s="333">
        <v>0.071</v>
      </c>
      <c r="BS151" s="301"/>
      <c r="BT151" s="311"/>
    </row>
    <row r="152" spans="1:72">
      <c r="A152" s="248">
        <v>3</v>
      </c>
      <c r="B152" s="248">
        <v>228</v>
      </c>
      <c r="C152" s="248">
        <v>438.5964912</v>
      </c>
      <c r="D152" s="248">
        <v>100</v>
      </c>
      <c r="E152" s="248">
        <v>0</v>
      </c>
      <c r="F152" s="248">
        <v>0</v>
      </c>
      <c r="G152" s="277">
        <v>0</v>
      </c>
      <c r="H152" s="250">
        <v>3</v>
      </c>
      <c r="I152" s="124">
        <v>233</v>
      </c>
      <c r="J152" s="124">
        <v>858.3690987</v>
      </c>
      <c r="K152" s="248">
        <v>200</v>
      </c>
      <c r="L152" s="124">
        <v>0</v>
      </c>
      <c r="M152" s="124">
        <v>0</v>
      </c>
      <c r="N152" s="249">
        <v>0</v>
      </c>
      <c r="O152" s="255">
        <v>3</v>
      </c>
      <c r="P152" s="248">
        <v>262</v>
      </c>
      <c r="Q152" s="248">
        <v>1103.053435</v>
      </c>
      <c r="R152" s="248">
        <v>300</v>
      </c>
      <c r="S152" s="248">
        <v>3</v>
      </c>
      <c r="T152" s="248">
        <v>8</v>
      </c>
      <c r="U152" s="277">
        <v>0.036666667</v>
      </c>
      <c r="V152" s="320">
        <v>3</v>
      </c>
      <c r="W152" s="124">
        <v>291</v>
      </c>
      <c r="X152" s="273">
        <v>1302.405498</v>
      </c>
      <c r="Y152" s="248">
        <v>400</v>
      </c>
      <c r="Z152" s="124">
        <v>3</v>
      </c>
      <c r="AA152" s="124">
        <v>18</v>
      </c>
      <c r="AB152" s="249">
        <v>0.0525</v>
      </c>
      <c r="AC152" s="255">
        <v>3</v>
      </c>
      <c r="AD152" s="248">
        <v>300</v>
      </c>
      <c r="AE152" s="279">
        <v>1566.666667</v>
      </c>
      <c r="AF152" s="248">
        <v>500</v>
      </c>
      <c r="AG152" s="248">
        <v>4</v>
      </c>
      <c r="AH152" s="248">
        <v>26</v>
      </c>
      <c r="AI152" s="277">
        <v>0.06</v>
      </c>
      <c r="AJ152" s="255">
        <v>3</v>
      </c>
      <c r="AK152" s="124">
        <v>312</v>
      </c>
      <c r="AL152" s="273">
        <v>1798.076923</v>
      </c>
      <c r="AM152" s="248">
        <v>600</v>
      </c>
      <c r="AN152" s="124">
        <v>8</v>
      </c>
      <c r="AO152" s="292">
        <v>31</v>
      </c>
      <c r="AP152" s="249">
        <v>0.065</v>
      </c>
      <c r="AQ152" s="255">
        <v>3</v>
      </c>
      <c r="AR152" s="248">
        <v>328</v>
      </c>
      <c r="AS152" s="279">
        <v>1990.853659</v>
      </c>
      <c r="AT152" s="248">
        <v>700</v>
      </c>
      <c r="AU152" s="248">
        <v>9</v>
      </c>
      <c r="AV152" s="292">
        <v>38</v>
      </c>
      <c r="AW152" s="329">
        <v>0.067142857</v>
      </c>
      <c r="AX152" s="250">
        <v>3</v>
      </c>
      <c r="AY152" s="124">
        <v>336</v>
      </c>
      <c r="AZ152" s="124">
        <v>2202.380952</v>
      </c>
      <c r="BA152" s="248">
        <v>800</v>
      </c>
      <c r="BB152" s="124">
        <v>8</v>
      </c>
      <c r="BC152" s="124">
        <v>52</v>
      </c>
      <c r="BD152" s="333">
        <v>0.075</v>
      </c>
      <c r="BE152" s="255">
        <v>3</v>
      </c>
      <c r="BF152" s="248">
        <v>353</v>
      </c>
      <c r="BG152" s="248">
        <v>2388.101983</v>
      </c>
      <c r="BH152" s="248">
        <v>900</v>
      </c>
      <c r="BI152" s="248">
        <v>9</v>
      </c>
      <c r="BJ152" s="248">
        <v>48</v>
      </c>
      <c r="BK152" s="329">
        <v>0.063333333</v>
      </c>
      <c r="BL152" s="255">
        <v>3</v>
      </c>
      <c r="BM152" s="252">
        <v>360</v>
      </c>
      <c r="BN152" s="273">
        <v>2566.666667</v>
      </c>
      <c r="BO152" s="277">
        <v>1000</v>
      </c>
      <c r="BP152" s="248">
        <v>13</v>
      </c>
      <c r="BQ152" s="248">
        <v>63</v>
      </c>
      <c r="BR152" s="333">
        <v>0.076</v>
      </c>
      <c r="BS152" s="301"/>
      <c r="BT152" s="311"/>
    </row>
    <row r="153" spans="1:72">
      <c r="A153" s="248">
        <v>4</v>
      </c>
      <c r="B153" s="248">
        <v>243</v>
      </c>
      <c r="C153" s="248">
        <v>411.5226337</v>
      </c>
      <c r="D153" s="248">
        <v>100</v>
      </c>
      <c r="E153" s="248">
        <v>0</v>
      </c>
      <c r="F153" s="248">
        <v>0</v>
      </c>
      <c r="G153" s="277">
        <v>0</v>
      </c>
      <c r="H153" s="250">
        <v>4</v>
      </c>
      <c r="I153" s="124">
        <v>247</v>
      </c>
      <c r="J153" s="124">
        <v>809.7165992</v>
      </c>
      <c r="K153" s="248">
        <v>200</v>
      </c>
      <c r="L153" s="124">
        <v>0</v>
      </c>
      <c r="M153" s="124">
        <v>0</v>
      </c>
      <c r="N153" s="249">
        <v>0</v>
      </c>
      <c r="O153" s="255">
        <v>4</v>
      </c>
      <c r="P153" s="248">
        <v>258</v>
      </c>
      <c r="Q153" s="248">
        <v>1104.651163</v>
      </c>
      <c r="R153" s="248">
        <v>300</v>
      </c>
      <c r="S153" s="248">
        <v>5</v>
      </c>
      <c r="T153" s="248">
        <v>10</v>
      </c>
      <c r="U153" s="277">
        <v>0.05</v>
      </c>
      <c r="V153" s="320">
        <v>4</v>
      </c>
      <c r="W153" s="124">
        <v>271</v>
      </c>
      <c r="X153" s="273">
        <v>1398.523985</v>
      </c>
      <c r="Y153" s="248">
        <v>400</v>
      </c>
      <c r="Z153" s="124">
        <v>3</v>
      </c>
      <c r="AA153" s="124">
        <v>18</v>
      </c>
      <c r="AB153" s="249">
        <v>0.0525</v>
      </c>
      <c r="AC153" s="255">
        <v>4</v>
      </c>
      <c r="AD153" s="248">
        <v>287</v>
      </c>
      <c r="AE153" s="279">
        <v>1620.209059</v>
      </c>
      <c r="AF153" s="248">
        <v>500</v>
      </c>
      <c r="AG153" s="248">
        <v>8</v>
      </c>
      <c r="AH153" s="248">
        <v>27</v>
      </c>
      <c r="AI153" s="277">
        <v>0.07</v>
      </c>
      <c r="AJ153" s="255">
        <v>4</v>
      </c>
      <c r="AK153" s="124">
        <v>293</v>
      </c>
      <c r="AL153" s="273">
        <v>1911.262799</v>
      </c>
      <c r="AM153" s="248">
        <v>600</v>
      </c>
      <c r="AN153" s="124">
        <v>8</v>
      </c>
      <c r="AO153" s="124">
        <v>32</v>
      </c>
      <c r="AP153" s="249">
        <v>0.066666667</v>
      </c>
      <c r="AQ153" s="281">
        <v>4</v>
      </c>
      <c r="AR153" s="248">
        <v>350</v>
      </c>
      <c r="AS153" s="279">
        <v>1857.142857</v>
      </c>
      <c r="AT153" s="248">
        <v>700</v>
      </c>
      <c r="AU153" s="248">
        <v>11</v>
      </c>
      <c r="AV153" s="248">
        <v>39</v>
      </c>
      <c r="AW153" s="329">
        <v>0.071428571</v>
      </c>
      <c r="AX153" s="250">
        <v>4</v>
      </c>
      <c r="AY153" s="124">
        <v>346</v>
      </c>
      <c r="AZ153" s="124">
        <v>2132.947977</v>
      </c>
      <c r="BA153" s="248">
        <v>800</v>
      </c>
      <c r="BB153" s="124">
        <v>9</v>
      </c>
      <c r="BC153" s="124">
        <v>53</v>
      </c>
      <c r="BD153" s="333">
        <v>0.0775</v>
      </c>
      <c r="BE153" s="255">
        <v>4</v>
      </c>
      <c r="BF153" s="248">
        <v>378</v>
      </c>
      <c r="BG153" s="248">
        <v>2166.666667</v>
      </c>
      <c r="BH153" s="248">
        <v>900</v>
      </c>
      <c r="BI153" s="248">
        <v>18</v>
      </c>
      <c r="BJ153" s="248">
        <v>63</v>
      </c>
      <c r="BK153" s="329">
        <v>0.09</v>
      </c>
      <c r="BL153" s="255">
        <v>4</v>
      </c>
      <c r="BM153" s="252">
        <v>371</v>
      </c>
      <c r="BN153" s="273">
        <v>2423.180593</v>
      </c>
      <c r="BO153" s="277">
        <v>1000</v>
      </c>
      <c r="BP153" s="248">
        <v>18</v>
      </c>
      <c r="BQ153" s="248">
        <v>83</v>
      </c>
      <c r="BR153" s="333">
        <v>0.101</v>
      </c>
      <c r="BS153" s="301"/>
      <c r="BT153" s="311"/>
    </row>
    <row r="154" spans="1:72">
      <c r="A154" s="248">
        <v>5</v>
      </c>
      <c r="B154" s="248">
        <v>231</v>
      </c>
      <c r="C154" s="248">
        <v>432.9004329</v>
      </c>
      <c r="D154" s="248">
        <v>100</v>
      </c>
      <c r="E154" s="248">
        <v>0</v>
      </c>
      <c r="F154" s="248">
        <v>0</v>
      </c>
      <c r="G154" s="277">
        <v>0</v>
      </c>
      <c r="H154" s="251">
        <v>5</v>
      </c>
      <c r="I154" s="263">
        <v>245</v>
      </c>
      <c r="J154" s="253">
        <v>816.3265306</v>
      </c>
      <c r="K154" s="248">
        <v>200</v>
      </c>
      <c r="L154" s="253">
        <v>0</v>
      </c>
      <c r="M154" s="263">
        <v>0</v>
      </c>
      <c r="N154" s="249">
        <v>0</v>
      </c>
      <c r="O154" s="255">
        <v>5</v>
      </c>
      <c r="P154" s="248">
        <v>262</v>
      </c>
      <c r="Q154" s="248">
        <v>1103.053435</v>
      </c>
      <c r="R154" s="248">
        <v>300</v>
      </c>
      <c r="S154" s="248">
        <v>3</v>
      </c>
      <c r="T154" s="248">
        <v>8</v>
      </c>
      <c r="U154" s="277">
        <v>0.036666667</v>
      </c>
      <c r="V154" s="321">
        <v>5</v>
      </c>
      <c r="W154" s="263">
        <v>281</v>
      </c>
      <c r="X154" s="245">
        <v>1348.754448</v>
      </c>
      <c r="Y154" s="248">
        <v>400</v>
      </c>
      <c r="Z154" s="263">
        <v>3</v>
      </c>
      <c r="AA154" s="263">
        <v>18</v>
      </c>
      <c r="AB154" s="249">
        <v>0.0525</v>
      </c>
      <c r="AC154" s="281">
        <v>5</v>
      </c>
      <c r="AD154" s="271">
        <v>303</v>
      </c>
      <c r="AE154" s="282">
        <v>1534.653465</v>
      </c>
      <c r="AF154" s="248">
        <v>500</v>
      </c>
      <c r="AG154" s="271">
        <v>5</v>
      </c>
      <c r="AH154" s="271">
        <v>30</v>
      </c>
      <c r="AI154" s="277">
        <v>0.07</v>
      </c>
      <c r="AJ154" s="255">
        <v>5</v>
      </c>
      <c r="AK154" s="263">
        <v>311</v>
      </c>
      <c r="AL154" s="245">
        <v>1790.996785</v>
      </c>
      <c r="AM154" s="248">
        <v>600</v>
      </c>
      <c r="AN154" s="263">
        <v>8</v>
      </c>
      <c r="AO154" s="263">
        <v>35</v>
      </c>
      <c r="AP154" s="249">
        <v>0.071666667</v>
      </c>
      <c r="AQ154" s="255">
        <v>5</v>
      </c>
      <c r="AR154" s="327">
        <v>325</v>
      </c>
      <c r="AS154" s="282">
        <v>2000</v>
      </c>
      <c r="AT154" s="248">
        <v>700</v>
      </c>
      <c r="AU154" s="271">
        <v>10</v>
      </c>
      <c r="AV154" s="271">
        <v>40</v>
      </c>
      <c r="AW154" s="277">
        <v>0.071428571</v>
      </c>
      <c r="AX154" s="251">
        <v>5</v>
      </c>
      <c r="AY154" s="280">
        <v>331</v>
      </c>
      <c r="AZ154" s="253">
        <v>2235.649547</v>
      </c>
      <c r="BA154" s="248">
        <v>800</v>
      </c>
      <c r="BB154" s="263">
        <v>8</v>
      </c>
      <c r="BC154" s="263">
        <v>52</v>
      </c>
      <c r="BD154" s="333">
        <v>0.075</v>
      </c>
      <c r="BE154" s="281">
        <v>5</v>
      </c>
      <c r="BF154" s="271">
        <v>342</v>
      </c>
      <c r="BG154" s="271">
        <v>2423.976608</v>
      </c>
      <c r="BH154" s="271">
        <v>900</v>
      </c>
      <c r="BI154" s="271">
        <v>9</v>
      </c>
      <c r="BJ154" s="271">
        <v>62</v>
      </c>
      <c r="BK154" s="337">
        <v>0.078888889</v>
      </c>
      <c r="BL154" s="250">
        <v>5</v>
      </c>
      <c r="BM154" s="252">
        <v>346</v>
      </c>
      <c r="BN154" s="245">
        <v>2658.959538</v>
      </c>
      <c r="BO154" s="277">
        <v>1000</v>
      </c>
      <c r="BP154" s="248">
        <v>12</v>
      </c>
      <c r="BQ154" s="248">
        <v>68</v>
      </c>
      <c r="BR154" s="333">
        <v>0.08</v>
      </c>
      <c r="BS154" s="301"/>
      <c r="BT154" s="311"/>
    </row>
    <row r="155" ht="15" spans="1:72">
      <c r="A155" s="271" t="s">
        <v>20</v>
      </c>
      <c r="B155" s="282">
        <v>237.2</v>
      </c>
      <c r="C155" s="282">
        <v>421.9948356</v>
      </c>
      <c r="D155" s="271">
        <v>100</v>
      </c>
      <c r="E155" s="282">
        <v>0</v>
      </c>
      <c r="F155" s="282">
        <v>0</v>
      </c>
      <c r="G155" s="285">
        <v>0</v>
      </c>
      <c r="H155" s="281" t="s">
        <v>20</v>
      </c>
      <c r="I155" s="318">
        <v>242.4</v>
      </c>
      <c r="J155" s="318">
        <v>825.4924322</v>
      </c>
      <c r="K155" s="280">
        <v>200</v>
      </c>
      <c r="L155" s="318">
        <v>0</v>
      </c>
      <c r="M155" s="318">
        <v>0</v>
      </c>
      <c r="N155" s="278">
        <v>0</v>
      </c>
      <c r="O155" s="281" t="s">
        <v>20</v>
      </c>
      <c r="P155" s="282">
        <v>259.8</v>
      </c>
      <c r="Q155" s="282">
        <v>1108.100223</v>
      </c>
      <c r="R155" s="271">
        <v>300</v>
      </c>
      <c r="S155" s="282">
        <v>3.6</v>
      </c>
      <c r="T155" s="282">
        <v>8.6</v>
      </c>
      <c r="U155" s="285">
        <v>0.040666667</v>
      </c>
      <c r="V155" s="281" t="s">
        <v>20</v>
      </c>
      <c r="W155" s="318">
        <v>277</v>
      </c>
      <c r="X155" s="322">
        <v>1370.835479</v>
      </c>
      <c r="Y155" s="280">
        <v>400</v>
      </c>
      <c r="Z155" s="318">
        <v>3</v>
      </c>
      <c r="AA155" s="318">
        <v>17.6</v>
      </c>
      <c r="AB155" s="278">
        <v>0.0515</v>
      </c>
      <c r="AC155" s="281" t="s">
        <v>20</v>
      </c>
      <c r="AD155" s="282">
        <v>295</v>
      </c>
      <c r="AE155" s="327">
        <v>1580.191106</v>
      </c>
      <c r="AF155" s="271">
        <v>500</v>
      </c>
      <c r="AG155" s="271">
        <v>5</v>
      </c>
      <c r="AH155" s="271">
        <v>29</v>
      </c>
      <c r="AI155" s="285">
        <v>0.068</v>
      </c>
      <c r="AJ155" s="330" t="s">
        <v>20</v>
      </c>
      <c r="AK155" s="318">
        <v>311.2</v>
      </c>
      <c r="AL155" s="322">
        <v>1794.426456</v>
      </c>
      <c r="AM155" s="280">
        <v>600</v>
      </c>
      <c r="AN155" s="280">
        <v>8</v>
      </c>
      <c r="AO155" s="280">
        <v>34.2</v>
      </c>
      <c r="AP155" s="278">
        <v>0.070333333</v>
      </c>
      <c r="AQ155" s="281" t="s">
        <v>20</v>
      </c>
      <c r="AR155" s="332">
        <v>325.6</v>
      </c>
      <c r="AS155" s="327">
        <v>1999.925241</v>
      </c>
      <c r="AT155" s="271">
        <v>700</v>
      </c>
      <c r="AU155" s="271">
        <v>9.6</v>
      </c>
      <c r="AV155" s="271">
        <v>40.4</v>
      </c>
      <c r="AW155" s="285">
        <v>0.071428571</v>
      </c>
      <c r="AX155" s="281" t="s">
        <v>20</v>
      </c>
      <c r="AY155" s="318">
        <v>335.8</v>
      </c>
      <c r="AZ155" s="280">
        <v>2211.281146</v>
      </c>
      <c r="BA155" s="280">
        <v>800</v>
      </c>
      <c r="BB155" s="280">
        <v>8.8</v>
      </c>
      <c r="BC155" s="280">
        <v>49.2</v>
      </c>
      <c r="BD155" s="278">
        <v>0.0725</v>
      </c>
      <c r="BE155" s="281" t="s">
        <v>20</v>
      </c>
      <c r="BF155" s="282">
        <v>353.4</v>
      </c>
      <c r="BG155" s="271">
        <v>2361.94813</v>
      </c>
      <c r="BH155" s="271">
        <v>900</v>
      </c>
      <c r="BI155" s="271">
        <v>11</v>
      </c>
      <c r="BJ155" s="271">
        <v>55.6</v>
      </c>
      <c r="BK155" s="285">
        <v>0.074</v>
      </c>
      <c r="BL155" s="281" t="s">
        <v>20</v>
      </c>
      <c r="BM155" s="318">
        <v>360</v>
      </c>
      <c r="BN155" s="322">
        <v>2570.990692</v>
      </c>
      <c r="BO155" s="280">
        <v>1000</v>
      </c>
      <c r="BP155" s="339">
        <v>14.2</v>
      </c>
      <c r="BQ155" s="339">
        <v>61</v>
      </c>
      <c r="BR155" s="278">
        <v>0.0752</v>
      </c>
      <c r="BS155" s="301"/>
      <c r="BT155" s="311"/>
    </row>
    <row r="156" ht="15.75" spans="1:79">
      <c r="A156" s="104"/>
      <c r="B156" s="104"/>
      <c r="C156" s="104"/>
      <c r="D156" s="104"/>
      <c r="E156" s="104"/>
      <c r="F156" s="104"/>
      <c r="G156" s="104"/>
      <c r="H156" s="105"/>
      <c r="I156" s="166"/>
      <c r="J156" s="166"/>
      <c r="K156" s="166"/>
      <c r="L156" s="166"/>
      <c r="M156" s="166"/>
      <c r="N156" s="166"/>
      <c r="O156" s="167"/>
      <c r="P156" s="168"/>
      <c r="Q156" s="168"/>
      <c r="R156" s="168"/>
      <c r="S156" s="168"/>
      <c r="T156" s="168"/>
      <c r="U156" s="168"/>
      <c r="V156" s="105"/>
      <c r="W156" s="104"/>
      <c r="X156" s="104"/>
      <c r="Y156" s="104"/>
      <c r="Z156" s="104"/>
      <c r="AA156" s="104"/>
      <c r="AB156" s="104"/>
      <c r="AC156" s="105"/>
      <c r="AD156" s="104"/>
      <c r="AE156" s="104"/>
      <c r="AF156" s="104"/>
      <c r="AG156" s="104"/>
      <c r="AH156" s="104"/>
      <c r="AI156" s="104"/>
      <c r="AJ156" s="105"/>
      <c r="AK156" s="104"/>
      <c r="AL156" s="104"/>
      <c r="AM156" s="104"/>
      <c r="AN156" s="104"/>
      <c r="AO156" s="104"/>
      <c r="AP156" s="104"/>
      <c r="AQ156" s="105"/>
      <c r="AR156" s="104"/>
      <c r="AS156" s="104"/>
      <c r="AT156" s="104"/>
      <c r="AU156" s="104"/>
      <c r="AV156" s="104"/>
      <c r="AW156" s="104"/>
      <c r="AX156" s="105"/>
      <c r="AY156" s="104"/>
      <c r="AZ156" s="104"/>
      <c r="BA156" s="104"/>
      <c r="BB156" s="104"/>
      <c r="BC156" s="104"/>
      <c r="BD156" s="104"/>
      <c r="BE156" s="105"/>
      <c r="BF156" s="104"/>
      <c r="BG156" s="104"/>
      <c r="BH156" s="104"/>
      <c r="BI156" s="104"/>
      <c r="BJ156" s="104"/>
      <c r="BK156" s="104"/>
      <c r="BL156" s="105"/>
      <c r="BM156" s="104"/>
      <c r="BN156" s="104"/>
      <c r="BO156" s="104"/>
      <c r="BP156" s="104"/>
      <c r="BQ156" s="104"/>
      <c r="BR156" s="104"/>
      <c r="BS156" s="105"/>
      <c r="BT156" s="104"/>
      <c r="BU156" s="104"/>
      <c r="BV156" s="104"/>
      <c r="BW156" s="104"/>
      <c r="BX156" s="104"/>
      <c r="BY156" s="104"/>
      <c r="BZ156" s="104"/>
      <c r="CA156" s="104"/>
    </row>
    <row r="157" hidden="1" spans="1:79">
      <c r="A157" s="106" t="s">
        <v>57</v>
      </c>
      <c r="B157" s="107"/>
      <c r="C157" s="107"/>
      <c r="D157" s="39"/>
      <c r="E157" s="107"/>
      <c r="F157" s="107"/>
      <c r="G157" s="108"/>
      <c r="H157" s="109" t="s">
        <v>58</v>
      </c>
      <c r="I157" s="107"/>
      <c r="J157" s="107"/>
      <c r="K157" s="39"/>
      <c r="L157" s="107"/>
      <c r="M157" s="107"/>
      <c r="N157" s="108"/>
      <c r="O157" s="109" t="s">
        <v>59</v>
      </c>
      <c r="P157" s="107"/>
      <c r="Q157" s="107"/>
      <c r="R157" s="39"/>
      <c r="S157" s="107"/>
      <c r="T157" s="107"/>
      <c r="U157" s="108"/>
      <c r="V157" s="109" t="s">
        <v>60</v>
      </c>
      <c r="W157" s="107"/>
      <c r="X157" s="107"/>
      <c r="Y157" s="39"/>
      <c r="Z157" s="107"/>
      <c r="AA157" s="107"/>
      <c r="AB157" s="189"/>
      <c r="AC157" s="190" t="s">
        <v>61</v>
      </c>
      <c r="AD157" s="107"/>
      <c r="AE157" s="107"/>
      <c r="AF157" s="39"/>
      <c r="AG157" s="107"/>
      <c r="AH157" s="107"/>
      <c r="AI157" s="108"/>
      <c r="AJ157" s="109" t="s">
        <v>62</v>
      </c>
      <c r="AK157" s="107"/>
      <c r="AL157" s="107"/>
      <c r="AM157" s="39"/>
      <c r="AN157" s="107"/>
      <c r="AO157" s="107"/>
      <c r="AP157" s="189"/>
      <c r="AQ157" s="190" t="s">
        <v>63</v>
      </c>
      <c r="AR157" s="107"/>
      <c r="AS157" s="107"/>
      <c r="AT157" s="39"/>
      <c r="AU157" s="107"/>
      <c r="AV157" s="107"/>
      <c r="AW157" s="108"/>
      <c r="AX157" s="109" t="s">
        <v>64</v>
      </c>
      <c r="AY157" s="107"/>
      <c r="AZ157" s="107"/>
      <c r="BA157" s="39"/>
      <c r="BB157" s="107"/>
      <c r="BC157" s="107"/>
      <c r="BD157" s="108"/>
      <c r="BE157" s="109" t="s">
        <v>65</v>
      </c>
      <c r="BF157" s="216"/>
      <c r="BG157" s="216"/>
      <c r="BH157" s="39"/>
      <c r="BI157" s="216"/>
      <c r="BJ157" s="216"/>
      <c r="BK157" s="216"/>
      <c r="BL157" s="109" t="s">
        <v>66</v>
      </c>
      <c r="BM157" s="107"/>
      <c r="BN157" s="107"/>
      <c r="BO157" s="39"/>
      <c r="BP157" s="107"/>
      <c r="BQ157" s="107"/>
      <c r="BR157" s="108"/>
      <c r="CA157" s="1"/>
    </row>
    <row r="158" hidden="1" spans="1:70">
      <c r="A158" s="110" t="s">
        <v>13</v>
      </c>
      <c r="B158" s="111" t="s">
        <v>14</v>
      </c>
      <c r="C158" s="112" t="s">
        <v>15</v>
      </c>
      <c r="D158" s="113" t="s">
        <v>16</v>
      </c>
      <c r="E158" s="112" t="s">
        <v>17</v>
      </c>
      <c r="F158" s="114" t="s">
        <v>18</v>
      </c>
      <c r="G158" s="115" t="s">
        <v>19</v>
      </c>
      <c r="H158" s="116" t="s">
        <v>13</v>
      </c>
      <c r="I158" s="111" t="s">
        <v>14</v>
      </c>
      <c r="J158" s="112" t="s">
        <v>15</v>
      </c>
      <c r="K158" s="113" t="s">
        <v>16</v>
      </c>
      <c r="L158" s="112" t="s">
        <v>17</v>
      </c>
      <c r="M158" s="114" t="s">
        <v>18</v>
      </c>
      <c r="N158" s="169" t="s">
        <v>19</v>
      </c>
      <c r="O158" s="170" t="s">
        <v>13</v>
      </c>
      <c r="P158" s="111" t="s">
        <v>14</v>
      </c>
      <c r="Q158" s="112" t="s">
        <v>15</v>
      </c>
      <c r="R158" s="113" t="s">
        <v>16</v>
      </c>
      <c r="S158" s="112" t="s">
        <v>17</v>
      </c>
      <c r="T158" s="114" t="s">
        <v>18</v>
      </c>
      <c r="U158" s="115" t="s">
        <v>19</v>
      </c>
      <c r="V158" s="116" t="s">
        <v>13</v>
      </c>
      <c r="W158" s="111" t="s">
        <v>14</v>
      </c>
      <c r="X158" s="112" t="s">
        <v>15</v>
      </c>
      <c r="Y158" s="113" t="s">
        <v>16</v>
      </c>
      <c r="Z158" s="112" t="s">
        <v>17</v>
      </c>
      <c r="AA158" s="114" t="s">
        <v>18</v>
      </c>
      <c r="AB158" s="78" t="s">
        <v>19</v>
      </c>
      <c r="AC158" s="170" t="s">
        <v>13</v>
      </c>
      <c r="AD158" s="191" t="s">
        <v>14</v>
      </c>
      <c r="AE158" s="112" t="s">
        <v>15</v>
      </c>
      <c r="AF158" s="113" t="s">
        <v>16</v>
      </c>
      <c r="AG158" s="112" t="s">
        <v>17</v>
      </c>
      <c r="AH158" s="114" t="s">
        <v>18</v>
      </c>
      <c r="AI158" s="115" t="s">
        <v>19</v>
      </c>
      <c r="AJ158" s="116" t="s">
        <v>13</v>
      </c>
      <c r="AK158" s="111" t="s">
        <v>14</v>
      </c>
      <c r="AL158" s="112" t="s">
        <v>15</v>
      </c>
      <c r="AM158" s="113" t="s">
        <v>16</v>
      </c>
      <c r="AN158" s="112" t="s">
        <v>17</v>
      </c>
      <c r="AO158" s="114" t="s">
        <v>18</v>
      </c>
      <c r="AP158" s="78" t="s">
        <v>19</v>
      </c>
      <c r="AQ158" s="170" t="s">
        <v>13</v>
      </c>
      <c r="AR158" s="191" t="s">
        <v>14</v>
      </c>
      <c r="AS158" s="112" t="s">
        <v>15</v>
      </c>
      <c r="AT158" s="113" t="s">
        <v>16</v>
      </c>
      <c r="AU158" s="112" t="s">
        <v>17</v>
      </c>
      <c r="AV158" s="114" t="s">
        <v>18</v>
      </c>
      <c r="AW158" s="115" t="s">
        <v>19</v>
      </c>
      <c r="AX158" s="170" t="s">
        <v>13</v>
      </c>
      <c r="AY158" s="80" t="s">
        <v>14</v>
      </c>
      <c r="AZ158" s="77" t="s">
        <v>15</v>
      </c>
      <c r="BA158" s="43" t="s">
        <v>16</v>
      </c>
      <c r="BB158" s="77" t="s">
        <v>17</v>
      </c>
      <c r="BC158" s="77" t="s">
        <v>18</v>
      </c>
      <c r="BD158" s="78" t="s">
        <v>19</v>
      </c>
      <c r="BE158" s="116" t="s">
        <v>13</v>
      </c>
      <c r="BF158" s="111" t="s">
        <v>14</v>
      </c>
      <c r="BG158" s="112" t="s">
        <v>15</v>
      </c>
      <c r="BH158" s="113" t="s">
        <v>16</v>
      </c>
      <c r="BI158" s="112" t="s">
        <v>17</v>
      </c>
      <c r="BJ158" s="45" t="s">
        <v>18</v>
      </c>
      <c r="BK158" s="115" t="s">
        <v>19</v>
      </c>
      <c r="BL158" s="116" t="s">
        <v>13</v>
      </c>
      <c r="BM158" s="111" t="s">
        <v>14</v>
      </c>
      <c r="BN158" s="112" t="s">
        <v>15</v>
      </c>
      <c r="BO158" s="113" t="s">
        <v>16</v>
      </c>
      <c r="BP158" s="112" t="s">
        <v>17</v>
      </c>
      <c r="BQ158" s="114" t="s">
        <v>18</v>
      </c>
      <c r="BR158" s="169" t="s">
        <v>19</v>
      </c>
    </row>
    <row r="159" hidden="1" spans="1:70">
      <c r="A159" s="53">
        <v>1</v>
      </c>
      <c r="B159" s="16"/>
      <c r="C159" s="117" t="e">
        <f t="shared" ref="C159:C164" si="167">(D159-E159-F159)*1000/B159</f>
        <v>#DIV/0!</v>
      </c>
      <c r="D159" s="43">
        <v>100</v>
      </c>
      <c r="E159" s="7">
        <v>0</v>
      </c>
      <c r="F159" s="7">
        <v>0</v>
      </c>
      <c r="G159" s="78">
        <f t="shared" ref="G159:G164" si="168">(E159+F159)/D159</f>
        <v>0</v>
      </c>
      <c r="H159" s="118">
        <v>1</v>
      </c>
      <c r="I159" s="16"/>
      <c r="J159" s="139" t="e">
        <f t="shared" ref="J159:J164" si="169">(K159-L159-M159)*1000/I159</f>
        <v>#DIV/0!</v>
      </c>
      <c r="K159" s="52">
        <v>200</v>
      </c>
      <c r="L159" s="139">
        <v>4</v>
      </c>
      <c r="M159" s="117">
        <v>10</v>
      </c>
      <c r="N159" s="78">
        <f t="shared" ref="N159:N164" si="170">(L159+M159)/K159</f>
        <v>0.07</v>
      </c>
      <c r="O159" s="138">
        <v>1</v>
      </c>
      <c r="P159" s="171"/>
      <c r="Q159" s="139" t="e">
        <f t="shared" ref="Q159:Q164" si="171">(R159-S159-T159)*1000/P159</f>
        <v>#DIV/0!</v>
      </c>
      <c r="R159" s="43">
        <v>300</v>
      </c>
      <c r="S159" s="139">
        <v>5</v>
      </c>
      <c r="T159" s="117">
        <v>7</v>
      </c>
      <c r="U159" s="78">
        <f t="shared" ref="U159:U164" si="172">(S159+T159)/R159</f>
        <v>0.04</v>
      </c>
      <c r="V159" s="118">
        <v>1</v>
      </c>
      <c r="W159" s="16">
        <v>293</v>
      </c>
      <c r="X159" s="120">
        <f t="shared" ref="X159:X164" si="173">(Y159-Z159-AA159)*1000/W159</f>
        <v>1324.23208191126</v>
      </c>
      <c r="Y159" s="52">
        <v>400</v>
      </c>
      <c r="Z159" s="139">
        <v>4</v>
      </c>
      <c r="AA159" s="117">
        <v>8</v>
      </c>
      <c r="AB159" s="78">
        <f t="shared" ref="AB159:AB164" si="174">(Z159+AA159)/Y159</f>
        <v>0.03</v>
      </c>
      <c r="AC159" s="138">
        <v>1</v>
      </c>
      <c r="AD159" s="171">
        <v>327</v>
      </c>
      <c r="AE159" s="139">
        <f t="shared" ref="AE159:AE164" si="175">(AF159-AG159-AH159)*1000/AD159</f>
        <v>1437.30886850153</v>
      </c>
      <c r="AF159" s="52">
        <v>500</v>
      </c>
      <c r="AG159" s="139">
        <v>15</v>
      </c>
      <c r="AH159" s="117">
        <v>15</v>
      </c>
      <c r="AI159" s="78">
        <f t="shared" ref="AI159:AI164" si="176">(AG159+AH159)/AF159</f>
        <v>0.06</v>
      </c>
      <c r="AJ159" s="118">
        <v>1</v>
      </c>
      <c r="AK159" s="16">
        <v>326</v>
      </c>
      <c r="AL159" s="120">
        <f>(AM159-AN159-AO159)*1000/AK159</f>
        <v>1730.06134969325</v>
      </c>
      <c r="AM159" s="52">
        <v>600</v>
      </c>
      <c r="AN159" s="139">
        <v>20</v>
      </c>
      <c r="AO159" s="117">
        <v>16</v>
      </c>
      <c r="AP159" s="78">
        <f t="shared" ref="AP159:AP164" si="177">(AN159+AO159)/AM159</f>
        <v>0.06</v>
      </c>
      <c r="AQ159" s="138">
        <v>1</v>
      </c>
      <c r="AR159" s="171">
        <v>364</v>
      </c>
      <c r="AS159" s="139">
        <f t="shared" ref="AS159:AS164" si="178">(AT159-AU159-AV159)*1000/AR159</f>
        <v>1780.21978021978</v>
      </c>
      <c r="AT159" s="52">
        <v>700</v>
      </c>
      <c r="AU159" s="139">
        <v>29</v>
      </c>
      <c r="AV159" s="117">
        <v>23</v>
      </c>
      <c r="AW159" s="78">
        <f t="shared" ref="AW159:AW164" si="179">(AU159+AV159)/AT159</f>
        <v>0.074285714285714</v>
      </c>
      <c r="AX159" s="138">
        <v>1</v>
      </c>
      <c r="AY159" s="80">
        <v>381</v>
      </c>
      <c r="AZ159" s="77">
        <f>(BA159-BB159-BC159)*1000/AY159</f>
        <v>1944.88188976378</v>
      </c>
      <c r="BA159" s="43">
        <v>800</v>
      </c>
      <c r="BB159" s="77">
        <v>32</v>
      </c>
      <c r="BC159" s="77">
        <v>27</v>
      </c>
      <c r="BD159" s="78">
        <f t="shared" ref="BD159:BD164" si="180">(BB159+BC159)/BA159</f>
        <v>0.07375</v>
      </c>
      <c r="BE159" s="118">
        <v>1</v>
      </c>
      <c r="BF159" s="16">
        <v>390</v>
      </c>
      <c r="BG159" s="139">
        <f t="shared" ref="BG159:BG164" si="181">(BH159-BI159-BJ159)*1000/BF159</f>
        <v>2189.74358974359</v>
      </c>
      <c r="BH159" s="52">
        <v>900</v>
      </c>
      <c r="BI159" s="139">
        <v>19</v>
      </c>
      <c r="BJ159" s="117">
        <v>27</v>
      </c>
      <c r="BK159" s="150">
        <f t="shared" ref="BK159:BK164" si="182">(BI159+BJ159)/BH159</f>
        <v>0.051111111111111</v>
      </c>
      <c r="BL159" s="118">
        <v>1</v>
      </c>
      <c r="BM159" s="16">
        <v>388</v>
      </c>
      <c r="BN159" s="139">
        <f t="shared" ref="BN159:BN164" si="183">(BO159-BP159-BQ159)*1000/BM159</f>
        <v>2337.62886597938</v>
      </c>
      <c r="BO159" s="52">
        <v>1000</v>
      </c>
      <c r="BP159" s="139">
        <v>44</v>
      </c>
      <c r="BQ159" s="139">
        <v>49</v>
      </c>
      <c r="BR159" s="117">
        <f t="shared" ref="BR159:BR164" si="184">(BP159+BQ159)/BO159</f>
        <v>0.093</v>
      </c>
    </row>
    <row r="160" hidden="1" spans="1:70">
      <c r="A160" s="53">
        <v>2</v>
      </c>
      <c r="B160" s="119"/>
      <c r="C160" s="117" t="e">
        <f t="shared" si="167"/>
        <v>#DIV/0!</v>
      </c>
      <c r="D160" s="43">
        <v>100</v>
      </c>
      <c r="E160" s="7">
        <v>0</v>
      </c>
      <c r="F160" s="7">
        <v>0</v>
      </c>
      <c r="G160" s="78">
        <f t="shared" si="168"/>
        <v>0</v>
      </c>
      <c r="H160" s="118">
        <v>2</v>
      </c>
      <c r="I160" s="119"/>
      <c r="J160" s="139" t="e">
        <f t="shared" si="169"/>
        <v>#DIV/0!</v>
      </c>
      <c r="K160" s="52">
        <v>200</v>
      </c>
      <c r="L160" s="139">
        <v>1</v>
      </c>
      <c r="M160" s="117">
        <v>1</v>
      </c>
      <c r="N160" s="78">
        <f t="shared" si="170"/>
        <v>0.01</v>
      </c>
      <c r="O160" s="138">
        <v>2</v>
      </c>
      <c r="P160" s="172"/>
      <c r="Q160" s="139" t="e">
        <f t="shared" si="171"/>
        <v>#DIV/0!</v>
      </c>
      <c r="R160" s="43">
        <v>300</v>
      </c>
      <c r="S160" s="139">
        <v>4</v>
      </c>
      <c r="T160" s="117">
        <v>10</v>
      </c>
      <c r="U160" s="78">
        <f t="shared" si="172"/>
        <v>0.046666666666667</v>
      </c>
      <c r="V160" s="118">
        <v>2</v>
      </c>
      <c r="W160" s="120">
        <v>316</v>
      </c>
      <c r="X160" s="120">
        <f t="shared" si="173"/>
        <v>1227.84810126582</v>
      </c>
      <c r="Y160" s="52">
        <v>400</v>
      </c>
      <c r="Z160" s="139">
        <v>4</v>
      </c>
      <c r="AA160" s="117">
        <v>8</v>
      </c>
      <c r="AB160" s="78">
        <f t="shared" si="174"/>
        <v>0.03</v>
      </c>
      <c r="AC160" s="138">
        <v>2</v>
      </c>
      <c r="AD160" s="172">
        <v>301</v>
      </c>
      <c r="AE160" s="139">
        <f t="shared" si="175"/>
        <v>1528.23920265781</v>
      </c>
      <c r="AF160" s="52">
        <v>500</v>
      </c>
      <c r="AG160" s="139">
        <v>18</v>
      </c>
      <c r="AH160" s="117">
        <v>22</v>
      </c>
      <c r="AI160" s="78">
        <f t="shared" si="176"/>
        <v>0.08</v>
      </c>
      <c r="AJ160" s="118">
        <v>2</v>
      </c>
      <c r="AK160" s="16">
        <v>327</v>
      </c>
      <c r="AL160" s="120">
        <f>(AM160-AN160-AO160)*1000/AK160</f>
        <v>1703.36391437309</v>
      </c>
      <c r="AM160" s="52">
        <v>600</v>
      </c>
      <c r="AN160" s="139">
        <v>20</v>
      </c>
      <c r="AO160" s="117">
        <v>23</v>
      </c>
      <c r="AP160" s="78">
        <f t="shared" si="177"/>
        <v>0.071666666666667</v>
      </c>
      <c r="AQ160" s="138">
        <v>2</v>
      </c>
      <c r="AR160" s="172">
        <v>356</v>
      </c>
      <c r="AS160" s="139">
        <f t="shared" si="178"/>
        <v>1817.41573033708</v>
      </c>
      <c r="AT160" s="52">
        <v>700</v>
      </c>
      <c r="AU160" s="139">
        <v>28</v>
      </c>
      <c r="AV160" s="117">
        <v>25</v>
      </c>
      <c r="AW160" s="78">
        <f t="shared" si="179"/>
        <v>0.075714285714286</v>
      </c>
      <c r="AX160" s="138">
        <v>2</v>
      </c>
      <c r="AY160" s="124">
        <v>386</v>
      </c>
      <c r="AZ160" s="77">
        <f>(BA160-BB160-BC160)*1000/AY160</f>
        <v>1919.68911917098</v>
      </c>
      <c r="BA160" s="43">
        <v>800</v>
      </c>
      <c r="BB160" s="77">
        <v>32</v>
      </c>
      <c r="BC160" s="77">
        <v>27</v>
      </c>
      <c r="BD160" s="78">
        <f t="shared" si="180"/>
        <v>0.07375</v>
      </c>
      <c r="BE160" s="118">
        <v>2</v>
      </c>
      <c r="BF160" s="119">
        <v>360</v>
      </c>
      <c r="BG160" s="139">
        <f t="shared" si="181"/>
        <v>2252.77777777778</v>
      </c>
      <c r="BH160" s="52">
        <v>900</v>
      </c>
      <c r="BI160" s="139">
        <v>46</v>
      </c>
      <c r="BJ160" s="117">
        <v>43</v>
      </c>
      <c r="BK160" s="78">
        <f t="shared" si="182"/>
        <v>0.098888888888889</v>
      </c>
      <c r="BL160" s="118">
        <v>2</v>
      </c>
      <c r="BM160" s="16">
        <v>412</v>
      </c>
      <c r="BN160" s="139">
        <f t="shared" si="183"/>
        <v>2259.70873786408</v>
      </c>
      <c r="BO160" s="52">
        <v>1000</v>
      </c>
      <c r="BP160" s="139">
        <v>32</v>
      </c>
      <c r="BQ160" s="139">
        <v>37</v>
      </c>
      <c r="BR160" s="117">
        <f t="shared" si="184"/>
        <v>0.069</v>
      </c>
    </row>
    <row r="161" hidden="1" spans="1:70">
      <c r="A161" s="53">
        <v>3</v>
      </c>
      <c r="B161" s="16"/>
      <c r="C161" s="117" t="e">
        <f t="shared" si="167"/>
        <v>#DIV/0!</v>
      </c>
      <c r="D161" s="43">
        <v>100</v>
      </c>
      <c r="E161" s="7">
        <v>0</v>
      </c>
      <c r="F161" s="7">
        <v>0</v>
      </c>
      <c r="G161" s="78">
        <f t="shared" si="168"/>
        <v>0</v>
      </c>
      <c r="H161" s="118">
        <v>3</v>
      </c>
      <c r="I161" s="16"/>
      <c r="J161" s="139" t="e">
        <f t="shared" si="169"/>
        <v>#DIV/0!</v>
      </c>
      <c r="K161" s="52">
        <v>200</v>
      </c>
      <c r="L161" s="139">
        <v>8</v>
      </c>
      <c r="M161" s="117">
        <v>5</v>
      </c>
      <c r="N161" s="78">
        <f t="shared" si="170"/>
        <v>0.065</v>
      </c>
      <c r="O161" s="138">
        <v>3</v>
      </c>
      <c r="P161" s="171"/>
      <c r="Q161" s="139" t="e">
        <f t="shared" si="171"/>
        <v>#DIV/0!</v>
      </c>
      <c r="R161" s="43">
        <v>300</v>
      </c>
      <c r="S161" s="139">
        <v>10</v>
      </c>
      <c r="T161" s="117">
        <v>17</v>
      </c>
      <c r="U161" s="78">
        <f t="shared" si="172"/>
        <v>0.09</v>
      </c>
      <c r="V161" s="118">
        <v>3</v>
      </c>
      <c r="W161" s="16">
        <v>293</v>
      </c>
      <c r="X161" s="120">
        <f t="shared" si="173"/>
        <v>1290.1023890785</v>
      </c>
      <c r="Y161" s="52">
        <v>400</v>
      </c>
      <c r="Z161" s="139">
        <v>10</v>
      </c>
      <c r="AA161" s="117">
        <v>12</v>
      </c>
      <c r="AB161" s="78">
        <f t="shared" si="174"/>
        <v>0.055</v>
      </c>
      <c r="AC161" s="138">
        <v>3</v>
      </c>
      <c r="AD161" s="171">
        <v>326</v>
      </c>
      <c r="AE161" s="139">
        <f t="shared" si="175"/>
        <v>1420.24539877301</v>
      </c>
      <c r="AF161" s="52">
        <v>500</v>
      </c>
      <c r="AG161" s="139">
        <v>21</v>
      </c>
      <c r="AH161" s="117">
        <v>16</v>
      </c>
      <c r="AI161" s="78">
        <f t="shared" si="176"/>
        <v>0.074</v>
      </c>
      <c r="AJ161" s="118">
        <v>3</v>
      </c>
      <c r="AK161" s="16">
        <v>343</v>
      </c>
      <c r="AL161" s="120">
        <f>(AM161-AN161-AO161)*1000/AK161</f>
        <v>1603.49854227405</v>
      </c>
      <c r="AM161" s="52">
        <v>600</v>
      </c>
      <c r="AN161" s="139">
        <v>20</v>
      </c>
      <c r="AO161" s="117">
        <v>30</v>
      </c>
      <c r="AP161" s="78">
        <f t="shared" si="177"/>
        <v>0.083333333333333</v>
      </c>
      <c r="AQ161" s="138">
        <v>3</v>
      </c>
      <c r="AR161" s="171">
        <v>346</v>
      </c>
      <c r="AS161" s="139">
        <f t="shared" si="178"/>
        <v>1864.16184971098</v>
      </c>
      <c r="AT161" s="52">
        <v>700</v>
      </c>
      <c r="AU161" s="139">
        <v>28</v>
      </c>
      <c r="AV161" s="117">
        <v>27</v>
      </c>
      <c r="AW161" s="78">
        <f t="shared" si="179"/>
        <v>0.078571428571429</v>
      </c>
      <c r="AX161" s="138">
        <v>3</v>
      </c>
      <c r="AY161" s="80">
        <v>358</v>
      </c>
      <c r="AZ161" s="77">
        <f>(BA161-BB161-BC161)*1000/AY161</f>
        <v>2069.83240223464</v>
      </c>
      <c r="BA161" s="43">
        <v>800</v>
      </c>
      <c r="BB161" s="77">
        <v>32</v>
      </c>
      <c r="BC161" s="77">
        <v>27</v>
      </c>
      <c r="BD161" s="78">
        <f t="shared" si="180"/>
        <v>0.07375</v>
      </c>
      <c r="BE161" s="118">
        <v>3</v>
      </c>
      <c r="BF161" s="16">
        <v>397</v>
      </c>
      <c r="BG161" s="139">
        <f t="shared" si="181"/>
        <v>2123.42569269521</v>
      </c>
      <c r="BH161" s="52">
        <v>900</v>
      </c>
      <c r="BI161" s="139">
        <v>30</v>
      </c>
      <c r="BJ161" s="117">
        <v>27</v>
      </c>
      <c r="BK161" s="78">
        <f t="shared" si="182"/>
        <v>0.063333333333333</v>
      </c>
      <c r="BL161" s="118">
        <v>3</v>
      </c>
      <c r="BM161" s="16">
        <v>406</v>
      </c>
      <c r="BN161" s="139">
        <f t="shared" si="183"/>
        <v>2293.10344827586</v>
      </c>
      <c r="BO161" s="52">
        <v>1000</v>
      </c>
      <c r="BP161" s="139">
        <v>32</v>
      </c>
      <c r="BQ161" s="139">
        <v>37</v>
      </c>
      <c r="BR161" s="117">
        <f t="shared" si="184"/>
        <v>0.069</v>
      </c>
    </row>
    <row r="162" hidden="1" spans="1:70">
      <c r="A162" s="120">
        <v>4</v>
      </c>
      <c r="B162" s="16"/>
      <c r="C162" s="117" t="e">
        <f t="shared" si="167"/>
        <v>#DIV/0!</v>
      </c>
      <c r="D162" s="43">
        <v>100</v>
      </c>
      <c r="E162" s="7">
        <v>0</v>
      </c>
      <c r="F162" s="7">
        <v>0</v>
      </c>
      <c r="G162" s="78">
        <f t="shared" si="168"/>
        <v>0</v>
      </c>
      <c r="H162" s="79">
        <v>4</v>
      </c>
      <c r="I162" s="16"/>
      <c r="J162" s="139" t="e">
        <f t="shared" si="169"/>
        <v>#DIV/0!</v>
      </c>
      <c r="K162" s="52">
        <v>200</v>
      </c>
      <c r="L162" s="139">
        <v>0</v>
      </c>
      <c r="M162" s="117">
        <v>0</v>
      </c>
      <c r="N162" s="78">
        <f t="shared" si="170"/>
        <v>0</v>
      </c>
      <c r="O162" s="170">
        <v>4</v>
      </c>
      <c r="P162" s="171"/>
      <c r="Q162" s="139" t="e">
        <f t="shared" si="171"/>
        <v>#DIV/0!</v>
      </c>
      <c r="R162" s="43">
        <v>300</v>
      </c>
      <c r="S162" s="139">
        <v>2</v>
      </c>
      <c r="T162" s="117">
        <v>4</v>
      </c>
      <c r="U162" s="78">
        <f t="shared" si="172"/>
        <v>0.02</v>
      </c>
      <c r="V162" s="79">
        <v>4</v>
      </c>
      <c r="W162" s="16">
        <v>297</v>
      </c>
      <c r="X162" s="120">
        <f t="shared" si="173"/>
        <v>1212.12121212121</v>
      </c>
      <c r="Y162" s="52">
        <v>400</v>
      </c>
      <c r="Z162" s="139">
        <v>18</v>
      </c>
      <c r="AA162" s="117">
        <v>22</v>
      </c>
      <c r="AB162" s="78">
        <f t="shared" si="174"/>
        <v>0.1</v>
      </c>
      <c r="AC162" s="170">
        <v>4</v>
      </c>
      <c r="AD162" s="171">
        <v>331</v>
      </c>
      <c r="AE162" s="139">
        <f t="shared" si="175"/>
        <v>1432.02416918429</v>
      </c>
      <c r="AF162" s="52">
        <v>500</v>
      </c>
      <c r="AG162" s="139">
        <v>11</v>
      </c>
      <c r="AH162" s="117">
        <v>15</v>
      </c>
      <c r="AI162" s="78">
        <f t="shared" si="176"/>
        <v>0.052</v>
      </c>
      <c r="AJ162" s="79">
        <v>4</v>
      </c>
      <c r="AK162" s="16">
        <v>345</v>
      </c>
      <c r="AL162" s="120">
        <f>(AM162-AN162-AO162)*1000/AK162</f>
        <v>1614.49275362319</v>
      </c>
      <c r="AM162" s="52">
        <v>600</v>
      </c>
      <c r="AN162" s="139">
        <v>20</v>
      </c>
      <c r="AO162" s="117">
        <v>23</v>
      </c>
      <c r="AP162" s="78">
        <f t="shared" si="177"/>
        <v>0.071666666666667</v>
      </c>
      <c r="AQ162" s="170">
        <v>4</v>
      </c>
      <c r="AR162" s="171">
        <v>352</v>
      </c>
      <c r="AS162" s="139">
        <f t="shared" si="178"/>
        <v>1812.5</v>
      </c>
      <c r="AT162" s="52">
        <v>700</v>
      </c>
      <c r="AU162" s="139">
        <v>32</v>
      </c>
      <c r="AV162" s="117">
        <v>30</v>
      </c>
      <c r="AW162" s="78">
        <f t="shared" si="179"/>
        <v>0.088571428571429</v>
      </c>
      <c r="AX162" s="170">
        <v>4</v>
      </c>
      <c r="AY162" s="80">
        <v>370</v>
      </c>
      <c r="AZ162" s="77">
        <f>(BA162-BB162-BC162)*1000/AY162</f>
        <v>2002.7027027027</v>
      </c>
      <c r="BA162" s="43">
        <v>800</v>
      </c>
      <c r="BB162" s="77">
        <v>32</v>
      </c>
      <c r="BC162" s="77">
        <v>27</v>
      </c>
      <c r="BD162" s="78">
        <f t="shared" si="180"/>
        <v>0.07375</v>
      </c>
      <c r="BE162" s="79">
        <v>4</v>
      </c>
      <c r="BF162" s="16">
        <v>385</v>
      </c>
      <c r="BG162" s="139">
        <f t="shared" si="181"/>
        <v>2218.18181818182</v>
      </c>
      <c r="BH162" s="52">
        <v>900</v>
      </c>
      <c r="BI162" s="139">
        <v>19</v>
      </c>
      <c r="BJ162" s="117">
        <v>27</v>
      </c>
      <c r="BK162" s="78">
        <f t="shared" si="182"/>
        <v>0.051111111111111</v>
      </c>
      <c r="BL162" s="79">
        <v>4</v>
      </c>
      <c r="BM162" s="16">
        <v>403</v>
      </c>
      <c r="BN162" s="139">
        <f t="shared" si="183"/>
        <v>2287.841191067</v>
      </c>
      <c r="BO162" s="52">
        <v>1000</v>
      </c>
      <c r="BP162" s="139">
        <v>35</v>
      </c>
      <c r="BQ162" s="139">
        <v>43</v>
      </c>
      <c r="BR162" s="117">
        <f t="shared" si="184"/>
        <v>0.078</v>
      </c>
    </row>
    <row r="163" hidden="1" spans="1:70">
      <c r="A163" s="121">
        <v>5</v>
      </c>
      <c r="B163" s="122"/>
      <c r="C163" s="123" t="e">
        <f t="shared" si="167"/>
        <v>#DIV/0!</v>
      </c>
      <c r="D163" s="43">
        <v>100</v>
      </c>
      <c r="E163" s="124">
        <v>0</v>
      </c>
      <c r="F163" s="124">
        <v>0</v>
      </c>
      <c r="G163" s="83">
        <f t="shared" si="168"/>
        <v>0</v>
      </c>
      <c r="H163" s="125">
        <v>5</v>
      </c>
      <c r="I163" s="319"/>
      <c r="J163" s="142" t="e">
        <f t="shared" si="169"/>
        <v>#DIV/0!</v>
      </c>
      <c r="K163" s="55">
        <v>200</v>
      </c>
      <c r="L163" s="142">
        <v>8</v>
      </c>
      <c r="M163" s="123">
        <v>5</v>
      </c>
      <c r="N163" s="83">
        <f t="shared" si="170"/>
        <v>0.065</v>
      </c>
      <c r="O163" s="138">
        <v>5</v>
      </c>
      <c r="P163" s="173"/>
      <c r="Q163" s="142" t="e">
        <f t="shared" si="171"/>
        <v>#DIV/0!</v>
      </c>
      <c r="R163" s="43">
        <v>300</v>
      </c>
      <c r="S163" s="142">
        <v>8</v>
      </c>
      <c r="T163" s="123">
        <v>5</v>
      </c>
      <c r="U163" s="83">
        <f t="shared" si="172"/>
        <v>0.043333333333333</v>
      </c>
      <c r="V163" s="125">
        <v>5</v>
      </c>
      <c r="W163" s="122">
        <v>316</v>
      </c>
      <c r="X163" s="140">
        <f t="shared" si="173"/>
        <v>1183.54430379747</v>
      </c>
      <c r="Y163" s="52">
        <v>400</v>
      </c>
      <c r="Z163" s="142">
        <v>13</v>
      </c>
      <c r="AA163" s="123">
        <v>13</v>
      </c>
      <c r="AB163" s="83">
        <f t="shared" si="174"/>
        <v>0.065</v>
      </c>
      <c r="AC163" s="138">
        <v>5</v>
      </c>
      <c r="AD163" s="173">
        <v>326</v>
      </c>
      <c r="AE163" s="142">
        <f t="shared" si="175"/>
        <v>1411.04294478528</v>
      </c>
      <c r="AF163" s="52">
        <v>500</v>
      </c>
      <c r="AG163" s="142">
        <v>13</v>
      </c>
      <c r="AH163" s="123">
        <v>27</v>
      </c>
      <c r="AI163" s="83">
        <f t="shared" si="176"/>
        <v>0.08</v>
      </c>
      <c r="AJ163" s="125">
        <v>5</v>
      </c>
      <c r="AK163" s="122">
        <v>317</v>
      </c>
      <c r="AL163" s="140">
        <f>(AM163-AN163-AO163)*1000/AK163</f>
        <v>1776.02523659306</v>
      </c>
      <c r="AM163" s="52">
        <v>600</v>
      </c>
      <c r="AN163" s="142">
        <v>18</v>
      </c>
      <c r="AO163" s="123">
        <v>19</v>
      </c>
      <c r="AP163" s="83">
        <f t="shared" si="177"/>
        <v>0.061666666666667</v>
      </c>
      <c r="AQ163" s="138">
        <v>5</v>
      </c>
      <c r="AR163" s="173">
        <v>365</v>
      </c>
      <c r="AS163" s="142">
        <f t="shared" si="178"/>
        <v>1791.78082191781</v>
      </c>
      <c r="AT163" s="52">
        <v>700</v>
      </c>
      <c r="AU163" s="142">
        <v>26</v>
      </c>
      <c r="AV163" s="123">
        <v>20</v>
      </c>
      <c r="AW163" s="83">
        <f t="shared" si="179"/>
        <v>0.065714285714286</v>
      </c>
      <c r="AX163" s="138">
        <v>5</v>
      </c>
      <c r="AY163" s="131">
        <v>343</v>
      </c>
      <c r="AZ163" s="82">
        <f>(BA163-BB163-BC163)*1000/AY163</f>
        <v>2160.34985422741</v>
      </c>
      <c r="BA163" s="43">
        <v>800</v>
      </c>
      <c r="BB163" s="82">
        <v>32</v>
      </c>
      <c r="BC163" s="82">
        <v>27</v>
      </c>
      <c r="BD163" s="83">
        <f t="shared" si="180"/>
        <v>0.07375</v>
      </c>
      <c r="BE163" s="125">
        <v>5</v>
      </c>
      <c r="BF163" s="122">
        <v>388</v>
      </c>
      <c r="BG163" s="142">
        <f t="shared" si="181"/>
        <v>2090.20618556701</v>
      </c>
      <c r="BH163" s="52">
        <v>900</v>
      </c>
      <c r="BI163" s="142">
        <v>46</v>
      </c>
      <c r="BJ163" s="123">
        <v>43</v>
      </c>
      <c r="BK163" s="83">
        <f t="shared" si="182"/>
        <v>0.098888888888889</v>
      </c>
      <c r="BL163" s="125">
        <v>5</v>
      </c>
      <c r="BM163" s="122">
        <v>397</v>
      </c>
      <c r="BN163" s="142">
        <f t="shared" si="183"/>
        <v>2342.56926952141</v>
      </c>
      <c r="BO163" s="142">
        <v>1000</v>
      </c>
      <c r="BP163" s="142">
        <v>32</v>
      </c>
      <c r="BQ163" s="142">
        <v>38</v>
      </c>
      <c r="BR163" s="123">
        <f t="shared" si="184"/>
        <v>0.07</v>
      </c>
    </row>
    <row r="164" hidden="1" spans="1:70">
      <c r="A164" s="126" t="s">
        <v>20</v>
      </c>
      <c r="B164" s="39" t="e">
        <f>AVERAGE(B159:B163)</f>
        <v>#DIV/0!</v>
      </c>
      <c r="C164" s="54" t="e">
        <f t="shared" si="167"/>
        <v>#DIV/0!</v>
      </c>
      <c r="D164" s="82">
        <f>AVERAGE(D159:D163)</f>
        <v>100</v>
      </c>
      <c r="E164" s="127">
        <f>AVERAGE(E159:E163)</f>
        <v>0</v>
      </c>
      <c r="F164" s="8">
        <f>AVERAGE(F159:F163)</f>
        <v>0</v>
      </c>
      <c r="G164" s="47">
        <f t="shared" si="168"/>
        <v>0</v>
      </c>
      <c r="H164" s="128" t="s">
        <v>20</v>
      </c>
      <c r="I164" s="39" t="e">
        <f>AVERAGE(I159:I163)</f>
        <v>#DIV/0!</v>
      </c>
      <c r="J164" s="54" t="e">
        <f t="shared" si="169"/>
        <v>#DIV/0!</v>
      </c>
      <c r="K164" s="82">
        <f>AVERAGE(K159:K163)</f>
        <v>200</v>
      </c>
      <c r="L164" s="43">
        <f>AVERAGE(L159:L163)</f>
        <v>4.2</v>
      </c>
      <c r="M164" s="47">
        <f>AVERAGE(M159:M163)</f>
        <v>4.2</v>
      </c>
      <c r="N164" s="47">
        <f t="shared" si="170"/>
        <v>0.042</v>
      </c>
      <c r="O164" s="138" t="s">
        <v>20</v>
      </c>
      <c r="P164" s="49" t="e">
        <f>AVERAGE(P159:P163)</f>
        <v>#DIV/0!</v>
      </c>
      <c r="Q164" s="52" t="e">
        <f t="shared" si="171"/>
        <v>#DIV/0!</v>
      </c>
      <c r="R164" s="43">
        <f>AVERAGE(R159:R163)</f>
        <v>300</v>
      </c>
      <c r="S164" s="7">
        <f>AVERAGE(S159:S163)</f>
        <v>5.8</v>
      </c>
      <c r="T164" s="8">
        <f>AVERAGE(T159:T163)</f>
        <v>8.6</v>
      </c>
      <c r="U164" s="47">
        <f t="shared" si="172"/>
        <v>0.048</v>
      </c>
      <c r="V164" s="128" t="s">
        <v>20</v>
      </c>
      <c r="W164" s="39">
        <f>AVERAGE(W159:W163)</f>
        <v>303</v>
      </c>
      <c r="X164" s="39">
        <f t="shared" si="173"/>
        <v>1246.20462046205</v>
      </c>
      <c r="Y164" s="142">
        <f>AVERAGE(Y159:Y163)</f>
        <v>400</v>
      </c>
      <c r="Z164" s="43">
        <f>AVERAGE(Z159:Z163)</f>
        <v>9.8</v>
      </c>
      <c r="AA164" s="47">
        <f>AVERAGE(AA159:AA163)</f>
        <v>12.6</v>
      </c>
      <c r="AB164" s="47">
        <f t="shared" si="174"/>
        <v>0.056</v>
      </c>
      <c r="AC164" s="128" t="s">
        <v>20</v>
      </c>
      <c r="AD164" s="49">
        <f>AVERAGE(AD159:AD163)</f>
        <v>322.2</v>
      </c>
      <c r="AE164" s="52">
        <f t="shared" si="175"/>
        <v>1444.44444444444</v>
      </c>
      <c r="AF164" s="52">
        <f>AVERAGE(AF159:AF163)</f>
        <v>500</v>
      </c>
      <c r="AG164" s="7">
        <f>AVERAGE(AG159:AG163)</f>
        <v>15.6</v>
      </c>
      <c r="AH164" s="8">
        <f>AVERAGE(AH159:AH163)</f>
        <v>19</v>
      </c>
      <c r="AI164" s="47">
        <f t="shared" si="176"/>
        <v>0.0692</v>
      </c>
      <c r="AJ164" s="128" t="s">
        <v>20</v>
      </c>
      <c r="AK164" s="39">
        <f>AVERAGE(AK159:AK163)</f>
        <v>331.6</v>
      </c>
      <c r="AL164" s="141">
        <f>AVERAGE(AL159:AL163)</f>
        <v>1685.48835931133</v>
      </c>
      <c r="AM164" s="142">
        <f>AVERAGE(AM159:AM163)</f>
        <v>600</v>
      </c>
      <c r="AN164" s="43">
        <f>AVERAGE(AN159:AN163)</f>
        <v>19.6</v>
      </c>
      <c r="AO164" s="47">
        <f>AVERAGE(AO159:AO163)</f>
        <v>22.2</v>
      </c>
      <c r="AP164" s="47">
        <f t="shared" si="177"/>
        <v>0.069666666666667</v>
      </c>
      <c r="AQ164" s="128" t="s">
        <v>20</v>
      </c>
      <c r="AR164" s="49">
        <f>AVERAGE(AR159:AR163)</f>
        <v>356.6</v>
      </c>
      <c r="AS164" s="52">
        <f t="shared" si="178"/>
        <v>1812.67526640494</v>
      </c>
      <c r="AT164" s="43">
        <f>AVERAGE(AT159:AT163)</f>
        <v>700</v>
      </c>
      <c r="AU164" s="7">
        <f>AVERAGE(AU159:AU163)</f>
        <v>28.6</v>
      </c>
      <c r="AV164" s="8">
        <f>AVERAGE(AV159:AV163)</f>
        <v>25</v>
      </c>
      <c r="AW164" s="47">
        <f t="shared" si="179"/>
        <v>0.076571428571429</v>
      </c>
      <c r="AX164" s="128" t="s">
        <v>20</v>
      </c>
      <c r="AY164" s="39">
        <f>AVERAGE(AY159:AY163)</f>
        <v>367.6</v>
      </c>
      <c r="AZ164" s="82">
        <f>AVERAGE(AZ159:AZ163)</f>
        <v>2019.4911936199</v>
      </c>
      <c r="BA164" s="82">
        <f>AVERAGE(BA159:BA163)</f>
        <v>800</v>
      </c>
      <c r="BB164" s="43">
        <f>AVERAGE(BB159:BB163)</f>
        <v>32</v>
      </c>
      <c r="BC164" s="43">
        <f>AVERAGE(BC159:BC163)</f>
        <v>27</v>
      </c>
      <c r="BD164" s="47">
        <f t="shared" si="180"/>
        <v>0.07375</v>
      </c>
      <c r="BE164" s="128" t="s">
        <v>20</v>
      </c>
      <c r="BF164" s="39">
        <f>AVERAGE(BF159:BF163)</f>
        <v>384</v>
      </c>
      <c r="BG164" s="52">
        <f t="shared" si="181"/>
        <v>2173.4375</v>
      </c>
      <c r="BH164" s="43">
        <f>AVERAGE(BH159:BH163)</f>
        <v>900</v>
      </c>
      <c r="BI164" s="7">
        <f>AVERAGE(BI159:BI163)</f>
        <v>32</v>
      </c>
      <c r="BJ164" s="8">
        <f>AVERAGE(BJ159:BJ163)</f>
        <v>33.4</v>
      </c>
      <c r="BK164" s="47">
        <f t="shared" si="182"/>
        <v>0.072666666666667</v>
      </c>
      <c r="BL164" s="128" t="s">
        <v>20</v>
      </c>
      <c r="BM164" s="39">
        <f>AVERAGE(BM159:BM163)</f>
        <v>401.2</v>
      </c>
      <c r="BN164" s="52">
        <f t="shared" si="183"/>
        <v>2303.58923230309</v>
      </c>
      <c r="BO164" s="52">
        <v>1000</v>
      </c>
      <c r="BP164" s="43">
        <f>AVERAGE(BP159:BP163)</f>
        <v>35</v>
      </c>
      <c r="BQ164" s="43">
        <f>AVERAGE(BQ159:BQ163)</f>
        <v>40.8</v>
      </c>
      <c r="BR164" s="54">
        <f t="shared" si="184"/>
        <v>0.0758</v>
      </c>
    </row>
    <row r="165" hidden="1" spans="1:70">
      <c r="A165" s="1"/>
      <c r="B165" s="1"/>
      <c r="C165" s="1"/>
      <c r="D165" s="1"/>
      <c r="E165" s="1"/>
      <c r="F165" s="1"/>
      <c r="G165" s="1"/>
      <c r="H165" s="129"/>
      <c r="I165" s="31"/>
      <c r="J165" s="6"/>
      <c r="K165" s="6"/>
      <c r="L165" s="6"/>
      <c r="M165" s="6"/>
      <c r="N165" s="6"/>
      <c r="O165" s="67"/>
      <c r="P165" s="1"/>
      <c r="Q165" s="1"/>
      <c r="R165" s="1"/>
      <c r="S165" s="1"/>
      <c r="T165" s="1"/>
      <c r="U165" s="1"/>
      <c r="V165" s="129"/>
      <c r="W165" s="31"/>
      <c r="X165" s="6"/>
      <c r="Y165" s="6"/>
      <c r="Z165" s="6"/>
      <c r="AA165" s="6"/>
      <c r="AB165" s="6"/>
      <c r="AJ165" s="129"/>
      <c r="AK165" s="31"/>
      <c r="AL165" s="6"/>
      <c r="AM165" s="6"/>
      <c r="AN165" s="6"/>
      <c r="AO165" s="6"/>
      <c r="AP165" s="6"/>
      <c r="AX165" s="129"/>
      <c r="AY165" s="31"/>
      <c r="AZ165" s="6"/>
      <c r="BA165" s="6"/>
      <c r="BB165" s="6"/>
      <c r="BC165" s="6"/>
      <c r="BD165" s="6"/>
      <c r="BL165" s="129"/>
      <c r="BN165" s="6"/>
      <c r="BO165" s="6"/>
      <c r="BP165" s="6"/>
      <c r="BQ165" s="6"/>
      <c r="BR165" s="6"/>
    </row>
    <row r="166" hidden="1" spans="1:79">
      <c r="A166" s="234" t="s">
        <v>67</v>
      </c>
      <c r="B166" s="107"/>
      <c r="C166" s="107"/>
      <c r="D166" s="65"/>
      <c r="E166" s="107"/>
      <c r="F166" s="107"/>
      <c r="G166" s="108"/>
      <c r="H166" s="235" t="s">
        <v>68</v>
      </c>
      <c r="I166" s="256"/>
      <c r="J166" s="256"/>
      <c r="K166" s="257"/>
      <c r="L166" s="256"/>
      <c r="M166" s="256"/>
      <c r="N166" s="256"/>
      <c r="O166" s="236" t="s">
        <v>69</v>
      </c>
      <c r="P166" s="107"/>
      <c r="Q166" s="107"/>
      <c r="R166" s="65"/>
      <c r="S166" s="107"/>
      <c r="T166" s="107"/>
      <c r="U166" s="108"/>
      <c r="V166" s="235" t="s">
        <v>70</v>
      </c>
      <c r="W166" s="276"/>
      <c r="X166" s="276"/>
      <c r="Y166" s="144"/>
      <c r="Z166" s="276"/>
      <c r="AA166" s="276"/>
      <c r="AB166" s="276"/>
      <c r="AC166" s="236" t="s">
        <v>71</v>
      </c>
      <c r="AD166" s="107"/>
      <c r="AE166" s="107"/>
      <c r="AF166" s="65"/>
      <c r="AG166" s="107"/>
      <c r="AH166" s="107"/>
      <c r="AI166" s="108"/>
      <c r="AJ166" s="235" t="s">
        <v>72</v>
      </c>
      <c r="AK166" s="276"/>
      <c r="AL166" s="276"/>
      <c r="AM166" s="144"/>
      <c r="AN166" s="276"/>
      <c r="AO166" s="276"/>
      <c r="AP166" s="276"/>
      <c r="AQ166" s="236" t="s">
        <v>73</v>
      </c>
      <c r="AR166" s="107"/>
      <c r="AS166" s="107"/>
      <c r="AT166" s="65"/>
      <c r="AU166" s="107"/>
      <c r="AV166" s="107"/>
      <c r="AW166" s="108"/>
      <c r="AX166" s="235" t="s">
        <v>74</v>
      </c>
      <c r="AY166" s="276"/>
      <c r="AZ166" s="276"/>
      <c r="BA166" s="144"/>
      <c r="BB166" s="276"/>
      <c r="BC166" s="276"/>
      <c r="BD166" s="276"/>
      <c r="BE166" s="236" t="s">
        <v>75</v>
      </c>
      <c r="BF166" s="107"/>
      <c r="BG166" s="107"/>
      <c r="BH166" s="65"/>
      <c r="BI166" s="107"/>
      <c r="BJ166" s="107"/>
      <c r="BK166" s="108"/>
      <c r="BL166" s="293" t="s">
        <v>76</v>
      </c>
      <c r="BM166" s="302"/>
      <c r="BN166" s="302"/>
      <c r="BO166" s="303"/>
      <c r="BP166" s="302"/>
      <c r="BQ166" s="302"/>
      <c r="BR166" s="276"/>
      <c r="BS166" s="304"/>
      <c r="CA166" s="1"/>
    </row>
    <row r="167" hidden="1" spans="1:70">
      <c r="A167" s="77" t="s">
        <v>13</v>
      </c>
      <c r="B167" s="80" t="s">
        <v>14</v>
      </c>
      <c r="C167" s="77" t="s">
        <v>15</v>
      </c>
      <c r="D167" s="43" t="s">
        <v>16</v>
      </c>
      <c r="E167" s="77" t="s">
        <v>17</v>
      </c>
      <c r="F167" s="77" t="s">
        <v>18</v>
      </c>
      <c r="G167" s="78" t="s">
        <v>19</v>
      </c>
      <c r="H167" s="79" t="s">
        <v>13</v>
      </c>
      <c r="I167" s="175" t="s">
        <v>14</v>
      </c>
      <c r="J167" s="135" t="s">
        <v>15</v>
      </c>
      <c r="K167" s="55" t="s">
        <v>16</v>
      </c>
      <c r="L167" s="135" t="s">
        <v>17</v>
      </c>
      <c r="M167" s="136" t="s">
        <v>18</v>
      </c>
      <c r="N167" s="137" t="s">
        <v>19</v>
      </c>
      <c r="O167" s="170" t="s">
        <v>13</v>
      </c>
      <c r="P167" s="80" t="s">
        <v>14</v>
      </c>
      <c r="Q167" s="77" t="s">
        <v>15</v>
      </c>
      <c r="R167" s="43" t="s">
        <v>16</v>
      </c>
      <c r="S167" s="77" t="s">
        <v>17</v>
      </c>
      <c r="T167" s="77" t="s">
        <v>18</v>
      </c>
      <c r="U167" s="78" t="s">
        <v>19</v>
      </c>
      <c r="V167" s="79" t="s">
        <v>13</v>
      </c>
      <c r="W167" s="175" t="s">
        <v>14</v>
      </c>
      <c r="X167" s="135" t="s">
        <v>15</v>
      </c>
      <c r="Y167" s="55" t="s">
        <v>16</v>
      </c>
      <c r="Z167" s="135" t="s">
        <v>17</v>
      </c>
      <c r="AA167" s="136" t="s">
        <v>18</v>
      </c>
      <c r="AB167" s="137" t="s">
        <v>19</v>
      </c>
      <c r="AC167" s="170" t="s">
        <v>13</v>
      </c>
      <c r="AD167" s="80" t="s">
        <v>14</v>
      </c>
      <c r="AE167" s="77" t="s">
        <v>15</v>
      </c>
      <c r="AF167" s="43" t="s">
        <v>16</v>
      </c>
      <c r="AG167" s="77" t="s">
        <v>17</v>
      </c>
      <c r="AH167" s="77" t="s">
        <v>18</v>
      </c>
      <c r="AI167" s="78" t="s">
        <v>19</v>
      </c>
      <c r="AJ167" s="79" t="s">
        <v>13</v>
      </c>
      <c r="AK167" s="175" t="s">
        <v>14</v>
      </c>
      <c r="AL167" s="135" t="s">
        <v>15</v>
      </c>
      <c r="AM167" s="55" t="s">
        <v>16</v>
      </c>
      <c r="AN167" s="135" t="s">
        <v>17</v>
      </c>
      <c r="AO167" s="136" t="s">
        <v>18</v>
      </c>
      <c r="AP167" s="137" t="s">
        <v>19</v>
      </c>
      <c r="AQ167" s="170" t="s">
        <v>13</v>
      </c>
      <c r="AR167" s="80" t="s">
        <v>14</v>
      </c>
      <c r="AS167" s="77" t="s">
        <v>15</v>
      </c>
      <c r="AT167" s="43" t="s">
        <v>16</v>
      </c>
      <c r="AU167" s="77" t="s">
        <v>17</v>
      </c>
      <c r="AV167" s="77" t="s">
        <v>18</v>
      </c>
      <c r="AW167" s="78" t="s">
        <v>19</v>
      </c>
      <c r="AX167" s="79" t="s">
        <v>13</v>
      </c>
      <c r="AY167" s="175" t="s">
        <v>14</v>
      </c>
      <c r="AZ167" s="135" t="s">
        <v>15</v>
      </c>
      <c r="BA167" s="55" t="s">
        <v>16</v>
      </c>
      <c r="BB167" s="135" t="s">
        <v>17</v>
      </c>
      <c r="BC167" s="136" t="s">
        <v>18</v>
      </c>
      <c r="BD167" s="137" t="s">
        <v>19</v>
      </c>
      <c r="BE167" s="170" t="s">
        <v>13</v>
      </c>
      <c r="BF167" s="80" t="s">
        <v>14</v>
      </c>
      <c r="BG167" s="77" t="s">
        <v>15</v>
      </c>
      <c r="BH167" s="43" t="s">
        <v>16</v>
      </c>
      <c r="BI167" s="77" t="s">
        <v>17</v>
      </c>
      <c r="BJ167" s="77" t="s">
        <v>18</v>
      </c>
      <c r="BK167" s="78" t="s">
        <v>19</v>
      </c>
      <c r="BL167" s="79" t="s">
        <v>13</v>
      </c>
      <c r="BM167" s="175" t="s">
        <v>14</v>
      </c>
      <c r="BN167" s="135" t="s">
        <v>15</v>
      </c>
      <c r="BO167" s="55" t="s">
        <v>16</v>
      </c>
      <c r="BP167" s="135" t="s">
        <v>17</v>
      </c>
      <c r="BQ167" s="136" t="s">
        <v>18</v>
      </c>
      <c r="BR167" s="137" t="s">
        <v>19</v>
      </c>
    </row>
    <row r="168" hidden="1" spans="1:70">
      <c r="A168" s="43">
        <v>1</v>
      </c>
      <c r="B168" s="80"/>
      <c r="C168" s="77" t="e">
        <f t="shared" ref="C168:C173" si="185">(D168-E168-F168)*1000/B168</f>
        <v>#DIV/0!</v>
      </c>
      <c r="D168" s="43">
        <v>100</v>
      </c>
      <c r="E168" s="7">
        <v>0</v>
      </c>
      <c r="F168" s="7">
        <v>0</v>
      </c>
      <c r="G168" s="78">
        <f t="shared" ref="G168:G173" si="186">(E168+F168)/D168</f>
        <v>0</v>
      </c>
      <c r="H168" s="118">
        <v>1</v>
      </c>
      <c r="I168" s="16"/>
      <c r="J168" s="139" t="e">
        <f t="shared" ref="J168:J173" si="187">(K168-L168-M168)*1000/I168</f>
        <v>#DIV/0!</v>
      </c>
      <c r="K168" s="52">
        <v>200</v>
      </c>
      <c r="L168" s="139">
        <v>6</v>
      </c>
      <c r="M168" s="139">
        <v>7</v>
      </c>
      <c r="N168" s="117">
        <f t="shared" ref="N168:N173" si="188">(L168+M168)/K168</f>
        <v>0.065</v>
      </c>
      <c r="O168" s="138">
        <v>1</v>
      </c>
      <c r="P168" s="80"/>
      <c r="Q168" s="77" t="e">
        <f t="shared" ref="Q168:Q173" si="189">(R168-S168-T168)*1000/P168</f>
        <v>#DIV/0!</v>
      </c>
      <c r="R168" s="43">
        <v>300</v>
      </c>
      <c r="S168" s="77">
        <v>7</v>
      </c>
      <c r="T168" s="77">
        <v>17</v>
      </c>
      <c r="U168" s="78">
        <f t="shared" ref="U168:U173" si="190">(S168+T168)/R168</f>
        <v>0.08</v>
      </c>
      <c r="V168" s="118">
        <v>1</v>
      </c>
      <c r="W168" s="16">
        <v>301</v>
      </c>
      <c r="X168" s="139">
        <f t="shared" ref="X168:X173" si="191">(Y168-Z168-AA168)*1000/W168</f>
        <v>1229.23588039867</v>
      </c>
      <c r="Y168" s="52">
        <v>400</v>
      </c>
      <c r="Z168" s="139">
        <v>11</v>
      </c>
      <c r="AA168" s="139">
        <v>19</v>
      </c>
      <c r="AB168" s="117">
        <f t="shared" ref="AB168:AB173" si="192">(Z168+AA168)/Y168</f>
        <v>0.075</v>
      </c>
      <c r="AC168" s="138">
        <v>1</v>
      </c>
      <c r="AD168" s="80">
        <v>350</v>
      </c>
      <c r="AE168" s="77">
        <f t="shared" ref="AE168:AE173" si="193">(AF168-AG168-AH168)*1000/AD168</f>
        <v>1268.57142857143</v>
      </c>
      <c r="AF168" s="52">
        <v>500</v>
      </c>
      <c r="AG168" s="77">
        <v>23</v>
      </c>
      <c r="AH168" s="77">
        <v>33</v>
      </c>
      <c r="AI168" s="78">
        <f t="shared" ref="AI168:AI173" si="194">(AG168+AH168)/AF168</f>
        <v>0.112</v>
      </c>
      <c r="AJ168" s="118">
        <v>1</v>
      </c>
      <c r="AK168" s="16">
        <v>312</v>
      </c>
      <c r="AL168" s="120">
        <f>(AM168-AN168-AO168)*1000/AK168</f>
        <v>1727.5641025641</v>
      </c>
      <c r="AM168" s="52">
        <v>600</v>
      </c>
      <c r="AN168" s="139">
        <v>33</v>
      </c>
      <c r="AO168" s="139">
        <v>28</v>
      </c>
      <c r="AP168" s="117">
        <f t="shared" ref="AP168:AP173" si="195">(AN168+AO168)/AM168</f>
        <v>0.101666666666667</v>
      </c>
      <c r="AQ168" s="138">
        <v>1</v>
      </c>
      <c r="AR168" s="80">
        <v>351</v>
      </c>
      <c r="AS168" s="77">
        <f t="shared" ref="AS168:AS173" si="196">(AT168-AU168-AV168)*1000/AR168</f>
        <v>1754.98575498576</v>
      </c>
      <c r="AT168" s="52">
        <v>700</v>
      </c>
      <c r="AU168" s="77">
        <v>45</v>
      </c>
      <c r="AV168" s="77">
        <v>39</v>
      </c>
      <c r="AW168" s="78">
        <f t="shared" ref="AW168:AW173" si="197">(AU168+AV168)/AT168</f>
        <v>0.12</v>
      </c>
      <c r="AX168" s="118">
        <v>1</v>
      </c>
      <c r="AY168" s="16">
        <v>368</v>
      </c>
      <c r="AZ168" s="77">
        <f>(BA168-BB168-BC168)*1000/AY168</f>
        <v>1918.47826086957</v>
      </c>
      <c r="BA168" s="52">
        <v>800</v>
      </c>
      <c r="BB168" s="139">
        <v>43</v>
      </c>
      <c r="BC168" s="139">
        <v>51</v>
      </c>
      <c r="BD168" s="117">
        <f t="shared" ref="BD168:BD173" si="198">(BB168+BC168)/BA168</f>
        <v>0.1175</v>
      </c>
      <c r="BE168" s="138">
        <v>1</v>
      </c>
      <c r="BF168" s="80">
        <v>379</v>
      </c>
      <c r="BG168" s="77">
        <f t="shared" ref="BG168:BG173" si="199">(BH168-BI168-BJ168)*1000/BF168</f>
        <v>2071.2401055409</v>
      </c>
      <c r="BH168" s="52">
        <v>900</v>
      </c>
      <c r="BI168" s="77">
        <v>53</v>
      </c>
      <c r="BJ168" s="77">
        <v>62</v>
      </c>
      <c r="BK168" s="78">
        <f t="shared" ref="BK168:BK173" si="200">(BI168+BJ168)/BH168</f>
        <v>0.127777777777778</v>
      </c>
      <c r="BL168" s="118">
        <v>1</v>
      </c>
      <c r="BM168" s="16">
        <v>394</v>
      </c>
      <c r="BN168" s="139">
        <f t="shared" ref="BN168:BN173" si="201">(BO168-BP168-BQ168)*1000/BM168</f>
        <v>2263.95939086294</v>
      </c>
      <c r="BO168" s="52">
        <v>1000</v>
      </c>
      <c r="BP168" s="139">
        <v>53</v>
      </c>
      <c r="BQ168" s="139">
        <v>55</v>
      </c>
      <c r="BR168" s="117">
        <f t="shared" ref="BR168:BR173" si="202">(BP168+BQ168)/BO168</f>
        <v>0.108</v>
      </c>
    </row>
    <row r="169" hidden="1" spans="1:70">
      <c r="A169" s="43">
        <v>2</v>
      </c>
      <c r="B169" s="124"/>
      <c r="C169" s="77" t="e">
        <f t="shared" si="185"/>
        <v>#DIV/0!</v>
      </c>
      <c r="D169" s="43">
        <v>100</v>
      </c>
      <c r="E169" s="7">
        <v>0</v>
      </c>
      <c r="F169" s="7">
        <v>0</v>
      </c>
      <c r="G169" s="78">
        <f t="shared" si="186"/>
        <v>0</v>
      </c>
      <c r="H169" s="118">
        <v>2</v>
      </c>
      <c r="I169" s="16"/>
      <c r="J169" s="139" t="e">
        <f t="shared" si="187"/>
        <v>#DIV/0!</v>
      </c>
      <c r="K169" s="52">
        <v>200</v>
      </c>
      <c r="L169" s="139">
        <v>12</v>
      </c>
      <c r="M169" s="139">
        <v>13</v>
      </c>
      <c r="N169" s="117">
        <f t="shared" si="188"/>
        <v>0.125</v>
      </c>
      <c r="O169" s="138">
        <v>2</v>
      </c>
      <c r="P169" s="124"/>
      <c r="Q169" s="77" t="e">
        <f t="shared" si="189"/>
        <v>#DIV/0!</v>
      </c>
      <c r="R169" s="43">
        <v>300</v>
      </c>
      <c r="S169" s="77">
        <v>6</v>
      </c>
      <c r="T169" s="77">
        <v>15</v>
      </c>
      <c r="U169" s="78">
        <f t="shared" si="190"/>
        <v>0.07</v>
      </c>
      <c r="V169" s="118">
        <v>2</v>
      </c>
      <c r="W169" s="16">
        <v>290</v>
      </c>
      <c r="X169" s="139">
        <f t="shared" si="191"/>
        <v>1286.20689655172</v>
      </c>
      <c r="Y169" s="52">
        <v>400</v>
      </c>
      <c r="Z169" s="139">
        <v>14</v>
      </c>
      <c r="AA169" s="139">
        <v>13</v>
      </c>
      <c r="AB169" s="117">
        <f t="shared" si="192"/>
        <v>0.0675</v>
      </c>
      <c r="AC169" s="138">
        <v>2</v>
      </c>
      <c r="AD169" s="124">
        <v>340</v>
      </c>
      <c r="AE169" s="77">
        <f t="shared" si="193"/>
        <v>1305.88235294118</v>
      </c>
      <c r="AF169" s="52">
        <v>500</v>
      </c>
      <c r="AG169" s="77">
        <v>23</v>
      </c>
      <c r="AH169" s="77">
        <v>33</v>
      </c>
      <c r="AI169" s="78">
        <f t="shared" si="194"/>
        <v>0.112</v>
      </c>
      <c r="AJ169" s="118">
        <v>2</v>
      </c>
      <c r="AK169" s="16">
        <v>317</v>
      </c>
      <c r="AL169" s="120">
        <f>(AM169-AN169-AO169)*1000/AK169</f>
        <v>1728.70662460568</v>
      </c>
      <c r="AM169" s="52">
        <v>600</v>
      </c>
      <c r="AN169" s="139">
        <v>25</v>
      </c>
      <c r="AO169" s="139">
        <v>27</v>
      </c>
      <c r="AP169" s="117">
        <f t="shared" si="195"/>
        <v>0.086666666666667</v>
      </c>
      <c r="AQ169" s="138">
        <v>2</v>
      </c>
      <c r="AR169" s="124">
        <v>374</v>
      </c>
      <c r="AS169" s="77">
        <f t="shared" si="196"/>
        <v>1695.1871657754</v>
      </c>
      <c r="AT169" s="52">
        <v>700</v>
      </c>
      <c r="AU169" s="77">
        <v>27</v>
      </c>
      <c r="AV169" s="77">
        <v>39</v>
      </c>
      <c r="AW169" s="78">
        <f t="shared" si="197"/>
        <v>0.094285714285714</v>
      </c>
      <c r="AX169" s="118">
        <v>2</v>
      </c>
      <c r="AY169" s="16">
        <v>373</v>
      </c>
      <c r="AZ169" s="77">
        <f>(BA169-BB169-BC169)*1000/AY169</f>
        <v>1932.97587131367</v>
      </c>
      <c r="BA169" s="52">
        <v>800</v>
      </c>
      <c r="BB169" s="139">
        <v>44</v>
      </c>
      <c r="BC169" s="139">
        <v>35</v>
      </c>
      <c r="BD169" s="117">
        <f t="shared" si="198"/>
        <v>0.09875</v>
      </c>
      <c r="BE169" s="138">
        <v>2</v>
      </c>
      <c r="BF169" s="124">
        <v>376</v>
      </c>
      <c r="BG169" s="77">
        <f t="shared" si="199"/>
        <v>2090.42553191489</v>
      </c>
      <c r="BH169" s="52">
        <v>900</v>
      </c>
      <c r="BI169" s="77">
        <v>47</v>
      </c>
      <c r="BJ169" s="77">
        <v>67</v>
      </c>
      <c r="BK169" s="78">
        <f t="shared" si="200"/>
        <v>0.126666666666667</v>
      </c>
      <c r="BL169" s="118">
        <v>2</v>
      </c>
      <c r="BM169" s="16">
        <v>406</v>
      </c>
      <c r="BN169" s="139">
        <f t="shared" si="201"/>
        <v>2204.43349753695</v>
      </c>
      <c r="BO169" s="52">
        <v>1000</v>
      </c>
      <c r="BP169" s="139">
        <v>57</v>
      </c>
      <c r="BQ169" s="139">
        <v>48</v>
      </c>
      <c r="BR169" s="117">
        <f t="shared" si="202"/>
        <v>0.105</v>
      </c>
    </row>
    <row r="170" hidden="1" spans="1:70">
      <c r="A170" s="43">
        <v>3</v>
      </c>
      <c r="B170" s="80"/>
      <c r="C170" s="77" t="e">
        <f t="shared" si="185"/>
        <v>#DIV/0!</v>
      </c>
      <c r="D170" s="43">
        <v>100</v>
      </c>
      <c r="E170" s="7">
        <v>0</v>
      </c>
      <c r="F170" s="7">
        <v>0</v>
      </c>
      <c r="G170" s="78">
        <f t="shared" si="186"/>
        <v>0</v>
      </c>
      <c r="H170" s="118">
        <v>3</v>
      </c>
      <c r="I170" s="16"/>
      <c r="J170" s="139" t="e">
        <f t="shared" si="187"/>
        <v>#DIV/0!</v>
      </c>
      <c r="K170" s="52">
        <v>200</v>
      </c>
      <c r="L170" s="139">
        <v>4</v>
      </c>
      <c r="M170" s="139">
        <v>3</v>
      </c>
      <c r="N170" s="117">
        <f t="shared" si="188"/>
        <v>0.035</v>
      </c>
      <c r="O170" s="138">
        <v>3</v>
      </c>
      <c r="P170" s="80"/>
      <c r="Q170" s="77" t="e">
        <f t="shared" si="189"/>
        <v>#DIV/0!</v>
      </c>
      <c r="R170" s="43">
        <v>300</v>
      </c>
      <c r="S170" s="77">
        <v>10</v>
      </c>
      <c r="T170" s="77">
        <v>22</v>
      </c>
      <c r="U170" s="78">
        <f t="shared" si="190"/>
        <v>0.106666666666667</v>
      </c>
      <c r="V170" s="118">
        <v>3</v>
      </c>
      <c r="W170" s="16">
        <v>296</v>
      </c>
      <c r="X170" s="139">
        <f t="shared" si="191"/>
        <v>1226.35135135135</v>
      </c>
      <c r="Y170" s="52">
        <v>400</v>
      </c>
      <c r="Z170" s="139">
        <v>17</v>
      </c>
      <c r="AA170" s="139">
        <v>20</v>
      </c>
      <c r="AB170" s="117">
        <f t="shared" si="192"/>
        <v>0.0925</v>
      </c>
      <c r="AC170" s="138">
        <v>3</v>
      </c>
      <c r="AD170" s="80">
        <v>298</v>
      </c>
      <c r="AE170" s="77">
        <f t="shared" si="193"/>
        <v>1489.93288590604</v>
      </c>
      <c r="AF170" s="52">
        <v>500</v>
      </c>
      <c r="AG170" s="77">
        <v>23</v>
      </c>
      <c r="AH170" s="77">
        <v>33</v>
      </c>
      <c r="AI170" s="78">
        <f t="shared" si="194"/>
        <v>0.112</v>
      </c>
      <c r="AJ170" s="118">
        <v>3</v>
      </c>
      <c r="AK170" s="16">
        <v>326</v>
      </c>
      <c r="AL170" s="120">
        <f>(AM170-AN170-AO170)*1000/AK170</f>
        <v>1613.49693251534</v>
      </c>
      <c r="AM170" s="52">
        <v>600</v>
      </c>
      <c r="AN170" s="139">
        <v>31</v>
      </c>
      <c r="AO170" s="1">
        <v>43</v>
      </c>
      <c r="AP170" s="117">
        <f t="shared" si="195"/>
        <v>0.123333333333333</v>
      </c>
      <c r="AQ170" s="138">
        <v>3</v>
      </c>
      <c r="AR170" s="80">
        <v>356</v>
      </c>
      <c r="AS170" s="77">
        <f t="shared" si="196"/>
        <v>1780.89887640449</v>
      </c>
      <c r="AT170" s="52">
        <v>700</v>
      </c>
      <c r="AU170" s="77">
        <v>30</v>
      </c>
      <c r="AV170" s="77">
        <v>36</v>
      </c>
      <c r="AW170" s="78">
        <f t="shared" si="197"/>
        <v>0.094285714285714</v>
      </c>
      <c r="AX170" s="118">
        <v>3</v>
      </c>
      <c r="AY170" s="16">
        <v>375</v>
      </c>
      <c r="AZ170" s="77">
        <f>(BA170-BB170-BC170)*1000/AY170</f>
        <v>1877.33333333333</v>
      </c>
      <c r="BA170" s="52">
        <v>800</v>
      </c>
      <c r="BB170" s="139">
        <v>47</v>
      </c>
      <c r="BC170" s="139">
        <v>49</v>
      </c>
      <c r="BD170" s="117">
        <f t="shared" si="198"/>
        <v>0.12</v>
      </c>
      <c r="BE170" s="138">
        <v>3</v>
      </c>
      <c r="BF170" s="80">
        <v>398</v>
      </c>
      <c r="BG170" s="77">
        <f t="shared" si="199"/>
        <v>2103.01507537688</v>
      </c>
      <c r="BH170" s="52">
        <v>900</v>
      </c>
      <c r="BI170" s="77">
        <v>23</v>
      </c>
      <c r="BJ170" s="77">
        <v>40</v>
      </c>
      <c r="BK170" s="78">
        <f t="shared" si="200"/>
        <v>0.07</v>
      </c>
      <c r="BL170" s="118">
        <v>3</v>
      </c>
      <c r="BM170" s="16">
        <v>392</v>
      </c>
      <c r="BN170" s="139">
        <f t="shared" si="201"/>
        <v>2272.95918367347</v>
      </c>
      <c r="BO170" s="52">
        <v>1000</v>
      </c>
      <c r="BP170" s="139">
        <v>55</v>
      </c>
      <c r="BQ170" s="139">
        <v>54</v>
      </c>
      <c r="BR170" s="117">
        <f t="shared" si="202"/>
        <v>0.109</v>
      </c>
    </row>
    <row r="171" hidden="1" spans="1:70">
      <c r="A171" s="77">
        <v>4</v>
      </c>
      <c r="B171" s="80"/>
      <c r="C171" s="77" t="e">
        <f t="shared" si="185"/>
        <v>#DIV/0!</v>
      </c>
      <c r="D171" s="43">
        <v>100</v>
      </c>
      <c r="E171" s="7">
        <v>0</v>
      </c>
      <c r="F171" s="7">
        <v>0</v>
      </c>
      <c r="G171" s="78">
        <f t="shared" si="186"/>
        <v>0</v>
      </c>
      <c r="H171" s="79">
        <v>4</v>
      </c>
      <c r="I171" s="16"/>
      <c r="J171" s="139" t="e">
        <f t="shared" si="187"/>
        <v>#DIV/0!</v>
      </c>
      <c r="K171" s="52">
        <v>200</v>
      </c>
      <c r="L171" s="139">
        <v>10</v>
      </c>
      <c r="M171" s="139">
        <v>15</v>
      </c>
      <c r="N171" s="117">
        <f t="shared" si="188"/>
        <v>0.125</v>
      </c>
      <c r="O171" s="170">
        <v>4</v>
      </c>
      <c r="P171" s="80"/>
      <c r="Q171" s="77" t="e">
        <f t="shared" si="189"/>
        <v>#DIV/0!</v>
      </c>
      <c r="R171" s="43">
        <v>300</v>
      </c>
      <c r="S171" s="77">
        <v>10</v>
      </c>
      <c r="T171" s="77">
        <v>17</v>
      </c>
      <c r="U171" s="78">
        <f t="shared" si="190"/>
        <v>0.09</v>
      </c>
      <c r="V171" s="79">
        <v>4</v>
      </c>
      <c r="W171" s="1">
        <v>322</v>
      </c>
      <c r="X171" s="139">
        <f t="shared" si="191"/>
        <v>1099.37888198758</v>
      </c>
      <c r="Y171" s="52">
        <v>400</v>
      </c>
      <c r="Z171" s="139">
        <v>19</v>
      </c>
      <c r="AA171" s="139">
        <v>27</v>
      </c>
      <c r="AB171" s="117">
        <f t="shared" si="192"/>
        <v>0.115</v>
      </c>
      <c r="AC171" s="170">
        <v>4</v>
      </c>
      <c r="AD171" s="80">
        <v>294</v>
      </c>
      <c r="AE171" s="77">
        <f t="shared" si="193"/>
        <v>1554.42176870748</v>
      </c>
      <c r="AF171" s="52">
        <v>500</v>
      </c>
      <c r="AG171" s="77">
        <v>16</v>
      </c>
      <c r="AH171" s="77">
        <v>27</v>
      </c>
      <c r="AI171" s="78">
        <f t="shared" si="194"/>
        <v>0.086</v>
      </c>
      <c r="AJ171" s="79">
        <v>4</v>
      </c>
      <c r="AK171" s="16">
        <v>346</v>
      </c>
      <c r="AL171" s="120">
        <f>(AM171-AN171-AO171)*1000/AK171</f>
        <v>1508.67052023121</v>
      </c>
      <c r="AM171" s="52">
        <v>600</v>
      </c>
      <c r="AN171" s="139">
        <v>30</v>
      </c>
      <c r="AO171" s="139">
        <v>48</v>
      </c>
      <c r="AP171" s="117">
        <f t="shared" si="195"/>
        <v>0.13</v>
      </c>
      <c r="AQ171" s="170">
        <v>4</v>
      </c>
      <c r="AR171" s="80">
        <v>359</v>
      </c>
      <c r="AS171" s="77">
        <f t="shared" si="196"/>
        <v>1721.44846796657</v>
      </c>
      <c r="AT171" s="52">
        <v>700</v>
      </c>
      <c r="AU171" s="77">
        <v>45</v>
      </c>
      <c r="AV171" s="77">
        <v>37</v>
      </c>
      <c r="AW171" s="78">
        <f t="shared" si="197"/>
        <v>0.117142857142857</v>
      </c>
      <c r="AX171" s="79">
        <v>4</v>
      </c>
      <c r="AY171" s="16">
        <v>342</v>
      </c>
      <c r="AZ171" s="77">
        <f>(BA171-BB171-BC171)*1000/AY171</f>
        <v>2128.65497076023</v>
      </c>
      <c r="BA171" s="52">
        <v>800</v>
      </c>
      <c r="BB171" s="139">
        <v>40</v>
      </c>
      <c r="BC171" s="139">
        <v>32</v>
      </c>
      <c r="BD171" s="117">
        <f t="shared" si="198"/>
        <v>0.09</v>
      </c>
      <c r="BE171" s="170">
        <v>4</v>
      </c>
      <c r="BF171" s="1">
        <v>387</v>
      </c>
      <c r="BG171" s="77">
        <f t="shared" si="199"/>
        <v>2100.77519379845</v>
      </c>
      <c r="BH171" s="52">
        <v>900</v>
      </c>
      <c r="BI171" s="77">
        <v>39</v>
      </c>
      <c r="BJ171" s="77">
        <v>48</v>
      </c>
      <c r="BK171" s="78">
        <f t="shared" si="200"/>
        <v>0.096666666666667</v>
      </c>
      <c r="BL171" s="79">
        <v>4</v>
      </c>
      <c r="BM171" s="16">
        <v>409</v>
      </c>
      <c r="BN171" s="139">
        <f t="shared" si="201"/>
        <v>2176.0391198044</v>
      </c>
      <c r="BO171" s="52">
        <v>1000</v>
      </c>
      <c r="BP171" s="139">
        <v>51</v>
      </c>
      <c r="BQ171" s="139">
        <v>59</v>
      </c>
      <c r="BR171" s="117">
        <f t="shared" si="202"/>
        <v>0.11</v>
      </c>
    </row>
    <row r="172" hidden="1" spans="1:70">
      <c r="A172" s="43">
        <v>5</v>
      </c>
      <c r="B172" s="131"/>
      <c r="C172" s="82" t="e">
        <f t="shared" si="185"/>
        <v>#DIV/0!</v>
      </c>
      <c r="D172" s="43">
        <v>100</v>
      </c>
      <c r="E172" s="124">
        <v>0</v>
      </c>
      <c r="F172" s="124">
        <v>0</v>
      </c>
      <c r="G172" s="83">
        <f t="shared" si="186"/>
        <v>0</v>
      </c>
      <c r="H172" s="118">
        <v>5</v>
      </c>
      <c r="I172" s="122"/>
      <c r="J172" s="142" t="e">
        <f t="shared" si="187"/>
        <v>#DIV/0!</v>
      </c>
      <c r="K172" s="55">
        <v>200</v>
      </c>
      <c r="L172" s="142">
        <v>8</v>
      </c>
      <c r="M172" s="142">
        <v>9</v>
      </c>
      <c r="N172" s="123">
        <f t="shared" si="188"/>
        <v>0.085</v>
      </c>
      <c r="O172" s="138">
        <v>5</v>
      </c>
      <c r="P172" s="131"/>
      <c r="Q172" s="82" t="e">
        <f t="shared" si="189"/>
        <v>#DIV/0!</v>
      </c>
      <c r="R172" s="43">
        <v>300</v>
      </c>
      <c r="S172" s="82">
        <v>6</v>
      </c>
      <c r="T172" s="69">
        <v>15</v>
      </c>
      <c r="U172" s="83">
        <f t="shared" si="190"/>
        <v>0.07</v>
      </c>
      <c r="V172" s="118">
        <v>5</v>
      </c>
      <c r="W172" s="122">
        <v>298</v>
      </c>
      <c r="X172" s="142">
        <f t="shared" si="191"/>
        <v>1214.76510067114</v>
      </c>
      <c r="Y172" s="52">
        <v>400</v>
      </c>
      <c r="Z172" s="142">
        <v>16</v>
      </c>
      <c r="AA172" s="142">
        <v>22</v>
      </c>
      <c r="AB172" s="123">
        <f t="shared" si="192"/>
        <v>0.095</v>
      </c>
      <c r="AC172" s="138">
        <v>5</v>
      </c>
      <c r="AD172" s="131">
        <v>323</v>
      </c>
      <c r="AE172" s="82">
        <f t="shared" si="193"/>
        <v>1352.94117647059</v>
      </c>
      <c r="AF172" s="52">
        <v>500</v>
      </c>
      <c r="AG172" s="82">
        <v>25</v>
      </c>
      <c r="AH172" s="82">
        <v>38</v>
      </c>
      <c r="AI172" s="83">
        <f t="shared" si="194"/>
        <v>0.126</v>
      </c>
      <c r="AJ172" s="118">
        <v>5</v>
      </c>
      <c r="AK172" s="122">
        <v>368</v>
      </c>
      <c r="AL172" s="140">
        <f>(AM172-AN172-AO172)*1000/AK172</f>
        <v>1388.58695652174</v>
      </c>
      <c r="AM172" s="52">
        <v>600</v>
      </c>
      <c r="AN172" s="142">
        <v>33</v>
      </c>
      <c r="AO172" s="142">
        <v>56</v>
      </c>
      <c r="AP172" s="123">
        <f t="shared" si="195"/>
        <v>0.148333333333333</v>
      </c>
      <c r="AQ172" s="138">
        <v>5</v>
      </c>
      <c r="AR172" s="131">
        <v>349</v>
      </c>
      <c r="AS172" s="82">
        <f t="shared" si="196"/>
        <v>1742.12034383954</v>
      </c>
      <c r="AT172" s="52">
        <v>700</v>
      </c>
      <c r="AU172" s="82">
        <v>42</v>
      </c>
      <c r="AV172" s="82">
        <v>50</v>
      </c>
      <c r="AW172" s="83">
        <f t="shared" si="197"/>
        <v>0.131428571428571</v>
      </c>
      <c r="AX172" s="118">
        <v>5</v>
      </c>
      <c r="AY172" s="122">
        <v>386</v>
      </c>
      <c r="AZ172" s="82">
        <f>(BA172-BB172-BC172)*1000/AY172</f>
        <v>1883.41968911917</v>
      </c>
      <c r="BA172" s="52">
        <v>800</v>
      </c>
      <c r="BB172" s="142">
        <v>31</v>
      </c>
      <c r="BC172" s="142">
        <v>42</v>
      </c>
      <c r="BD172" s="123">
        <f t="shared" si="198"/>
        <v>0.09125</v>
      </c>
      <c r="BE172" s="138">
        <v>5</v>
      </c>
      <c r="BF172" s="131">
        <v>349</v>
      </c>
      <c r="BG172" s="82">
        <f t="shared" si="199"/>
        <v>2340.97421203438</v>
      </c>
      <c r="BH172" s="52">
        <v>900</v>
      </c>
      <c r="BI172" s="82">
        <v>38</v>
      </c>
      <c r="BJ172" s="82">
        <v>45</v>
      </c>
      <c r="BK172" s="83">
        <f t="shared" si="200"/>
        <v>0.092222222222222</v>
      </c>
      <c r="BL172" s="118">
        <v>5</v>
      </c>
      <c r="BM172" s="122">
        <v>399</v>
      </c>
      <c r="BN172" s="142">
        <f t="shared" si="201"/>
        <v>2308.27067669173</v>
      </c>
      <c r="BO172" s="142">
        <v>1000</v>
      </c>
      <c r="BP172" s="142">
        <v>37</v>
      </c>
      <c r="BQ172" s="142">
        <v>42</v>
      </c>
      <c r="BR172" s="123">
        <f t="shared" si="202"/>
        <v>0.079</v>
      </c>
    </row>
    <row r="173" hidden="1" spans="1:70">
      <c r="A173" s="50" t="s">
        <v>20</v>
      </c>
      <c r="B173" s="39" t="e">
        <f>AVERAGE(B168:B172)</f>
        <v>#DIV/0!</v>
      </c>
      <c r="C173" s="43" t="e">
        <f t="shared" si="185"/>
        <v>#DIV/0!</v>
      </c>
      <c r="D173" s="82">
        <f>AVERAGE(D168:D172)</f>
        <v>100</v>
      </c>
      <c r="E173" s="7">
        <f>AVERAGE(E168:E172)</f>
        <v>0</v>
      </c>
      <c r="F173" s="7">
        <f>AVERAGE(F168:F172)</f>
        <v>0</v>
      </c>
      <c r="G173" s="47">
        <f t="shared" si="186"/>
        <v>0</v>
      </c>
      <c r="H173" s="128" t="s">
        <v>20</v>
      </c>
      <c r="I173" s="39" t="e">
        <f>AVERAGE(I168:I172)</f>
        <v>#DIV/0!</v>
      </c>
      <c r="J173" s="54" t="e">
        <f t="shared" si="187"/>
        <v>#DIV/0!</v>
      </c>
      <c r="K173" s="82">
        <f>AVERAGE(K168:K172)</f>
        <v>200</v>
      </c>
      <c r="L173" s="43">
        <f>AVERAGE(L168:L172)</f>
        <v>8</v>
      </c>
      <c r="M173" s="43">
        <f>AVERAGE(M168:M172)</f>
        <v>9.4</v>
      </c>
      <c r="N173" s="54">
        <f t="shared" si="188"/>
        <v>0.087</v>
      </c>
      <c r="O173" s="128" t="s">
        <v>20</v>
      </c>
      <c r="P173" s="39" t="e">
        <f>AVERAGE(P168:P172)</f>
        <v>#DIV/0!</v>
      </c>
      <c r="Q173" s="43" t="e">
        <f t="shared" si="189"/>
        <v>#DIV/0!</v>
      </c>
      <c r="R173" s="82">
        <f>AVERAGE(R168:R172)</f>
        <v>300</v>
      </c>
      <c r="S173" s="7">
        <f>AVERAGE(S168:S172)</f>
        <v>7.8</v>
      </c>
      <c r="T173" s="7">
        <f>AVERAGE(T168:T172)</f>
        <v>17.2</v>
      </c>
      <c r="U173" s="47">
        <f t="shared" si="190"/>
        <v>0.083333333333333</v>
      </c>
      <c r="V173" s="128" t="s">
        <v>20</v>
      </c>
      <c r="W173" s="39">
        <f>AVERAGE(W168:W172)</f>
        <v>301.4</v>
      </c>
      <c r="X173" s="52">
        <f t="shared" si="191"/>
        <v>1209.02455209025</v>
      </c>
      <c r="Y173" s="142">
        <f>AVERAGE(Y168:Y172)</f>
        <v>400</v>
      </c>
      <c r="Z173" s="43">
        <f>AVERAGE(Z168:Z172)</f>
        <v>15.4</v>
      </c>
      <c r="AA173" s="43">
        <f>AVERAGE(AA168:AA172)</f>
        <v>20.2</v>
      </c>
      <c r="AB173" s="54">
        <f t="shared" si="192"/>
        <v>0.089</v>
      </c>
      <c r="AC173" s="128" t="s">
        <v>20</v>
      </c>
      <c r="AD173" s="39">
        <f>AVERAGE(AD168:AD172)</f>
        <v>321</v>
      </c>
      <c r="AE173" s="43">
        <f t="shared" si="193"/>
        <v>1386.91588785047</v>
      </c>
      <c r="AF173" s="52">
        <f>AVERAGE(AF168:AF172)</f>
        <v>500</v>
      </c>
      <c r="AG173" s="7">
        <f>AVERAGE(AG168:AG172)</f>
        <v>22</v>
      </c>
      <c r="AH173" s="7">
        <f>AVERAGE(AH168:AH172)</f>
        <v>32.8</v>
      </c>
      <c r="AI173" s="47">
        <f t="shared" si="194"/>
        <v>0.1096</v>
      </c>
      <c r="AJ173" s="128" t="s">
        <v>20</v>
      </c>
      <c r="AK173" s="39">
        <f>AVERAGE(AK168:AK172)</f>
        <v>333.8</v>
      </c>
      <c r="AL173" s="141">
        <f>AVERAGE(AL168:AL172)</f>
        <v>1593.40502728761</v>
      </c>
      <c r="AM173" s="142">
        <f>AVERAGE(AM168:AM172)</f>
        <v>600</v>
      </c>
      <c r="AN173" s="43">
        <f>AVERAGE(AN168:AN172)</f>
        <v>30.4</v>
      </c>
      <c r="AO173" s="43">
        <f>AVERAGE(AO168:AO172)</f>
        <v>40.4</v>
      </c>
      <c r="AP173" s="54">
        <f t="shared" si="195"/>
        <v>0.118</v>
      </c>
      <c r="AQ173" s="128" t="s">
        <v>20</v>
      </c>
      <c r="AR173" s="39">
        <f>AVERAGE(AR168:AR172)</f>
        <v>357.8</v>
      </c>
      <c r="AS173" s="43">
        <f t="shared" si="196"/>
        <v>1738.40134153158</v>
      </c>
      <c r="AT173" s="82">
        <f>AVERAGE(AT168:AT172)</f>
        <v>700</v>
      </c>
      <c r="AU173" s="7">
        <f>AVERAGE(AU168:AU172)</f>
        <v>37.8</v>
      </c>
      <c r="AV173" s="7">
        <f>AVERAGE(AV168:AV172)</f>
        <v>40.2</v>
      </c>
      <c r="AW173" s="47">
        <f t="shared" si="197"/>
        <v>0.111428571428571</v>
      </c>
      <c r="AX173" s="128" t="s">
        <v>20</v>
      </c>
      <c r="AY173" s="39">
        <f>AVERAGE(AY168:AY172)</f>
        <v>368.8</v>
      </c>
      <c r="AZ173" s="82">
        <f>AVERAGE(AZ168:AZ172)</f>
        <v>1948.1724250792</v>
      </c>
      <c r="BA173" s="142">
        <f>AVERAGE(BA168:BA172)</f>
        <v>800</v>
      </c>
      <c r="BB173" s="43">
        <f>AVERAGE(BB168:BB172)</f>
        <v>41</v>
      </c>
      <c r="BC173" s="43">
        <f>AVERAGE(BC168:BC172)</f>
        <v>41.8</v>
      </c>
      <c r="BD173" s="54">
        <f t="shared" si="198"/>
        <v>0.1035</v>
      </c>
      <c r="BE173" s="128" t="s">
        <v>20</v>
      </c>
      <c r="BF173" s="39">
        <f>AVERAGE(BF168:BF172)</f>
        <v>377.8</v>
      </c>
      <c r="BG173" s="43">
        <f t="shared" si="199"/>
        <v>2137.63896241398</v>
      </c>
      <c r="BH173" s="82">
        <f>AVERAGE(BH168:BH172)</f>
        <v>900</v>
      </c>
      <c r="BI173" s="7">
        <f>AVERAGE(BI168:BI172)</f>
        <v>40</v>
      </c>
      <c r="BJ173" s="7">
        <f>AVERAGE(BJ168:BJ172)</f>
        <v>52.4</v>
      </c>
      <c r="BK173" s="47">
        <f t="shared" si="200"/>
        <v>0.102666666666667</v>
      </c>
      <c r="BL173" s="128" t="s">
        <v>20</v>
      </c>
      <c r="BM173" s="39">
        <f>AVERAGE(BM168:BM172)</f>
        <v>400</v>
      </c>
      <c r="BN173" s="52">
        <f t="shared" si="201"/>
        <v>2244.5</v>
      </c>
      <c r="BO173" s="52">
        <v>1000</v>
      </c>
      <c r="BP173" s="43">
        <f>AVERAGE(BP168:BP172)</f>
        <v>50.6</v>
      </c>
      <c r="BQ173" s="43">
        <f>AVERAGE(BQ168:BQ172)</f>
        <v>51.6</v>
      </c>
      <c r="BR173" s="54">
        <f t="shared" si="202"/>
        <v>0.1022</v>
      </c>
    </row>
    <row r="174" hidden="1" spans="1:70">
      <c r="A174" s="1"/>
      <c r="B174" s="1"/>
      <c r="C174" s="1"/>
      <c r="D174" s="1"/>
      <c r="E174" s="1"/>
      <c r="F174" s="1"/>
      <c r="G174" s="1"/>
      <c r="H174" s="129"/>
      <c r="I174" s="31"/>
      <c r="J174" s="6"/>
      <c r="K174" s="6"/>
      <c r="L174" s="6"/>
      <c r="M174" s="6"/>
      <c r="N174" s="6"/>
      <c r="O174" s="67"/>
      <c r="P174" s="1"/>
      <c r="Q174" s="1"/>
      <c r="R174" s="1"/>
      <c r="S174" s="1"/>
      <c r="T174" s="1"/>
      <c r="U174" s="1"/>
      <c r="V174" s="129"/>
      <c r="W174" s="31"/>
      <c r="X174" s="6"/>
      <c r="Y174" s="6"/>
      <c r="Z174" s="6"/>
      <c r="AA174" s="6"/>
      <c r="AB174" s="6"/>
      <c r="AJ174" s="129"/>
      <c r="AK174" s="31"/>
      <c r="AL174" s="6"/>
      <c r="AM174" s="6"/>
      <c r="AN174" s="6"/>
      <c r="AO174" s="6"/>
      <c r="AP174" s="6"/>
      <c r="AX174" s="129"/>
      <c r="AY174" s="31"/>
      <c r="AZ174" s="6"/>
      <c r="BA174" s="6"/>
      <c r="BB174" s="6"/>
      <c r="BC174" s="6"/>
      <c r="BD174" s="6"/>
      <c r="BL174" s="129"/>
      <c r="BN174" s="6"/>
      <c r="BO174" s="6"/>
      <c r="BP174" s="6"/>
      <c r="BQ174" s="6"/>
      <c r="BR174" s="6"/>
    </row>
    <row r="175" hidden="1" spans="1:79">
      <c r="A175" s="234" t="s">
        <v>77</v>
      </c>
      <c r="B175" s="107"/>
      <c r="C175" s="107"/>
      <c r="D175" s="65"/>
      <c r="E175" s="107"/>
      <c r="F175" s="107"/>
      <c r="G175" s="108"/>
      <c r="H175" s="235" t="s">
        <v>78</v>
      </c>
      <c r="I175" s="256"/>
      <c r="J175" s="256"/>
      <c r="K175" s="257"/>
      <c r="L175" s="256"/>
      <c r="M175" s="256"/>
      <c r="N175" s="256"/>
      <c r="O175" s="236" t="s">
        <v>79</v>
      </c>
      <c r="P175" s="107"/>
      <c r="Q175" s="107"/>
      <c r="R175" s="65"/>
      <c r="S175" s="107"/>
      <c r="T175" s="107"/>
      <c r="U175" s="108"/>
      <c r="V175" s="235" t="s">
        <v>80</v>
      </c>
      <c r="W175" s="276"/>
      <c r="X175" s="276"/>
      <c r="Y175" s="144"/>
      <c r="Z175" s="276"/>
      <c r="AA175" s="276"/>
      <c r="AB175" s="276"/>
      <c r="AC175" s="236" t="s">
        <v>81</v>
      </c>
      <c r="AD175" s="107"/>
      <c r="AE175" s="107"/>
      <c r="AF175" s="65"/>
      <c r="AG175" s="107"/>
      <c r="AH175" s="107"/>
      <c r="AI175" s="108"/>
      <c r="AJ175" s="235" t="s">
        <v>82</v>
      </c>
      <c r="AK175" s="276"/>
      <c r="AL175" s="276"/>
      <c r="AM175" s="144"/>
      <c r="AN175" s="276"/>
      <c r="AO175" s="276"/>
      <c r="AP175" s="276"/>
      <c r="AQ175" s="236" t="s">
        <v>83</v>
      </c>
      <c r="AR175" s="107"/>
      <c r="AS175" s="107"/>
      <c r="AT175" s="65"/>
      <c r="AU175" s="107"/>
      <c r="AV175" s="107"/>
      <c r="AW175" s="108"/>
      <c r="AX175" s="235" t="s">
        <v>84</v>
      </c>
      <c r="AY175" s="276"/>
      <c r="AZ175" s="276"/>
      <c r="BA175" s="144"/>
      <c r="BB175" s="276"/>
      <c r="BC175" s="276"/>
      <c r="BD175" s="276"/>
      <c r="BE175" s="236" t="s">
        <v>85</v>
      </c>
      <c r="BF175" s="107"/>
      <c r="BG175" s="107"/>
      <c r="BH175" s="65"/>
      <c r="BI175" s="107"/>
      <c r="BJ175" s="107"/>
      <c r="BK175" s="108"/>
      <c r="BL175" s="293" t="s">
        <v>86</v>
      </c>
      <c r="BM175" s="302"/>
      <c r="BN175" s="302"/>
      <c r="BO175" s="303"/>
      <c r="BP175" s="302"/>
      <c r="BQ175" s="302"/>
      <c r="BR175" s="276"/>
      <c r="BS175" s="304"/>
      <c r="CA175" s="1"/>
    </row>
    <row r="176" hidden="1" spans="1:70">
      <c r="A176" s="77" t="s">
        <v>13</v>
      </c>
      <c r="B176" s="80" t="s">
        <v>14</v>
      </c>
      <c r="C176" s="77" t="s">
        <v>15</v>
      </c>
      <c r="D176" s="43" t="s">
        <v>16</v>
      </c>
      <c r="E176" s="77" t="s">
        <v>17</v>
      </c>
      <c r="F176" s="77" t="s">
        <v>18</v>
      </c>
      <c r="G176" s="78" t="s">
        <v>19</v>
      </c>
      <c r="H176" s="79" t="s">
        <v>13</v>
      </c>
      <c r="I176" s="175" t="s">
        <v>14</v>
      </c>
      <c r="J176" s="135" t="s">
        <v>15</v>
      </c>
      <c r="K176" s="55" t="s">
        <v>16</v>
      </c>
      <c r="L176" s="135" t="s">
        <v>17</v>
      </c>
      <c r="M176" s="136" t="s">
        <v>18</v>
      </c>
      <c r="N176" s="137" t="s">
        <v>19</v>
      </c>
      <c r="O176" s="170" t="s">
        <v>13</v>
      </c>
      <c r="P176" s="80" t="s">
        <v>14</v>
      </c>
      <c r="Q176" s="77" t="s">
        <v>15</v>
      </c>
      <c r="R176" s="43" t="s">
        <v>16</v>
      </c>
      <c r="S176" s="77" t="s">
        <v>17</v>
      </c>
      <c r="T176" s="77" t="s">
        <v>18</v>
      </c>
      <c r="U176" s="78" t="s">
        <v>19</v>
      </c>
      <c r="V176" s="79" t="s">
        <v>13</v>
      </c>
      <c r="W176" s="175" t="s">
        <v>14</v>
      </c>
      <c r="X176" s="135" t="s">
        <v>15</v>
      </c>
      <c r="Y176" s="55" t="s">
        <v>16</v>
      </c>
      <c r="Z176" s="135" t="s">
        <v>17</v>
      </c>
      <c r="AA176" s="136" t="s">
        <v>18</v>
      </c>
      <c r="AB176" s="137" t="s">
        <v>19</v>
      </c>
      <c r="AC176" s="170" t="s">
        <v>13</v>
      </c>
      <c r="AD176" s="80" t="s">
        <v>14</v>
      </c>
      <c r="AE176" s="77" t="s">
        <v>15</v>
      </c>
      <c r="AF176" s="43" t="s">
        <v>16</v>
      </c>
      <c r="AG176" s="77" t="s">
        <v>17</v>
      </c>
      <c r="AH176" s="77" t="s">
        <v>18</v>
      </c>
      <c r="AI176" s="78" t="s">
        <v>19</v>
      </c>
      <c r="AJ176" s="79" t="s">
        <v>13</v>
      </c>
      <c r="AK176" s="175" t="s">
        <v>14</v>
      </c>
      <c r="AL176" s="135" t="s">
        <v>15</v>
      </c>
      <c r="AM176" s="55" t="s">
        <v>16</v>
      </c>
      <c r="AN176" s="135" t="s">
        <v>17</v>
      </c>
      <c r="AO176" s="136" t="s">
        <v>18</v>
      </c>
      <c r="AP176" s="137" t="s">
        <v>19</v>
      </c>
      <c r="AQ176" s="170" t="s">
        <v>13</v>
      </c>
      <c r="AR176" s="80" t="s">
        <v>14</v>
      </c>
      <c r="AS176" s="77" t="s">
        <v>15</v>
      </c>
      <c r="AT176" s="43" t="s">
        <v>16</v>
      </c>
      <c r="AU176" s="77" t="s">
        <v>17</v>
      </c>
      <c r="AV176" s="77" t="s">
        <v>18</v>
      </c>
      <c r="AW176" s="78" t="s">
        <v>19</v>
      </c>
      <c r="AX176" s="79" t="s">
        <v>13</v>
      </c>
      <c r="AY176" s="175" t="s">
        <v>14</v>
      </c>
      <c r="AZ176" s="135" t="s">
        <v>15</v>
      </c>
      <c r="BA176" s="55" t="s">
        <v>16</v>
      </c>
      <c r="BB176" s="135" t="s">
        <v>17</v>
      </c>
      <c r="BC176" s="136" t="s">
        <v>18</v>
      </c>
      <c r="BD176" s="137" t="s">
        <v>19</v>
      </c>
      <c r="BE176" s="170" t="s">
        <v>13</v>
      </c>
      <c r="BF176" s="80" t="s">
        <v>14</v>
      </c>
      <c r="BG176" s="77" t="s">
        <v>15</v>
      </c>
      <c r="BH176" s="43" t="s">
        <v>16</v>
      </c>
      <c r="BI176" s="77" t="s">
        <v>17</v>
      </c>
      <c r="BJ176" s="77" t="s">
        <v>18</v>
      </c>
      <c r="BK176" s="78" t="s">
        <v>19</v>
      </c>
      <c r="BL176" s="79" t="s">
        <v>13</v>
      </c>
      <c r="BM176" s="175" t="s">
        <v>14</v>
      </c>
      <c r="BN176" s="135" t="s">
        <v>15</v>
      </c>
      <c r="BO176" s="55" t="s">
        <v>16</v>
      </c>
      <c r="BP176" s="135" t="s">
        <v>17</v>
      </c>
      <c r="BQ176" s="136" t="s">
        <v>18</v>
      </c>
      <c r="BR176" s="137" t="s">
        <v>19</v>
      </c>
    </row>
    <row r="177" hidden="1" spans="1:70">
      <c r="A177" s="43">
        <v>1</v>
      </c>
      <c r="B177" s="80"/>
      <c r="C177" s="77" t="e">
        <f t="shared" ref="C177:C182" si="203">(D177-E177-F177)*1000/B177</f>
        <v>#DIV/0!</v>
      </c>
      <c r="D177" s="43">
        <v>100</v>
      </c>
      <c r="E177" s="7">
        <v>0</v>
      </c>
      <c r="F177" s="7">
        <v>0</v>
      </c>
      <c r="G177" s="78">
        <f t="shared" ref="G177:G182" si="204">(E177+F177)/D177</f>
        <v>0</v>
      </c>
      <c r="H177" s="118">
        <v>1</v>
      </c>
      <c r="I177" s="16"/>
      <c r="J177" s="139" t="e">
        <f t="shared" ref="J177:J182" si="205">(K177-L177-M177)*1000/I177</f>
        <v>#DIV/0!</v>
      </c>
      <c r="K177" s="52">
        <v>200</v>
      </c>
      <c r="L177" s="139">
        <v>0</v>
      </c>
      <c r="M177" s="139">
        <v>0</v>
      </c>
      <c r="N177" s="117">
        <f t="shared" ref="N177:N182" si="206">(L177+M177)/K177</f>
        <v>0</v>
      </c>
      <c r="O177" s="138">
        <v>1</v>
      </c>
      <c r="P177" s="80"/>
      <c r="Q177" s="77" t="e">
        <f t="shared" ref="Q177:Q182" si="207">(R177-S177-T177)*1000/P177</f>
        <v>#DIV/0!</v>
      </c>
      <c r="R177" s="43">
        <v>300</v>
      </c>
      <c r="S177" s="139">
        <v>0</v>
      </c>
      <c r="T177" s="139">
        <v>0</v>
      </c>
      <c r="U177" s="78">
        <f t="shared" ref="U177:U182" si="208">(S177+T177)/R177</f>
        <v>0</v>
      </c>
      <c r="V177" s="118">
        <v>1</v>
      </c>
      <c r="W177" s="80">
        <v>316</v>
      </c>
      <c r="X177" s="139">
        <f t="shared" ref="X177:X182" si="209">(Y177-Z177-AA177)*1000/W177</f>
        <v>1265.82278481013</v>
      </c>
      <c r="Y177" s="52">
        <v>400</v>
      </c>
      <c r="Z177" s="139">
        <v>0</v>
      </c>
      <c r="AA177" s="139">
        <v>0</v>
      </c>
      <c r="AB177" s="117">
        <f t="shared" ref="AB177:AB182" si="210">(Z177+AA177)/Y177</f>
        <v>0</v>
      </c>
      <c r="AC177" s="138">
        <v>1</v>
      </c>
      <c r="AD177" s="80">
        <v>701</v>
      </c>
      <c r="AE177" s="77">
        <f t="shared" ref="AE177:AE182" si="211">(AF177-AG177-AH177)*1000/AD177</f>
        <v>704.707560627675</v>
      </c>
      <c r="AF177" s="52">
        <v>500</v>
      </c>
      <c r="AG177" s="77">
        <v>3</v>
      </c>
      <c r="AH177" s="77">
        <v>3</v>
      </c>
      <c r="AI177" s="78">
        <f t="shared" ref="AI177:AI182" si="212">(AG177+AH177)/AF177</f>
        <v>0.012</v>
      </c>
      <c r="AJ177" s="118">
        <v>1</v>
      </c>
      <c r="AK177" s="16">
        <v>1180</v>
      </c>
      <c r="AL177" s="77">
        <f t="shared" ref="AL177:AL182" si="213">(AM177-AN177-AO177)*1000/AK177</f>
        <v>488.983050847458</v>
      </c>
      <c r="AM177" s="52">
        <v>600</v>
      </c>
      <c r="AN177" s="139">
        <v>11</v>
      </c>
      <c r="AO177" s="139">
        <v>12</v>
      </c>
      <c r="AP177" s="117">
        <f t="shared" ref="AP177:AP182" si="214">(AN177+AO177)/AM177</f>
        <v>0.038333333333333</v>
      </c>
      <c r="AQ177" s="138">
        <v>1</v>
      </c>
      <c r="AR177" s="124">
        <v>1219</v>
      </c>
      <c r="AS177" s="77">
        <f t="shared" ref="AS177:AS182" si="215">(AT177-AU177-AV177)*1000/AR177</f>
        <v>547.990155865464</v>
      </c>
      <c r="AT177" s="52">
        <v>700</v>
      </c>
      <c r="AU177" s="77">
        <v>11</v>
      </c>
      <c r="AV177" s="77">
        <v>21</v>
      </c>
      <c r="AW177" s="78">
        <f t="shared" ref="AW177:AW182" si="216">(AU177+AV177)/AT177</f>
        <v>0.045714285714286</v>
      </c>
      <c r="AX177" s="118">
        <v>1</v>
      </c>
      <c r="AY177" s="16">
        <v>1631</v>
      </c>
      <c r="AZ177" s="77">
        <f>(BA177-BB177-BC177)*1000/AY177</f>
        <v>464.74555487431</v>
      </c>
      <c r="BA177" s="52">
        <v>800</v>
      </c>
      <c r="BB177" s="139">
        <v>24</v>
      </c>
      <c r="BC177" s="139">
        <v>18</v>
      </c>
      <c r="BD177" s="117">
        <f t="shared" ref="BD177:BD182" si="217">(BB177+BC177)/BA177</f>
        <v>0.0525</v>
      </c>
      <c r="BE177" s="138">
        <v>1</v>
      </c>
      <c r="BF177" s="80">
        <v>1683</v>
      </c>
      <c r="BG177" s="77">
        <f t="shared" ref="BG177:BG182" si="218">(BH177-BI177-BJ177)*1000/BF177</f>
        <v>515.74569221628</v>
      </c>
      <c r="BH177" s="52">
        <v>900</v>
      </c>
      <c r="BI177" s="77">
        <v>15</v>
      </c>
      <c r="BJ177" s="77">
        <v>17</v>
      </c>
      <c r="BK177" s="78">
        <f t="shared" ref="BK177:BK182" si="219">(BI177+BJ177)/BH177</f>
        <v>0.035555555555556</v>
      </c>
      <c r="BL177" s="118">
        <v>1</v>
      </c>
      <c r="BM177" s="16">
        <v>2030</v>
      </c>
      <c r="BN177" s="139">
        <f t="shared" ref="BN177:BN182" si="220">(BO177-BP177-BQ177)*1000/BM177</f>
        <v>466.502463054187</v>
      </c>
      <c r="BO177" s="52">
        <v>1000</v>
      </c>
      <c r="BP177" s="139">
        <v>23</v>
      </c>
      <c r="BQ177" s="139">
        <v>30</v>
      </c>
      <c r="BR177" s="117">
        <f t="shared" ref="BR177:BR182" si="221">(BP177+BQ177)/BO177</f>
        <v>0.053</v>
      </c>
    </row>
    <row r="178" hidden="1" spans="1:70">
      <c r="A178" s="43">
        <v>2</v>
      </c>
      <c r="B178" s="124"/>
      <c r="C178" s="77" t="e">
        <f t="shared" si="203"/>
        <v>#DIV/0!</v>
      </c>
      <c r="D178" s="43">
        <v>100</v>
      </c>
      <c r="E178" s="7">
        <v>0</v>
      </c>
      <c r="F178" s="7">
        <v>0</v>
      </c>
      <c r="G178" s="78">
        <f t="shared" si="204"/>
        <v>0</v>
      </c>
      <c r="H178" s="118">
        <v>2</v>
      </c>
      <c r="I178" s="16"/>
      <c r="J178" s="139" t="e">
        <f t="shared" si="205"/>
        <v>#DIV/0!</v>
      </c>
      <c r="K178" s="52">
        <v>200</v>
      </c>
      <c r="L178" s="139">
        <v>0</v>
      </c>
      <c r="M178" s="139">
        <v>0</v>
      </c>
      <c r="N178" s="117">
        <f t="shared" si="206"/>
        <v>0</v>
      </c>
      <c r="O178" s="138">
        <v>2</v>
      </c>
      <c r="P178" s="124"/>
      <c r="Q178" s="77" t="e">
        <f t="shared" si="207"/>
        <v>#DIV/0!</v>
      </c>
      <c r="R178" s="43">
        <v>300</v>
      </c>
      <c r="S178" s="77">
        <v>0</v>
      </c>
      <c r="T178" s="77">
        <v>0</v>
      </c>
      <c r="U178" s="78">
        <f t="shared" si="208"/>
        <v>0</v>
      </c>
      <c r="V178" s="118">
        <v>2</v>
      </c>
      <c r="W178" s="124">
        <v>284</v>
      </c>
      <c r="X178" s="139">
        <f t="shared" si="209"/>
        <v>1408.45070422535</v>
      </c>
      <c r="Y178" s="52">
        <v>400</v>
      </c>
      <c r="Z178" s="139">
        <v>0</v>
      </c>
      <c r="AA178" s="139">
        <v>0</v>
      </c>
      <c r="AB178" s="117">
        <f t="shared" si="210"/>
        <v>0</v>
      </c>
      <c r="AC178" s="138">
        <v>2</v>
      </c>
      <c r="AD178" s="124">
        <v>734</v>
      </c>
      <c r="AE178" s="77">
        <f t="shared" si="211"/>
        <v>673.024523160763</v>
      </c>
      <c r="AF178" s="52">
        <v>500</v>
      </c>
      <c r="AG178" s="77">
        <v>3</v>
      </c>
      <c r="AH178" s="77">
        <v>3</v>
      </c>
      <c r="AI178" s="78">
        <f t="shared" si="212"/>
        <v>0.012</v>
      </c>
      <c r="AJ178" s="118">
        <v>2</v>
      </c>
      <c r="AK178" s="16">
        <v>1142</v>
      </c>
      <c r="AL178" s="77">
        <f t="shared" si="213"/>
        <v>500</v>
      </c>
      <c r="AM178" s="52">
        <v>600</v>
      </c>
      <c r="AN178" s="139">
        <v>16</v>
      </c>
      <c r="AO178" s="139">
        <v>13</v>
      </c>
      <c r="AP178" s="117">
        <f t="shared" si="214"/>
        <v>0.048333333333333</v>
      </c>
      <c r="AQ178" s="138">
        <v>2</v>
      </c>
      <c r="AR178" s="1">
        <v>1221</v>
      </c>
      <c r="AS178" s="77">
        <f t="shared" si="215"/>
        <v>543.816543816544</v>
      </c>
      <c r="AT178" s="52">
        <v>700</v>
      </c>
      <c r="AU178" s="77">
        <v>16</v>
      </c>
      <c r="AV178" s="77">
        <v>20</v>
      </c>
      <c r="AW178" s="78">
        <f t="shared" si="216"/>
        <v>0.051428571428571</v>
      </c>
      <c r="AX178" s="118">
        <v>2</v>
      </c>
      <c r="AY178" s="16">
        <v>1661</v>
      </c>
      <c r="AZ178" s="77">
        <f>(BA178-BB178-BC178)*1000/AY178</f>
        <v>455.147501505117</v>
      </c>
      <c r="BA178" s="52">
        <v>800</v>
      </c>
      <c r="BB178" s="139">
        <v>21</v>
      </c>
      <c r="BC178" s="139">
        <v>23</v>
      </c>
      <c r="BD178" s="117">
        <f t="shared" si="217"/>
        <v>0.055</v>
      </c>
      <c r="BE178" s="138">
        <v>2</v>
      </c>
      <c r="BF178" s="124">
        <v>2004</v>
      </c>
      <c r="BG178" s="77">
        <f t="shared" si="218"/>
        <v>420.658682634731</v>
      </c>
      <c r="BH178" s="52">
        <v>900</v>
      </c>
      <c r="BI178" s="77">
        <v>27</v>
      </c>
      <c r="BJ178" s="77">
        <v>30</v>
      </c>
      <c r="BK178" s="78">
        <f t="shared" si="219"/>
        <v>0.063333333333333</v>
      </c>
      <c r="BL178" s="118">
        <v>2</v>
      </c>
      <c r="BM178" s="16">
        <v>2109</v>
      </c>
      <c r="BN178" s="139">
        <f t="shared" si="220"/>
        <v>444.286391654813</v>
      </c>
      <c r="BO178" s="52">
        <v>1000</v>
      </c>
      <c r="BP178" s="139">
        <v>31</v>
      </c>
      <c r="BQ178" s="139">
        <v>32</v>
      </c>
      <c r="BR178" s="117">
        <f t="shared" si="221"/>
        <v>0.063</v>
      </c>
    </row>
    <row r="179" hidden="1" spans="1:70">
      <c r="A179" s="43">
        <v>3</v>
      </c>
      <c r="B179" s="80"/>
      <c r="C179" s="77" t="e">
        <f t="shared" si="203"/>
        <v>#DIV/0!</v>
      </c>
      <c r="D179" s="43">
        <v>100</v>
      </c>
      <c r="E179" s="7">
        <v>0</v>
      </c>
      <c r="F179" s="7">
        <v>0</v>
      </c>
      <c r="G179" s="78">
        <f t="shared" si="204"/>
        <v>0</v>
      </c>
      <c r="H179" s="118">
        <v>3</v>
      </c>
      <c r="I179" s="16"/>
      <c r="J179" s="139" t="e">
        <f t="shared" si="205"/>
        <v>#DIV/0!</v>
      </c>
      <c r="K179" s="52">
        <v>200</v>
      </c>
      <c r="L179" s="139">
        <v>0</v>
      </c>
      <c r="M179" s="139">
        <v>0</v>
      </c>
      <c r="N179" s="117">
        <f t="shared" si="206"/>
        <v>0</v>
      </c>
      <c r="O179" s="138">
        <v>3</v>
      </c>
      <c r="P179" s="80"/>
      <c r="Q179" s="77" t="e">
        <f t="shared" si="207"/>
        <v>#DIV/0!</v>
      </c>
      <c r="R179" s="43">
        <v>300</v>
      </c>
      <c r="S179" s="77">
        <v>0</v>
      </c>
      <c r="T179" s="77">
        <v>0</v>
      </c>
      <c r="U179" s="78">
        <f t="shared" si="208"/>
        <v>0</v>
      </c>
      <c r="V179" s="118">
        <v>3</v>
      </c>
      <c r="W179" s="39">
        <v>300</v>
      </c>
      <c r="X179" s="139">
        <f t="shared" si="209"/>
        <v>1333.33333333333</v>
      </c>
      <c r="Y179" s="52">
        <v>400</v>
      </c>
      <c r="Z179" s="139">
        <v>0</v>
      </c>
      <c r="AA179" s="139">
        <v>0</v>
      </c>
      <c r="AB179" s="117">
        <f t="shared" si="210"/>
        <v>0</v>
      </c>
      <c r="AC179" s="138">
        <v>3</v>
      </c>
      <c r="AD179" s="80">
        <v>686</v>
      </c>
      <c r="AE179" s="77">
        <f t="shared" si="211"/>
        <v>720.116618075802</v>
      </c>
      <c r="AF179" s="52">
        <v>500</v>
      </c>
      <c r="AG179" s="77">
        <v>3</v>
      </c>
      <c r="AH179" s="77">
        <v>3</v>
      </c>
      <c r="AI179" s="78">
        <f t="shared" si="212"/>
        <v>0.012</v>
      </c>
      <c r="AJ179" s="118">
        <v>3</v>
      </c>
      <c r="AK179" s="16">
        <v>1177</v>
      </c>
      <c r="AL179" s="77">
        <f t="shared" si="213"/>
        <v>480.88360237893</v>
      </c>
      <c r="AM179" s="52">
        <v>600</v>
      </c>
      <c r="AN179" s="139">
        <v>17</v>
      </c>
      <c r="AO179" s="139">
        <v>17</v>
      </c>
      <c r="AP179" s="117">
        <f t="shared" si="214"/>
        <v>0.056666666666667</v>
      </c>
      <c r="AQ179" s="138">
        <v>3</v>
      </c>
      <c r="AR179" s="80">
        <v>1179</v>
      </c>
      <c r="AS179" s="77">
        <f t="shared" si="215"/>
        <v>561.492790500424</v>
      </c>
      <c r="AT179" s="52">
        <v>700</v>
      </c>
      <c r="AU179" s="77">
        <v>17</v>
      </c>
      <c r="AV179" s="77">
        <v>21</v>
      </c>
      <c r="AW179" s="78">
        <f t="shared" si="216"/>
        <v>0.054285714285714</v>
      </c>
      <c r="AX179" s="118">
        <v>3</v>
      </c>
      <c r="AY179" s="16">
        <v>1621</v>
      </c>
      <c r="AZ179" s="77">
        <f>(BA179-BB179-BC179)*1000/AY179</f>
        <v>469.463294262801</v>
      </c>
      <c r="BA179" s="52">
        <v>800</v>
      </c>
      <c r="BB179" s="139">
        <v>20</v>
      </c>
      <c r="BC179" s="139">
        <v>19</v>
      </c>
      <c r="BD179" s="117">
        <f t="shared" si="217"/>
        <v>0.04875</v>
      </c>
      <c r="BE179" s="138">
        <v>3</v>
      </c>
      <c r="BF179" s="80">
        <v>2050</v>
      </c>
      <c r="BG179" s="77">
        <f t="shared" si="218"/>
        <v>413.170731707317</v>
      </c>
      <c r="BH179" s="52">
        <v>900</v>
      </c>
      <c r="BI179" s="77">
        <v>30</v>
      </c>
      <c r="BJ179" s="77">
        <v>23</v>
      </c>
      <c r="BK179" s="78">
        <f t="shared" si="219"/>
        <v>0.058888888888889</v>
      </c>
      <c r="BL179" s="118">
        <v>3</v>
      </c>
      <c r="BM179" s="16">
        <v>2031</v>
      </c>
      <c r="BN179" s="139">
        <f t="shared" si="220"/>
        <v>472.181191531265</v>
      </c>
      <c r="BO179" s="52">
        <v>1000</v>
      </c>
      <c r="BP179" s="139">
        <v>21</v>
      </c>
      <c r="BQ179" s="139">
        <v>20</v>
      </c>
      <c r="BR179" s="117">
        <f t="shared" si="221"/>
        <v>0.041</v>
      </c>
    </row>
    <row r="180" hidden="1" spans="1:70">
      <c r="A180" s="77">
        <v>4</v>
      </c>
      <c r="B180" s="80"/>
      <c r="C180" s="77" t="e">
        <f t="shared" si="203"/>
        <v>#DIV/0!</v>
      </c>
      <c r="D180" s="43">
        <v>100</v>
      </c>
      <c r="E180" s="7">
        <v>0</v>
      </c>
      <c r="F180" s="7">
        <v>0</v>
      </c>
      <c r="G180" s="78">
        <f t="shared" si="204"/>
        <v>0</v>
      </c>
      <c r="H180" s="79">
        <v>4</v>
      </c>
      <c r="I180" s="16"/>
      <c r="J180" s="139" t="e">
        <f t="shared" si="205"/>
        <v>#DIV/0!</v>
      </c>
      <c r="K180" s="52">
        <v>200</v>
      </c>
      <c r="L180" s="139">
        <v>0</v>
      </c>
      <c r="M180" s="139">
        <v>0</v>
      </c>
      <c r="N180" s="117">
        <f t="shared" si="206"/>
        <v>0</v>
      </c>
      <c r="O180" s="170">
        <v>4</v>
      </c>
      <c r="P180" s="80"/>
      <c r="Q180" s="77" t="e">
        <f t="shared" si="207"/>
        <v>#DIV/0!</v>
      </c>
      <c r="R180" s="43">
        <v>300</v>
      </c>
      <c r="S180" s="139">
        <v>0</v>
      </c>
      <c r="T180" s="139">
        <v>0</v>
      </c>
      <c r="U180" s="78">
        <f t="shared" si="208"/>
        <v>0</v>
      </c>
      <c r="V180" s="79">
        <v>4</v>
      </c>
      <c r="W180" s="80">
        <v>308</v>
      </c>
      <c r="X180" s="139">
        <f t="shared" si="209"/>
        <v>1298.7012987013</v>
      </c>
      <c r="Y180" s="52">
        <v>400</v>
      </c>
      <c r="Z180" s="139">
        <v>0</v>
      </c>
      <c r="AA180" s="139">
        <v>0</v>
      </c>
      <c r="AB180" s="117">
        <f t="shared" si="210"/>
        <v>0</v>
      </c>
      <c r="AC180" s="170">
        <v>4</v>
      </c>
      <c r="AD180" s="1">
        <v>736</v>
      </c>
      <c r="AE180" s="77">
        <f t="shared" si="211"/>
        <v>671.195652173913</v>
      </c>
      <c r="AF180" s="52">
        <v>500</v>
      </c>
      <c r="AG180" s="77">
        <v>3</v>
      </c>
      <c r="AH180" s="77">
        <v>3</v>
      </c>
      <c r="AI180" s="78">
        <f t="shared" si="212"/>
        <v>0.012</v>
      </c>
      <c r="AJ180" s="79">
        <v>4</v>
      </c>
      <c r="AK180" s="16">
        <v>1174</v>
      </c>
      <c r="AL180" s="77">
        <f t="shared" si="213"/>
        <v>482.112436115843</v>
      </c>
      <c r="AM180" s="52">
        <v>600</v>
      </c>
      <c r="AN180" s="139">
        <v>17</v>
      </c>
      <c r="AO180" s="139">
        <v>17</v>
      </c>
      <c r="AP180" s="117">
        <f t="shared" si="214"/>
        <v>0.056666666666667</v>
      </c>
      <c r="AQ180" s="170">
        <v>4</v>
      </c>
      <c r="AR180" s="80">
        <v>1181</v>
      </c>
      <c r="AS180" s="77">
        <f t="shared" si="215"/>
        <v>565.622353937341</v>
      </c>
      <c r="AT180" s="52">
        <v>700</v>
      </c>
      <c r="AU180" s="77">
        <v>18</v>
      </c>
      <c r="AV180" s="77">
        <v>14</v>
      </c>
      <c r="AW180" s="78">
        <f t="shared" si="216"/>
        <v>0.045714285714286</v>
      </c>
      <c r="AX180" s="79">
        <v>4</v>
      </c>
      <c r="AY180" s="16">
        <v>1590</v>
      </c>
      <c r="AZ180" s="77">
        <f>(BA180-BB180-BC180)*1000/AY180</f>
        <v>478.616352201258</v>
      </c>
      <c r="BA180" s="52">
        <v>800</v>
      </c>
      <c r="BB180" s="139">
        <v>20</v>
      </c>
      <c r="BC180" s="1">
        <v>19</v>
      </c>
      <c r="BD180" s="117">
        <f t="shared" si="217"/>
        <v>0.04875</v>
      </c>
      <c r="BE180" s="170">
        <v>4</v>
      </c>
      <c r="BF180" s="1">
        <v>2053</v>
      </c>
      <c r="BG180" s="77">
        <f t="shared" si="218"/>
        <v>422.795908426693</v>
      </c>
      <c r="BH180" s="52">
        <v>900</v>
      </c>
      <c r="BI180" s="77">
        <v>16</v>
      </c>
      <c r="BJ180" s="77">
        <v>16</v>
      </c>
      <c r="BK180" s="78">
        <f t="shared" si="219"/>
        <v>0.035555555555556</v>
      </c>
      <c r="BL180" s="79">
        <v>4</v>
      </c>
      <c r="BM180" s="16">
        <v>2437</v>
      </c>
      <c r="BN180" s="139">
        <f t="shared" si="220"/>
        <v>372.589249076734</v>
      </c>
      <c r="BO180" s="52">
        <v>1000</v>
      </c>
      <c r="BP180" s="139">
        <v>49</v>
      </c>
      <c r="BQ180" s="139">
        <v>43</v>
      </c>
      <c r="BR180" s="117">
        <f t="shared" si="221"/>
        <v>0.092</v>
      </c>
    </row>
    <row r="181" hidden="1" spans="1:70">
      <c r="A181" s="43">
        <v>5</v>
      </c>
      <c r="B181" s="131"/>
      <c r="C181" s="82" t="e">
        <f t="shared" si="203"/>
        <v>#DIV/0!</v>
      </c>
      <c r="D181" s="43">
        <v>100</v>
      </c>
      <c r="E181" s="124">
        <v>0</v>
      </c>
      <c r="F181" s="124">
        <v>0</v>
      </c>
      <c r="G181" s="83">
        <f t="shared" si="204"/>
        <v>0</v>
      </c>
      <c r="H181" s="125">
        <v>5</v>
      </c>
      <c r="I181" s="122"/>
      <c r="J181" s="142" t="e">
        <f t="shared" si="205"/>
        <v>#DIV/0!</v>
      </c>
      <c r="K181" s="52">
        <v>200</v>
      </c>
      <c r="L181" s="142">
        <v>0</v>
      </c>
      <c r="M181" s="142">
        <v>0</v>
      </c>
      <c r="N181" s="123">
        <f t="shared" si="206"/>
        <v>0</v>
      </c>
      <c r="O181" s="138">
        <v>5</v>
      </c>
      <c r="P181" s="131"/>
      <c r="Q181" s="82" t="e">
        <f t="shared" si="207"/>
        <v>#DIV/0!</v>
      </c>
      <c r="R181" s="43">
        <v>300</v>
      </c>
      <c r="S181" s="142">
        <v>0</v>
      </c>
      <c r="T181" s="142">
        <v>0</v>
      </c>
      <c r="U181" s="83">
        <f t="shared" si="208"/>
        <v>0</v>
      </c>
      <c r="V181" s="125">
        <v>5</v>
      </c>
      <c r="W181" s="131">
        <v>292</v>
      </c>
      <c r="X181" s="142">
        <f t="shared" si="209"/>
        <v>1369.86301369863</v>
      </c>
      <c r="Y181" s="52">
        <v>400</v>
      </c>
      <c r="Z181" s="142">
        <v>0</v>
      </c>
      <c r="AA181" s="142">
        <v>0</v>
      </c>
      <c r="AB181" s="123">
        <f t="shared" si="210"/>
        <v>0</v>
      </c>
      <c r="AC181" s="138">
        <v>5</v>
      </c>
      <c r="AD181" s="131">
        <v>686</v>
      </c>
      <c r="AE181" s="82">
        <f t="shared" si="211"/>
        <v>720.116618075802</v>
      </c>
      <c r="AF181" s="52">
        <v>500</v>
      </c>
      <c r="AG181" s="82">
        <v>3</v>
      </c>
      <c r="AH181" s="82">
        <v>3</v>
      </c>
      <c r="AI181" s="83">
        <f t="shared" si="212"/>
        <v>0.012</v>
      </c>
      <c r="AJ181" s="125">
        <v>5</v>
      </c>
      <c r="AK181" s="122">
        <v>1177</v>
      </c>
      <c r="AL181" s="82">
        <f t="shared" si="213"/>
        <v>485.131690739167</v>
      </c>
      <c r="AM181" s="52">
        <v>600</v>
      </c>
      <c r="AN181" s="142">
        <v>16</v>
      </c>
      <c r="AO181" s="142">
        <v>13</v>
      </c>
      <c r="AP181" s="123">
        <f t="shared" si="214"/>
        <v>0.048333333333333</v>
      </c>
      <c r="AQ181" s="138">
        <v>5</v>
      </c>
      <c r="AR181" s="131">
        <v>1205</v>
      </c>
      <c r="AS181" s="82">
        <f t="shared" si="215"/>
        <v>555.186721991701</v>
      </c>
      <c r="AT181" s="52">
        <v>700</v>
      </c>
      <c r="AU181" s="82">
        <v>17</v>
      </c>
      <c r="AV181" s="82">
        <v>14</v>
      </c>
      <c r="AW181" s="83">
        <f t="shared" si="216"/>
        <v>0.044285714285714</v>
      </c>
      <c r="AX181" s="125">
        <v>5</v>
      </c>
      <c r="AY181" s="122">
        <v>1597</v>
      </c>
      <c r="AZ181" s="82">
        <f>(BA181-BB181-BC181)*1000/AY181</f>
        <v>483.406386975579</v>
      </c>
      <c r="BA181" s="52">
        <v>800</v>
      </c>
      <c r="BB181" s="142">
        <v>15</v>
      </c>
      <c r="BC181" s="142">
        <v>13</v>
      </c>
      <c r="BD181" s="123">
        <f t="shared" si="217"/>
        <v>0.035</v>
      </c>
      <c r="BE181" s="138">
        <v>5</v>
      </c>
      <c r="BF181" s="131">
        <v>2084</v>
      </c>
      <c r="BG181" s="82">
        <f t="shared" si="218"/>
        <v>401.151631477927</v>
      </c>
      <c r="BH181" s="52">
        <v>900</v>
      </c>
      <c r="BI181" s="82">
        <v>33</v>
      </c>
      <c r="BJ181" s="82">
        <v>31</v>
      </c>
      <c r="BK181" s="83">
        <f t="shared" si="219"/>
        <v>0.071111111111111</v>
      </c>
      <c r="BL181" s="125">
        <v>5</v>
      </c>
      <c r="BM181" s="122">
        <v>2092</v>
      </c>
      <c r="BN181" s="142">
        <f t="shared" si="220"/>
        <v>450.286806883365</v>
      </c>
      <c r="BO181" s="142">
        <v>1000</v>
      </c>
      <c r="BP181" s="142">
        <v>33</v>
      </c>
      <c r="BQ181" s="142">
        <v>25</v>
      </c>
      <c r="BR181" s="123">
        <f t="shared" si="221"/>
        <v>0.058</v>
      </c>
    </row>
    <row r="182" hidden="1" spans="1:70">
      <c r="A182" s="50" t="s">
        <v>20</v>
      </c>
      <c r="B182" s="39" t="e">
        <f>AVERAGE(B177:B181)</f>
        <v>#DIV/0!</v>
      </c>
      <c r="C182" s="43" t="e">
        <f t="shared" si="203"/>
        <v>#DIV/0!</v>
      </c>
      <c r="D182" s="82">
        <f>AVERAGE(D177:D181)</f>
        <v>100</v>
      </c>
      <c r="E182" s="7">
        <f>AVERAGE(E177:E181)</f>
        <v>0</v>
      </c>
      <c r="F182" s="7">
        <f>AVERAGE(F177:F181)</f>
        <v>0</v>
      </c>
      <c r="G182" s="47">
        <f t="shared" si="204"/>
        <v>0</v>
      </c>
      <c r="H182" s="165" t="s">
        <v>20</v>
      </c>
      <c r="I182" s="56" t="e">
        <f>AVERAGE(I177:I181)</f>
        <v>#DIV/0!</v>
      </c>
      <c r="J182" s="55" t="e">
        <f t="shared" si="205"/>
        <v>#DIV/0!</v>
      </c>
      <c r="K182" s="82">
        <f>AVERAGE(K177:K181)</f>
        <v>200</v>
      </c>
      <c r="L182" s="101">
        <f>AVERAGE(L177:L181)</f>
        <v>0</v>
      </c>
      <c r="M182" s="101">
        <f>AVERAGE(M177:M181)</f>
        <v>0</v>
      </c>
      <c r="N182" s="57">
        <f t="shared" si="206"/>
        <v>0</v>
      </c>
      <c r="O182" s="128" t="s">
        <v>20</v>
      </c>
      <c r="P182" s="39" t="e">
        <f>AVERAGE(P177:P181)</f>
        <v>#DIV/0!</v>
      </c>
      <c r="Q182" s="43" t="e">
        <f t="shared" si="207"/>
        <v>#DIV/0!</v>
      </c>
      <c r="R182" s="43">
        <f>AVERAGE(R177:R181)</f>
        <v>300</v>
      </c>
      <c r="S182" s="7">
        <f>AVERAGE(S177:S181)</f>
        <v>0</v>
      </c>
      <c r="T182" s="7">
        <f>AVERAGE(T177:T181)</f>
        <v>0</v>
      </c>
      <c r="U182" s="47">
        <f t="shared" si="208"/>
        <v>0</v>
      </c>
      <c r="V182" s="165" t="s">
        <v>20</v>
      </c>
      <c r="W182" s="56">
        <f>AVERAGE(W177:W181)</f>
        <v>300</v>
      </c>
      <c r="X182" s="55">
        <f t="shared" si="209"/>
        <v>1333.33333333333</v>
      </c>
      <c r="Y182" s="142">
        <f>AVERAGE(Y177:Y181)</f>
        <v>400</v>
      </c>
      <c r="Z182" s="101">
        <f>AVERAGE(Z177:Z181)</f>
        <v>0</v>
      </c>
      <c r="AA182" s="101">
        <f>AVERAGE(AA177:AA181)</f>
        <v>0</v>
      </c>
      <c r="AB182" s="57">
        <f t="shared" si="210"/>
        <v>0</v>
      </c>
      <c r="AC182" s="128" t="s">
        <v>20</v>
      </c>
      <c r="AD182" s="39">
        <f>AVERAGE(AD177:AD181)</f>
        <v>708.6</v>
      </c>
      <c r="AE182" s="43">
        <f t="shared" si="211"/>
        <v>697.149308495625</v>
      </c>
      <c r="AF182" s="52">
        <f>AVERAGE(AF177:AF181)</f>
        <v>500</v>
      </c>
      <c r="AG182" s="7">
        <f>AVERAGE(AG177:AG181)</f>
        <v>3</v>
      </c>
      <c r="AH182" s="7">
        <f>AVERAGE(AH177:AH181)</f>
        <v>3</v>
      </c>
      <c r="AI182" s="47">
        <f t="shared" si="212"/>
        <v>0.012</v>
      </c>
      <c r="AJ182" s="165" t="s">
        <v>20</v>
      </c>
      <c r="AK182" s="56">
        <f>AVERAGE(AK177:AK181)</f>
        <v>1170</v>
      </c>
      <c r="AL182" s="55">
        <f t="shared" si="213"/>
        <v>487.350427350427</v>
      </c>
      <c r="AM182" s="142">
        <f>AVERAGE(AM177:AM181)</f>
        <v>600</v>
      </c>
      <c r="AN182" s="101">
        <f>AVERAGE(AN177:AN181)</f>
        <v>15.4</v>
      </c>
      <c r="AO182" s="101">
        <f>AVERAGE(AO177:AO181)</f>
        <v>14.4</v>
      </c>
      <c r="AP182" s="57">
        <f t="shared" si="214"/>
        <v>0.049666666666667</v>
      </c>
      <c r="AQ182" s="128" t="s">
        <v>20</v>
      </c>
      <c r="AR182" s="39">
        <f>AVERAGE(AR177:AR181)</f>
        <v>1201</v>
      </c>
      <c r="AS182" s="43">
        <f t="shared" si="215"/>
        <v>554.704412989176</v>
      </c>
      <c r="AT182" s="43">
        <f>AVERAGE(AT177:AT181)</f>
        <v>700</v>
      </c>
      <c r="AU182" s="7">
        <f>AVERAGE(AU177:AU181)</f>
        <v>15.8</v>
      </c>
      <c r="AV182" s="7">
        <f>AVERAGE(AV177:AV181)</f>
        <v>18</v>
      </c>
      <c r="AW182" s="47">
        <f t="shared" si="216"/>
        <v>0.048285714285714</v>
      </c>
      <c r="AX182" s="165" t="s">
        <v>20</v>
      </c>
      <c r="AY182" s="56">
        <f>AVERAGE(AY177:AY181)</f>
        <v>1620</v>
      </c>
      <c r="AZ182" s="82">
        <f>AVERAGE(AZ177:AZ181)</f>
        <v>470.275817963813</v>
      </c>
      <c r="BA182" s="142">
        <f>AVERAGE(BA177:BA181)</f>
        <v>800</v>
      </c>
      <c r="BB182" s="101">
        <f>AVERAGE(BB177:BB181)</f>
        <v>20</v>
      </c>
      <c r="BC182" s="101">
        <f>AVERAGE(BC177:BC181)</f>
        <v>18.4</v>
      </c>
      <c r="BD182" s="57">
        <f t="shared" si="217"/>
        <v>0.048</v>
      </c>
      <c r="BE182" s="128" t="s">
        <v>20</v>
      </c>
      <c r="BF182" s="39">
        <f>AVERAGE(BF177:BF181)</f>
        <v>1974.8</v>
      </c>
      <c r="BG182" s="43">
        <f t="shared" si="218"/>
        <v>431.63864695159</v>
      </c>
      <c r="BH182" s="43">
        <f>AVERAGE(BH177:BH181)</f>
        <v>900</v>
      </c>
      <c r="BI182" s="7">
        <f>AVERAGE(BI177:BI181)</f>
        <v>24.2</v>
      </c>
      <c r="BJ182" s="7">
        <f>AVERAGE(BJ177:BJ181)</f>
        <v>23.4</v>
      </c>
      <c r="BK182" s="47">
        <f t="shared" si="219"/>
        <v>0.052888888888889</v>
      </c>
      <c r="BL182" s="165" t="s">
        <v>20</v>
      </c>
      <c r="BM182" s="56">
        <f>AVERAGE(BM177:BM181)</f>
        <v>2139.8</v>
      </c>
      <c r="BN182" s="52">
        <f t="shared" si="220"/>
        <v>438.639125151883</v>
      </c>
      <c r="BO182" s="55">
        <v>1000</v>
      </c>
      <c r="BP182" s="101">
        <f>AVERAGE(BP177:BP181)</f>
        <v>31.4</v>
      </c>
      <c r="BQ182" s="101">
        <f>AVERAGE(BQ177:BQ181)</f>
        <v>30</v>
      </c>
      <c r="BR182" s="57">
        <f t="shared" si="221"/>
        <v>0.0614</v>
      </c>
    </row>
    <row r="183" hidden="1" spans="1:70">
      <c r="A183" s="1"/>
      <c r="B183" s="1"/>
      <c r="C183" s="1"/>
      <c r="D183" s="1"/>
      <c r="E183" s="1"/>
      <c r="F183" s="1"/>
      <c r="G183" s="1"/>
      <c r="H183" s="128"/>
      <c r="I183" s="227"/>
      <c r="J183" s="7"/>
      <c r="K183" s="50"/>
      <c r="L183" s="7"/>
      <c r="M183" s="7"/>
      <c r="N183" s="8"/>
      <c r="O183" s="258"/>
      <c r="P183" s="259"/>
      <c r="Q183" s="259"/>
      <c r="R183" s="259"/>
      <c r="S183" s="259"/>
      <c r="T183" s="259"/>
      <c r="U183" s="259"/>
      <c r="V183" s="128"/>
      <c r="W183" s="227"/>
      <c r="X183" s="7"/>
      <c r="Y183" s="50"/>
      <c r="Z183" s="7"/>
      <c r="AA183" s="7"/>
      <c r="AB183" s="8"/>
      <c r="AC183" s="258"/>
      <c r="AD183" s="259"/>
      <c r="AE183" s="259"/>
      <c r="AF183" s="259"/>
      <c r="AG183" s="259"/>
      <c r="AH183" s="259"/>
      <c r="AI183" s="259"/>
      <c r="AJ183" s="128"/>
      <c r="AK183" s="227"/>
      <c r="AL183" s="7"/>
      <c r="AM183" s="50"/>
      <c r="AN183" s="7"/>
      <c r="AO183" s="7"/>
      <c r="AP183" s="8"/>
      <c r="AQ183" s="258"/>
      <c r="AR183" s="259"/>
      <c r="AS183" s="259"/>
      <c r="AT183" s="259"/>
      <c r="AU183" s="259"/>
      <c r="AV183" s="259"/>
      <c r="AW183" s="259"/>
      <c r="AX183" s="128"/>
      <c r="AY183" s="227"/>
      <c r="AZ183" s="7"/>
      <c r="BA183" s="50"/>
      <c r="BB183" s="7"/>
      <c r="BC183" s="7"/>
      <c r="BD183" s="8"/>
      <c r="BE183" s="258"/>
      <c r="BF183" s="259"/>
      <c r="BG183" s="259"/>
      <c r="BH183" s="259"/>
      <c r="BI183" s="259"/>
      <c r="BJ183" s="259"/>
      <c r="BK183" s="259"/>
      <c r="BL183" s="128"/>
      <c r="BM183" s="227"/>
      <c r="BN183" s="7"/>
      <c r="BO183" s="50"/>
      <c r="BP183" s="7"/>
      <c r="BQ183" s="7"/>
      <c r="BR183" s="8"/>
    </row>
    <row r="184" hidden="1" spans="1:79">
      <c r="A184" s="106" t="s">
        <v>87</v>
      </c>
      <c r="B184" s="107"/>
      <c r="C184" s="107"/>
      <c r="D184" s="39"/>
      <c r="E184" s="107"/>
      <c r="F184" s="107"/>
      <c r="G184" s="108"/>
      <c r="H184" s="109" t="s">
        <v>88</v>
      </c>
      <c r="I184" s="107"/>
      <c r="J184" s="107"/>
      <c r="K184" s="39"/>
      <c r="L184" s="107"/>
      <c r="M184" s="107"/>
      <c r="N184" s="108"/>
      <c r="O184" s="109" t="s">
        <v>89</v>
      </c>
      <c r="P184" s="107"/>
      <c r="Q184" s="107"/>
      <c r="R184" s="39"/>
      <c r="S184" s="107"/>
      <c r="T184" s="107"/>
      <c r="U184" s="108"/>
      <c r="V184" s="109" t="s">
        <v>90</v>
      </c>
      <c r="W184" s="107"/>
      <c r="X184" s="107"/>
      <c r="Y184" s="39"/>
      <c r="Z184" s="107"/>
      <c r="AA184" s="107"/>
      <c r="AB184" s="108"/>
      <c r="AC184" s="109" t="s">
        <v>91</v>
      </c>
      <c r="AD184" s="107"/>
      <c r="AE184" s="107"/>
      <c r="AF184" s="39"/>
      <c r="AG184" s="107"/>
      <c r="AH184" s="107"/>
      <c r="AI184" s="108"/>
      <c r="AJ184" s="109" t="s">
        <v>92</v>
      </c>
      <c r="AK184" s="107"/>
      <c r="AL184" s="107"/>
      <c r="AM184" s="39"/>
      <c r="AN184" s="107"/>
      <c r="AO184" s="107"/>
      <c r="AP184" s="108"/>
      <c r="AQ184" s="109" t="s">
        <v>93</v>
      </c>
      <c r="AR184" s="107"/>
      <c r="AS184" s="107"/>
      <c r="AT184" s="39"/>
      <c r="AU184" s="107"/>
      <c r="AV184" s="107"/>
      <c r="AW184" s="108"/>
      <c r="AX184" s="109" t="s">
        <v>94</v>
      </c>
      <c r="AY184" s="107"/>
      <c r="AZ184" s="107"/>
      <c r="BA184" s="39"/>
      <c r="BB184" s="107"/>
      <c r="BC184" s="107"/>
      <c r="BD184" s="108"/>
      <c r="BE184" s="109" t="s">
        <v>95</v>
      </c>
      <c r="BF184" s="107"/>
      <c r="BG184" s="107"/>
      <c r="BH184" s="39"/>
      <c r="BI184" s="107"/>
      <c r="BJ184" s="107"/>
      <c r="BK184" s="108"/>
      <c r="BL184" s="109" t="s">
        <v>96</v>
      </c>
      <c r="BM184" s="107"/>
      <c r="BN184" s="107"/>
      <c r="BO184" s="39"/>
      <c r="BP184" s="107"/>
      <c r="BQ184" s="107"/>
      <c r="BR184" s="108"/>
      <c r="CA184" s="1"/>
    </row>
    <row r="185" hidden="1" spans="1:70">
      <c r="A185" s="77" t="s">
        <v>13</v>
      </c>
      <c r="B185" s="39" t="s">
        <v>14</v>
      </c>
      <c r="C185" s="77" t="s">
        <v>15</v>
      </c>
      <c r="D185" s="43" t="s">
        <v>16</v>
      </c>
      <c r="E185" s="43" t="s">
        <v>17</v>
      </c>
      <c r="F185" s="43" t="s">
        <v>18</v>
      </c>
      <c r="G185" s="78" t="s">
        <v>19</v>
      </c>
      <c r="H185" s="170" t="s">
        <v>13</v>
      </c>
      <c r="I185" s="39" t="s">
        <v>14</v>
      </c>
      <c r="J185" s="77" t="s">
        <v>15</v>
      </c>
      <c r="K185" s="43" t="s">
        <v>16</v>
      </c>
      <c r="L185" s="43" t="s">
        <v>17</v>
      </c>
      <c r="M185" s="43" t="s">
        <v>18</v>
      </c>
      <c r="N185" s="78" t="s">
        <v>19</v>
      </c>
      <c r="O185" s="170" t="s">
        <v>13</v>
      </c>
      <c r="P185" s="39" t="s">
        <v>14</v>
      </c>
      <c r="Q185" s="77" t="s">
        <v>15</v>
      </c>
      <c r="R185" s="43" t="s">
        <v>16</v>
      </c>
      <c r="S185" s="43" t="s">
        <v>17</v>
      </c>
      <c r="T185" s="43" t="s">
        <v>18</v>
      </c>
      <c r="U185" s="78" t="s">
        <v>19</v>
      </c>
      <c r="V185" s="170" t="s">
        <v>13</v>
      </c>
      <c r="W185" s="39" t="s">
        <v>14</v>
      </c>
      <c r="X185" s="77" t="s">
        <v>15</v>
      </c>
      <c r="Y185" s="43" t="s">
        <v>16</v>
      </c>
      <c r="Z185" s="43" t="s">
        <v>17</v>
      </c>
      <c r="AA185" s="43" t="s">
        <v>18</v>
      </c>
      <c r="AB185" s="78" t="s">
        <v>19</v>
      </c>
      <c r="AC185" s="170" t="s">
        <v>13</v>
      </c>
      <c r="AD185" s="39" t="s">
        <v>14</v>
      </c>
      <c r="AE185" s="77" t="s">
        <v>15</v>
      </c>
      <c r="AF185" s="43" t="s">
        <v>16</v>
      </c>
      <c r="AG185" s="43" t="s">
        <v>17</v>
      </c>
      <c r="AH185" s="43" t="s">
        <v>18</v>
      </c>
      <c r="AI185" s="78" t="s">
        <v>19</v>
      </c>
      <c r="AJ185" s="170" t="s">
        <v>13</v>
      </c>
      <c r="AK185" s="39" t="s">
        <v>14</v>
      </c>
      <c r="AL185" s="77" t="s">
        <v>15</v>
      </c>
      <c r="AM185" s="43" t="s">
        <v>16</v>
      </c>
      <c r="AN185" s="43" t="s">
        <v>17</v>
      </c>
      <c r="AO185" s="43" t="s">
        <v>18</v>
      </c>
      <c r="AP185" s="78" t="s">
        <v>19</v>
      </c>
      <c r="AQ185" s="170" t="s">
        <v>13</v>
      </c>
      <c r="AR185" s="39" t="s">
        <v>14</v>
      </c>
      <c r="AS185" s="77" t="s">
        <v>15</v>
      </c>
      <c r="AT185" s="43" t="s">
        <v>16</v>
      </c>
      <c r="AU185" s="43" t="s">
        <v>17</v>
      </c>
      <c r="AV185" s="43" t="s">
        <v>18</v>
      </c>
      <c r="AW185" s="78" t="s">
        <v>19</v>
      </c>
      <c r="AX185" s="170" t="s">
        <v>13</v>
      </c>
      <c r="AY185" s="39" t="s">
        <v>14</v>
      </c>
      <c r="AZ185" s="77" t="s">
        <v>15</v>
      </c>
      <c r="BA185" s="43" t="s">
        <v>16</v>
      </c>
      <c r="BB185" s="43" t="s">
        <v>17</v>
      </c>
      <c r="BC185" s="43" t="s">
        <v>18</v>
      </c>
      <c r="BD185" s="78" t="s">
        <v>19</v>
      </c>
      <c r="BE185" s="170" t="s">
        <v>13</v>
      </c>
      <c r="BF185" s="39" t="s">
        <v>14</v>
      </c>
      <c r="BG185" s="77" t="s">
        <v>15</v>
      </c>
      <c r="BH185" s="43" t="s">
        <v>16</v>
      </c>
      <c r="BI185" s="43" t="s">
        <v>17</v>
      </c>
      <c r="BJ185" s="43" t="s">
        <v>18</v>
      </c>
      <c r="BK185" s="78" t="s">
        <v>19</v>
      </c>
      <c r="BL185" s="170" t="s">
        <v>13</v>
      </c>
      <c r="BM185" s="39" t="s">
        <v>14</v>
      </c>
      <c r="BN185" s="77" t="s">
        <v>15</v>
      </c>
      <c r="BO185" s="43" t="s">
        <v>16</v>
      </c>
      <c r="BP185" s="43" t="s">
        <v>17</v>
      </c>
      <c r="BQ185" s="43" t="s">
        <v>18</v>
      </c>
      <c r="BR185" s="78" t="s">
        <v>19</v>
      </c>
    </row>
    <row r="186" hidden="1" spans="1:70">
      <c r="A186" s="43">
        <v>1</v>
      </c>
      <c r="B186" s="227"/>
      <c r="C186" s="77" t="e">
        <f>(D186-E186-F186)*1000/B186</f>
        <v>#DIV/0!</v>
      </c>
      <c r="D186" s="43">
        <v>100</v>
      </c>
      <c r="E186" s="7">
        <v>0</v>
      </c>
      <c r="F186" s="7">
        <v>0</v>
      </c>
      <c r="G186" s="78">
        <f>(E186+F186)/D186</f>
        <v>0</v>
      </c>
      <c r="H186" s="138">
        <v>1</v>
      </c>
      <c r="I186" s="227"/>
      <c r="J186" s="120" t="e">
        <f>(K186-L186-M186)*1000/I186</f>
        <v>#DIV/0!</v>
      </c>
      <c r="K186" s="52">
        <v>200</v>
      </c>
      <c r="L186" s="7">
        <v>8</v>
      </c>
      <c r="M186" s="7">
        <v>8</v>
      </c>
      <c r="N186" s="78">
        <f>(L186+M186)/K186</f>
        <v>0.08</v>
      </c>
      <c r="O186" s="138">
        <v>1</v>
      </c>
      <c r="P186" s="227"/>
      <c r="Q186" s="120" t="e">
        <f>(R186-S186-T186)*1000/P186</f>
        <v>#DIV/0!</v>
      </c>
      <c r="R186" s="43">
        <v>300</v>
      </c>
      <c r="S186" s="7">
        <v>10</v>
      </c>
      <c r="T186" s="7">
        <v>17</v>
      </c>
      <c r="U186" s="78">
        <f>(S186+T186)/R186</f>
        <v>0.09</v>
      </c>
      <c r="V186" s="138">
        <v>1</v>
      </c>
      <c r="W186" s="227">
        <v>279</v>
      </c>
      <c r="X186" s="120">
        <f>(Y186-Z186-AA186)*1000/W186</f>
        <v>1315.41218637993</v>
      </c>
      <c r="Y186" s="52">
        <v>400</v>
      </c>
      <c r="Z186" s="7">
        <v>12</v>
      </c>
      <c r="AA186" s="7">
        <v>21</v>
      </c>
      <c r="AB186" s="78">
        <f>(Z186+AA186)/Y186</f>
        <v>0.0825</v>
      </c>
      <c r="AC186" s="138">
        <v>1</v>
      </c>
      <c r="AD186" s="227">
        <v>299</v>
      </c>
      <c r="AE186" s="120">
        <f>(AF186-AG186-AH186)*1000/AD186</f>
        <v>1508.36120401338</v>
      </c>
      <c r="AF186" s="52">
        <v>500</v>
      </c>
      <c r="AG186" s="7">
        <v>20</v>
      </c>
      <c r="AH186" s="7">
        <v>29</v>
      </c>
      <c r="AI186" s="78">
        <f>(AG186+AH186)/AF186</f>
        <v>0.098</v>
      </c>
      <c r="AJ186" s="138">
        <v>1</v>
      </c>
      <c r="AK186" s="227">
        <v>316</v>
      </c>
      <c r="AL186" s="77">
        <f>(AM186-AN186-AO186)*1000/AK186</f>
        <v>1645.56962025316</v>
      </c>
      <c r="AM186" s="52">
        <v>600</v>
      </c>
      <c r="AN186" s="7">
        <v>37</v>
      </c>
      <c r="AO186" s="7">
        <v>43</v>
      </c>
      <c r="AP186" s="78">
        <f>(AN186+AO186)/AM186</f>
        <v>0.133333333333333</v>
      </c>
      <c r="AQ186" s="138">
        <v>1</v>
      </c>
      <c r="AR186" s="227">
        <v>316</v>
      </c>
      <c r="AS186" s="120">
        <f>(AT186-AU186-AV186)*1000/AR186</f>
        <v>1936.70886075949</v>
      </c>
      <c r="AT186" s="52">
        <v>700</v>
      </c>
      <c r="AU186" s="7">
        <v>41</v>
      </c>
      <c r="AV186" s="7">
        <v>47</v>
      </c>
      <c r="AW186" s="78">
        <f>(AU186+AV186)/AT186</f>
        <v>0.125714285714286</v>
      </c>
      <c r="AX186" s="138">
        <v>1</v>
      </c>
      <c r="AY186" s="227">
        <v>364</v>
      </c>
      <c r="AZ186" s="77">
        <f>(BA186-BB186-BC186)*1000/AY186</f>
        <v>1920.32967032967</v>
      </c>
      <c r="BA186" s="52">
        <v>800</v>
      </c>
      <c r="BB186" s="7">
        <v>42</v>
      </c>
      <c r="BC186" s="7">
        <v>59</v>
      </c>
      <c r="BD186" s="78">
        <f>(BB186+BC186)/BA186</f>
        <v>0.12625</v>
      </c>
      <c r="BE186" s="138">
        <v>1</v>
      </c>
      <c r="BF186" s="227">
        <v>376</v>
      </c>
      <c r="BG186" s="120">
        <f>(BH186-BI186-BJ186)*1000/BF186</f>
        <v>2045.21276595745</v>
      </c>
      <c r="BH186" s="52">
        <v>900</v>
      </c>
      <c r="BI186" s="7">
        <v>59</v>
      </c>
      <c r="BJ186" s="7">
        <v>72</v>
      </c>
      <c r="BK186" s="78">
        <f>(BI186+BJ186)/BH186</f>
        <v>0.145555555555556</v>
      </c>
      <c r="BL186" s="138">
        <v>1</v>
      </c>
      <c r="BM186" s="227">
        <v>380</v>
      </c>
      <c r="BN186" s="77">
        <f>(BO186-BP186-BQ186)*1000/BM186</f>
        <v>2223.68421052632</v>
      </c>
      <c r="BO186" s="43">
        <v>1000</v>
      </c>
      <c r="BP186" s="7">
        <v>73</v>
      </c>
      <c r="BQ186" s="7">
        <v>82</v>
      </c>
      <c r="BR186" s="78">
        <f>(BP186+BQ186)/BO186</f>
        <v>0.155</v>
      </c>
    </row>
    <row r="187" hidden="1" spans="1:70">
      <c r="A187" s="43">
        <v>2</v>
      </c>
      <c r="B187" s="227"/>
      <c r="C187" s="77" t="e">
        <f>(D187-E187-F187)*1000/B187</f>
        <v>#DIV/0!</v>
      </c>
      <c r="D187" s="43">
        <v>100</v>
      </c>
      <c r="E187" s="7">
        <v>0</v>
      </c>
      <c r="F187" s="7">
        <v>0</v>
      </c>
      <c r="G187" s="78">
        <f>(E187+F187)/D187</f>
        <v>0</v>
      </c>
      <c r="H187" s="138">
        <v>2</v>
      </c>
      <c r="I187" s="227"/>
      <c r="J187" s="120" t="e">
        <f>(K187-L187-M187)*1000/I187</f>
        <v>#DIV/0!</v>
      </c>
      <c r="K187" s="52">
        <v>200</v>
      </c>
      <c r="L187" s="7">
        <v>6</v>
      </c>
      <c r="M187" s="7">
        <v>7</v>
      </c>
      <c r="N187" s="78">
        <f>(L187+M187)/K187</f>
        <v>0.065</v>
      </c>
      <c r="O187" s="138">
        <v>2</v>
      </c>
      <c r="P187" s="227"/>
      <c r="Q187" s="120" t="e">
        <f>(R187-S187-T187)*1000/P187</f>
        <v>#DIV/0!</v>
      </c>
      <c r="R187" s="43">
        <v>300</v>
      </c>
      <c r="S187" s="7">
        <v>12</v>
      </c>
      <c r="T187" s="7">
        <v>15</v>
      </c>
      <c r="U187" s="78">
        <f>(S187+T187)/R187</f>
        <v>0.09</v>
      </c>
      <c r="V187" s="138">
        <v>2</v>
      </c>
      <c r="W187" s="227">
        <v>266</v>
      </c>
      <c r="X187" s="120">
        <f>(Y187-Z187-AA187)*1000/W187</f>
        <v>1375.93984962406</v>
      </c>
      <c r="Y187" s="52">
        <v>400</v>
      </c>
      <c r="Z187" s="7">
        <v>14</v>
      </c>
      <c r="AA187" s="7">
        <v>20</v>
      </c>
      <c r="AB187" s="78">
        <f>(Z187+AA187)/Y187</f>
        <v>0.085</v>
      </c>
      <c r="AC187" s="138">
        <v>2</v>
      </c>
      <c r="AD187" s="227">
        <v>291</v>
      </c>
      <c r="AE187" s="120">
        <f>(AF187-AG187-AH187)*1000/AD187</f>
        <v>1512.02749140894</v>
      </c>
      <c r="AF187" s="52">
        <v>500</v>
      </c>
      <c r="AG187" s="7">
        <v>29</v>
      </c>
      <c r="AH187" s="7">
        <v>31</v>
      </c>
      <c r="AI187" s="78">
        <f>(AG187+AH187)/AF187</f>
        <v>0.12</v>
      </c>
      <c r="AJ187" s="138">
        <v>2</v>
      </c>
      <c r="AK187" s="227">
        <v>323</v>
      </c>
      <c r="AL187" s="77">
        <f>(AM187-AN187-AO187)*1000/AK187</f>
        <v>1634.67492260062</v>
      </c>
      <c r="AM187" s="52">
        <v>600</v>
      </c>
      <c r="AN187" s="7">
        <v>38</v>
      </c>
      <c r="AO187" s="7">
        <v>34</v>
      </c>
      <c r="AP187" s="78">
        <f>(AN187+AO187)/AM187</f>
        <v>0.12</v>
      </c>
      <c r="AQ187" s="138">
        <v>2</v>
      </c>
      <c r="AR187" s="227">
        <v>353</v>
      </c>
      <c r="AS187" s="120">
        <f>(AT187-AU187-AV187)*1000/AR187</f>
        <v>1694.05099150142</v>
      </c>
      <c r="AT187" s="52">
        <v>700</v>
      </c>
      <c r="AU187" s="7">
        <v>53</v>
      </c>
      <c r="AV187" s="7">
        <v>49</v>
      </c>
      <c r="AW187" s="78">
        <f>(AU187+AV187)/AT187</f>
        <v>0.145714285714286</v>
      </c>
      <c r="AX187" s="138">
        <v>2</v>
      </c>
      <c r="AY187" s="227">
        <v>337</v>
      </c>
      <c r="AZ187" s="77">
        <f>(BA187-BB187-BC187)*1000/AY187</f>
        <v>2089.02077151335</v>
      </c>
      <c r="BA187" s="52">
        <v>800</v>
      </c>
      <c r="BB187" s="7">
        <v>43</v>
      </c>
      <c r="BC187" s="7">
        <v>53</v>
      </c>
      <c r="BD187" s="78">
        <f>(BB187+BC187)/BA187</f>
        <v>0.12</v>
      </c>
      <c r="BE187" s="138">
        <v>2</v>
      </c>
      <c r="BF187" s="227">
        <v>347</v>
      </c>
      <c r="BG187" s="120">
        <f>(BH187-BI187-BJ187)*1000/BF187</f>
        <v>2270.89337175793</v>
      </c>
      <c r="BH187" s="52">
        <v>900</v>
      </c>
      <c r="BI187" s="7">
        <v>46</v>
      </c>
      <c r="BJ187" s="7">
        <v>66</v>
      </c>
      <c r="BK187" s="78">
        <f>(BI187+BJ187)/BH187</f>
        <v>0.124444444444444</v>
      </c>
      <c r="BL187" s="138">
        <v>2</v>
      </c>
      <c r="BM187" s="227">
        <v>365</v>
      </c>
      <c r="BN187" s="77">
        <f>(BO187-BP187-BQ187)*1000/BM187</f>
        <v>2356.16438356164</v>
      </c>
      <c r="BO187" s="43">
        <v>1000</v>
      </c>
      <c r="BP187" s="7">
        <v>66</v>
      </c>
      <c r="BQ187" s="7">
        <v>74</v>
      </c>
      <c r="BR187" s="78">
        <f>(BP187+BQ187)/BO187</f>
        <v>0.14</v>
      </c>
    </row>
    <row r="188" hidden="1" spans="1:70">
      <c r="A188" s="43">
        <v>3</v>
      </c>
      <c r="B188" s="227"/>
      <c r="C188" s="77" t="e">
        <f>(D188-E188-F188)*1000/B188</f>
        <v>#DIV/0!</v>
      </c>
      <c r="D188" s="43">
        <v>100</v>
      </c>
      <c r="E188" s="7">
        <v>0</v>
      </c>
      <c r="F188" s="7">
        <v>0</v>
      </c>
      <c r="G188" s="78">
        <f>(E188+F188)/D188</f>
        <v>0</v>
      </c>
      <c r="H188" s="138">
        <v>3</v>
      </c>
      <c r="I188" s="227"/>
      <c r="J188" s="120" t="e">
        <f>(K188-L188-M188)*1000/I188</f>
        <v>#DIV/0!</v>
      </c>
      <c r="K188" s="52">
        <v>200</v>
      </c>
      <c r="L188" s="7">
        <v>8</v>
      </c>
      <c r="M188" s="7">
        <v>5</v>
      </c>
      <c r="N188" s="78">
        <f>(L188+M188)/K188</f>
        <v>0.065</v>
      </c>
      <c r="O188" s="138">
        <v>3</v>
      </c>
      <c r="P188" s="227"/>
      <c r="Q188" s="120" t="e">
        <f>(R188-S188-T188)*1000/P188</f>
        <v>#DIV/0!</v>
      </c>
      <c r="R188" s="43">
        <v>300</v>
      </c>
      <c r="S188" s="7">
        <v>10</v>
      </c>
      <c r="T188" s="7">
        <v>18</v>
      </c>
      <c r="U188" s="78">
        <f>(S188+T188)/R188</f>
        <v>0.093333333333333</v>
      </c>
      <c r="V188" s="138">
        <v>3</v>
      </c>
      <c r="W188" s="227">
        <v>280</v>
      </c>
      <c r="X188" s="120">
        <f>(Y188-Z188-AA188)*1000/W188</f>
        <v>1307.14285714286</v>
      </c>
      <c r="Y188" s="52">
        <v>400</v>
      </c>
      <c r="Z188" s="7">
        <v>11</v>
      </c>
      <c r="AA188" s="7">
        <v>23</v>
      </c>
      <c r="AB188" s="78">
        <f>(Z188+AA188)/Y188</f>
        <v>0.085</v>
      </c>
      <c r="AC188" s="138">
        <v>3</v>
      </c>
      <c r="AD188" s="227">
        <v>291</v>
      </c>
      <c r="AE188" s="120">
        <f>(AF188-AG188-AH188)*1000/AD188</f>
        <v>1512.02749140894</v>
      </c>
      <c r="AF188" s="52">
        <v>500</v>
      </c>
      <c r="AG188" s="7">
        <v>30</v>
      </c>
      <c r="AH188" s="7">
        <v>30</v>
      </c>
      <c r="AI188" s="78">
        <f>(AG188+AH188)/AF188</f>
        <v>0.12</v>
      </c>
      <c r="AJ188" s="138">
        <v>3</v>
      </c>
      <c r="AK188" s="227">
        <v>305</v>
      </c>
      <c r="AL188" s="77">
        <f>(AM188-AN188-AO188)*1000/AK188</f>
        <v>1737.70491803279</v>
      </c>
      <c r="AM188" s="52">
        <v>600</v>
      </c>
      <c r="AN188" s="7">
        <v>32</v>
      </c>
      <c r="AO188" s="7">
        <v>38</v>
      </c>
      <c r="AP188" s="78">
        <f>(AN188+AO188)/AM188</f>
        <v>0.116666666666667</v>
      </c>
      <c r="AQ188" s="138">
        <v>3</v>
      </c>
      <c r="AR188" s="227">
        <v>328</v>
      </c>
      <c r="AS188" s="120">
        <f>(AT188-AU188-AV188)*1000/AR188</f>
        <v>1908.53658536585</v>
      </c>
      <c r="AT188" s="52">
        <v>700</v>
      </c>
      <c r="AU188" s="7">
        <v>31</v>
      </c>
      <c r="AV188" s="7">
        <v>43</v>
      </c>
      <c r="AW188" s="78">
        <f>(AU188+AV188)/AT188</f>
        <v>0.105714285714286</v>
      </c>
      <c r="AX188" s="138">
        <v>3</v>
      </c>
      <c r="AY188" s="227">
        <v>349</v>
      </c>
      <c r="AZ188" s="77">
        <f>(BA188-BB188-BC188)*1000/AY188</f>
        <v>2025.78796561605</v>
      </c>
      <c r="BA188" s="52">
        <v>800</v>
      </c>
      <c r="BB188" s="7">
        <v>43</v>
      </c>
      <c r="BC188" s="7">
        <v>50</v>
      </c>
      <c r="BD188" s="78">
        <f>(BB188+BC188)/BA188</f>
        <v>0.11625</v>
      </c>
      <c r="BE188" s="138">
        <v>3</v>
      </c>
      <c r="BF188" s="227">
        <v>355</v>
      </c>
      <c r="BG188" s="120">
        <f>(BH188-BI188-BJ188)*1000/BF188</f>
        <v>2154.92957746479</v>
      </c>
      <c r="BH188" s="52">
        <v>900</v>
      </c>
      <c r="BI188" s="7">
        <v>60</v>
      </c>
      <c r="BJ188" s="7">
        <v>75</v>
      </c>
      <c r="BK188" s="78">
        <f>(BI188+BJ188)/BH188</f>
        <v>0.15</v>
      </c>
      <c r="BL188" s="138">
        <v>3</v>
      </c>
      <c r="BM188" s="227">
        <v>396</v>
      </c>
      <c r="BN188" s="77">
        <f>(BO188-BP188-BQ188)*1000/BM188</f>
        <v>2189.39393939394</v>
      </c>
      <c r="BO188" s="43">
        <v>1000</v>
      </c>
      <c r="BP188" s="7">
        <v>61</v>
      </c>
      <c r="BQ188" s="7">
        <v>72</v>
      </c>
      <c r="BR188" s="78">
        <f>(BP188+BQ188)/BO188</f>
        <v>0.133</v>
      </c>
    </row>
    <row r="189" hidden="1" spans="1:70">
      <c r="A189" s="77">
        <v>4</v>
      </c>
      <c r="B189" s="227"/>
      <c r="C189" s="77" t="e">
        <f>(D189-E189-F189)*1000/B189</f>
        <v>#DIV/0!</v>
      </c>
      <c r="D189" s="43">
        <v>100</v>
      </c>
      <c r="E189" s="7">
        <v>0</v>
      </c>
      <c r="F189" s="7">
        <v>0</v>
      </c>
      <c r="G189" s="78">
        <f>(E189+F189)/D189</f>
        <v>0</v>
      </c>
      <c r="H189" s="170">
        <v>4</v>
      </c>
      <c r="I189" s="227"/>
      <c r="J189" s="120" t="e">
        <f>(K189-L189-M189)*1000/I189</f>
        <v>#DIV/0!</v>
      </c>
      <c r="K189" s="52">
        <v>200</v>
      </c>
      <c r="L189" s="7">
        <v>10</v>
      </c>
      <c r="M189" s="7">
        <v>15</v>
      </c>
      <c r="N189" s="78">
        <f>(L189+M189)/K189</f>
        <v>0.125</v>
      </c>
      <c r="O189" s="170">
        <v>4</v>
      </c>
      <c r="P189" s="227"/>
      <c r="Q189" s="120" t="e">
        <f>(R189-S189-T189)*1000/P189</f>
        <v>#DIV/0!</v>
      </c>
      <c r="R189" s="43">
        <v>300</v>
      </c>
      <c r="S189" s="7">
        <v>10</v>
      </c>
      <c r="T189" s="7">
        <v>17</v>
      </c>
      <c r="U189" s="78">
        <f>(S189+T189)/R189</f>
        <v>0.09</v>
      </c>
      <c r="V189" s="170">
        <v>4</v>
      </c>
      <c r="W189" s="227">
        <v>302</v>
      </c>
      <c r="X189" s="120">
        <f>(Y189-Z189-AA189)*1000/W189</f>
        <v>1165.56291390728</v>
      </c>
      <c r="Y189" s="52">
        <v>400</v>
      </c>
      <c r="Z189" s="7">
        <v>21</v>
      </c>
      <c r="AA189" s="7">
        <v>27</v>
      </c>
      <c r="AB189" s="78">
        <f>(Z189+AA189)/Y189</f>
        <v>0.12</v>
      </c>
      <c r="AC189" s="170">
        <v>4</v>
      </c>
      <c r="AD189" s="227">
        <v>301</v>
      </c>
      <c r="AE189" s="120">
        <f>(AF189-AG189-AH189)*1000/AD189</f>
        <v>1431.89368770764</v>
      </c>
      <c r="AF189" s="52">
        <v>500</v>
      </c>
      <c r="AG189" s="7">
        <v>29</v>
      </c>
      <c r="AH189" s="7">
        <v>40</v>
      </c>
      <c r="AI189" s="78">
        <f>(AG189+AH189)/AF189</f>
        <v>0.138</v>
      </c>
      <c r="AJ189" s="170">
        <v>4</v>
      </c>
      <c r="AK189" s="227">
        <v>320</v>
      </c>
      <c r="AL189" s="77">
        <f>(AM189-AN189-AO189)*1000/AK189</f>
        <v>1650</v>
      </c>
      <c r="AM189" s="52">
        <v>600</v>
      </c>
      <c r="AN189" s="7">
        <v>35</v>
      </c>
      <c r="AO189" s="7">
        <v>37</v>
      </c>
      <c r="AP189" s="78">
        <f>(AN189+AO189)/AM189</f>
        <v>0.12</v>
      </c>
      <c r="AQ189" s="170">
        <v>4</v>
      </c>
      <c r="AR189" s="227">
        <v>334</v>
      </c>
      <c r="AS189" s="120">
        <f>(AT189-AU189-AV189)*1000/AR189</f>
        <v>1844.31137724551</v>
      </c>
      <c r="AT189" s="52">
        <v>700</v>
      </c>
      <c r="AU189" s="7">
        <v>33</v>
      </c>
      <c r="AV189" s="7">
        <v>51</v>
      </c>
      <c r="AW189" s="78">
        <f>(AU189+AV189)/AT189</f>
        <v>0.12</v>
      </c>
      <c r="AX189" s="170">
        <v>4</v>
      </c>
      <c r="AY189" s="227">
        <v>338</v>
      </c>
      <c r="AZ189" s="77">
        <f>(BA189-BB189-BC189)*1000/AY189</f>
        <v>2023.66863905325</v>
      </c>
      <c r="BA189" s="52">
        <v>800</v>
      </c>
      <c r="BB189" s="7">
        <v>53</v>
      </c>
      <c r="BC189" s="7">
        <v>63</v>
      </c>
      <c r="BD189" s="78">
        <f>(BB189+BC189)/BA189</f>
        <v>0.145</v>
      </c>
      <c r="BE189" s="170">
        <v>4</v>
      </c>
      <c r="BF189" s="227">
        <v>348</v>
      </c>
      <c r="BG189" s="120">
        <f>(BH189-BI189-BJ189)*1000/BF189</f>
        <v>2255.74712643678</v>
      </c>
      <c r="BH189" s="52">
        <v>900</v>
      </c>
      <c r="BI189" s="7">
        <v>53</v>
      </c>
      <c r="BJ189" s="7">
        <v>62</v>
      </c>
      <c r="BK189" s="78">
        <f>(BI189+BJ189)/BH189</f>
        <v>0.127777777777778</v>
      </c>
      <c r="BL189" s="170">
        <v>4</v>
      </c>
      <c r="BM189" s="227">
        <v>362</v>
      </c>
      <c r="BN189" s="77">
        <f>(BO189-BP189-BQ189)*1000/BM189</f>
        <v>2353.59116022099</v>
      </c>
      <c r="BO189" s="43">
        <v>1000</v>
      </c>
      <c r="BP189" s="7">
        <v>70</v>
      </c>
      <c r="BQ189" s="7">
        <v>78</v>
      </c>
      <c r="BR189" s="78">
        <f>(BP189+BQ189)/BO189</f>
        <v>0.148</v>
      </c>
    </row>
    <row r="190" hidden="1" spans="1:70">
      <c r="A190" s="43">
        <v>5</v>
      </c>
      <c r="B190" s="237"/>
      <c r="C190" s="80" t="e">
        <f>(D190-E190-F190)*1000/B190</f>
        <v>#DIV/0!</v>
      </c>
      <c r="D190" s="43">
        <v>100</v>
      </c>
      <c r="E190" s="124">
        <v>0</v>
      </c>
      <c r="F190" s="124">
        <v>0</v>
      </c>
      <c r="G190" s="83">
        <f>(E190+F190)/D190</f>
        <v>0</v>
      </c>
      <c r="H190" s="188">
        <v>5</v>
      </c>
      <c r="I190" s="245"/>
      <c r="J190" s="140" t="e">
        <f>(K190-L190-M190)*1000/I190</f>
        <v>#DIV/0!</v>
      </c>
      <c r="K190" s="52">
        <v>200</v>
      </c>
      <c r="L190" s="263">
        <v>12</v>
      </c>
      <c r="M190" s="263">
        <v>13</v>
      </c>
      <c r="N190" s="183">
        <f>(L190+M190)/K190</f>
        <v>0.125</v>
      </c>
      <c r="O190" s="188">
        <v>5</v>
      </c>
      <c r="P190" s="245"/>
      <c r="Q190" s="140" t="e">
        <f>(R190-S190-T190)*1000/P190</f>
        <v>#DIV/0!</v>
      </c>
      <c r="R190" s="43">
        <v>300</v>
      </c>
      <c r="S190" s="263">
        <v>12</v>
      </c>
      <c r="T190" s="263">
        <v>16</v>
      </c>
      <c r="U190" s="183">
        <f>(S190+T190)/R190</f>
        <v>0.093333333333333</v>
      </c>
      <c r="V190" s="188">
        <v>5</v>
      </c>
      <c r="W190" s="245">
        <v>272</v>
      </c>
      <c r="X190" s="140">
        <f>(Y190-Z190-AA190)*1000/W190</f>
        <v>1312.5</v>
      </c>
      <c r="Y190" s="52">
        <v>400</v>
      </c>
      <c r="Z190" s="263">
        <v>16</v>
      </c>
      <c r="AA190" s="263">
        <v>27</v>
      </c>
      <c r="AB190" s="183">
        <f>(Z190+AA190)/Y190</f>
        <v>0.1075</v>
      </c>
      <c r="AC190" s="188">
        <v>5</v>
      </c>
      <c r="AD190" s="245">
        <v>303</v>
      </c>
      <c r="AE190" s="140">
        <f>(AF190-AG190-AH190)*1000/AD190</f>
        <v>1405.94059405941</v>
      </c>
      <c r="AF190" s="52">
        <v>500</v>
      </c>
      <c r="AG190" s="263">
        <v>32</v>
      </c>
      <c r="AH190" s="263">
        <v>42</v>
      </c>
      <c r="AI190" s="183">
        <f>(AG190+AH190)/AF190</f>
        <v>0.148</v>
      </c>
      <c r="AJ190" s="188">
        <v>5</v>
      </c>
      <c r="AK190" s="245">
        <v>308</v>
      </c>
      <c r="AL190" s="82">
        <f>(AM190-AN190-AO190)*1000/AK190</f>
        <v>1646.1038961039</v>
      </c>
      <c r="AM190" s="52">
        <v>600</v>
      </c>
      <c r="AN190" s="263">
        <v>42</v>
      </c>
      <c r="AO190" s="263">
        <v>51</v>
      </c>
      <c r="AP190" s="183">
        <f>(AN190+AO190)/AM190</f>
        <v>0.155</v>
      </c>
      <c r="AQ190" s="188">
        <v>5</v>
      </c>
      <c r="AR190" s="245">
        <v>343</v>
      </c>
      <c r="AS190" s="140">
        <f>(AT190-AU190-AV190)*1000/AR190</f>
        <v>1798.83381924198</v>
      </c>
      <c r="AT190" s="52">
        <v>700</v>
      </c>
      <c r="AU190" s="263">
        <v>41</v>
      </c>
      <c r="AV190" s="263">
        <v>42</v>
      </c>
      <c r="AW190" s="183">
        <f>(AU190+AV190)/AT190</f>
        <v>0.118571428571429</v>
      </c>
      <c r="AX190" s="188">
        <v>5</v>
      </c>
      <c r="AY190" s="245">
        <v>360</v>
      </c>
      <c r="AZ190" s="82">
        <f>(BA190-BB190-BC190)*1000/AY190</f>
        <v>1980.55555555556</v>
      </c>
      <c r="BA190" s="52">
        <v>800</v>
      </c>
      <c r="BB190" s="263">
        <v>44</v>
      </c>
      <c r="BC190" s="263">
        <v>43</v>
      </c>
      <c r="BD190" s="183">
        <f>(BB190+BC190)/BA190</f>
        <v>0.10875</v>
      </c>
      <c r="BE190" s="188">
        <v>5</v>
      </c>
      <c r="BF190" s="245">
        <v>371</v>
      </c>
      <c r="BG190" s="140">
        <f>(BH190-BI190-BJ190)*1000/BF190</f>
        <v>2161.72506738544</v>
      </c>
      <c r="BH190" s="52">
        <v>900</v>
      </c>
      <c r="BI190" s="263">
        <v>42</v>
      </c>
      <c r="BJ190" s="263">
        <v>56</v>
      </c>
      <c r="BK190" s="183">
        <f>(BI190+BJ190)/BH190</f>
        <v>0.108888888888889</v>
      </c>
      <c r="BL190" s="188">
        <v>5</v>
      </c>
      <c r="BM190" s="245">
        <v>391</v>
      </c>
      <c r="BN190" s="202">
        <f>(BO190-BP190-BQ190)*1000/BM190</f>
        <v>2276.21483375959</v>
      </c>
      <c r="BO190" s="202">
        <v>1000</v>
      </c>
      <c r="BP190" s="263">
        <v>46</v>
      </c>
      <c r="BQ190" s="263">
        <v>64</v>
      </c>
      <c r="BR190" s="183">
        <f>(BP190+BQ190)/BO190</f>
        <v>0.11</v>
      </c>
    </row>
    <row r="191" ht="15" hidden="1" spans="1:70">
      <c r="A191" s="9" t="s">
        <v>20</v>
      </c>
      <c r="B191" s="56" t="e">
        <f t="shared" ref="B191:G191" si="222">AVERAGE(B186:B190)</f>
        <v>#DIV/0!</v>
      </c>
      <c r="C191" s="202" t="e">
        <f t="shared" si="222"/>
        <v>#DIV/0!</v>
      </c>
      <c r="D191" s="202">
        <f t="shared" si="222"/>
        <v>100</v>
      </c>
      <c r="E191" s="101">
        <f t="shared" si="222"/>
        <v>0</v>
      </c>
      <c r="F191" s="101">
        <f t="shared" si="222"/>
        <v>0</v>
      </c>
      <c r="G191" s="102">
        <f t="shared" si="222"/>
        <v>0</v>
      </c>
      <c r="H191" s="103" t="s">
        <v>20</v>
      </c>
      <c r="I191" s="56" t="e">
        <f>AVERAGE(I186:I190)</f>
        <v>#DIV/0!</v>
      </c>
      <c r="J191" s="180" t="e">
        <f>AVERAGE(J186:J190)</f>
        <v>#DIV/0!</v>
      </c>
      <c r="K191" s="163">
        <v>200</v>
      </c>
      <c r="L191" s="101">
        <f>AVERAGE(L186:L190)</f>
        <v>8.8</v>
      </c>
      <c r="M191" s="101">
        <f>AVERAGE(M186:M190)</f>
        <v>9.6</v>
      </c>
      <c r="N191" s="102">
        <f>AVERAGE(N186:N190)</f>
        <v>0.092</v>
      </c>
      <c r="O191" s="103" t="s">
        <v>20</v>
      </c>
      <c r="P191" s="56" t="e">
        <f t="shared" ref="P191:U191" si="223">AVERAGE(P186:P190)</f>
        <v>#DIV/0!</v>
      </c>
      <c r="Q191" s="180" t="e">
        <f t="shared" si="223"/>
        <v>#DIV/0!</v>
      </c>
      <c r="R191" s="202">
        <f t="shared" si="223"/>
        <v>300</v>
      </c>
      <c r="S191" s="101">
        <f t="shared" si="223"/>
        <v>10.8</v>
      </c>
      <c r="T191" s="101">
        <f t="shared" si="223"/>
        <v>16.6</v>
      </c>
      <c r="U191" s="102">
        <f t="shared" si="223"/>
        <v>0.091333333333333</v>
      </c>
      <c r="V191" s="103" t="s">
        <v>20</v>
      </c>
      <c r="W191" s="56">
        <f t="shared" ref="W191:AB191" si="224">AVERAGE(W186:W190)</f>
        <v>279.8</v>
      </c>
      <c r="X191" s="180">
        <f t="shared" si="224"/>
        <v>1295.31156141083</v>
      </c>
      <c r="Y191" s="163">
        <f t="shared" si="224"/>
        <v>400</v>
      </c>
      <c r="Z191" s="101">
        <f t="shared" si="224"/>
        <v>14.8</v>
      </c>
      <c r="AA191" s="101">
        <f t="shared" si="224"/>
        <v>23.6</v>
      </c>
      <c r="AB191" s="102">
        <f t="shared" si="224"/>
        <v>0.096</v>
      </c>
      <c r="AC191" s="103" t="s">
        <v>20</v>
      </c>
      <c r="AD191" s="56">
        <f t="shared" ref="AD191:AI191" si="225">AVERAGE(AD186:AD190)</f>
        <v>297</v>
      </c>
      <c r="AE191" s="180">
        <f t="shared" si="225"/>
        <v>1474.05009371966</v>
      </c>
      <c r="AF191" s="55">
        <f t="shared" si="225"/>
        <v>500</v>
      </c>
      <c r="AG191" s="101">
        <f t="shared" si="225"/>
        <v>28</v>
      </c>
      <c r="AH191" s="101">
        <f t="shared" si="225"/>
        <v>34.4</v>
      </c>
      <c r="AI191" s="102">
        <f t="shared" si="225"/>
        <v>0.1248</v>
      </c>
      <c r="AJ191" s="103" t="s">
        <v>20</v>
      </c>
      <c r="AK191" s="56">
        <f t="shared" ref="AK191:AP191" si="226">AVERAGE(AK186:AK190)</f>
        <v>314.4</v>
      </c>
      <c r="AL191" s="101">
        <f t="shared" si="226"/>
        <v>1662.81067139809</v>
      </c>
      <c r="AM191" s="163">
        <f t="shared" si="226"/>
        <v>600</v>
      </c>
      <c r="AN191" s="101">
        <f t="shared" si="226"/>
        <v>36.8</v>
      </c>
      <c r="AO191" s="101">
        <f t="shared" si="226"/>
        <v>40.6</v>
      </c>
      <c r="AP191" s="102">
        <f t="shared" si="226"/>
        <v>0.129</v>
      </c>
      <c r="AQ191" s="103" t="s">
        <v>20</v>
      </c>
      <c r="AR191" s="56">
        <f t="shared" ref="AR191:AW191" si="227">AVERAGE(AR186:AR190)</f>
        <v>334.8</v>
      </c>
      <c r="AS191" s="180">
        <f t="shared" si="227"/>
        <v>1836.48832682285</v>
      </c>
      <c r="AT191" s="101">
        <f t="shared" si="227"/>
        <v>700</v>
      </c>
      <c r="AU191" s="101">
        <f t="shared" si="227"/>
        <v>39.8</v>
      </c>
      <c r="AV191" s="101">
        <f t="shared" si="227"/>
        <v>46.4</v>
      </c>
      <c r="AW191" s="102">
        <f t="shared" si="227"/>
        <v>0.123142857142857</v>
      </c>
      <c r="AX191" s="103" t="s">
        <v>20</v>
      </c>
      <c r="AY191" s="56">
        <f t="shared" ref="AY191:BD191" si="228">AVERAGE(AY186:AY190)</f>
        <v>349.6</v>
      </c>
      <c r="AZ191" s="202">
        <f t="shared" si="228"/>
        <v>2007.87252041358</v>
      </c>
      <c r="BA191" s="163">
        <f t="shared" si="228"/>
        <v>800</v>
      </c>
      <c r="BB191" s="101">
        <f t="shared" si="228"/>
        <v>45</v>
      </c>
      <c r="BC191" s="101">
        <f t="shared" si="228"/>
        <v>53.6</v>
      </c>
      <c r="BD191" s="102">
        <f t="shared" si="228"/>
        <v>0.12325</v>
      </c>
      <c r="BE191" s="103" t="s">
        <v>20</v>
      </c>
      <c r="BF191" s="56">
        <f t="shared" ref="BF191:BK191" si="229">AVERAGE(BF186:BF190)</f>
        <v>359.4</v>
      </c>
      <c r="BG191" s="180">
        <f t="shared" si="229"/>
        <v>2177.70158180048</v>
      </c>
      <c r="BH191" s="101">
        <f t="shared" si="229"/>
        <v>900</v>
      </c>
      <c r="BI191" s="101">
        <f t="shared" si="229"/>
        <v>52</v>
      </c>
      <c r="BJ191" s="101">
        <f t="shared" si="229"/>
        <v>66.2</v>
      </c>
      <c r="BK191" s="102">
        <f t="shared" si="229"/>
        <v>0.131333333333333</v>
      </c>
      <c r="BL191" s="103" t="s">
        <v>20</v>
      </c>
      <c r="BM191" s="56">
        <f t="shared" ref="BM191:BR191" si="230">AVERAGE(BM186:BM190)</f>
        <v>378.8</v>
      </c>
      <c r="BN191" s="101">
        <f t="shared" si="230"/>
        <v>2279.8097054925</v>
      </c>
      <c r="BO191" s="101">
        <f t="shared" si="230"/>
        <v>1000</v>
      </c>
      <c r="BP191" s="101">
        <f t="shared" si="230"/>
        <v>63.2</v>
      </c>
      <c r="BQ191" s="101">
        <f t="shared" si="230"/>
        <v>74</v>
      </c>
      <c r="BR191" s="102">
        <f t="shared" si="230"/>
        <v>0.1372</v>
      </c>
    </row>
    <row r="192" ht="15" hidden="1" spans="1:79">
      <c r="A192" s="238"/>
      <c r="B192" s="238"/>
      <c r="C192" s="238"/>
      <c r="D192" s="238"/>
      <c r="E192" s="238"/>
      <c r="F192" s="238"/>
      <c r="G192" s="238"/>
      <c r="H192" s="105"/>
      <c r="I192" s="238"/>
      <c r="J192" s="104"/>
      <c r="K192" s="104"/>
      <c r="L192" s="104"/>
      <c r="M192" s="104"/>
      <c r="N192" s="104"/>
      <c r="O192" s="105"/>
      <c r="P192" s="104"/>
      <c r="Q192" s="104"/>
      <c r="R192" s="104"/>
      <c r="S192" s="104"/>
      <c r="T192" s="104"/>
      <c r="U192" s="104"/>
      <c r="V192" s="105"/>
      <c r="W192" s="238"/>
      <c r="X192" s="104"/>
      <c r="Y192" s="104"/>
      <c r="Z192" s="104"/>
      <c r="AA192" s="104"/>
      <c r="AB192" s="104"/>
      <c r="AC192" s="105"/>
      <c r="AD192" s="104"/>
      <c r="AE192" s="104"/>
      <c r="AF192" s="104"/>
      <c r="AG192" s="104"/>
      <c r="AH192" s="104"/>
      <c r="AI192" s="104"/>
      <c r="AJ192" s="105"/>
      <c r="AK192" s="238"/>
      <c r="AL192" s="104"/>
      <c r="AM192" s="104"/>
      <c r="AN192" s="104"/>
      <c r="AO192" s="104"/>
      <c r="AP192" s="104"/>
      <c r="AQ192" s="105"/>
      <c r="AR192" s="104"/>
      <c r="AS192" s="104"/>
      <c r="AT192" s="104"/>
      <c r="AU192" s="104"/>
      <c r="AV192" s="104"/>
      <c r="AW192" s="104"/>
      <c r="AX192" s="105"/>
      <c r="AY192" s="238"/>
      <c r="AZ192" s="104"/>
      <c r="BA192" s="104"/>
      <c r="BB192" s="104"/>
      <c r="BC192" s="104"/>
      <c r="BD192" s="104"/>
      <c r="BE192" s="105"/>
      <c r="BF192" s="104"/>
      <c r="BG192" s="104"/>
      <c r="BH192" s="104"/>
      <c r="BI192" s="104"/>
      <c r="BJ192" s="104"/>
      <c r="BK192" s="104"/>
      <c r="BL192" s="105"/>
      <c r="BM192" s="238"/>
      <c r="BN192" s="104"/>
      <c r="BO192" s="104"/>
      <c r="BP192" s="104"/>
      <c r="BQ192" s="104"/>
      <c r="BR192" s="104"/>
      <c r="BS192" s="105"/>
      <c r="BT192" s="104"/>
      <c r="BU192" s="104"/>
      <c r="BV192" s="104"/>
      <c r="BW192" s="104"/>
      <c r="BX192" s="104"/>
      <c r="BY192" s="104"/>
      <c r="BZ192" s="104"/>
      <c r="CA192" s="104"/>
    </row>
    <row r="193" hidden="1" spans="1:79">
      <c r="A193" s="106" t="s">
        <v>97</v>
      </c>
      <c r="B193" s="107"/>
      <c r="C193" s="107"/>
      <c r="D193" s="39"/>
      <c r="E193" s="107"/>
      <c r="F193" s="107"/>
      <c r="G193" s="108"/>
      <c r="H193" s="109" t="s">
        <v>98</v>
      </c>
      <c r="I193" s="107"/>
      <c r="J193" s="107"/>
      <c r="K193" s="39"/>
      <c r="L193" s="107"/>
      <c r="M193" s="107"/>
      <c r="N193" s="108"/>
      <c r="O193" s="109" t="s">
        <v>99</v>
      </c>
      <c r="P193" s="107"/>
      <c r="Q193" s="107"/>
      <c r="R193" s="39"/>
      <c r="S193" s="107"/>
      <c r="T193" s="107"/>
      <c r="U193" s="108"/>
      <c r="V193" s="109" t="s">
        <v>100</v>
      </c>
      <c r="W193" s="107"/>
      <c r="X193" s="107"/>
      <c r="Y193" s="39"/>
      <c r="Z193" s="107"/>
      <c r="AA193" s="107"/>
      <c r="AB193" s="108"/>
      <c r="AC193" s="190" t="s">
        <v>101</v>
      </c>
      <c r="AD193" s="107"/>
      <c r="AE193" s="107"/>
      <c r="AF193" s="39"/>
      <c r="AG193" s="107"/>
      <c r="AH193" s="107"/>
      <c r="AI193" s="108"/>
      <c r="AJ193" s="109" t="s">
        <v>102</v>
      </c>
      <c r="AK193" s="107"/>
      <c r="AL193" s="107"/>
      <c r="AM193" s="39"/>
      <c r="AN193" s="107"/>
      <c r="AO193" s="107"/>
      <c r="AP193" s="108"/>
      <c r="AQ193" s="190" t="s">
        <v>103</v>
      </c>
      <c r="AR193" s="107"/>
      <c r="AS193" s="107"/>
      <c r="AT193" s="39"/>
      <c r="AU193" s="107"/>
      <c r="AV193" s="107"/>
      <c r="AW193" s="108"/>
      <c r="AX193" s="109" t="s">
        <v>104</v>
      </c>
      <c r="AY193" s="107"/>
      <c r="AZ193" s="107"/>
      <c r="BA193" s="39"/>
      <c r="BB193" s="107"/>
      <c r="BC193" s="107"/>
      <c r="BD193" s="108"/>
      <c r="BE193" s="109" t="s">
        <v>105</v>
      </c>
      <c r="BF193" s="11"/>
      <c r="BG193" s="11"/>
      <c r="BH193" s="39"/>
      <c r="BI193" s="11"/>
      <c r="BJ193" s="11"/>
      <c r="BK193" s="75"/>
      <c r="BL193" s="109" t="s">
        <v>106</v>
      </c>
      <c r="BM193" s="107"/>
      <c r="BN193" s="107"/>
      <c r="BO193" s="39"/>
      <c r="BP193" s="107"/>
      <c r="BQ193" s="107"/>
      <c r="BR193" s="108"/>
      <c r="CA193" s="1"/>
    </row>
    <row r="194" hidden="1" spans="1:70">
      <c r="A194" s="77" t="s">
        <v>13</v>
      </c>
      <c r="B194" s="80" t="s">
        <v>14</v>
      </c>
      <c r="C194" s="77" t="s">
        <v>15</v>
      </c>
      <c r="D194" s="43" t="s">
        <v>16</v>
      </c>
      <c r="E194" s="77" t="s">
        <v>17</v>
      </c>
      <c r="F194" s="77" t="s">
        <v>18</v>
      </c>
      <c r="G194" s="78" t="s">
        <v>19</v>
      </c>
      <c r="H194" s="116" t="s">
        <v>13</v>
      </c>
      <c r="I194" s="111" t="s">
        <v>14</v>
      </c>
      <c r="J194" s="112" t="s">
        <v>15</v>
      </c>
      <c r="K194" s="113" t="s">
        <v>16</v>
      </c>
      <c r="L194" s="112" t="s">
        <v>17</v>
      </c>
      <c r="M194" s="114" t="s">
        <v>18</v>
      </c>
      <c r="N194" s="169" t="s">
        <v>19</v>
      </c>
      <c r="O194" s="200" t="s">
        <v>13</v>
      </c>
      <c r="P194" s="111" t="s">
        <v>14</v>
      </c>
      <c r="Q194" s="112" t="s">
        <v>15</v>
      </c>
      <c r="R194" s="113" t="s">
        <v>16</v>
      </c>
      <c r="S194" s="112" t="s">
        <v>17</v>
      </c>
      <c r="T194" s="114" t="s">
        <v>18</v>
      </c>
      <c r="U194" s="115" t="s">
        <v>19</v>
      </c>
      <c r="V194" s="116" t="s">
        <v>13</v>
      </c>
      <c r="W194" s="111" t="s">
        <v>14</v>
      </c>
      <c r="X194" s="112" t="s">
        <v>15</v>
      </c>
      <c r="Y194" s="113" t="s">
        <v>16</v>
      </c>
      <c r="Z194" s="112" t="s">
        <v>17</v>
      </c>
      <c r="AA194" s="114" t="s">
        <v>18</v>
      </c>
      <c r="AB194" s="169" t="s">
        <v>19</v>
      </c>
      <c r="AC194" s="170" t="s">
        <v>13</v>
      </c>
      <c r="AD194" s="191" t="s">
        <v>14</v>
      </c>
      <c r="AE194" s="112" t="s">
        <v>15</v>
      </c>
      <c r="AF194" s="113" t="s">
        <v>16</v>
      </c>
      <c r="AG194" s="112" t="s">
        <v>17</v>
      </c>
      <c r="AH194" s="114" t="s">
        <v>18</v>
      </c>
      <c r="AI194" s="115" t="s">
        <v>19</v>
      </c>
      <c r="AJ194" s="116" t="s">
        <v>13</v>
      </c>
      <c r="AK194" s="111" t="s">
        <v>14</v>
      </c>
      <c r="AL194" s="112" t="s">
        <v>15</v>
      </c>
      <c r="AM194" s="113" t="s">
        <v>16</v>
      </c>
      <c r="AN194" s="112" t="s">
        <v>17</v>
      </c>
      <c r="AO194" s="114" t="s">
        <v>18</v>
      </c>
      <c r="AP194" s="169" t="s">
        <v>19</v>
      </c>
      <c r="AQ194" s="170" t="s">
        <v>13</v>
      </c>
      <c r="AR194" s="191" t="s">
        <v>14</v>
      </c>
      <c r="AS194" s="112" t="s">
        <v>15</v>
      </c>
      <c r="AT194" s="113" t="s">
        <v>16</v>
      </c>
      <c r="AU194" s="112" t="s">
        <v>17</v>
      </c>
      <c r="AV194" s="114" t="s">
        <v>18</v>
      </c>
      <c r="AW194" s="115" t="s">
        <v>19</v>
      </c>
      <c r="AX194" s="116" t="s">
        <v>13</v>
      </c>
      <c r="AY194" s="111" t="s">
        <v>14</v>
      </c>
      <c r="AZ194" s="112" t="s">
        <v>15</v>
      </c>
      <c r="BA194" s="113" t="s">
        <v>16</v>
      </c>
      <c r="BB194" s="112" t="s">
        <v>17</v>
      </c>
      <c r="BC194" s="114" t="s">
        <v>18</v>
      </c>
      <c r="BD194" s="169" t="s">
        <v>19</v>
      </c>
      <c r="BE194" s="170" t="s">
        <v>13</v>
      </c>
      <c r="BF194" s="294" t="s">
        <v>14</v>
      </c>
      <c r="BG194" s="294" t="s">
        <v>15</v>
      </c>
      <c r="BH194" s="295" t="s">
        <v>16</v>
      </c>
      <c r="BI194" s="294" t="s">
        <v>17</v>
      </c>
      <c r="BJ194" s="295" t="s">
        <v>18</v>
      </c>
      <c r="BK194" s="296" t="s">
        <v>19</v>
      </c>
      <c r="BL194" s="116" t="s">
        <v>13</v>
      </c>
      <c r="BM194" s="111" t="s">
        <v>14</v>
      </c>
      <c r="BN194" s="112" t="s">
        <v>15</v>
      </c>
      <c r="BO194" s="113" t="s">
        <v>16</v>
      </c>
      <c r="BP194" s="112" t="s">
        <v>17</v>
      </c>
      <c r="BQ194" s="114" t="s">
        <v>18</v>
      </c>
      <c r="BR194" s="169" t="s">
        <v>19</v>
      </c>
    </row>
    <row r="195" hidden="1" spans="1:70">
      <c r="A195" s="43">
        <v>1</v>
      </c>
      <c r="B195" s="80"/>
      <c r="C195" s="77" t="e">
        <f t="shared" ref="C195:C200" si="231">(D195-E195-F195)*1000/B195</f>
        <v>#DIV/0!</v>
      </c>
      <c r="D195" s="43">
        <v>100</v>
      </c>
      <c r="E195" s="7">
        <v>0</v>
      </c>
      <c r="F195" s="7">
        <v>0</v>
      </c>
      <c r="G195" s="78">
        <f t="shared" ref="G195:G200" si="232">(E195+F195)/D195</f>
        <v>0</v>
      </c>
      <c r="H195" s="118">
        <v>1</v>
      </c>
      <c r="I195" s="16"/>
      <c r="J195" s="120" t="e">
        <f>(K195-L195-M195)*1000/I195</f>
        <v>#DIV/0!</v>
      </c>
      <c r="K195" s="52">
        <v>200</v>
      </c>
      <c r="L195" s="139">
        <v>0</v>
      </c>
      <c r="M195" s="139">
        <v>0</v>
      </c>
      <c r="N195" s="117">
        <f t="shared" ref="N195:N200" si="233">(L195+M195)/K195</f>
        <v>0</v>
      </c>
      <c r="O195" s="138">
        <v>1</v>
      </c>
      <c r="P195" s="171"/>
      <c r="Q195" s="139" t="e">
        <f t="shared" ref="Q195:Q200" si="234">(R195-S195-T195)*1000/P195</f>
        <v>#DIV/0!</v>
      </c>
      <c r="R195" s="43">
        <v>300</v>
      </c>
      <c r="S195" s="77">
        <v>0</v>
      </c>
      <c r="T195" s="77">
        <v>0</v>
      </c>
      <c r="U195" s="78">
        <f t="shared" ref="U195:U200" si="235">(S195+T195)/R195</f>
        <v>0</v>
      </c>
      <c r="V195" s="118">
        <v>1</v>
      </c>
      <c r="W195" s="16">
        <v>268</v>
      </c>
      <c r="X195" s="120">
        <f>(Y195-Z195-AA195)*1000/W195</f>
        <v>1492.53731343284</v>
      </c>
      <c r="Y195" s="52">
        <v>400</v>
      </c>
      <c r="Z195" s="139">
        <v>0</v>
      </c>
      <c r="AA195" s="139">
        <v>0</v>
      </c>
      <c r="AB195" s="117">
        <f t="shared" ref="AB195:AB200" si="236">(Z195+AA195)/Y195</f>
        <v>0</v>
      </c>
      <c r="AC195" s="138">
        <v>1</v>
      </c>
      <c r="AD195" s="171">
        <v>314</v>
      </c>
      <c r="AE195" s="139">
        <f t="shared" ref="AE195:AE200" si="237">(AF195-AG195-AH195)*1000/AD195</f>
        <v>1592.35668789809</v>
      </c>
      <c r="AF195" s="52">
        <v>500</v>
      </c>
      <c r="AG195" s="139">
        <v>0</v>
      </c>
      <c r="AH195" s="117">
        <v>0</v>
      </c>
      <c r="AI195" s="78">
        <f t="shared" ref="AI195:AI200" si="238">(AG195+AH195)/AF195</f>
        <v>0</v>
      </c>
      <c r="AJ195" s="118">
        <v>1</v>
      </c>
      <c r="AK195" s="16">
        <v>289</v>
      </c>
      <c r="AL195" s="120">
        <f>(AM195-AN195-AO195)*1000/AK195</f>
        <v>2076.12456747405</v>
      </c>
      <c r="AM195" s="52">
        <v>600</v>
      </c>
      <c r="AN195" s="139">
        <v>0</v>
      </c>
      <c r="AO195" s="139">
        <v>0</v>
      </c>
      <c r="AP195" s="117">
        <f t="shared" ref="AP195:AP200" si="239">(AN195+AO195)/AM195</f>
        <v>0</v>
      </c>
      <c r="AQ195" s="138">
        <v>1</v>
      </c>
      <c r="AR195" s="171">
        <v>341</v>
      </c>
      <c r="AS195" s="139">
        <f t="shared" ref="AS195:AS200" si="240">(AT195-AU195-AV195)*1000/AR195</f>
        <v>2023.46041055719</v>
      </c>
      <c r="AT195" s="52">
        <v>700</v>
      </c>
      <c r="AU195" s="139">
        <v>8</v>
      </c>
      <c r="AV195" s="117">
        <v>2</v>
      </c>
      <c r="AW195" s="78">
        <f t="shared" ref="AW195:AW200" si="241">(AU195+AV195)/AT195</f>
        <v>0.014285714285714</v>
      </c>
      <c r="AX195" s="118">
        <v>1</v>
      </c>
      <c r="AY195" s="16">
        <v>330</v>
      </c>
      <c r="AZ195" s="77">
        <f>(BA195-BB195-BC195)*1000/AY195</f>
        <v>2384.84848484849</v>
      </c>
      <c r="BA195" s="52">
        <v>800</v>
      </c>
      <c r="BB195" s="139">
        <v>11</v>
      </c>
      <c r="BC195" s="139">
        <v>2</v>
      </c>
      <c r="BD195" s="117">
        <f t="shared" ref="BD195:BD200" si="242">(BB195+BC195)/BA195</f>
        <v>0.01625</v>
      </c>
      <c r="BE195" s="138">
        <v>1</v>
      </c>
      <c r="BF195" s="294">
        <v>346</v>
      </c>
      <c r="BG195" s="294">
        <f t="shared" ref="BG195:BG200" si="243">(BH195-BI195-BJ195)*1000/BF195</f>
        <v>2572.25433526012</v>
      </c>
      <c r="BH195" s="295">
        <v>900</v>
      </c>
      <c r="BI195" s="294">
        <v>8</v>
      </c>
      <c r="BJ195" s="294">
        <v>2</v>
      </c>
      <c r="BK195" s="297">
        <f t="shared" ref="BK195:BK200" si="244">(BI195+BJ195)/BH195</f>
        <v>0.011111111111111</v>
      </c>
      <c r="BL195" s="118">
        <v>1</v>
      </c>
      <c r="BM195" s="16">
        <v>375</v>
      </c>
      <c r="BN195" s="294">
        <f t="shared" ref="BN195:BN200" si="245">(BO195-BP195-BQ195)*1000/BM195</f>
        <v>2632</v>
      </c>
      <c r="BO195" s="52">
        <v>1000</v>
      </c>
      <c r="BP195" s="139">
        <v>11</v>
      </c>
      <c r="BQ195" s="139">
        <v>2</v>
      </c>
      <c r="BR195" s="117">
        <f t="shared" ref="BR195:BR200" si="246">(BP195+BQ195)/BO195</f>
        <v>0.013</v>
      </c>
    </row>
    <row r="196" hidden="1" spans="1:70">
      <c r="A196" s="43">
        <v>2</v>
      </c>
      <c r="B196" s="124"/>
      <c r="C196" s="77" t="e">
        <f t="shared" si="231"/>
        <v>#DIV/0!</v>
      </c>
      <c r="D196" s="43">
        <v>100</v>
      </c>
      <c r="E196" s="7">
        <v>0</v>
      </c>
      <c r="F196" s="7">
        <v>0</v>
      </c>
      <c r="G196" s="78">
        <f t="shared" si="232"/>
        <v>0</v>
      </c>
      <c r="H196" s="118">
        <v>2</v>
      </c>
      <c r="I196" s="16"/>
      <c r="J196" s="120" t="e">
        <f>(K196-L196-M196)*1000/I196</f>
        <v>#DIV/0!</v>
      </c>
      <c r="K196" s="52">
        <v>200</v>
      </c>
      <c r="L196" s="139">
        <v>0</v>
      </c>
      <c r="M196" s="139">
        <v>0</v>
      </c>
      <c r="N196" s="117">
        <f t="shared" si="233"/>
        <v>0</v>
      </c>
      <c r="O196" s="138">
        <v>2</v>
      </c>
      <c r="P196" s="172"/>
      <c r="Q196" s="139" t="e">
        <f t="shared" si="234"/>
        <v>#DIV/0!</v>
      </c>
      <c r="R196" s="43">
        <v>300</v>
      </c>
      <c r="S196" s="77">
        <v>0</v>
      </c>
      <c r="T196" s="77">
        <v>0</v>
      </c>
      <c r="U196" s="78">
        <f t="shared" si="235"/>
        <v>0</v>
      </c>
      <c r="V196" s="118">
        <v>2</v>
      </c>
      <c r="W196" s="16">
        <v>307</v>
      </c>
      <c r="X196" s="120">
        <f>(Y196-Z196-AA196)*1000/W196</f>
        <v>1302.93159609121</v>
      </c>
      <c r="Y196" s="52">
        <v>400</v>
      </c>
      <c r="Z196" s="139">
        <v>0</v>
      </c>
      <c r="AA196" s="139">
        <v>0</v>
      </c>
      <c r="AB196" s="117">
        <f t="shared" si="236"/>
        <v>0</v>
      </c>
      <c r="AC196" s="138">
        <v>2</v>
      </c>
      <c r="AD196" s="172">
        <v>277</v>
      </c>
      <c r="AE196" s="139">
        <f t="shared" si="237"/>
        <v>1805.05415162455</v>
      </c>
      <c r="AF196" s="52">
        <v>500</v>
      </c>
      <c r="AG196" s="139">
        <v>0</v>
      </c>
      <c r="AH196" s="117">
        <v>0</v>
      </c>
      <c r="AI196" s="78">
        <f t="shared" si="238"/>
        <v>0</v>
      </c>
      <c r="AJ196" s="118">
        <v>2</v>
      </c>
      <c r="AK196" s="16">
        <v>301</v>
      </c>
      <c r="AL196" s="120">
        <f>(AM196-AN196-AO196)*1000/AK196</f>
        <v>1993.35548172757</v>
      </c>
      <c r="AM196" s="52">
        <v>600</v>
      </c>
      <c r="AN196" s="139">
        <v>0</v>
      </c>
      <c r="AO196" s="139">
        <v>0</v>
      </c>
      <c r="AP196" s="117">
        <f t="shared" si="239"/>
        <v>0</v>
      </c>
      <c r="AQ196" s="138">
        <v>2</v>
      </c>
      <c r="AR196" s="172">
        <v>313</v>
      </c>
      <c r="AS196" s="139">
        <f t="shared" si="240"/>
        <v>2236.42172523962</v>
      </c>
      <c r="AT196" s="52">
        <v>700</v>
      </c>
      <c r="AU196" s="139">
        <v>0</v>
      </c>
      <c r="AV196" s="117">
        <v>0</v>
      </c>
      <c r="AW196" s="78">
        <f t="shared" si="241"/>
        <v>0</v>
      </c>
      <c r="AX196" s="118">
        <v>2</v>
      </c>
      <c r="AY196" s="16">
        <v>318</v>
      </c>
      <c r="AZ196" s="77">
        <f>(BA196-BB196-BC196)*1000/AY196</f>
        <v>2474.8427672956</v>
      </c>
      <c r="BA196" s="52">
        <v>800</v>
      </c>
      <c r="BB196" s="139">
        <v>11</v>
      </c>
      <c r="BC196" s="139">
        <v>2</v>
      </c>
      <c r="BD196" s="117">
        <f t="shared" si="242"/>
        <v>0.01625</v>
      </c>
      <c r="BE196" s="138">
        <v>2</v>
      </c>
      <c r="BF196" s="294">
        <v>355</v>
      </c>
      <c r="BG196" s="294">
        <f t="shared" si="243"/>
        <v>2501.40845070423</v>
      </c>
      <c r="BH196" s="295">
        <v>900</v>
      </c>
      <c r="BI196" s="294">
        <v>8</v>
      </c>
      <c r="BJ196" s="294">
        <v>4</v>
      </c>
      <c r="BK196" s="296">
        <f t="shared" si="244"/>
        <v>0.013333333333333</v>
      </c>
      <c r="BL196" s="118">
        <v>2</v>
      </c>
      <c r="BM196" s="16">
        <v>338</v>
      </c>
      <c r="BN196" s="294">
        <f t="shared" si="245"/>
        <v>2887.57396449704</v>
      </c>
      <c r="BO196" s="52">
        <v>1000</v>
      </c>
      <c r="BP196" s="139">
        <v>21</v>
      </c>
      <c r="BQ196" s="139">
        <v>3</v>
      </c>
      <c r="BR196" s="117">
        <f t="shared" si="246"/>
        <v>0.024</v>
      </c>
    </row>
    <row r="197" hidden="1" spans="1:70">
      <c r="A197" s="43">
        <v>3</v>
      </c>
      <c r="B197" s="80"/>
      <c r="C197" s="77" t="e">
        <f t="shared" si="231"/>
        <v>#DIV/0!</v>
      </c>
      <c r="D197" s="43">
        <v>100</v>
      </c>
      <c r="E197" s="7">
        <v>0</v>
      </c>
      <c r="F197" s="7">
        <v>0</v>
      </c>
      <c r="G197" s="78">
        <f t="shared" si="232"/>
        <v>0</v>
      </c>
      <c r="H197" s="118">
        <v>3</v>
      </c>
      <c r="I197" s="16"/>
      <c r="J197" s="120" t="e">
        <f>(K197-L197-M197)*1000/I197</f>
        <v>#DIV/0!</v>
      </c>
      <c r="K197" s="52">
        <v>200</v>
      </c>
      <c r="L197" s="139">
        <v>0</v>
      </c>
      <c r="M197" s="139">
        <v>0</v>
      </c>
      <c r="N197" s="117">
        <f t="shared" si="233"/>
        <v>0</v>
      </c>
      <c r="O197" s="138">
        <v>3</v>
      </c>
      <c r="P197" s="171"/>
      <c r="Q197" s="139" t="e">
        <f t="shared" si="234"/>
        <v>#DIV/0!</v>
      </c>
      <c r="R197" s="43">
        <v>300</v>
      </c>
      <c r="S197" s="77">
        <v>0</v>
      </c>
      <c r="T197" s="77">
        <v>0</v>
      </c>
      <c r="U197" s="78">
        <f t="shared" si="235"/>
        <v>0</v>
      </c>
      <c r="V197" s="118">
        <v>3</v>
      </c>
      <c r="W197" s="16">
        <v>283</v>
      </c>
      <c r="X197" s="120">
        <f>(Y197-Z197-AA197)*1000/W197</f>
        <v>1413.42756183746</v>
      </c>
      <c r="Y197" s="52">
        <v>400</v>
      </c>
      <c r="Z197" s="139">
        <v>0</v>
      </c>
      <c r="AA197" s="139">
        <v>0</v>
      </c>
      <c r="AB197" s="117">
        <f t="shared" si="236"/>
        <v>0</v>
      </c>
      <c r="AC197" s="138">
        <v>3</v>
      </c>
      <c r="AD197" s="171">
        <v>276</v>
      </c>
      <c r="AE197" s="139">
        <f t="shared" si="237"/>
        <v>1811.59420289855</v>
      </c>
      <c r="AF197" s="52">
        <v>500</v>
      </c>
      <c r="AG197" s="139">
        <v>0</v>
      </c>
      <c r="AH197" s="117">
        <v>0</v>
      </c>
      <c r="AI197" s="78">
        <f t="shared" si="238"/>
        <v>0</v>
      </c>
      <c r="AJ197" s="118">
        <v>3</v>
      </c>
      <c r="AK197" s="16">
        <v>320</v>
      </c>
      <c r="AL197" s="120">
        <f>(AM197-AN197-AO197)*1000/AK197</f>
        <v>1853.125</v>
      </c>
      <c r="AM197" s="52">
        <v>600</v>
      </c>
      <c r="AN197" s="139">
        <v>5</v>
      </c>
      <c r="AO197" s="139">
        <v>2</v>
      </c>
      <c r="AP197" s="117">
        <f t="shared" si="239"/>
        <v>0.011666666666667</v>
      </c>
      <c r="AQ197" s="138">
        <v>3</v>
      </c>
      <c r="AR197" s="171">
        <v>294</v>
      </c>
      <c r="AS197" s="139">
        <f t="shared" si="240"/>
        <v>2346.9387755102</v>
      </c>
      <c r="AT197" s="52">
        <v>700</v>
      </c>
      <c r="AU197" s="139">
        <v>8</v>
      </c>
      <c r="AV197" s="117">
        <v>2</v>
      </c>
      <c r="AW197" s="78">
        <f t="shared" si="241"/>
        <v>0.014285714285714</v>
      </c>
      <c r="AX197" s="118">
        <v>3</v>
      </c>
      <c r="AY197" s="16">
        <v>317</v>
      </c>
      <c r="AZ197" s="77">
        <f>(BA197-BB197-BC197)*1000/AY197</f>
        <v>2520.5047318612</v>
      </c>
      <c r="BA197" s="52">
        <v>800</v>
      </c>
      <c r="BB197" s="142">
        <v>0</v>
      </c>
      <c r="BC197" s="142">
        <v>1</v>
      </c>
      <c r="BD197" s="117">
        <f t="shared" si="242"/>
        <v>0.00125</v>
      </c>
      <c r="BE197" s="138">
        <v>3</v>
      </c>
      <c r="BF197" s="294">
        <v>327</v>
      </c>
      <c r="BG197" s="294">
        <f t="shared" si="243"/>
        <v>2712.53822629969</v>
      </c>
      <c r="BH197" s="295">
        <v>900</v>
      </c>
      <c r="BI197" s="294">
        <v>11</v>
      </c>
      <c r="BJ197" s="294">
        <v>2</v>
      </c>
      <c r="BK197" s="296">
        <f t="shared" si="244"/>
        <v>0.014444444444444</v>
      </c>
      <c r="BL197" s="118">
        <v>3</v>
      </c>
      <c r="BM197" s="16">
        <v>349</v>
      </c>
      <c r="BN197" s="294">
        <f t="shared" si="245"/>
        <v>2828.08022922636</v>
      </c>
      <c r="BO197" s="52">
        <v>1000</v>
      </c>
      <c r="BP197" s="139">
        <v>11</v>
      </c>
      <c r="BQ197" s="139">
        <v>2</v>
      </c>
      <c r="BR197" s="117">
        <f t="shared" si="246"/>
        <v>0.013</v>
      </c>
    </row>
    <row r="198" hidden="1" spans="1:70">
      <c r="A198" s="77">
        <v>4</v>
      </c>
      <c r="B198" s="80"/>
      <c r="C198" s="77" t="e">
        <f t="shared" si="231"/>
        <v>#DIV/0!</v>
      </c>
      <c r="D198" s="43">
        <v>100</v>
      </c>
      <c r="E198" s="7">
        <v>0</v>
      </c>
      <c r="F198" s="7">
        <v>0</v>
      </c>
      <c r="G198" s="78">
        <f t="shared" si="232"/>
        <v>0</v>
      </c>
      <c r="H198" s="79">
        <v>4</v>
      </c>
      <c r="I198" s="16"/>
      <c r="J198" s="120" t="e">
        <f>(K198-L198-M198)*1000/I198</f>
        <v>#DIV/0!</v>
      </c>
      <c r="K198" s="52">
        <v>200</v>
      </c>
      <c r="L198" s="139">
        <v>0</v>
      </c>
      <c r="M198" s="139">
        <v>0</v>
      </c>
      <c r="N198" s="117">
        <f t="shared" si="233"/>
        <v>0</v>
      </c>
      <c r="O198" s="170">
        <v>4</v>
      </c>
      <c r="P198" s="171"/>
      <c r="Q198" s="139" t="e">
        <f t="shared" si="234"/>
        <v>#DIV/0!</v>
      </c>
      <c r="R198" s="43">
        <v>300</v>
      </c>
      <c r="S198" s="77">
        <v>0</v>
      </c>
      <c r="T198" s="77">
        <v>0</v>
      </c>
      <c r="U198" s="78">
        <f t="shared" si="235"/>
        <v>0</v>
      </c>
      <c r="V198" s="79">
        <v>4</v>
      </c>
      <c r="W198" s="16">
        <v>292</v>
      </c>
      <c r="X198" s="120">
        <f>(Y198-Z198-AA198)*1000/W198</f>
        <v>1369.86301369863</v>
      </c>
      <c r="Y198" s="52">
        <v>400</v>
      </c>
      <c r="Z198" s="139">
        <v>0</v>
      </c>
      <c r="AA198" s="139">
        <v>0</v>
      </c>
      <c r="AB198" s="117">
        <f t="shared" si="236"/>
        <v>0</v>
      </c>
      <c r="AC198" s="170">
        <v>4</v>
      </c>
      <c r="AD198" s="171">
        <v>304</v>
      </c>
      <c r="AE198" s="139">
        <f t="shared" si="237"/>
        <v>1644.73684210526</v>
      </c>
      <c r="AF198" s="52">
        <v>500</v>
      </c>
      <c r="AG198" s="139">
        <v>0</v>
      </c>
      <c r="AH198" s="117">
        <v>0</v>
      </c>
      <c r="AI198" s="78">
        <f t="shared" si="238"/>
        <v>0</v>
      </c>
      <c r="AJ198" s="79">
        <v>4</v>
      </c>
      <c r="AK198" s="16">
        <v>313</v>
      </c>
      <c r="AL198" s="120">
        <f>(AM198-AN198-AO198)*1000/AK198</f>
        <v>1875.39936102236</v>
      </c>
      <c r="AM198" s="52">
        <v>600</v>
      </c>
      <c r="AN198" s="139">
        <v>11</v>
      </c>
      <c r="AO198" s="139">
        <v>2</v>
      </c>
      <c r="AP198" s="117">
        <f t="shared" si="239"/>
        <v>0.021666666666667</v>
      </c>
      <c r="AQ198" s="170">
        <v>4</v>
      </c>
      <c r="AR198" s="171">
        <v>317</v>
      </c>
      <c r="AS198" s="139">
        <f t="shared" si="240"/>
        <v>2208.20189274448</v>
      </c>
      <c r="AT198" s="52">
        <v>700</v>
      </c>
      <c r="AU198" s="139">
        <v>0</v>
      </c>
      <c r="AV198" s="117">
        <v>0</v>
      </c>
      <c r="AW198" s="78">
        <f t="shared" si="241"/>
        <v>0</v>
      </c>
      <c r="AX198" s="79">
        <v>4</v>
      </c>
      <c r="AY198" s="16">
        <v>326</v>
      </c>
      <c r="AZ198" s="77">
        <f>(BA198-BB198-BC198)*1000/AY198</f>
        <v>2414.11042944785</v>
      </c>
      <c r="BA198" s="52">
        <v>800</v>
      </c>
      <c r="BB198" s="139">
        <v>11</v>
      </c>
      <c r="BC198" s="139">
        <v>2</v>
      </c>
      <c r="BD198" s="117">
        <f t="shared" si="242"/>
        <v>0.01625</v>
      </c>
      <c r="BE198" s="170">
        <v>4</v>
      </c>
      <c r="BF198" s="294">
        <v>343</v>
      </c>
      <c r="BG198" s="294">
        <f t="shared" si="243"/>
        <v>2588.92128279883</v>
      </c>
      <c r="BH198" s="295">
        <v>900</v>
      </c>
      <c r="BI198" s="294">
        <v>8</v>
      </c>
      <c r="BJ198" s="294">
        <v>4</v>
      </c>
      <c r="BK198" s="296">
        <f t="shared" si="244"/>
        <v>0.013333333333333</v>
      </c>
      <c r="BL198" s="79">
        <v>4</v>
      </c>
      <c r="BM198" s="16">
        <v>383</v>
      </c>
      <c r="BN198" s="294">
        <f t="shared" si="245"/>
        <v>2577.02349869452</v>
      </c>
      <c r="BO198" s="52">
        <v>1000</v>
      </c>
      <c r="BP198" s="139">
        <v>11</v>
      </c>
      <c r="BQ198" s="139">
        <v>2</v>
      </c>
      <c r="BR198" s="117">
        <f t="shared" si="246"/>
        <v>0.013</v>
      </c>
    </row>
    <row r="199" hidden="1" spans="1:70">
      <c r="A199" s="43">
        <v>5</v>
      </c>
      <c r="B199" s="131"/>
      <c r="C199" s="82" t="e">
        <f t="shared" si="231"/>
        <v>#DIV/0!</v>
      </c>
      <c r="D199" s="43">
        <v>100</v>
      </c>
      <c r="E199" s="124">
        <v>0</v>
      </c>
      <c r="F199" s="124">
        <v>0</v>
      </c>
      <c r="G199" s="83">
        <f t="shared" si="232"/>
        <v>0</v>
      </c>
      <c r="H199" s="125">
        <v>5</v>
      </c>
      <c r="I199" s="122"/>
      <c r="J199" s="140" t="e">
        <f>(K199-L199-M199)*1000/I199</f>
        <v>#DIV/0!</v>
      </c>
      <c r="K199" s="52">
        <v>200</v>
      </c>
      <c r="L199" s="142">
        <v>0</v>
      </c>
      <c r="M199" s="142">
        <v>0</v>
      </c>
      <c r="N199" s="123">
        <f t="shared" si="233"/>
        <v>0</v>
      </c>
      <c r="O199" s="138">
        <v>5</v>
      </c>
      <c r="P199" s="173"/>
      <c r="Q199" s="142" t="e">
        <f t="shared" si="234"/>
        <v>#DIV/0!</v>
      </c>
      <c r="R199" s="43">
        <v>300</v>
      </c>
      <c r="S199" s="82">
        <v>0</v>
      </c>
      <c r="T199" s="82">
        <v>0</v>
      </c>
      <c r="U199" s="83">
        <f t="shared" si="235"/>
        <v>0</v>
      </c>
      <c r="V199" s="125">
        <v>5</v>
      </c>
      <c r="W199" s="122">
        <v>293</v>
      </c>
      <c r="X199" s="140">
        <f>(Y199-Z199-AA199)*1000/W199</f>
        <v>1365.18771331058</v>
      </c>
      <c r="Y199" s="52">
        <v>400</v>
      </c>
      <c r="Z199" s="142">
        <v>0</v>
      </c>
      <c r="AA199" s="142">
        <v>0</v>
      </c>
      <c r="AB199" s="123">
        <f t="shared" si="236"/>
        <v>0</v>
      </c>
      <c r="AC199" s="138">
        <v>5</v>
      </c>
      <c r="AD199" s="173">
        <v>297</v>
      </c>
      <c r="AE199" s="142">
        <f t="shared" si="237"/>
        <v>1683.50168350168</v>
      </c>
      <c r="AF199" s="52">
        <v>500</v>
      </c>
      <c r="AG199" s="142">
        <v>0</v>
      </c>
      <c r="AH199" s="123">
        <v>0</v>
      </c>
      <c r="AI199" s="83">
        <f t="shared" si="238"/>
        <v>0</v>
      </c>
      <c r="AJ199" s="125">
        <v>5</v>
      </c>
      <c r="AK199" s="122">
        <v>305</v>
      </c>
      <c r="AL199" s="140">
        <f>(AM199-AN199-AO199)*1000/AK199</f>
        <v>1963.93442622951</v>
      </c>
      <c r="AM199" s="52">
        <v>600</v>
      </c>
      <c r="AN199" s="142">
        <v>0</v>
      </c>
      <c r="AO199" s="142">
        <v>1</v>
      </c>
      <c r="AP199" s="123">
        <f t="shared" si="239"/>
        <v>0.001666666666667</v>
      </c>
      <c r="AQ199" s="138">
        <v>5</v>
      </c>
      <c r="AR199" s="173">
        <v>304</v>
      </c>
      <c r="AS199" s="142">
        <f t="shared" si="240"/>
        <v>2269.73684210526</v>
      </c>
      <c r="AT199" s="52">
        <v>700</v>
      </c>
      <c r="AU199" s="142">
        <v>8</v>
      </c>
      <c r="AV199" s="123">
        <v>2</v>
      </c>
      <c r="AW199" s="83">
        <f t="shared" si="241"/>
        <v>0.014285714285714</v>
      </c>
      <c r="AX199" s="125">
        <v>5</v>
      </c>
      <c r="AY199" s="122">
        <v>322</v>
      </c>
      <c r="AZ199" s="82">
        <f>(BA199-BB199-BC199)*1000/AY199</f>
        <v>2481.36645962733</v>
      </c>
      <c r="BA199" s="52">
        <v>800</v>
      </c>
      <c r="BB199" s="142">
        <v>0</v>
      </c>
      <c r="BC199" s="142">
        <v>1</v>
      </c>
      <c r="BD199" s="123">
        <f t="shared" si="242"/>
        <v>0.00125</v>
      </c>
      <c r="BE199" s="138">
        <v>5</v>
      </c>
      <c r="BF199" s="298">
        <v>346</v>
      </c>
      <c r="BG199" s="298">
        <f t="shared" si="243"/>
        <v>2563.5838150289</v>
      </c>
      <c r="BH199" s="295">
        <v>900</v>
      </c>
      <c r="BI199" s="298">
        <v>11</v>
      </c>
      <c r="BJ199" s="298">
        <v>2</v>
      </c>
      <c r="BK199" s="299">
        <f t="shared" si="244"/>
        <v>0.014444444444444</v>
      </c>
      <c r="BL199" s="125">
        <v>5</v>
      </c>
      <c r="BM199" s="122">
        <v>359</v>
      </c>
      <c r="BN199" s="298">
        <f t="shared" si="245"/>
        <v>2749.30362116992</v>
      </c>
      <c r="BO199" s="142">
        <v>1000</v>
      </c>
      <c r="BP199" s="142">
        <v>11</v>
      </c>
      <c r="BQ199" s="142">
        <v>2</v>
      </c>
      <c r="BR199" s="123">
        <f t="shared" si="246"/>
        <v>0.013</v>
      </c>
    </row>
    <row r="200" hidden="1" spans="1:70">
      <c r="A200" s="50" t="s">
        <v>20</v>
      </c>
      <c r="B200" s="39" t="e">
        <f>AVERAGE(B195:B199)</f>
        <v>#DIV/0!</v>
      </c>
      <c r="C200" s="43" t="e">
        <f t="shared" si="231"/>
        <v>#DIV/0!</v>
      </c>
      <c r="D200" s="82">
        <f>AVERAGE(D195:D199)</f>
        <v>100</v>
      </c>
      <c r="E200" s="7">
        <f>AVERAGE(E195:E199)</f>
        <v>0</v>
      </c>
      <c r="F200" s="7">
        <f>AVERAGE(F195:F199)</f>
        <v>0</v>
      </c>
      <c r="G200" s="47">
        <f t="shared" si="232"/>
        <v>0</v>
      </c>
      <c r="H200" s="128" t="s">
        <v>20</v>
      </c>
      <c r="I200" s="39" t="e">
        <f>AVERAGE(I195:I199)</f>
        <v>#DIV/0!</v>
      </c>
      <c r="J200" s="141" t="e">
        <f>AVERAGE(J195:J199)</f>
        <v>#DIV/0!</v>
      </c>
      <c r="K200" s="142">
        <v>200</v>
      </c>
      <c r="L200" s="43">
        <f>AVERAGE(L195:L199)</f>
        <v>0</v>
      </c>
      <c r="M200" s="43">
        <f>AVERAGE(M195:M199)</f>
        <v>0</v>
      </c>
      <c r="N200" s="54">
        <f t="shared" si="233"/>
        <v>0</v>
      </c>
      <c r="O200" s="128" t="s">
        <v>20</v>
      </c>
      <c r="P200" s="49" t="e">
        <f>AVERAGE(P195:P199)</f>
        <v>#DIV/0!</v>
      </c>
      <c r="Q200" s="52" t="e">
        <f t="shared" si="234"/>
        <v>#DIV/0!</v>
      </c>
      <c r="R200" s="43">
        <f>AVERAGE(R195:R199)</f>
        <v>300</v>
      </c>
      <c r="S200" s="7">
        <f>AVERAGE(S195:S199)</f>
        <v>0</v>
      </c>
      <c r="T200" s="8">
        <f>AVERAGE(T195:T199)</f>
        <v>0</v>
      </c>
      <c r="U200" s="47">
        <f t="shared" si="235"/>
        <v>0</v>
      </c>
      <c r="V200" s="128" t="s">
        <v>20</v>
      </c>
      <c r="W200" s="39">
        <f>AVERAGE(W195:W199)</f>
        <v>288.6</v>
      </c>
      <c r="X200" s="141">
        <f>AVERAGE(X195:X199)</f>
        <v>1388.78943967414</v>
      </c>
      <c r="Y200" s="142">
        <f>AVERAGE(Y195:Y199)</f>
        <v>400</v>
      </c>
      <c r="Z200" s="43">
        <f>AVERAGE(Z195:Z199)</f>
        <v>0</v>
      </c>
      <c r="AA200" s="43">
        <f>AVERAGE(AA195:AA199)</f>
        <v>0</v>
      </c>
      <c r="AB200" s="54">
        <f t="shared" si="236"/>
        <v>0</v>
      </c>
      <c r="AC200" s="128" t="s">
        <v>20</v>
      </c>
      <c r="AD200" s="49">
        <f>AVERAGE(AD195:AD199)</f>
        <v>293.6</v>
      </c>
      <c r="AE200" s="52">
        <f t="shared" si="237"/>
        <v>1702.99727520436</v>
      </c>
      <c r="AF200" s="52">
        <f>AVERAGE(AF195:AF199)</f>
        <v>500</v>
      </c>
      <c r="AG200" s="7">
        <f>AVERAGE(AG195:AG199)</f>
        <v>0</v>
      </c>
      <c r="AH200" s="8">
        <f>AVERAGE(AH195:AH199)</f>
        <v>0</v>
      </c>
      <c r="AI200" s="47">
        <f t="shared" si="238"/>
        <v>0</v>
      </c>
      <c r="AJ200" s="128" t="s">
        <v>20</v>
      </c>
      <c r="AK200" s="39">
        <f>AVERAGE(AK195:AK199)</f>
        <v>305.6</v>
      </c>
      <c r="AL200" s="141">
        <f>AVERAGE(AL195:AL199)</f>
        <v>1952.3877672907</v>
      </c>
      <c r="AM200" s="142">
        <f>AVERAGE(AM195:AM199)</f>
        <v>600</v>
      </c>
      <c r="AN200" s="43">
        <f>AVERAGE(AN195:AN199)</f>
        <v>3.2</v>
      </c>
      <c r="AO200" s="43">
        <f>AVERAGE(AO195:AO199)</f>
        <v>1</v>
      </c>
      <c r="AP200" s="123">
        <f t="shared" si="239"/>
        <v>0.007</v>
      </c>
      <c r="AQ200" s="128" t="s">
        <v>20</v>
      </c>
      <c r="AR200" s="49">
        <f>AVERAGE(AR195:AR199)</f>
        <v>313.8</v>
      </c>
      <c r="AS200" s="52">
        <f t="shared" si="240"/>
        <v>2211.59974506055</v>
      </c>
      <c r="AT200" s="43">
        <f>AVERAGE(AT195:AT199)</f>
        <v>700</v>
      </c>
      <c r="AU200" s="7">
        <f>AVERAGE(AU195:AU199)</f>
        <v>4.8</v>
      </c>
      <c r="AV200" s="8">
        <f>AVERAGE(AV195:AV199)</f>
        <v>1.2</v>
      </c>
      <c r="AW200" s="47">
        <f t="shared" si="241"/>
        <v>0.008571428571429</v>
      </c>
      <c r="AX200" s="128" t="s">
        <v>20</v>
      </c>
      <c r="AY200" s="39">
        <f>AVERAGE(AY195:AY199)</f>
        <v>322.6</v>
      </c>
      <c r="AZ200" s="82">
        <f>AVERAGE(AZ195:AZ199)</f>
        <v>2455.13457461609</v>
      </c>
      <c r="BA200" s="142">
        <f>AVERAGE(BA195:BA199)</f>
        <v>800</v>
      </c>
      <c r="BB200" s="43">
        <f>AVERAGE(BB195:BB199)</f>
        <v>6.6</v>
      </c>
      <c r="BC200" s="43">
        <f>AVERAGE(BC195:BC199)</f>
        <v>1.6</v>
      </c>
      <c r="BD200" s="54">
        <f t="shared" si="242"/>
        <v>0.01025</v>
      </c>
      <c r="BE200" s="138" t="s">
        <v>20</v>
      </c>
      <c r="BF200" s="295">
        <f>AVERAGE(BF195:BF199)</f>
        <v>343.4</v>
      </c>
      <c r="BG200" s="295">
        <f t="shared" si="243"/>
        <v>2585.90564938847</v>
      </c>
      <c r="BH200" s="295">
        <f>AVERAGE(BH195:BH199)</f>
        <v>900</v>
      </c>
      <c r="BI200" s="295">
        <f>AVERAGE(BI195:BI199)</f>
        <v>9.2</v>
      </c>
      <c r="BJ200" s="295">
        <f>AVERAGE(BJ195:BJ199)</f>
        <v>2.8</v>
      </c>
      <c r="BK200" s="297">
        <f t="shared" si="244"/>
        <v>0.013333333333333</v>
      </c>
      <c r="BL200" s="128" t="s">
        <v>20</v>
      </c>
      <c r="BM200" s="39">
        <f>AVERAGE(BM195:BM199)</f>
        <v>360.8</v>
      </c>
      <c r="BN200" s="52">
        <f t="shared" si="245"/>
        <v>2729.49002217295</v>
      </c>
      <c r="BO200" s="52">
        <v>1000</v>
      </c>
      <c r="BP200" s="43">
        <f>AVERAGE(BP195:BP199)</f>
        <v>13</v>
      </c>
      <c r="BQ200" s="43">
        <f>AVERAGE(BQ195:BQ199)</f>
        <v>2.2</v>
      </c>
      <c r="BR200" s="54">
        <f t="shared" si="246"/>
        <v>0.0152</v>
      </c>
    </row>
    <row r="201" hidden="1" spans="1:70">
      <c r="A201" s="1"/>
      <c r="B201" s="1"/>
      <c r="C201" s="1"/>
      <c r="D201" s="1"/>
      <c r="E201" s="1"/>
      <c r="F201" s="1"/>
      <c r="G201" s="1"/>
      <c r="H201" s="129"/>
      <c r="I201" s="31"/>
      <c r="J201" s="6"/>
      <c r="K201" s="6"/>
      <c r="L201" s="6"/>
      <c r="M201" s="6"/>
      <c r="N201" s="6"/>
      <c r="O201" s="67"/>
      <c r="P201" s="1"/>
      <c r="Q201" s="1"/>
      <c r="R201" s="1"/>
      <c r="S201" s="1"/>
      <c r="T201" s="1"/>
      <c r="U201" s="1"/>
      <c r="V201" s="129"/>
      <c r="W201" s="31"/>
      <c r="X201" s="6"/>
      <c r="Y201" s="6"/>
      <c r="Z201" s="6"/>
      <c r="AA201" s="6"/>
      <c r="AB201" s="6"/>
      <c r="AJ201" s="129"/>
      <c r="AK201" s="31"/>
      <c r="AL201" s="6"/>
      <c r="AM201" s="6"/>
      <c r="AN201" s="6"/>
      <c r="AO201" s="6"/>
      <c r="AP201" s="6"/>
      <c r="AX201" s="129"/>
      <c r="AY201" s="31"/>
      <c r="AZ201" s="6"/>
      <c r="BA201" s="6"/>
      <c r="BB201" s="6"/>
      <c r="BC201" s="6"/>
      <c r="BD201" s="6"/>
      <c r="BL201" s="129"/>
      <c r="BN201" s="6"/>
      <c r="BO201" s="6"/>
      <c r="BP201" s="6"/>
      <c r="BQ201" s="6"/>
      <c r="BR201" s="6"/>
    </row>
    <row r="202" hidden="1" spans="1:79">
      <c r="A202" s="234" t="s">
        <v>107</v>
      </c>
      <c r="B202" s="107"/>
      <c r="C202" s="107"/>
      <c r="D202" s="65"/>
      <c r="E202" s="107"/>
      <c r="F202" s="107"/>
      <c r="G202" s="108"/>
      <c r="H202" s="236" t="s">
        <v>108</v>
      </c>
      <c r="I202" s="262"/>
      <c r="J202" s="262"/>
      <c r="K202" s="146"/>
      <c r="L202" s="262"/>
      <c r="M202" s="262"/>
      <c r="N202" s="276"/>
      <c r="O202" s="236" t="s">
        <v>109</v>
      </c>
      <c r="P202" s="262"/>
      <c r="Q202" s="262"/>
      <c r="R202" s="146"/>
      <c r="S202" s="262"/>
      <c r="T202" s="262"/>
      <c r="U202" s="276"/>
      <c r="V202" s="235" t="s">
        <v>110</v>
      </c>
      <c r="W202" s="276"/>
      <c r="X202" s="276"/>
      <c r="Y202" s="144"/>
      <c r="Z202" s="276"/>
      <c r="AA202" s="276"/>
      <c r="AB202" s="276"/>
      <c r="AC202" s="236" t="s">
        <v>111</v>
      </c>
      <c r="AD202" s="107"/>
      <c r="AE202" s="107"/>
      <c r="AF202" s="65"/>
      <c r="AG202" s="107"/>
      <c r="AH202" s="107"/>
      <c r="AI202" s="108"/>
      <c r="AJ202" s="235" t="s">
        <v>112</v>
      </c>
      <c r="AK202" s="276"/>
      <c r="AL202" s="276"/>
      <c r="AM202" s="144"/>
      <c r="AN202" s="276"/>
      <c r="AO202" s="276"/>
      <c r="AP202" s="276"/>
      <c r="AQ202" s="236" t="s">
        <v>113</v>
      </c>
      <c r="AR202" s="107"/>
      <c r="AS202" s="107"/>
      <c r="AT202" s="65"/>
      <c r="AU202" s="107"/>
      <c r="AV202" s="107"/>
      <c r="AW202" s="108"/>
      <c r="AX202" s="235" t="s">
        <v>114</v>
      </c>
      <c r="AY202" s="276"/>
      <c r="AZ202" s="276"/>
      <c r="BA202" s="144"/>
      <c r="BB202" s="276"/>
      <c r="BC202" s="276"/>
      <c r="BD202" s="276"/>
      <c r="BE202" s="236" t="s">
        <v>115</v>
      </c>
      <c r="BF202" s="107"/>
      <c r="BG202" s="107"/>
      <c r="BH202" s="65"/>
      <c r="BI202" s="107"/>
      <c r="BJ202" s="107"/>
      <c r="BK202" s="108"/>
      <c r="BL202" s="293" t="s">
        <v>116</v>
      </c>
      <c r="BM202" s="302"/>
      <c r="BN202" s="302"/>
      <c r="BO202" s="303"/>
      <c r="BP202" s="302"/>
      <c r="BQ202" s="302"/>
      <c r="BR202" s="276"/>
      <c r="BS202" s="304"/>
      <c r="CA202" s="1"/>
    </row>
    <row r="203" hidden="1" spans="1:70">
      <c r="A203" s="77" t="s">
        <v>13</v>
      </c>
      <c r="B203" s="80" t="s">
        <v>14</v>
      </c>
      <c r="C203" s="77" t="s">
        <v>15</v>
      </c>
      <c r="D203" s="43" t="s">
        <v>16</v>
      </c>
      <c r="E203" s="77" t="s">
        <v>17</v>
      </c>
      <c r="F203" s="77" t="s">
        <v>18</v>
      </c>
      <c r="G203" s="78" t="s">
        <v>19</v>
      </c>
      <c r="H203" s="79" t="s">
        <v>13</v>
      </c>
      <c r="I203" s="175" t="s">
        <v>14</v>
      </c>
      <c r="J203" s="135" t="s">
        <v>15</v>
      </c>
      <c r="K203" s="55" t="s">
        <v>16</v>
      </c>
      <c r="L203" s="135" t="s">
        <v>17</v>
      </c>
      <c r="M203" s="136" t="s">
        <v>18</v>
      </c>
      <c r="N203" s="137" t="s">
        <v>19</v>
      </c>
      <c r="O203" s="170" t="s">
        <v>13</v>
      </c>
      <c r="P203" s="80" t="s">
        <v>14</v>
      </c>
      <c r="Q203" s="77" t="s">
        <v>15</v>
      </c>
      <c r="R203" s="43" t="s">
        <v>16</v>
      </c>
      <c r="S203" s="77" t="s">
        <v>17</v>
      </c>
      <c r="T203" s="77" t="s">
        <v>18</v>
      </c>
      <c r="U203" s="78" t="s">
        <v>19</v>
      </c>
      <c r="V203" s="79" t="s">
        <v>13</v>
      </c>
      <c r="W203" s="175" t="s">
        <v>14</v>
      </c>
      <c r="X203" s="135" t="s">
        <v>15</v>
      </c>
      <c r="Y203" s="55" t="s">
        <v>16</v>
      </c>
      <c r="Z203" s="135" t="s">
        <v>17</v>
      </c>
      <c r="AA203" s="136" t="s">
        <v>18</v>
      </c>
      <c r="AB203" s="137" t="s">
        <v>19</v>
      </c>
      <c r="AC203" s="170" t="s">
        <v>13</v>
      </c>
      <c r="AD203" s="80" t="s">
        <v>14</v>
      </c>
      <c r="AE203" s="77" t="s">
        <v>15</v>
      </c>
      <c r="AF203" s="43" t="s">
        <v>16</v>
      </c>
      <c r="AG203" s="77" t="s">
        <v>17</v>
      </c>
      <c r="AH203" s="77" t="s">
        <v>18</v>
      </c>
      <c r="AI203" s="78" t="s">
        <v>19</v>
      </c>
      <c r="AJ203" s="79" t="s">
        <v>13</v>
      </c>
      <c r="AK203" s="175" t="s">
        <v>14</v>
      </c>
      <c r="AL203" s="135" t="s">
        <v>15</v>
      </c>
      <c r="AM203" s="55" t="s">
        <v>16</v>
      </c>
      <c r="AN203" s="135" t="s">
        <v>17</v>
      </c>
      <c r="AO203" s="136" t="s">
        <v>18</v>
      </c>
      <c r="AP203" s="137" t="s">
        <v>19</v>
      </c>
      <c r="AQ203" s="170" t="s">
        <v>13</v>
      </c>
      <c r="AR203" s="80" t="s">
        <v>14</v>
      </c>
      <c r="AS203" s="77" t="s">
        <v>15</v>
      </c>
      <c r="AT203" s="43" t="s">
        <v>16</v>
      </c>
      <c r="AU203" s="77" t="s">
        <v>17</v>
      </c>
      <c r="AV203" s="77" t="s">
        <v>18</v>
      </c>
      <c r="AW203" s="78" t="s">
        <v>19</v>
      </c>
      <c r="AX203" s="79" t="s">
        <v>13</v>
      </c>
      <c r="AY203" s="175" t="s">
        <v>14</v>
      </c>
      <c r="AZ203" s="135" t="s">
        <v>15</v>
      </c>
      <c r="BA203" s="55" t="s">
        <v>16</v>
      </c>
      <c r="BB203" s="135" t="s">
        <v>17</v>
      </c>
      <c r="BC203" s="136" t="s">
        <v>18</v>
      </c>
      <c r="BD203" s="137" t="s">
        <v>19</v>
      </c>
      <c r="BE203" s="170" t="s">
        <v>13</v>
      </c>
      <c r="BF203" s="80" t="s">
        <v>14</v>
      </c>
      <c r="BG203" s="77" t="s">
        <v>15</v>
      </c>
      <c r="BH203" s="43" t="s">
        <v>16</v>
      </c>
      <c r="BI203" s="77" t="s">
        <v>17</v>
      </c>
      <c r="BJ203" s="77" t="s">
        <v>18</v>
      </c>
      <c r="BK203" s="78" t="s">
        <v>19</v>
      </c>
      <c r="BL203" s="79" t="s">
        <v>13</v>
      </c>
      <c r="BM203" s="175" t="s">
        <v>14</v>
      </c>
      <c r="BN203" s="135" t="s">
        <v>15</v>
      </c>
      <c r="BO203" s="55" t="s">
        <v>16</v>
      </c>
      <c r="BP203" s="135" t="s">
        <v>17</v>
      </c>
      <c r="BQ203" s="136" t="s">
        <v>18</v>
      </c>
      <c r="BR203" s="137" t="s">
        <v>19</v>
      </c>
    </row>
    <row r="204" hidden="1" spans="1:70">
      <c r="A204" s="43">
        <v>1</v>
      </c>
      <c r="B204" s="80"/>
      <c r="C204" s="77" t="e">
        <f t="shared" ref="C204:C209" si="247">(D204-E204-F204)*1000/B204</f>
        <v>#DIV/0!</v>
      </c>
      <c r="D204" s="43">
        <v>100</v>
      </c>
      <c r="E204" s="139">
        <v>0</v>
      </c>
      <c r="F204" s="139">
        <v>0</v>
      </c>
      <c r="G204" s="78">
        <f t="shared" ref="G204:G209" si="248">(E204+F204)/D204</f>
        <v>0</v>
      </c>
      <c r="H204" s="118">
        <v>1</v>
      </c>
      <c r="I204" s="16"/>
      <c r="J204" s="120" t="e">
        <f>(K204-L204-M204)*1000/I204</f>
        <v>#DIV/0!</v>
      </c>
      <c r="K204" s="52">
        <v>200</v>
      </c>
      <c r="L204" s="139">
        <v>0</v>
      </c>
      <c r="M204" s="139">
        <v>0</v>
      </c>
      <c r="N204" s="117">
        <f t="shared" ref="N204:N209" si="249">(L204+M204)/K204</f>
        <v>0</v>
      </c>
      <c r="O204" s="138">
        <v>1</v>
      </c>
      <c r="P204" s="80"/>
      <c r="Q204" s="77" t="e">
        <f t="shared" ref="Q204:Q209" si="250">(R204-S204-T204)*1000/P204</f>
        <v>#DIV/0!</v>
      </c>
      <c r="R204" s="43">
        <v>300</v>
      </c>
      <c r="S204" s="77">
        <v>0</v>
      </c>
      <c r="T204" s="77">
        <v>0</v>
      </c>
      <c r="U204" s="78">
        <f t="shared" ref="U204:U209" si="251">(S204+T204)/R204</f>
        <v>0</v>
      </c>
      <c r="V204" s="118">
        <v>1</v>
      </c>
      <c r="W204" s="16">
        <v>287</v>
      </c>
      <c r="X204" s="120">
        <f>(Y204-Z204-AA204)*1000/W204</f>
        <v>1390.24390243902</v>
      </c>
      <c r="Y204" s="52">
        <v>400</v>
      </c>
      <c r="Z204" s="139">
        <v>0</v>
      </c>
      <c r="AA204" s="139">
        <v>1</v>
      </c>
      <c r="AB204" s="117">
        <f t="shared" ref="AB204:AB209" si="252">(Z204+AA204)/Y204</f>
        <v>0.0025</v>
      </c>
      <c r="AC204" s="138">
        <v>1</v>
      </c>
      <c r="AD204" s="80">
        <v>292</v>
      </c>
      <c r="AE204" s="77">
        <f t="shared" ref="AE204:AE209" si="253">(AF204-AG204-AH204)*1000/AD204</f>
        <v>1708.90410958904</v>
      </c>
      <c r="AF204" s="52">
        <v>500</v>
      </c>
      <c r="AG204" s="77">
        <v>0</v>
      </c>
      <c r="AH204" s="77">
        <v>1</v>
      </c>
      <c r="AI204" s="78">
        <f t="shared" ref="AI204:AI209" si="254">(AG204+AH204)/AF204</f>
        <v>0.002</v>
      </c>
      <c r="AJ204" s="118">
        <v>1</v>
      </c>
      <c r="AK204" s="16">
        <v>292</v>
      </c>
      <c r="AL204" s="77">
        <f>(AM204-AN204-AO204)*1000/AK204</f>
        <v>2020.54794520548</v>
      </c>
      <c r="AM204" s="52">
        <v>600</v>
      </c>
      <c r="AN204" s="139">
        <v>7</v>
      </c>
      <c r="AO204" s="139">
        <v>3</v>
      </c>
      <c r="AP204" s="117">
        <f t="shared" ref="AP204:AP209" si="255">(AN204+AO204)/AM204</f>
        <v>0.016666666666667</v>
      </c>
      <c r="AQ204" s="138">
        <v>1</v>
      </c>
      <c r="AR204" s="80">
        <v>309</v>
      </c>
      <c r="AS204" s="77">
        <f t="shared" ref="AS204:AS209" si="256">(AT204-AU204-AV204)*1000/AR204</f>
        <v>2220.06472491909</v>
      </c>
      <c r="AT204" s="52">
        <v>700</v>
      </c>
      <c r="AU204" s="77">
        <v>11</v>
      </c>
      <c r="AV204" s="77">
        <v>3</v>
      </c>
      <c r="AW204" s="78">
        <f t="shared" ref="AW204:AW209" si="257">(AU204+AV204)/AT204</f>
        <v>0.02</v>
      </c>
      <c r="AX204" s="118">
        <v>1</v>
      </c>
      <c r="AY204" s="16">
        <v>347</v>
      </c>
      <c r="AZ204" s="77">
        <f>(BA204-BB204-BC204)*1000/AY204</f>
        <v>2282.42074927954</v>
      </c>
      <c r="BA204" s="52">
        <v>800</v>
      </c>
      <c r="BB204" s="139">
        <v>5</v>
      </c>
      <c r="BC204" s="139">
        <v>3</v>
      </c>
      <c r="BD204" s="117">
        <f t="shared" ref="BD204:BD209" si="258">(BB204+BC204)/BA204</f>
        <v>0.01</v>
      </c>
      <c r="BE204" s="138">
        <v>1</v>
      </c>
      <c r="BF204" s="80">
        <v>374</v>
      </c>
      <c r="BG204" s="77">
        <f t="shared" ref="BG204:BG209" si="259">(BH204-BI204-BJ204)*1000/BF204</f>
        <v>2385.02673796791</v>
      </c>
      <c r="BH204" s="52">
        <v>900</v>
      </c>
      <c r="BI204" s="77">
        <v>5</v>
      </c>
      <c r="BJ204" s="77">
        <v>3</v>
      </c>
      <c r="BK204" s="78">
        <f t="shared" ref="BK204:BK209" si="260">(BI204+BJ204)/BH204</f>
        <v>0.008888888888889</v>
      </c>
      <c r="BL204" s="118">
        <v>1</v>
      </c>
      <c r="BM204" s="16">
        <v>403</v>
      </c>
      <c r="BN204" s="139">
        <f t="shared" ref="BN204:BN209" si="261">(BO204-BP204-BQ204)*1000/BM204</f>
        <v>2424.31761786601</v>
      </c>
      <c r="BO204" s="52">
        <v>1000</v>
      </c>
      <c r="BP204" s="139">
        <v>15</v>
      </c>
      <c r="BQ204" s="139">
        <v>8</v>
      </c>
      <c r="BR204" s="117">
        <f t="shared" ref="BR204:BR209" si="262">(BP204+BQ204)/BO204</f>
        <v>0.023</v>
      </c>
    </row>
    <row r="205" hidden="1" spans="1:70">
      <c r="A205" s="43">
        <v>2</v>
      </c>
      <c r="B205" s="80"/>
      <c r="C205" s="77" t="e">
        <f t="shared" si="247"/>
        <v>#DIV/0!</v>
      </c>
      <c r="D205" s="43">
        <v>100</v>
      </c>
      <c r="E205" s="139">
        <v>0</v>
      </c>
      <c r="F205" s="139">
        <v>0</v>
      </c>
      <c r="G205" s="78">
        <f t="shared" si="248"/>
        <v>0</v>
      </c>
      <c r="H205" s="118">
        <v>2</v>
      </c>
      <c r="I205" s="16"/>
      <c r="J205" s="120" t="e">
        <f>(K205-L205-M205)*1000/I205</f>
        <v>#DIV/0!</v>
      </c>
      <c r="K205" s="52">
        <v>200</v>
      </c>
      <c r="L205" s="139">
        <v>0</v>
      </c>
      <c r="M205" s="139">
        <v>0</v>
      </c>
      <c r="N205" s="117">
        <f t="shared" si="249"/>
        <v>0</v>
      </c>
      <c r="O205" s="138">
        <v>2</v>
      </c>
      <c r="P205" s="124"/>
      <c r="Q205" s="77" t="e">
        <f t="shared" si="250"/>
        <v>#DIV/0!</v>
      </c>
      <c r="R205" s="43">
        <v>300</v>
      </c>
      <c r="S205" s="77">
        <v>0</v>
      </c>
      <c r="T205" s="77">
        <v>0</v>
      </c>
      <c r="U205" s="78">
        <f t="shared" si="251"/>
        <v>0</v>
      </c>
      <c r="V205" s="118">
        <v>2</v>
      </c>
      <c r="W205" s="16">
        <v>271</v>
      </c>
      <c r="X205" s="120">
        <f>(Y205-Z205-AA205)*1000/W205</f>
        <v>1476.0147601476</v>
      </c>
      <c r="Y205" s="52">
        <v>400</v>
      </c>
      <c r="Z205" s="139">
        <v>0</v>
      </c>
      <c r="AA205" s="139">
        <v>0</v>
      </c>
      <c r="AB205" s="117">
        <f t="shared" si="252"/>
        <v>0</v>
      </c>
      <c r="AC205" s="138">
        <v>2</v>
      </c>
      <c r="AD205" s="124">
        <v>302</v>
      </c>
      <c r="AE205" s="77">
        <f t="shared" si="253"/>
        <v>1639.07284768212</v>
      </c>
      <c r="AF205" s="52">
        <v>500</v>
      </c>
      <c r="AG205" s="77">
        <v>3</v>
      </c>
      <c r="AH205" s="77">
        <v>2</v>
      </c>
      <c r="AI205" s="78">
        <f t="shared" si="254"/>
        <v>0.01</v>
      </c>
      <c r="AJ205" s="118">
        <v>2</v>
      </c>
      <c r="AK205" s="16">
        <v>313</v>
      </c>
      <c r="AL205" s="77">
        <f>(AM205-AN205-AO205)*1000/AK205</f>
        <v>1907.3482428115</v>
      </c>
      <c r="AM205" s="52">
        <v>600</v>
      </c>
      <c r="AN205" s="139">
        <v>1</v>
      </c>
      <c r="AO205" s="139">
        <v>2</v>
      </c>
      <c r="AP205" s="117">
        <f t="shared" si="255"/>
        <v>0.005</v>
      </c>
      <c r="AQ205" s="138">
        <v>2</v>
      </c>
      <c r="AR205" s="124">
        <v>322</v>
      </c>
      <c r="AS205" s="77">
        <f t="shared" si="256"/>
        <v>2136.64596273292</v>
      </c>
      <c r="AT205" s="52">
        <v>700</v>
      </c>
      <c r="AU205" s="77">
        <v>7</v>
      </c>
      <c r="AV205" s="77">
        <v>5</v>
      </c>
      <c r="AW205" s="78">
        <f t="shared" si="257"/>
        <v>0.017142857142857</v>
      </c>
      <c r="AX205" s="118">
        <v>2</v>
      </c>
      <c r="AY205" s="16">
        <v>334</v>
      </c>
      <c r="AZ205" s="77">
        <f>(BA205-BB205-BC205)*1000/AY205</f>
        <v>2335.32934131737</v>
      </c>
      <c r="BA205" s="52">
        <v>800</v>
      </c>
      <c r="BB205" s="139">
        <v>14</v>
      </c>
      <c r="BC205" s="139">
        <v>6</v>
      </c>
      <c r="BD205" s="117">
        <f t="shared" si="258"/>
        <v>0.025</v>
      </c>
      <c r="BE205" s="138">
        <v>2</v>
      </c>
      <c r="BF205" s="124">
        <v>370</v>
      </c>
      <c r="BG205" s="77">
        <f t="shared" si="259"/>
        <v>2359.45945945946</v>
      </c>
      <c r="BH205" s="52">
        <v>900</v>
      </c>
      <c r="BI205" s="77">
        <v>17</v>
      </c>
      <c r="BJ205" s="77">
        <v>10</v>
      </c>
      <c r="BK205" s="78">
        <f t="shared" si="260"/>
        <v>0.03</v>
      </c>
      <c r="BL205" s="118">
        <v>2</v>
      </c>
      <c r="BM205" s="16">
        <v>375</v>
      </c>
      <c r="BN205" s="139">
        <f t="shared" si="261"/>
        <v>2637.33333333333</v>
      </c>
      <c r="BO205" s="52">
        <v>1000</v>
      </c>
      <c r="BP205" s="139">
        <v>7</v>
      </c>
      <c r="BQ205" s="139">
        <v>4</v>
      </c>
      <c r="BR205" s="117">
        <f t="shared" si="262"/>
        <v>0.011</v>
      </c>
    </row>
    <row r="206" hidden="1" spans="1:70">
      <c r="A206" s="43">
        <v>3</v>
      </c>
      <c r="C206" s="77" t="e">
        <f t="shared" si="247"/>
        <v>#DIV/0!</v>
      </c>
      <c r="D206" s="43">
        <v>100</v>
      </c>
      <c r="E206" s="139">
        <v>0</v>
      </c>
      <c r="F206" s="139">
        <v>0</v>
      </c>
      <c r="G206" s="78">
        <f t="shared" si="248"/>
        <v>0</v>
      </c>
      <c r="H206" s="118">
        <v>3</v>
      </c>
      <c r="I206" s="16"/>
      <c r="J206" s="120" t="e">
        <f>(K206-L206-M206)*1000/I206</f>
        <v>#DIV/0!</v>
      </c>
      <c r="K206" s="52">
        <v>200</v>
      </c>
      <c r="L206" s="139">
        <v>0</v>
      </c>
      <c r="M206" s="139">
        <v>0</v>
      </c>
      <c r="N206" s="117">
        <f t="shared" si="249"/>
        <v>0</v>
      </c>
      <c r="O206" s="138">
        <v>3</v>
      </c>
      <c r="P206" s="80"/>
      <c r="Q206" s="77" t="e">
        <f t="shared" si="250"/>
        <v>#DIV/0!</v>
      </c>
      <c r="R206" s="43">
        <v>300</v>
      </c>
      <c r="S206" s="77">
        <v>0</v>
      </c>
      <c r="T206" s="77">
        <v>0</v>
      </c>
      <c r="U206" s="78">
        <f t="shared" si="251"/>
        <v>0</v>
      </c>
      <c r="V206" s="118">
        <v>3</v>
      </c>
      <c r="W206" s="16">
        <v>263</v>
      </c>
      <c r="X206" s="120">
        <f>(Y206-Z206-AA206)*1000/W206</f>
        <v>1517.1102661597</v>
      </c>
      <c r="Y206" s="52">
        <v>400</v>
      </c>
      <c r="Z206" s="139">
        <v>0</v>
      </c>
      <c r="AA206" s="139">
        <v>1</v>
      </c>
      <c r="AB206" s="117">
        <f t="shared" si="252"/>
        <v>0.0025</v>
      </c>
      <c r="AC206" s="138">
        <v>3</v>
      </c>
      <c r="AD206" s="131">
        <v>284</v>
      </c>
      <c r="AE206" s="77">
        <f t="shared" si="253"/>
        <v>1757.04225352113</v>
      </c>
      <c r="AF206" s="52">
        <v>500</v>
      </c>
      <c r="AG206" s="77">
        <v>0</v>
      </c>
      <c r="AH206" s="77">
        <v>1</v>
      </c>
      <c r="AI206" s="78">
        <f t="shared" si="254"/>
        <v>0.002</v>
      </c>
      <c r="AJ206" s="118">
        <v>3</v>
      </c>
      <c r="AK206" s="16">
        <v>310</v>
      </c>
      <c r="AL206" s="77">
        <f>(AM206-AN206-AO206)*1000/AK206</f>
        <v>1903.22580645161</v>
      </c>
      <c r="AM206" s="52">
        <v>600</v>
      </c>
      <c r="AN206" s="139">
        <v>7</v>
      </c>
      <c r="AO206" s="139">
        <v>3</v>
      </c>
      <c r="AP206" s="117">
        <f t="shared" si="255"/>
        <v>0.016666666666667</v>
      </c>
      <c r="AQ206" s="138">
        <v>3</v>
      </c>
      <c r="AR206" s="80">
        <v>324</v>
      </c>
      <c r="AS206" s="77">
        <f t="shared" si="256"/>
        <v>2135.8024691358</v>
      </c>
      <c r="AT206" s="52">
        <v>700</v>
      </c>
      <c r="AU206" s="77">
        <v>5</v>
      </c>
      <c r="AV206" s="77">
        <v>3</v>
      </c>
      <c r="AW206" s="78">
        <f t="shared" si="257"/>
        <v>0.011428571428571</v>
      </c>
      <c r="AX206" s="118">
        <v>3</v>
      </c>
      <c r="AY206" s="16">
        <v>318</v>
      </c>
      <c r="AZ206" s="77">
        <f>(BA206-BB206-BC206)*1000/AY206</f>
        <v>2474.8427672956</v>
      </c>
      <c r="BA206" s="52">
        <v>800</v>
      </c>
      <c r="BB206" s="139">
        <v>8</v>
      </c>
      <c r="BC206" s="139">
        <v>5</v>
      </c>
      <c r="BD206" s="117">
        <f t="shared" si="258"/>
        <v>0.01625</v>
      </c>
      <c r="BE206" s="138">
        <v>3</v>
      </c>
      <c r="BF206" s="80">
        <v>373</v>
      </c>
      <c r="BG206" s="77">
        <f t="shared" si="259"/>
        <v>2391.42091152815</v>
      </c>
      <c r="BH206" s="52">
        <v>900</v>
      </c>
      <c r="BI206" s="77">
        <v>5</v>
      </c>
      <c r="BJ206" s="77">
        <v>3</v>
      </c>
      <c r="BK206" s="78">
        <f t="shared" si="260"/>
        <v>0.008888888888889</v>
      </c>
      <c r="BL206" s="118">
        <v>3</v>
      </c>
      <c r="BM206" s="16">
        <v>368</v>
      </c>
      <c r="BN206" s="139">
        <f t="shared" si="261"/>
        <v>2646.73913043478</v>
      </c>
      <c r="BO206" s="52">
        <v>1000</v>
      </c>
      <c r="BP206" s="139">
        <v>19</v>
      </c>
      <c r="BQ206" s="139">
        <v>7</v>
      </c>
      <c r="BR206" s="117">
        <f t="shared" si="262"/>
        <v>0.026</v>
      </c>
    </row>
    <row r="207" hidden="1" spans="1:70">
      <c r="A207" s="77">
        <v>4</v>
      </c>
      <c r="B207" s="80"/>
      <c r="C207" s="77" t="e">
        <f t="shared" si="247"/>
        <v>#DIV/0!</v>
      </c>
      <c r="D207" s="43">
        <v>100</v>
      </c>
      <c r="E207" s="139">
        <v>0</v>
      </c>
      <c r="F207" s="139">
        <v>0</v>
      </c>
      <c r="G207" s="78">
        <f t="shared" si="248"/>
        <v>0</v>
      </c>
      <c r="H207" s="79">
        <v>7</v>
      </c>
      <c r="I207" s="16"/>
      <c r="J207" s="120" t="e">
        <f>(K207-L207-M207)*1000/I207</f>
        <v>#DIV/0!</v>
      </c>
      <c r="K207" s="52">
        <v>200</v>
      </c>
      <c r="L207" s="139">
        <v>0</v>
      </c>
      <c r="M207" s="139">
        <v>0</v>
      </c>
      <c r="N207" s="117">
        <f t="shared" si="249"/>
        <v>0</v>
      </c>
      <c r="O207" s="170">
        <v>4</v>
      </c>
      <c r="P207" s="80"/>
      <c r="Q207" s="77" t="e">
        <f t="shared" si="250"/>
        <v>#DIV/0!</v>
      </c>
      <c r="R207" s="43">
        <v>300</v>
      </c>
      <c r="S207" s="77">
        <v>0</v>
      </c>
      <c r="T207" s="77">
        <v>0</v>
      </c>
      <c r="U207" s="78">
        <f t="shared" si="251"/>
        <v>0</v>
      </c>
      <c r="V207" s="79">
        <v>4</v>
      </c>
      <c r="W207" s="16">
        <v>285</v>
      </c>
      <c r="X207" s="120">
        <f>(Y207-Z207-AA207)*1000/W207</f>
        <v>1403.50877192982</v>
      </c>
      <c r="Y207" s="52">
        <v>400</v>
      </c>
      <c r="Z207" s="139">
        <v>0</v>
      </c>
      <c r="AA207" s="139">
        <v>0</v>
      </c>
      <c r="AB207" s="117">
        <f t="shared" si="252"/>
        <v>0</v>
      </c>
      <c r="AC207" s="170">
        <v>4</v>
      </c>
      <c r="AD207" s="1">
        <v>275</v>
      </c>
      <c r="AE207" s="77">
        <f t="shared" si="253"/>
        <v>1814.54545454545</v>
      </c>
      <c r="AF207" s="52">
        <v>500</v>
      </c>
      <c r="AG207" s="77">
        <v>0</v>
      </c>
      <c r="AH207" s="77">
        <v>1</v>
      </c>
      <c r="AI207" s="78">
        <f t="shared" si="254"/>
        <v>0.002</v>
      </c>
      <c r="AJ207" s="79">
        <v>4</v>
      </c>
      <c r="AK207" s="1">
        <v>302</v>
      </c>
      <c r="AL207" s="77">
        <f>(AM207-AN207-AO207)*1000/AK207</f>
        <v>1976.82119205298</v>
      </c>
      <c r="AM207" s="52">
        <v>600</v>
      </c>
      <c r="AN207" s="139">
        <v>1</v>
      </c>
      <c r="AO207" s="139">
        <v>2</v>
      </c>
      <c r="AP207" s="117">
        <f t="shared" si="255"/>
        <v>0.005</v>
      </c>
      <c r="AQ207" s="170">
        <v>4</v>
      </c>
      <c r="AR207" s="80">
        <v>326</v>
      </c>
      <c r="AS207" s="77">
        <f t="shared" si="256"/>
        <v>2122.69938650307</v>
      </c>
      <c r="AT207" s="52">
        <v>700</v>
      </c>
      <c r="AU207" s="77">
        <v>5</v>
      </c>
      <c r="AV207" s="77">
        <v>3</v>
      </c>
      <c r="AW207" s="78">
        <f t="shared" si="257"/>
        <v>0.011428571428571</v>
      </c>
      <c r="AX207" s="79">
        <v>4</v>
      </c>
      <c r="AY207" s="16">
        <v>356</v>
      </c>
      <c r="AZ207" s="77">
        <f>(BA207-BB207-BC207)*1000/AY207</f>
        <v>2216.29213483146</v>
      </c>
      <c r="BA207" s="52">
        <v>800</v>
      </c>
      <c r="BB207" s="139">
        <v>7</v>
      </c>
      <c r="BC207" s="139">
        <v>4</v>
      </c>
      <c r="BD207" s="117">
        <f t="shared" si="258"/>
        <v>0.01375</v>
      </c>
      <c r="BE207" s="170">
        <v>4</v>
      </c>
      <c r="BF207" s="80">
        <v>368</v>
      </c>
      <c r="BG207" s="77">
        <f t="shared" si="259"/>
        <v>2426.63043478261</v>
      </c>
      <c r="BH207" s="52">
        <v>900</v>
      </c>
      <c r="BI207" s="77">
        <v>5</v>
      </c>
      <c r="BJ207" s="77">
        <v>2</v>
      </c>
      <c r="BK207" s="78">
        <f t="shared" si="260"/>
        <v>0.007777777777778</v>
      </c>
      <c r="BL207" s="79">
        <v>4</v>
      </c>
      <c r="BM207" s="16">
        <v>385</v>
      </c>
      <c r="BN207" s="139">
        <f t="shared" si="261"/>
        <v>2529.87012987013</v>
      </c>
      <c r="BO207" s="52">
        <v>1000</v>
      </c>
      <c r="BP207" s="139">
        <v>19</v>
      </c>
      <c r="BQ207" s="139">
        <v>7</v>
      </c>
      <c r="BR207" s="117">
        <f t="shared" si="262"/>
        <v>0.026</v>
      </c>
    </row>
    <row r="208" hidden="1" spans="1:70">
      <c r="A208" s="43">
        <v>5</v>
      </c>
      <c r="B208" s="131"/>
      <c r="C208" s="82" t="e">
        <f t="shared" si="247"/>
        <v>#DIV/0!</v>
      </c>
      <c r="D208" s="43">
        <v>100</v>
      </c>
      <c r="E208" s="142">
        <v>0</v>
      </c>
      <c r="F208" s="142">
        <v>0</v>
      </c>
      <c r="G208" s="83">
        <f t="shared" si="248"/>
        <v>0</v>
      </c>
      <c r="H208" s="125">
        <v>5</v>
      </c>
      <c r="I208" s="122"/>
      <c r="J208" s="140" t="e">
        <f>(K208-L208-M208)*1000/I208</f>
        <v>#DIV/0!</v>
      </c>
      <c r="K208" s="52">
        <v>200</v>
      </c>
      <c r="L208" s="142">
        <v>0</v>
      </c>
      <c r="M208" s="142">
        <v>0</v>
      </c>
      <c r="N208" s="123">
        <f t="shared" si="249"/>
        <v>0</v>
      </c>
      <c r="O208" s="138">
        <v>5</v>
      </c>
      <c r="P208" s="131"/>
      <c r="Q208" s="82" t="e">
        <f t="shared" si="250"/>
        <v>#DIV/0!</v>
      </c>
      <c r="R208" s="43">
        <v>300</v>
      </c>
      <c r="S208" s="82">
        <v>0</v>
      </c>
      <c r="T208" s="82">
        <v>0</v>
      </c>
      <c r="U208" s="83">
        <f t="shared" si="251"/>
        <v>0</v>
      </c>
      <c r="V208" s="125">
        <v>5</v>
      </c>
      <c r="W208" s="122">
        <v>281</v>
      </c>
      <c r="X208" s="140">
        <f>(Y208-Z208-AA208)*1000/W208</f>
        <v>1419.92882562278</v>
      </c>
      <c r="Y208" s="52">
        <v>400</v>
      </c>
      <c r="Z208" s="142">
        <v>0</v>
      </c>
      <c r="AA208" s="142">
        <v>1</v>
      </c>
      <c r="AB208" s="123">
        <f t="shared" si="252"/>
        <v>0.0025</v>
      </c>
      <c r="AC208" s="138">
        <v>5</v>
      </c>
      <c r="AD208" s="131">
        <v>304</v>
      </c>
      <c r="AE208" s="82">
        <f t="shared" si="253"/>
        <v>1628.28947368421</v>
      </c>
      <c r="AF208" s="52">
        <v>500</v>
      </c>
      <c r="AG208" s="82">
        <v>3</v>
      </c>
      <c r="AH208" s="82">
        <v>2</v>
      </c>
      <c r="AI208" s="83">
        <f t="shared" si="254"/>
        <v>0.01</v>
      </c>
      <c r="AJ208" s="125">
        <v>5</v>
      </c>
      <c r="AK208" s="122">
        <v>304</v>
      </c>
      <c r="AL208" s="82">
        <f>(AM208-AN208-AO208)*1000/AK208</f>
        <v>1940.78947368421</v>
      </c>
      <c r="AM208" s="52">
        <v>600</v>
      </c>
      <c r="AN208" s="142">
        <v>7</v>
      </c>
      <c r="AO208" s="142">
        <v>3</v>
      </c>
      <c r="AP208" s="123">
        <f t="shared" si="255"/>
        <v>0.016666666666667</v>
      </c>
      <c r="AQ208" s="138">
        <v>5</v>
      </c>
      <c r="AR208" s="131">
        <v>333</v>
      </c>
      <c r="AS208" s="82">
        <f t="shared" si="256"/>
        <v>2060.06006006006</v>
      </c>
      <c r="AT208" s="52">
        <v>700</v>
      </c>
      <c r="AU208" s="82">
        <v>11</v>
      </c>
      <c r="AV208" s="82">
        <v>3</v>
      </c>
      <c r="AW208" s="83">
        <f t="shared" si="257"/>
        <v>0.02</v>
      </c>
      <c r="AX208" s="125">
        <v>5</v>
      </c>
      <c r="AY208" s="122">
        <v>345</v>
      </c>
      <c r="AZ208" s="82">
        <f>(BA208-BB208-BC208)*1000/AY208</f>
        <v>2286.95652173913</v>
      </c>
      <c r="BA208" s="52">
        <v>800</v>
      </c>
      <c r="BB208" s="142">
        <v>7</v>
      </c>
      <c r="BC208" s="142">
        <v>4</v>
      </c>
      <c r="BD208" s="123">
        <f t="shared" si="258"/>
        <v>0.01375</v>
      </c>
      <c r="BE208" s="138">
        <v>5</v>
      </c>
      <c r="BF208" s="131">
        <v>364</v>
      </c>
      <c r="BG208" s="82">
        <f t="shared" si="259"/>
        <v>2398.35164835165</v>
      </c>
      <c r="BH208" s="52">
        <v>900</v>
      </c>
      <c r="BI208" s="82">
        <v>19</v>
      </c>
      <c r="BJ208" s="82">
        <v>8</v>
      </c>
      <c r="BK208" s="83">
        <f t="shared" si="260"/>
        <v>0.03</v>
      </c>
      <c r="BL208" s="125">
        <v>5</v>
      </c>
      <c r="BM208" s="122">
        <v>363</v>
      </c>
      <c r="BN208" s="142">
        <f t="shared" si="261"/>
        <v>2724.51790633609</v>
      </c>
      <c r="BO208" s="142">
        <v>1000</v>
      </c>
      <c r="BP208" s="142">
        <v>7</v>
      </c>
      <c r="BQ208" s="142">
        <v>4</v>
      </c>
      <c r="BR208" s="123">
        <f t="shared" si="262"/>
        <v>0.011</v>
      </c>
    </row>
    <row r="209" hidden="1" spans="1:70">
      <c r="A209" s="50" t="s">
        <v>20</v>
      </c>
      <c r="B209" s="39" t="e">
        <f>AVERAGE(B204:B208)</f>
        <v>#DIV/0!</v>
      </c>
      <c r="C209" s="43" t="e">
        <f t="shared" si="247"/>
        <v>#DIV/0!</v>
      </c>
      <c r="D209" s="82">
        <f>AVERAGE(D204:D208)</f>
        <v>100</v>
      </c>
      <c r="E209" s="7">
        <f>AVERAGE(E204:E208)</f>
        <v>0</v>
      </c>
      <c r="F209" s="7">
        <f>AVERAGE(F204:F208)</f>
        <v>0</v>
      </c>
      <c r="G209" s="47">
        <f t="shared" si="248"/>
        <v>0</v>
      </c>
      <c r="H209" s="128" t="s">
        <v>20</v>
      </c>
      <c r="I209" s="39" t="e">
        <f>AVERAGE(I204:I208)</f>
        <v>#DIV/0!</v>
      </c>
      <c r="J209" s="141" t="e">
        <f>AVERAGE(J204:J208)</f>
        <v>#DIV/0!</v>
      </c>
      <c r="K209" s="142">
        <v>200</v>
      </c>
      <c r="L209" s="43">
        <f>AVERAGE(L204:L208)</f>
        <v>0</v>
      </c>
      <c r="M209" s="43">
        <f>AVERAGE(M204:M208)</f>
        <v>0</v>
      </c>
      <c r="N209" s="54">
        <f t="shared" si="249"/>
        <v>0</v>
      </c>
      <c r="O209" s="128" t="s">
        <v>20</v>
      </c>
      <c r="P209" s="39" t="e">
        <f>AVERAGE(P204:P208)</f>
        <v>#DIV/0!</v>
      </c>
      <c r="Q209" s="43" t="e">
        <f t="shared" si="250"/>
        <v>#DIV/0!</v>
      </c>
      <c r="R209" s="82">
        <f>AVERAGE(R204:R208)</f>
        <v>300</v>
      </c>
      <c r="S209" s="7">
        <f>AVERAGE(S204:S208)</f>
        <v>0</v>
      </c>
      <c r="T209" s="7">
        <f>AVERAGE(T204:T208)</f>
        <v>0</v>
      </c>
      <c r="U209" s="47">
        <f t="shared" si="251"/>
        <v>0</v>
      </c>
      <c r="V209" s="128" t="s">
        <v>20</v>
      </c>
      <c r="W209" s="39">
        <f>AVERAGE(W204:W208)</f>
        <v>277.4</v>
      </c>
      <c r="X209" s="141">
        <f>AVERAGE(X204:X208)</f>
        <v>1441.36130525978</v>
      </c>
      <c r="Y209" s="142">
        <f>AVERAGE(Y204:Y208)</f>
        <v>400</v>
      </c>
      <c r="Z209" s="43">
        <f>AVERAGE(Z204:Z208)</f>
        <v>0</v>
      </c>
      <c r="AA209" s="43">
        <f>AVERAGE(AA204:AA208)</f>
        <v>0.6</v>
      </c>
      <c r="AB209" s="54">
        <f t="shared" si="252"/>
        <v>0.0015</v>
      </c>
      <c r="AC209" s="128" t="s">
        <v>20</v>
      </c>
      <c r="AD209" s="39">
        <f>AVERAGE(AD204:AD208)</f>
        <v>291.4</v>
      </c>
      <c r="AE209" s="43">
        <f t="shared" si="253"/>
        <v>1706.93205216198</v>
      </c>
      <c r="AF209" s="52">
        <f>AVERAGE(AF204:AF208)</f>
        <v>500</v>
      </c>
      <c r="AG209" s="7">
        <f>AVERAGE(AG204:AG208)</f>
        <v>1.2</v>
      </c>
      <c r="AH209" s="7">
        <f>AVERAGE(AH204:AH208)</f>
        <v>1.4</v>
      </c>
      <c r="AI209" s="47">
        <f t="shared" si="254"/>
        <v>0.0052</v>
      </c>
      <c r="AJ209" s="128" t="s">
        <v>20</v>
      </c>
      <c r="AK209" s="39">
        <f>AVERAGE(AK204:AK208)</f>
        <v>304.2</v>
      </c>
      <c r="AL209" s="82">
        <f>AVERAGE(AL204:AL208)</f>
        <v>1949.74653204116</v>
      </c>
      <c r="AM209" s="142">
        <f>AVERAGE(AM204:AM208)</f>
        <v>600</v>
      </c>
      <c r="AN209" s="43">
        <f>AVERAGE(AN204:AN208)</f>
        <v>4.6</v>
      </c>
      <c r="AO209" s="43">
        <f>AVERAGE(AO204:AO208)</f>
        <v>2.6</v>
      </c>
      <c r="AP209" s="54">
        <f t="shared" si="255"/>
        <v>0.012</v>
      </c>
      <c r="AQ209" s="128" t="s">
        <v>20</v>
      </c>
      <c r="AR209" s="39">
        <f>AVERAGE(AR204:AR208)</f>
        <v>322.8</v>
      </c>
      <c r="AS209" s="43">
        <f t="shared" si="256"/>
        <v>2133.82899628253</v>
      </c>
      <c r="AT209" s="82">
        <f>AVERAGE(AT204:AT208)</f>
        <v>700</v>
      </c>
      <c r="AU209" s="7">
        <f>AVERAGE(AU204:AU208)</f>
        <v>7.8</v>
      </c>
      <c r="AV209" s="7">
        <f>AVERAGE(AV204:AV208)</f>
        <v>3.4</v>
      </c>
      <c r="AW209" s="47">
        <f t="shared" si="257"/>
        <v>0.016</v>
      </c>
      <c r="AX209" s="128" t="s">
        <v>20</v>
      </c>
      <c r="AY209" s="39">
        <f>AVERAGE(AY204:AY208)</f>
        <v>340</v>
      </c>
      <c r="AZ209" s="82">
        <f>AVERAGE(AZ204:AZ208)</f>
        <v>2319.16830289262</v>
      </c>
      <c r="BA209" s="142">
        <f>AVERAGE(BA204:BA208)</f>
        <v>800</v>
      </c>
      <c r="BB209" s="43">
        <f>AVERAGE(BB204:BB208)</f>
        <v>8.2</v>
      </c>
      <c r="BC209" s="43">
        <f>AVERAGE(BC204:BC208)</f>
        <v>4.4</v>
      </c>
      <c r="BD209" s="54">
        <f t="shared" si="258"/>
        <v>0.01575</v>
      </c>
      <c r="BE209" s="128" t="s">
        <v>20</v>
      </c>
      <c r="BF209" s="39">
        <f>AVERAGE(BF204:BF208)</f>
        <v>369.8</v>
      </c>
      <c r="BG209" s="43">
        <f t="shared" si="259"/>
        <v>2392.10383991347</v>
      </c>
      <c r="BH209" s="82">
        <f>AVERAGE(BH204:BH208)</f>
        <v>900</v>
      </c>
      <c r="BI209" s="7">
        <f>AVERAGE(BI204:BI208)</f>
        <v>10.2</v>
      </c>
      <c r="BJ209" s="7">
        <f>AVERAGE(BJ204:BJ208)</f>
        <v>5.2</v>
      </c>
      <c r="BK209" s="47">
        <f t="shared" si="260"/>
        <v>0.017111111111111</v>
      </c>
      <c r="BL209" s="128" t="s">
        <v>20</v>
      </c>
      <c r="BM209" s="39">
        <f>AVERAGE(BM204:BM208)</f>
        <v>378.8</v>
      </c>
      <c r="BN209" s="52">
        <f t="shared" si="261"/>
        <v>2588.70116156283</v>
      </c>
      <c r="BO209" s="52">
        <v>1000</v>
      </c>
      <c r="BP209" s="43">
        <f>AVERAGE(BP204:BP208)</f>
        <v>13.4</v>
      </c>
      <c r="BQ209" s="43">
        <f>AVERAGE(BQ204:BQ208)</f>
        <v>6</v>
      </c>
      <c r="BR209" s="54">
        <f t="shared" si="262"/>
        <v>0.0194</v>
      </c>
    </row>
    <row r="210" hidden="1" spans="1:70">
      <c r="A210" s="1"/>
      <c r="B210" s="1"/>
      <c r="C210" s="1"/>
      <c r="D210" s="1"/>
      <c r="E210" s="1"/>
      <c r="F210" s="1"/>
      <c r="G210" s="1"/>
      <c r="H210" s="129"/>
      <c r="I210" s="31"/>
      <c r="J210" s="6"/>
      <c r="K210" s="6"/>
      <c r="L210" s="6"/>
      <c r="M210" s="6"/>
      <c r="N210" s="6"/>
      <c r="O210" s="67"/>
      <c r="P210" s="1"/>
      <c r="Q210" s="1"/>
      <c r="R210" s="1"/>
      <c r="S210" s="1"/>
      <c r="T210" s="1"/>
      <c r="U210" s="1"/>
      <c r="V210" s="129"/>
      <c r="W210" s="31"/>
      <c r="X210" s="6"/>
      <c r="Y210" s="6"/>
      <c r="Z210" s="6"/>
      <c r="AA210" s="6"/>
      <c r="AB210" s="6"/>
      <c r="AJ210" s="129"/>
      <c r="AK210" s="31"/>
      <c r="AL210" s="6"/>
      <c r="AM210" s="6"/>
      <c r="AN210" s="6"/>
      <c r="AO210" s="6"/>
      <c r="AP210" s="6"/>
      <c r="AX210" s="129"/>
      <c r="AY210" s="31"/>
      <c r="AZ210" s="6"/>
      <c r="BA210" s="6"/>
      <c r="BB210" s="6"/>
      <c r="BC210" s="6"/>
      <c r="BD210" s="6"/>
      <c r="BL210" s="129"/>
      <c r="BN210" s="6"/>
      <c r="BO210" s="6"/>
      <c r="BP210" s="6"/>
      <c r="BQ210" s="6"/>
      <c r="BR210" s="6"/>
    </row>
    <row r="211" hidden="1" spans="1:79">
      <c r="A211" s="234" t="s">
        <v>117</v>
      </c>
      <c r="B211" s="107"/>
      <c r="C211" s="107"/>
      <c r="D211" s="65"/>
      <c r="E211" s="107"/>
      <c r="F211" s="107"/>
      <c r="G211" s="108"/>
      <c r="H211" s="236" t="s">
        <v>118</v>
      </c>
      <c r="I211" s="262"/>
      <c r="J211" s="262"/>
      <c r="K211" s="146"/>
      <c r="L211" s="262"/>
      <c r="M211" s="262"/>
      <c r="N211" s="276"/>
      <c r="O211" s="236" t="s">
        <v>119</v>
      </c>
      <c r="P211" s="262"/>
      <c r="Q211" s="262"/>
      <c r="R211" s="146"/>
      <c r="S211" s="262"/>
      <c r="T211" s="262"/>
      <c r="U211" s="276"/>
      <c r="V211" s="235" t="s">
        <v>120</v>
      </c>
      <c r="W211" s="276"/>
      <c r="X211" s="276"/>
      <c r="Y211" s="144"/>
      <c r="Z211" s="276"/>
      <c r="AA211" s="276"/>
      <c r="AB211" s="276"/>
      <c r="AC211" s="236" t="s">
        <v>121</v>
      </c>
      <c r="AD211" s="107"/>
      <c r="AE211" s="107"/>
      <c r="AF211" s="65"/>
      <c r="AG211" s="107"/>
      <c r="AH211" s="107"/>
      <c r="AI211" s="108"/>
      <c r="AJ211" s="235" t="s">
        <v>122</v>
      </c>
      <c r="AK211" s="276"/>
      <c r="AL211" s="276"/>
      <c r="AM211" s="144"/>
      <c r="AN211" s="276"/>
      <c r="AO211" s="276"/>
      <c r="AP211" s="276"/>
      <c r="AQ211" s="236" t="s">
        <v>123</v>
      </c>
      <c r="AR211" s="107"/>
      <c r="AS211" s="107"/>
      <c r="AT211" s="65"/>
      <c r="AU211" s="107"/>
      <c r="AV211" s="107"/>
      <c r="AW211" s="108"/>
      <c r="AX211" s="235" t="s">
        <v>124</v>
      </c>
      <c r="AY211" s="276"/>
      <c r="AZ211" s="276"/>
      <c r="BA211" s="144"/>
      <c r="BB211" s="276"/>
      <c r="BC211" s="276"/>
      <c r="BD211" s="276"/>
      <c r="BE211" s="236" t="s">
        <v>125</v>
      </c>
      <c r="BF211" s="107"/>
      <c r="BG211" s="107"/>
      <c r="BH211" s="65"/>
      <c r="BI211" s="107"/>
      <c r="BJ211" s="107"/>
      <c r="BK211" s="108"/>
      <c r="BL211" s="293" t="s">
        <v>126</v>
      </c>
      <c r="BM211" s="302"/>
      <c r="BN211" s="302"/>
      <c r="BO211" s="303"/>
      <c r="BP211" s="302"/>
      <c r="BQ211" s="302"/>
      <c r="BR211" s="276"/>
      <c r="BS211" s="304"/>
      <c r="CA211" s="1"/>
    </row>
    <row r="212" hidden="1" spans="1:70">
      <c r="A212" s="77" t="s">
        <v>13</v>
      </c>
      <c r="B212" s="80" t="s">
        <v>14</v>
      </c>
      <c r="C212" s="77" t="s">
        <v>15</v>
      </c>
      <c r="D212" s="43" t="s">
        <v>16</v>
      </c>
      <c r="E212" s="77" t="s">
        <v>17</v>
      </c>
      <c r="F212" s="77" t="s">
        <v>18</v>
      </c>
      <c r="G212" s="78" t="s">
        <v>19</v>
      </c>
      <c r="H212" s="79" t="s">
        <v>13</v>
      </c>
      <c r="I212" s="175" t="s">
        <v>14</v>
      </c>
      <c r="J212" s="135" t="s">
        <v>15</v>
      </c>
      <c r="K212" s="55" t="s">
        <v>16</v>
      </c>
      <c r="L212" s="135" t="s">
        <v>17</v>
      </c>
      <c r="M212" s="136" t="s">
        <v>18</v>
      </c>
      <c r="N212" s="137" t="s">
        <v>19</v>
      </c>
      <c r="O212" s="170" t="s">
        <v>13</v>
      </c>
      <c r="P212" s="80" t="s">
        <v>14</v>
      </c>
      <c r="Q212" s="77" t="s">
        <v>15</v>
      </c>
      <c r="R212" s="43" t="s">
        <v>16</v>
      </c>
      <c r="S212" s="77" t="s">
        <v>17</v>
      </c>
      <c r="T212" s="77" t="s">
        <v>18</v>
      </c>
      <c r="U212" s="78" t="s">
        <v>19</v>
      </c>
      <c r="V212" s="79" t="s">
        <v>13</v>
      </c>
      <c r="W212" s="175" t="s">
        <v>14</v>
      </c>
      <c r="X212" s="135" t="s">
        <v>15</v>
      </c>
      <c r="Y212" s="55" t="s">
        <v>16</v>
      </c>
      <c r="Z212" s="135" t="s">
        <v>17</v>
      </c>
      <c r="AA212" s="117" t="s">
        <v>18</v>
      </c>
      <c r="AB212" s="117" t="s">
        <v>19</v>
      </c>
      <c r="AC212" s="170" t="s">
        <v>13</v>
      </c>
      <c r="AD212" s="80" t="s">
        <v>14</v>
      </c>
      <c r="AE212" s="77" t="s">
        <v>15</v>
      </c>
      <c r="AF212" s="43" t="s">
        <v>16</v>
      </c>
      <c r="AG212" s="77" t="s">
        <v>17</v>
      </c>
      <c r="AH212" s="77" t="s">
        <v>18</v>
      </c>
      <c r="AI212" s="78" t="s">
        <v>19</v>
      </c>
      <c r="AJ212" s="79" t="s">
        <v>13</v>
      </c>
      <c r="AK212" s="175" t="s">
        <v>14</v>
      </c>
      <c r="AL212" s="135" t="s">
        <v>15</v>
      </c>
      <c r="AM212" s="55" t="s">
        <v>16</v>
      </c>
      <c r="AN212" s="135" t="s">
        <v>17</v>
      </c>
      <c r="AO212" s="136" t="s">
        <v>18</v>
      </c>
      <c r="AP212" s="137" t="s">
        <v>19</v>
      </c>
      <c r="AQ212" s="170" t="s">
        <v>13</v>
      </c>
      <c r="AR212" s="80" t="s">
        <v>14</v>
      </c>
      <c r="AS212" s="77" t="s">
        <v>15</v>
      </c>
      <c r="AT212" s="43" t="s">
        <v>16</v>
      </c>
      <c r="AU212" s="77" t="s">
        <v>17</v>
      </c>
      <c r="AV212" s="77" t="s">
        <v>18</v>
      </c>
      <c r="AW212" s="78" t="s">
        <v>19</v>
      </c>
      <c r="AX212" s="79" t="s">
        <v>13</v>
      </c>
      <c r="AY212" s="175" t="s">
        <v>14</v>
      </c>
      <c r="AZ212" s="135" t="s">
        <v>15</v>
      </c>
      <c r="BA212" s="55" t="s">
        <v>16</v>
      </c>
      <c r="BB212" s="135" t="s">
        <v>17</v>
      </c>
      <c r="BC212" s="136" t="s">
        <v>18</v>
      </c>
      <c r="BD212" s="137" t="s">
        <v>19</v>
      </c>
      <c r="BE212" s="170" t="s">
        <v>13</v>
      </c>
      <c r="BF212" s="80" t="s">
        <v>14</v>
      </c>
      <c r="BG212" s="77" t="s">
        <v>15</v>
      </c>
      <c r="BH212" s="43" t="s">
        <v>16</v>
      </c>
      <c r="BI212" s="77" t="s">
        <v>17</v>
      </c>
      <c r="BJ212" s="77" t="s">
        <v>18</v>
      </c>
      <c r="BK212" s="78" t="s">
        <v>19</v>
      </c>
      <c r="BL212" s="79" t="s">
        <v>13</v>
      </c>
      <c r="BM212" s="175" t="s">
        <v>14</v>
      </c>
      <c r="BN212" s="135" t="s">
        <v>15</v>
      </c>
      <c r="BO212" s="55" t="s">
        <v>16</v>
      </c>
      <c r="BP212" s="135" t="s">
        <v>17</v>
      </c>
      <c r="BQ212" s="136" t="s">
        <v>18</v>
      </c>
      <c r="BR212" s="137" t="s">
        <v>19</v>
      </c>
    </row>
    <row r="213" hidden="1" spans="1:70">
      <c r="A213" s="43">
        <v>1</v>
      </c>
      <c r="B213" s="80"/>
      <c r="C213" s="77" t="e">
        <f t="shared" ref="C213:C218" si="263">(D213-E213-F213)*1000/B213</f>
        <v>#DIV/0!</v>
      </c>
      <c r="D213" s="43">
        <v>100</v>
      </c>
      <c r="E213" s="7">
        <v>0</v>
      </c>
      <c r="F213" s="7">
        <v>0</v>
      </c>
      <c r="G213" s="78">
        <f t="shared" ref="G213:G218" si="264">(E213+F213)/D213</f>
        <v>0</v>
      </c>
      <c r="H213" s="118">
        <v>1</v>
      </c>
      <c r="I213" s="16"/>
      <c r="J213" s="139" t="e">
        <f t="shared" ref="J213:J218" si="265">(K213-L213-M213)*1000/I213</f>
        <v>#DIV/0!</v>
      </c>
      <c r="K213" s="52">
        <v>200</v>
      </c>
      <c r="L213" s="139">
        <v>0</v>
      </c>
      <c r="M213" s="139">
        <v>0</v>
      </c>
      <c r="N213" s="117">
        <f t="shared" ref="N213:N218" si="266">(L213+M213)/K213</f>
        <v>0</v>
      </c>
      <c r="O213" s="138">
        <v>1</v>
      </c>
      <c r="P213" s="80"/>
      <c r="Q213" s="77" t="e">
        <f t="shared" ref="Q213:Q218" si="267">(R213-S213-T213)*1000/P213</f>
        <v>#DIV/0!</v>
      </c>
      <c r="R213" s="43">
        <v>300</v>
      </c>
      <c r="S213" s="77">
        <v>0</v>
      </c>
      <c r="T213" s="77">
        <v>0</v>
      </c>
      <c r="U213" s="78">
        <f t="shared" ref="U213:U218" si="268">(S213+T213)/R213</f>
        <v>0</v>
      </c>
      <c r="V213" s="118">
        <v>1</v>
      </c>
      <c r="W213" s="16">
        <v>284</v>
      </c>
      <c r="X213" s="139">
        <f>(Y213-Z213-AA213)*1000/W213</f>
        <v>1408.45070422535</v>
      </c>
      <c r="Y213" s="52">
        <v>400</v>
      </c>
      <c r="Z213" s="139">
        <v>0</v>
      </c>
      <c r="AA213" s="139">
        <v>0</v>
      </c>
      <c r="AB213" s="117">
        <f t="shared" ref="AB213:AB218" si="269">(Z213+AA213)/Y213</f>
        <v>0</v>
      </c>
      <c r="AC213" s="138">
        <v>1</v>
      </c>
      <c r="AD213" s="80">
        <v>280</v>
      </c>
      <c r="AE213" s="77">
        <f t="shared" ref="AE213:AE218" si="270">(AF213-AG213-AH213)*1000/AD213</f>
        <v>1785.71428571429</v>
      </c>
      <c r="AF213" s="52">
        <v>500</v>
      </c>
      <c r="AG213" s="77">
        <v>0</v>
      </c>
      <c r="AH213" s="77">
        <v>0</v>
      </c>
      <c r="AI213" s="78">
        <f t="shared" ref="AI213:AI218" si="271">(AG213+AH213)/AF213</f>
        <v>0</v>
      </c>
      <c r="AJ213" s="118">
        <v>1</v>
      </c>
      <c r="AK213" s="16">
        <v>309</v>
      </c>
      <c r="AL213" s="77">
        <f>(AM213-AN213-AO213)*1000/AK213</f>
        <v>1941.74757281553</v>
      </c>
      <c r="AM213" s="52">
        <v>600</v>
      </c>
      <c r="AN213" s="139">
        <v>0</v>
      </c>
      <c r="AO213" s="139">
        <v>0</v>
      </c>
      <c r="AP213" s="117">
        <f t="shared" ref="AP213:AP218" si="272">(AN213+AO213)/AM213</f>
        <v>0</v>
      </c>
      <c r="AQ213" s="138">
        <v>1</v>
      </c>
      <c r="AR213" s="80">
        <v>337</v>
      </c>
      <c r="AS213" s="77">
        <f t="shared" ref="AS213:AS218" si="273">(AT213-AU213-AV213)*1000/AR213</f>
        <v>2077.15133531157</v>
      </c>
      <c r="AT213" s="52">
        <v>700</v>
      </c>
      <c r="AU213" s="77">
        <v>0</v>
      </c>
      <c r="AV213" s="77">
        <v>0</v>
      </c>
      <c r="AW213" s="78">
        <f t="shared" ref="AW213:AW218" si="274">(AU213+AV213)/AT213</f>
        <v>0</v>
      </c>
      <c r="AX213" s="118">
        <v>1</v>
      </c>
      <c r="AY213" s="16">
        <v>339</v>
      </c>
      <c r="AZ213" s="77">
        <f>(BA213-BB213-BC213)*1000/AY213</f>
        <v>2359.88200589971</v>
      </c>
      <c r="BA213" s="52">
        <v>800</v>
      </c>
      <c r="BB213" s="139">
        <v>0</v>
      </c>
      <c r="BC213" s="139">
        <v>0</v>
      </c>
      <c r="BD213" s="117">
        <f t="shared" ref="BD213:BD218" si="275">(BB213+BC213)/BA213</f>
        <v>0</v>
      </c>
      <c r="BE213" s="138">
        <v>1</v>
      </c>
      <c r="BF213" s="80">
        <v>378</v>
      </c>
      <c r="BG213" s="77">
        <f t="shared" ref="BG213:BG218" si="276">(BH213-BI213-BJ213)*1000/BF213</f>
        <v>2380.95238095238</v>
      </c>
      <c r="BH213" s="52">
        <v>900</v>
      </c>
      <c r="BI213" s="139">
        <v>0</v>
      </c>
      <c r="BJ213" s="139">
        <v>0</v>
      </c>
      <c r="BK213" s="78">
        <f t="shared" ref="BK213:BK218" si="277">(BI213+BJ213)/BH213</f>
        <v>0</v>
      </c>
      <c r="BL213" s="118">
        <v>1</v>
      </c>
      <c r="BM213" s="16">
        <v>389</v>
      </c>
      <c r="BN213" s="139">
        <f t="shared" ref="BN213:BN218" si="278">(BO213-BP213-BQ213)*1000/BM213</f>
        <v>2570.6940874036</v>
      </c>
      <c r="BO213" s="52">
        <v>1000</v>
      </c>
      <c r="BP213" s="139">
        <v>0</v>
      </c>
      <c r="BQ213" s="139">
        <v>0</v>
      </c>
      <c r="BR213" s="117">
        <f t="shared" ref="BR213:BR218" si="279">(BP213+BQ213)/BO213</f>
        <v>0</v>
      </c>
    </row>
    <row r="214" hidden="1" spans="1:70">
      <c r="A214" s="43">
        <v>2</v>
      </c>
      <c r="B214" s="124"/>
      <c r="C214" s="77" t="e">
        <f t="shared" si="263"/>
        <v>#DIV/0!</v>
      </c>
      <c r="D214" s="43">
        <v>100</v>
      </c>
      <c r="E214" s="7">
        <v>0</v>
      </c>
      <c r="F214" s="7">
        <v>0</v>
      </c>
      <c r="G214" s="78">
        <f t="shared" si="264"/>
        <v>0</v>
      </c>
      <c r="H214" s="118">
        <v>2</v>
      </c>
      <c r="I214" s="16"/>
      <c r="J214" s="139" t="e">
        <f t="shared" si="265"/>
        <v>#DIV/0!</v>
      </c>
      <c r="K214" s="52">
        <v>200</v>
      </c>
      <c r="L214" s="139">
        <v>0</v>
      </c>
      <c r="M214" s="139">
        <v>0</v>
      </c>
      <c r="N214" s="117">
        <f t="shared" si="266"/>
        <v>0</v>
      </c>
      <c r="O214" s="138">
        <v>2</v>
      </c>
      <c r="P214" s="124"/>
      <c r="Q214" s="77" t="e">
        <f t="shared" si="267"/>
        <v>#DIV/0!</v>
      </c>
      <c r="R214" s="43">
        <v>300</v>
      </c>
      <c r="S214" s="77">
        <v>0</v>
      </c>
      <c r="T214" s="77">
        <v>0</v>
      </c>
      <c r="U214" s="78">
        <f t="shared" si="268"/>
        <v>0</v>
      </c>
      <c r="V214" s="118">
        <v>2</v>
      </c>
      <c r="W214" s="16">
        <v>263</v>
      </c>
      <c r="X214" s="139">
        <f>(Y214-Z214-AA214)*1000/W214</f>
        <v>1520.91254752852</v>
      </c>
      <c r="Y214" s="52">
        <v>400</v>
      </c>
      <c r="Z214" s="139">
        <v>0</v>
      </c>
      <c r="AA214" s="139">
        <v>0</v>
      </c>
      <c r="AB214" s="117">
        <f t="shared" si="269"/>
        <v>0</v>
      </c>
      <c r="AC214" s="138">
        <v>2</v>
      </c>
      <c r="AD214" s="124">
        <v>303</v>
      </c>
      <c r="AE214" s="77">
        <f t="shared" si="270"/>
        <v>1650.16501650165</v>
      </c>
      <c r="AF214" s="52">
        <v>500</v>
      </c>
      <c r="AG214" s="77">
        <v>0</v>
      </c>
      <c r="AH214" s="77">
        <v>0</v>
      </c>
      <c r="AI214" s="78">
        <f t="shared" si="271"/>
        <v>0</v>
      </c>
      <c r="AJ214" s="118">
        <v>2</v>
      </c>
      <c r="AK214" s="16">
        <v>289</v>
      </c>
      <c r="AL214" s="77">
        <f>(AM214-AN214-AO214)*1000/AK214</f>
        <v>2076.12456747405</v>
      </c>
      <c r="AM214" s="52">
        <v>600</v>
      </c>
      <c r="AN214" s="139">
        <v>0</v>
      </c>
      <c r="AO214" s="139">
        <v>0</v>
      </c>
      <c r="AP214" s="117">
        <f t="shared" si="272"/>
        <v>0</v>
      </c>
      <c r="AQ214" s="138">
        <v>2</v>
      </c>
      <c r="AR214" s="124">
        <v>304</v>
      </c>
      <c r="AS214" s="77">
        <f t="shared" si="273"/>
        <v>2302.63157894737</v>
      </c>
      <c r="AT214" s="52">
        <v>700</v>
      </c>
      <c r="AU214" s="77">
        <v>0</v>
      </c>
      <c r="AV214" s="77">
        <v>0</v>
      </c>
      <c r="AW214" s="78">
        <f t="shared" si="274"/>
        <v>0</v>
      </c>
      <c r="AX214" s="118">
        <v>2</v>
      </c>
      <c r="AY214" s="16">
        <v>314</v>
      </c>
      <c r="AZ214" s="77">
        <f>(BA214-BB214-BC214)*1000/AY214</f>
        <v>2547.77070063694</v>
      </c>
      <c r="BA214" s="52">
        <v>800</v>
      </c>
      <c r="BB214" s="139">
        <v>0</v>
      </c>
      <c r="BC214" s="139">
        <v>0</v>
      </c>
      <c r="BD214" s="117">
        <f t="shared" si="275"/>
        <v>0</v>
      </c>
      <c r="BE214" s="138">
        <v>2</v>
      </c>
      <c r="BF214" s="124">
        <v>337</v>
      </c>
      <c r="BG214" s="77">
        <f t="shared" si="276"/>
        <v>2670.62314540059</v>
      </c>
      <c r="BH214" s="52">
        <v>900</v>
      </c>
      <c r="BI214" s="139">
        <v>0</v>
      </c>
      <c r="BJ214" s="139">
        <v>0</v>
      </c>
      <c r="BK214" s="78">
        <f t="shared" si="277"/>
        <v>0</v>
      </c>
      <c r="BL214" s="118">
        <v>2</v>
      </c>
      <c r="BM214" s="16">
        <v>347</v>
      </c>
      <c r="BN214" s="139">
        <f t="shared" si="278"/>
        <v>2881.84438040346</v>
      </c>
      <c r="BO214" s="52">
        <v>1000</v>
      </c>
      <c r="BP214" s="139">
        <v>0</v>
      </c>
      <c r="BQ214" s="139">
        <v>0</v>
      </c>
      <c r="BR214" s="117">
        <f t="shared" si="279"/>
        <v>0</v>
      </c>
    </row>
    <row r="215" hidden="1" spans="1:70">
      <c r="A215" s="43">
        <v>3</v>
      </c>
      <c r="B215" s="80"/>
      <c r="C215" s="77" t="e">
        <f t="shared" si="263"/>
        <v>#DIV/0!</v>
      </c>
      <c r="D215" s="43">
        <v>100</v>
      </c>
      <c r="E215" s="7">
        <v>0</v>
      </c>
      <c r="F215" s="7">
        <v>0</v>
      </c>
      <c r="G215" s="78">
        <f t="shared" si="264"/>
        <v>0</v>
      </c>
      <c r="H215" s="118">
        <v>3</v>
      </c>
      <c r="I215" s="16"/>
      <c r="J215" s="139" t="e">
        <f t="shared" si="265"/>
        <v>#DIV/0!</v>
      </c>
      <c r="K215" s="52">
        <v>200</v>
      </c>
      <c r="L215" s="139">
        <v>0</v>
      </c>
      <c r="M215" s="139">
        <v>0</v>
      </c>
      <c r="N215" s="117">
        <f t="shared" si="266"/>
        <v>0</v>
      </c>
      <c r="O215" s="138">
        <v>3</v>
      </c>
      <c r="P215" s="80"/>
      <c r="Q215" s="77" t="e">
        <f t="shared" si="267"/>
        <v>#DIV/0!</v>
      </c>
      <c r="R215" s="43">
        <v>300</v>
      </c>
      <c r="S215" s="77">
        <v>0</v>
      </c>
      <c r="T215" s="77">
        <v>0</v>
      </c>
      <c r="U215" s="78">
        <f t="shared" si="268"/>
        <v>0</v>
      </c>
      <c r="V215" s="118">
        <v>3</v>
      </c>
      <c r="W215" s="16">
        <v>264</v>
      </c>
      <c r="X215" s="139">
        <f>(Y215-Z215-AA215)*1000/W215</f>
        <v>1515.15151515152</v>
      </c>
      <c r="Y215" s="52">
        <v>400</v>
      </c>
      <c r="Z215" s="139">
        <v>0</v>
      </c>
      <c r="AA215" s="139">
        <v>0</v>
      </c>
      <c r="AB215" s="117">
        <f t="shared" si="269"/>
        <v>0</v>
      </c>
      <c r="AC215" s="138">
        <v>3</v>
      </c>
      <c r="AD215" s="80">
        <v>273</v>
      </c>
      <c r="AE215" s="77">
        <f t="shared" si="270"/>
        <v>1831.50183150183</v>
      </c>
      <c r="AF215" s="52">
        <v>500</v>
      </c>
      <c r="AG215" s="77">
        <v>0</v>
      </c>
      <c r="AH215" s="77">
        <v>0</v>
      </c>
      <c r="AI215" s="78">
        <f t="shared" si="271"/>
        <v>0</v>
      </c>
      <c r="AJ215" s="118">
        <v>3</v>
      </c>
      <c r="AK215" s="16">
        <v>313</v>
      </c>
      <c r="AL215" s="77">
        <f>(AM215-AN215-AO215)*1000/AK215</f>
        <v>1916.93290734824</v>
      </c>
      <c r="AM215" s="52">
        <v>600</v>
      </c>
      <c r="AN215" s="139">
        <v>0</v>
      </c>
      <c r="AO215" s="139">
        <v>0</v>
      </c>
      <c r="AP215" s="117">
        <f t="shared" si="272"/>
        <v>0</v>
      </c>
      <c r="AQ215" s="138">
        <v>3</v>
      </c>
      <c r="AR215" s="80">
        <v>307</v>
      </c>
      <c r="AS215" s="77">
        <f t="shared" si="273"/>
        <v>2280.13029315961</v>
      </c>
      <c r="AT215" s="52">
        <v>700</v>
      </c>
      <c r="AU215" s="77">
        <v>0</v>
      </c>
      <c r="AV215" s="77">
        <v>0</v>
      </c>
      <c r="AW215" s="78">
        <f t="shared" si="274"/>
        <v>0</v>
      </c>
      <c r="AX215" s="118">
        <v>3</v>
      </c>
      <c r="AY215" s="16">
        <v>319</v>
      </c>
      <c r="AZ215" s="77">
        <f>(BA215-BB215-BC215)*1000/AY215</f>
        <v>2507.83699059561</v>
      </c>
      <c r="BA215" s="52">
        <v>800</v>
      </c>
      <c r="BB215" s="139">
        <v>0</v>
      </c>
      <c r="BC215" s="139">
        <v>0</v>
      </c>
      <c r="BD215" s="117">
        <f t="shared" si="275"/>
        <v>0</v>
      </c>
      <c r="BE215" s="138">
        <v>3</v>
      </c>
      <c r="BF215" s="80">
        <v>362</v>
      </c>
      <c r="BG215" s="77">
        <f t="shared" si="276"/>
        <v>2486.18784530387</v>
      </c>
      <c r="BH215" s="52">
        <v>900</v>
      </c>
      <c r="BI215" s="139">
        <v>0</v>
      </c>
      <c r="BJ215" s="139">
        <v>0</v>
      </c>
      <c r="BK215" s="78">
        <f t="shared" si="277"/>
        <v>0</v>
      </c>
      <c r="BL215" s="118">
        <v>3</v>
      </c>
      <c r="BM215" s="16">
        <v>385</v>
      </c>
      <c r="BN215" s="139">
        <f t="shared" si="278"/>
        <v>2597.4025974026</v>
      </c>
      <c r="BO215" s="52">
        <v>1000</v>
      </c>
      <c r="BP215" s="139">
        <v>0</v>
      </c>
      <c r="BQ215" s="139">
        <v>0</v>
      </c>
      <c r="BR215" s="117">
        <f t="shared" si="279"/>
        <v>0</v>
      </c>
    </row>
    <row r="216" hidden="1" spans="1:70">
      <c r="A216" s="77">
        <v>4</v>
      </c>
      <c r="B216" s="80"/>
      <c r="C216" s="77" t="e">
        <f t="shared" si="263"/>
        <v>#DIV/0!</v>
      </c>
      <c r="D216" s="43">
        <v>100</v>
      </c>
      <c r="E216" s="7">
        <v>0</v>
      </c>
      <c r="F216" s="7">
        <v>0</v>
      </c>
      <c r="G216" s="78">
        <f t="shared" si="264"/>
        <v>0</v>
      </c>
      <c r="H216" s="79">
        <v>4</v>
      </c>
      <c r="I216" s="16"/>
      <c r="J216" s="139" t="e">
        <f t="shared" si="265"/>
        <v>#DIV/0!</v>
      </c>
      <c r="K216" s="52">
        <v>200</v>
      </c>
      <c r="L216" s="139">
        <v>0</v>
      </c>
      <c r="M216" s="139">
        <v>0</v>
      </c>
      <c r="N216" s="117">
        <f t="shared" si="266"/>
        <v>0</v>
      </c>
      <c r="O216" s="170">
        <v>4</v>
      </c>
      <c r="P216" s="80"/>
      <c r="Q216" s="77" t="e">
        <f t="shared" si="267"/>
        <v>#DIV/0!</v>
      </c>
      <c r="R216" s="43">
        <v>300</v>
      </c>
      <c r="S216" s="77">
        <v>0</v>
      </c>
      <c r="T216" s="77">
        <v>0</v>
      </c>
      <c r="U216" s="78">
        <f t="shared" si="268"/>
        <v>0</v>
      </c>
      <c r="V216" s="79">
        <v>4</v>
      </c>
      <c r="W216" s="16">
        <v>290</v>
      </c>
      <c r="X216" s="139">
        <f>(Y216-Z216-AA216)*1000/W216</f>
        <v>1379.31034482759</v>
      </c>
      <c r="Y216" s="52">
        <v>400</v>
      </c>
      <c r="Z216" s="139">
        <v>0</v>
      </c>
      <c r="AA216" s="139">
        <v>0</v>
      </c>
      <c r="AB216" s="117">
        <f t="shared" si="269"/>
        <v>0</v>
      </c>
      <c r="AC216" s="170">
        <v>4</v>
      </c>
      <c r="AD216" s="80">
        <v>299</v>
      </c>
      <c r="AE216" s="77">
        <f t="shared" si="270"/>
        <v>1672.24080267559</v>
      </c>
      <c r="AF216" s="52">
        <v>500</v>
      </c>
      <c r="AG216" s="77">
        <v>0</v>
      </c>
      <c r="AH216" s="77">
        <v>0</v>
      </c>
      <c r="AI216" s="78">
        <f t="shared" si="271"/>
        <v>0</v>
      </c>
      <c r="AJ216" s="79">
        <v>4</v>
      </c>
      <c r="AK216" s="283">
        <v>291</v>
      </c>
      <c r="AL216" s="77">
        <f>(AM216-AN216-AO216)*1000/AK216</f>
        <v>2061.85567010309</v>
      </c>
      <c r="AM216" s="52">
        <v>600</v>
      </c>
      <c r="AN216" s="139">
        <v>0</v>
      </c>
      <c r="AO216" s="139">
        <v>0</v>
      </c>
      <c r="AP216" s="117">
        <f t="shared" si="272"/>
        <v>0</v>
      </c>
      <c r="AQ216" s="170">
        <v>4</v>
      </c>
      <c r="AR216" s="80">
        <v>328</v>
      </c>
      <c r="AS216" s="77">
        <f t="shared" si="273"/>
        <v>2134.14634146341</v>
      </c>
      <c r="AT216" s="52">
        <v>700</v>
      </c>
      <c r="AU216" s="77">
        <v>0</v>
      </c>
      <c r="AV216" s="77">
        <v>0</v>
      </c>
      <c r="AW216" s="78">
        <f t="shared" si="274"/>
        <v>0</v>
      </c>
      <c r="AX216" s="79">
        <v>4</v>
      </c>
      <c r="AY216" s="16">
        <v>345</v>
      </c>
      <c r="AZ216" s="77">
        <f>(BA216-BB216-BC216)*1000/AY216</f>
        <v>2318.84057971015</v>
      </c>
      <c r="BA216" s="52">
        <v>800</v>
      </c>
      <c r="BB216" s="139">
        <v>0</v>
      </c>
      <c r="BC216" s="139">
        <v>0</v>
      </c>
      <c r="BD216" s="117">
        <f t="shared" si="275"/>
        <v>0</v>
      </c>
      <c r="BE216" s="170">
        <v>4</v>
      </c>
      <c r="BF216" s="80">
        <v>342</v>
      </c>
      <c r="BG216" s="77">
        <f t="shared" si="276"/>
        <v>2631.57894736842</v>
      </c>
      <c r="BH216" s="52">
        <v>900</v>
      </c>
      <c r="BI216" s="139">
        <v>0</v>
      </c>
      <c r="BJ216" s="139">
        <v>0</v>
      </c>
      <c r="BK216" s="78">
        <f t="shared" si="277"/>
        <v>0</v>
      </c>
      <c r="BL216" s="79">
        <v>4</v>
      </c>
      <c r="BM216" s="16">
        <v>360</v>
      </c>
      <c r="BN216" s="139">
        <f t="shared" si="278"/>
        <v>2775</v>
      </c>
      <c r="BO216" s="52">
        <v>1000</v>
      </c>
      <c r="BP216" s="139">
        <v>0</v>
      </c>
      <c r="BQ216" s="139">
        <v>1</v>
      </c>
      <c r="BR216" s="117">
        <f t="shared" si="279"/>
        <v>0.001</v>
      </c>
    </row>
    <row r="217" hidden="1" spans="1:70">
      <c r="A217" s="43">
        <v>5</v>
      </c>
      <c r="B217" s="131"/>
      <c r="C217" s="82" t="e">
        <f t="shared" si="263"/>
        <v>#DIV/0!</v>
      </c>
      <c r="D217" s="43">
        <v>100</v>
      </c>
      <c r="E217" s="124">
        <v>0</v>
      </c>
      <c r="F217" s="124">
        <v>0</v>
      </c>
      <c r="G217" s="83">
        <f t="shared" si="264"/>
        <v>0</v>
      </c>
      <c r="H217" s="118">
        <v>5</v>
      </c>
      <c r="I217" s="122"/>
      <c r="J217" s="142" t="e">
        <f t="shared" si="265"/>
        <v>#DIV/0!</v>
      </c>
      <c r="K217" s="52">
        <v>200</v>
      </c>
      <c r="L217" s="142">
        <v>0</v>
      </c>
      <c r="M217" s="142">
        <v>0</v>
      </c>
      <c r="N217" s="123">
        <f t="shared" si="266"/>
        <v>0</v>
      </c>
      <c r="O217" s="138">
        <v>5</v>
      </c>
      <c r="P217" s="131"/>
      <c r="Q217" s="82" t="e">
        <f t="shared" si="267"/>
        <v>#DIV/0!</v>
      </c>
      <c r="R217" s="43">
        <v>300</v>
      </c>
      <c r="S217" s="82">
        <v>0</v>
      </c>
      <c r="T217" s="82">
        <v>0</v>
      </c>
      <c r="U217" s="83">
        <f t="shared" si="268"/>
        <v>0</v>
      </c>
      <c r="V217" s="118">
        <v>5</v>
      </c>
      <c r="W217" s="122">
        <v>262</v>
      </c>
      <c r="X217" s="142">
        <f>(Y217-Z217-AA217)*1000/W217</f>
        <v>1526.71755725191</v>
      </c>
      <c r="Y217" s="52">
        <v>400</v>
      </c>
      <c r="Z217" s="142">
        <v>0</v>
      </c>
      <c r="AA217" s="142">
        <v>0</v>
      </c>
      <c r="AB217" s="123">
        <f t="shared" si="269"/>
        <v>0</v>
      </c>
      <c r="AC217" s="138">
        <v>5</v>
      </c>
      <c r="AD217" s="131">
        <v>286</v>
      </c>
      <c r="AE217" s="82">
        <f t="shared" si="270"/>
        <v>1748.25174825175</v>
      </c>
      <c r="AF217" s="52">
        <v>500</v>
      </c>
      <c r="AG217" s="82">
        <v>0</v>
      </c>
      <c r="AH217" s="82">
        <v>0</v>
      </c>
      <c r="AI217" s="83">
        <f t="shared" si="271"/>
        <v>0</v>
      </c>
      <c r="AJ217" s="118">
        <v>5</v>
      </c>
      <c r="AK217" s="122">
        <v>309</v>
      </c>
      <c r="AL217" s="82">
        <f>(AM217-AN217-AO217)*1000/AK217</f>
        <v>1941.74757281553</v>
      </c>
      <c r="AM217" s="52">
        <v>600</v>
      </c>
      <c r="AN217" s="142">
        <v>0</v>
      </c>
      <c r="AO217" s="142">
        <v>0</v>
      </c>
      <c r="AP217" s="123">
        <f t="shared" si="272"/>
        <v>0</v>
      </c>
      <c r="AQ217" s="138">
        <v>5</v>
      </c>
      <c r="AR217" s="131">
        <v>309</v>
      </c>
      <c r="AS217" s="82">
        <f t="shared" si="273"/>
        <v>2265.37216828479</v>
      </c>
      <c r="AT217" s="52">
        <v>700</v>
      </c>
      <c r="AU217" s="77">
        <v>0</v>
      </c>
      <c r="AV217" s="77">
        <v>0</v>
      </c>
      <c r="AW217" s="83">
        <f t="shared" si="274"/>
        <v>0</v>
      </c>
      <c r="AX217" s="118">
        <v>5</v>
      </c>
      <c r="AY217" s="122">
        <v>367</v>
      </c>
      <c r="AZ217" s="82">
        <f>(BA217-BB217-BC217)*1000/AY217</f>
        <v>2179.83651226158</v>
      </c>
      <c r="BA217" s="52">
        <v>800</v>
      </c>
      <c r="BB217" s="142">
        <v>0</v>
      </c>
      <c r="BC217" s="142">
        <v>0</v>
      </c>
      <c r="BD217" s="123">
        <f t="shared" si="275"/>
        <v>0</v>
      </c>
      <c r="BE217" s="138">
        <v>5</v>
      </c>
      <c r="BF217" s="131">
        <v>338</v>
      </c>
      <c r="BG217" s="82">
        <f t="shared" si="276"/>
        <v>2662.72189349112</v>
      </c>
      <c r="BH217" s="52">
        <v>900</v>
      </c>
      <c r="BI217" s="142">
        <v>0</v>
      </c>
      <c r="BJ217" s="142">
        <v>0</v>
      </c>
      <c r="BK217" s="83">
        <f t="shared" si="277"/>
        <v>0</v>
      </c>
      <c r="BL217" s="118">
        <v>5</v>
      </c>
      <c r="BM217" s="122">
        <v>362</v>
      </c>
      <c r="BN217" s="142">
        <f t="shared" si="278"/>
        <v>2762.43093922652</v>
      </c>
      <c r="BO217" s="142">
        <v>1000</v>
      </c>
      <c r="BP217" s="142">
        <v>0</v>
      </c>
      <c r="BQ217" s="142">
        <v>0</v>
      </c>
      <c r="BR217" s="123">
        <f t="shared" si="279"/>
        <v>0</v>
      </c>
    </row>
    <row r="218" hidden="1" spans="1:70">
      <c r="A218" s="50" t="s">
        <v>20</v>
      </c>
      <c r="B218" s="39" t="e">
        <f>AVERAGE(B213:B217)</f>
        <v>#DIV/0!</v>
      </c>
      <c r="C218" s="43" t="e">
        <f t="shared" si="263"/>
        <v>#DIV/0!</v>
      </c>
      <c r="D218" s="82">
        <f>AVERAGE(D213:D217)</f>
        <v>100</v>
      </c>
      <c r="E218" s="7">
        <f>AVERAGE(E213:E217)</f>
        <v>0</v>
      </c>
      <c r="F218" s="7">
        <f>AVERAGE(F213:F217)</f>
        <v>0</v>
      </c>
      <c r="G218" s="47">
        <f t="shared" si="264"/>
        <v>0</v>
      </c>
      <c r="H218" s="165" t="s">
        <v>20</v>
      </c>
      <c r="I218" s="56" t="e">
        <f>AVERAGE(I213:I217)</f>
        <v>#DIV/0!</v>
      </c>
      <c r="J218" s="55" t="e">
        <f t="shared" si="265"/>
        <v>#DIV/0!</v>
      </c>
      <c r="K218" s="142">
        <v>200</v>
      </c>
      <c r="L218" s="101">
        <f>AVERAGE(L213:L217)</f>
        <v>0</v>
      </c>
      <c r="M218" s="101">
        <f>AVERAGE(M213:M217)</f>
        <v>0</v>
      </c>
      <c r="N218" s="57">
        <f t="shared" si="266"/>
        <v>0</v>
      </c>
      <c r="O218" s="128" t="s">
        <v>20</v>
      </c>
      <c r="P218" s="39" t="e">
        <f>AVERAGE(P213:P217)</f>
        <v>#DIV/0!</v>
      </c>
      <c r="Q218" s="43" t="e">
        <f t="shared" si="267"/>
        <v>#DIV/0!</v>
      </c>
      <c r="R218" s="43">
        <f>AVERAGE(R213:R217)</f>
        <v>300</v>
      </c>
      <c r="S218" s="7">
        <f>AVERAGE(S213:S217)</f>
        <v>0</v>
      </c>
      <c r="T218" s="7">
        <f>AVERAGE(T213:T217)</f>
        <v>0</v>
      </c>
      <c r="U218" s="47">
        <f t="shared" si="268"/>
        <v>0</v>
      </c>
      <c r="V218" s="165" t="s">
        <v>20</v>
      </c>
      <c r="W218" s="56">
        <f>AVERAGE(W213:W217)</f>
        <v>272.6</v>
      </c>
      <c r="X218" s="202">
        <f>AVERAGE(X213:X217)</f>
        <v>1470.10853379698</v>
      </c>
      <c r="Y218" s="142">
        <f>AVERAGE(Y213:Y217)</f>
        <v>400</v>
      </c>
      <c r="Z218" s="101">
        <f>AVERAGE(Z213:Z217)</f>
        <v>0</v>
      </c>
      <c r="AA218" s="54">
        <f>AVERAGE(AA213:AA217)</f>
        <v>0</v>
      </c>
      <c r="AB218" s="54">
        <f t="shared" si="269"/>
        <v>0</v>
      </c>
      <c r="AC218" s="128" t="s">
        <v>20</v>
      </c>
      <c r="AD218" s="39">
        <f>AVERAGE(AD213:AD217)</f>
        <v>288.2</v>
      </c>
      <c r="AE218" s="43">
        <f t="shared" si="270"/>
        <v>1734.90631505899</v>
      </c>
      <c r="AF218" s="52">
        <f>AVERAGE(AF213:AF217)</f>
        <v>500</v>
      </c>
      <c r="AG218" s="7">
        <f>AVERAGE(AG213:AG217)</f>
        <v>0</v>
      </c>
      <c r="AH218" s="7">
        <f>AVERAGE(AH213:AH217)</f>
        <v>0</v>
      </c>
      <c r="AI218" s="47">
        <f t="shared" si="271"/>
        <v>0</v>
      </c>
      <c r="AJ218" s="165" t="s">
        <v>20</v>
      </c>
      <c r="AK218" s="56">
        <f>AVERAGE(AK213:AK217)</f>
        <v>302.2</v>
      </c>
      <c r="AL218" s="202">
        <f>AVERAGE(AL213:AL217)</f>
        <v>1987.68165811129</v>
      </c>
      <c r="AM218" s="142">
        <f>AVERAGE(AM213:AM217)</f>
        <v>600</v>
      </c>
      <c r="AN218" s="101">
        <f>AVERAGE(AN213:AN217)</f>
        <v>0</v>
      </c>
      <c r="AO218" s="101">
        <f>AVERAGE(AO213:AO217)</f>
        <v>0</v>
      </c>
      <c r="AP218" s="57">
        <f t="shared" si="272"/>
        <v>0</v>
      </c>
      <c r="AQ218" s="128" t="s">
        <v>20</v>
      </c>
      <c r="AR218" s="39">
        <f>AVERAGE(AR213:AR217)</f>
        <v>317</v>
      </c>
      <c r="AS218" s="43">
        <f t="shared" si="273"/>
        <v>2208.20189274448</v>
      </c>
      <c r="AT218" s="43">
        <f>AVERAGE(AT213:AT217)</f>
        <v>700</v>
      </c>
      <c r="AU218" s="7">
        <f>AVERAGE(AU213:AU217)</f>
        <v>0</v>
      </c>
      <c r="AV218" s="7">
        <f>AVERAGE(AV213:AV217)</f>
        <v>0</v>
      </c>
      <c r="AW218" s="47">
        <f t="shared" si="274"/>
        <v>0</v>
      </c>
      <c r="AX218" s="165" t="s">
        <v>20</v>
      </c>
      <c r="AY218" s="56">
        <f>AVERAGE(AY213:AY217)</f>
        <v>336.8</v>
      </c>
      <c r="AZ218" s="202">
        <f>AVERAGE(AZ213:AZ217)</f>
        <v>2382.8333578208</v>
      </c>
      <c r="BA218" s="142">
        <f>AVERAGE(BA213:BA217)</f>
        <v>800</v>
      </c>
      <c r="BB218" s="101">
        <f>AVERAGE(BB213:BB217)</f>
        <v>0</v>
      </c>
      <c r="BC218" s="101">
        <f>AVERAGE(BC213:BC217)</f>
        <v>0</v>
      </c>
      <c r="BD218" s="57">
        <f t="shared" si="275"/>
        <v>0</v>
      </c>
      <c r="BE218" s="128" t="s">
        <v>20</v>
      </c>
      <c r="BF218" s="39">
        <f>AVERAGE(BF213:BF217)</f>
        <v>351.4</v>
      </c>
      <c r="BG218" s="43">
        <f t="shared" si="276"/>
        <v>2561.18383608424</v>
      </c>
      <c r="BH218" s="43">
        <f>AVERAGE(BH213:BH217)</f>
        <v>900</v>
      </c>
      <c r="BI218" s="7">
        <f>AVERAGE(BI213:BI217)</f>
        <v>0</v>
      </c>
      <c r="BJ218" s="7">
        <f>AVERAGE(BJ213:BJ217)</f>
        <v>0</v>
      </c>
      <c r="BK218" s="47">
        <f t="shared" si="277"/>
        <v>0</v>
      </c>
      <c r="BL218" s="165" t="s">
        <v>20</v>
      </c>
      <c r="BM218" s="56">
        <f>AVERAGE(BM213:BM217)</f>
        <v>368.6</v>
      </c>
      <c r="BN218" s="55">
        <f t="shared" si="278"/>
        <v>2712.42539338036</v>
      </c>
      <c r="BO218" s="55">
        <v>1000</v>
      </c>
      <c r="BP218" s="101">
        <f>AVERAGE(BP213:BP217)</f>
        <v>0</v>
      </c>
      <c r="BQ218" s="101">
        <f>AVERAGE(BQ213:BQ217)</f>
        <v>0.2</v>
      </c>
      <c r="BR218" s="57">
        <f t="shared" si="279"/>
        <v>0.0002</v>
      </c>
    </row>
    <row r="219" hidden="1" spans="1:70">
      <c r="A219" s="1"/>
      <c r="B219" s="1"/>
      <c r="C219" s="1"/>
      <c r="D219" s="1"/>
      <c r="E219" s="1"/>
      <c r="F219" s="1"/>
      <c r="G219" s="1"/>
      <c r="H219" s="128"/>
      <c r="I219" s="227"/>
      <c r="J219" s="7"/>
      <c r="K219" s="50"/>
      <c r="L219" s="7"/>
      <c r="M219" s="7"/>
      <c r="N219" s="8"/>
      <c r="O219" s="258"/>
      <c r="P219" s="259"/>
      <c r="Q219" s="259"/>
      <c r="R219" s="259"/>
      <c r="S219" s="259"/>
      <c r="T219" s="259"/>
      <c r="U219" s="259"/>
      <c r="V219" s="128"/>
      <c r="W219" s="227"/>
      <c r="X219" s="7"/>
      <c r="Y219" s="50"/>
      <c r="Z219" s="7"/>
      <c r="AA219" s="7"/>
      <c r="AB219" s="8"/>
      <c r="AC219" s="258"/>
      <c r="AD219" s="259"/>
      <c r="AE219" s="259"/>
      <c r="AF219" s="259"/>
      <c r="AG219" s="259"/>
      <c r="AH219" s="259"/>
      <c r="AI219" s="259"/>
      <c r="AJ219" s="128"/>
      <c r="AK219" s="227"/>
      <c r="AL219" s="7"/>
      <c r="AM219" s="50"/>
      <c r="AN219" s="7"/>
      <c r="AO219" s="7"/>
      <c r="AP219" s="8"/>
      <c r="AQ219" s="258"/>
      <c r="AR219" s="259"/>
      <c r="AS219" s="259"/>
      <c r="AT219" s="259"/>
      <c r="AU219" s="259"/>
      <c r="AV219" s="259"/>
      <c r="AW219" s="259"/>
      <c r="AX219" s="128"/>
      <c r="AY219" s="227"/>
      <c r="AZ219" s="7"/>
      <c r="BA219" s="50"/>
      <c r="BB219" s="7"/>
      <c r="BC219" s="7"/>
      <c r="BD219" s="8"/>
      <c r="BE219" s="258"/>
      <c r="BF219" s="259"/>
      <c r="BG219" s="259"/>
      <c r="BH219" s="259"/>
      <c r="BI219" s="259"/>
      <c r="BJ219" s="259"/>
      <c r="BK219" s="259"/>
      <c r="BL219" s="128"/>
      <c r="BM219" s="227"/>
      <c r="BN219" s="7"/>
      <c r="BO219" s="50"/>
      <c r="BP219" s="7"/>
      <c r="BQ219" s="7"/>
      <c r="BR219" s="8"/>
    </row>
    <row r="220" hidden="1" spans="1:79">
      <c r="A220" s="106" t="s">
        <v>127</v>
      </c>
      <c r="B220" s="107"/>
      <c r="C220" s="107"/>
      <c r="D220" s="39"/>
      <c r="E220" s="107"/>
      <c r="F220" s="107"/>
      <c r="G220" s="108"/>
      <c r="H220" s="109" t="s">
        <v>128</v>
      </c>
      <c r="I220" s="107"/>
      <c r="J220" s="107"/>
      <c r="K220" s="39"/>
      <c r="L220" s="107"/>
      <c r="M220" s="107"/>
      <c r="N220" s="108"/>
      <c r="O220" s="109" t="s">
        <v>129</v>
      </c>
      <c r="P220" s="107"/>
      <c r="Q220" s="107"/>
      <c r="R220" s="39"/>
      <c r="S220" s="107"/>
      <c r="T220" s="107"/>
      <c r="U220" s="108"/>
      <c r="V220" s="109" t="s">
        <v>130</v>
      </c>
      <c r="W220" s="107"/>
      <c r="X220" s="107"/>
      <c r="Y220" s="39"/>
      <c r="Z220" s="107"/>
      <c r="AA220" s="107"/>
      <c r="AB220" s="108"/>
      <c r="AC220" s="109" t="s">
        <v>131</v>
      </c>
      <c r="AD220" s="107"/>
      <c r="AE220" s="107"/>
      <c r="AF220" s="39"/>
      <c r="AG220" s="107"/>
      <c r="AH220" s="107"/>
      <c r="AI220" s="108"/>
      <c r="AJ220" s="109" t="s">
        <v>132</v>
      </c>
      <c r="AK220" s="107"/>
      <c r="AL220" s="107"/>
      <c r="AM220" s="39"/>
      <c r="AN220" s="107"/>
      <c r="AO220" s="107"/>
      <c r="AP220" s="108"/>
      <c r="AQ220" s="109" t="s">
        <v>133</v>
      </c>
      <c r="AR220" s="107"/>
      <c r="AS220" s="107"/>
      <c r="AT220" s="39"/>
      <c r="AU220" s="107"/>
      <c r="AV220" s="107"/>
      <c r="AW220" s="108"/>
      <c r="AX220" s="109" t="s">
        <v>134</v>
      </c>
      <c r="AY220" s="107"/>
      <c r="AZ220" s="107"/>
      <c r="BA220" s="39"/>
      <c r="BB220" s="107"/>
      <c r="BC220" s="107"/>
      <c r="BD220" s="108"/>
      <c r="BE220" s="109" t="s">
        <v>135</v>
      </c>
      <c r="BF220" s="107"/>
      <c r="BG220" s="107"/>
      <c r="BH220" s="39"/>
      <c r="BI220" s="107"/>
      <c r="BJ220" s="107"/>
      <c r="BK220" s="108"/>
      <c r="BL220" s="109" t="s">
        <v>136</v>
      </c>
      <c r="BM220" s="107"/>
      <c r="BN220" s="107"/>
      <c r="BO220" s="39"/>
      <c r="BP220" s="107"/>
      <c r="BQ220" s="107"/>
      <c r="BR220" s="108"/>
      <c r="CA220" s="1"/>
    </row>
    <row r="221" hidden="1" spans="1:70">
      <c r="A221" s="239" t="s">
        <v>13</v>
      </c>
      <c r="B221" s="240" t="s">
        <v>14</v>
      </c>
      <c r="C221" s="239" t="s">
        <v>15</v>
      </c>
      <c r="D221" s="240" t="s">
        <v>16</v>
      </c>
      <c r="E221" s="240" t="s">
        <v>17</v>
      </c>
      <c r="F221" s="240" t="s">
        <v>18</v>
      </c>
      <c r="G221" s="241" t="s">
        <v>19</v>
      </c>
      <c r="H221" s="170" t="s">
        <v>13</v>
      </c>
      <c r="I221" s="39" t="s">
        <v>14</v>
      </c>
      <c r="J221" s="77" t="s">
        <v>15</v>
      </c>
      <c r="K221" s="43" t="s">
        <v>16</v>
      </c>
      <c r="L221" s="43" t="s">
        <v>17</v>
      </c>
      <c r="M221" s="43" t="s">
        <v>18</v>
      </c>
      <c r="N221" s="78" t="s">
        <v>19</v>
      </c>
      <c r="O221" s="170" t="s">
        <v>13</v>
      </c>
      <c r="P221" s="39" t="s">
        <v>14</v>
      </c>
      <c r="Q221" s="77" t="s">
        <v>15</v>
      </c>
      <c r="R221" s="43" t="s">
        <v>16</v>
      </c>
      <c r="S221" s="43" t="s">
        <v>17</v>
      </c>
      <c r="T221" s="43" t="s">
        <v>18</v>
      </c>
      <c r="U221" s="78" t="s">
        <v>19</v>
      </c>
      <c r="V221" s="170" t="s">
        <v>13</v>
      </c>
      <c r="W221" s="39" t="s">
        <v>14</v>
      </c>
      <c r="X221" s="77" t="s">
        <v>15</v>
      </c>
      <c r="Y221" s="43" t="s">
        <v>16</v>
      </c>
      <c r="Z221" s="43" t="s">
        <v>17</v>
      </c>
      <c r="AA221" s="43" t="s">
        <v>18</v>
      </c>
      <c r="AB221" s="117" t="s">
        <v>19</v>
      </c>
      <c r="AC221" s="170" t="s">
        <v>13</v>
      </c>
      <c r="AD221" s="39" t="s">
        <v>14</v>
      </c>
      <c r="AE221" s="77" t="s">
        <v>15</v>
      </c>
      <c r="AF221" s="43" t="s">
        <v>16</v>
      </c>
      <c r="AG221" s="43" t="s">
        <v>17</v>
      </c>
      <c r="AH221" s="43" t="s">
        <v>18</v>
      </c>
      <c r="AI221" s="78" t="s">
        <v>19</v>
      </c>
      <c r="AJ221" s="170" t="s">
        <v>13</v>
      </c>
      <c r="AK221" s="39" t="s">
        <v>14</v>
      </c>
      <c r="AL221" s="77" t="s">
        <v>15</v>
      </c>
      <c r="AM221" s="43" t="s">
        <v>16</v>
      </c>
      <c r="AN221" s="43" t="s">
        <v>17</v>
      </c>
      <c r="AO221" s="43" t="s">
        <v>18</v>
      </c>
      <c r="AP221" s="78" t="s">
        <v>19</v>
      </c>
      <c r="AQ221" s="170" t="s">
        <v>13</v>
      </c>
      <c r="AR221" s="39" t="s">
        <v>14</v>
      </c>
      <c r="AS221" s="77" t="s">
        <v>15</v>
      </c>
      <c r="AT221" s="43" t="s">
        <v>16</v>
      </c>
      <c r="AU221" s="43" t="s">
        <v>17</v>
      </c>
      <c r="AV221" s="43" t="s">
        <v>18</v>
      </c>
      <c r="AW221" s="78" t="s">
        <v>19</v>
      </c>
      <c r="AX221" s="170" t="s">
        <v>13</v>
      </c>
      <c r="AY221" s="39" t="s">
        <v>14</v>
      </c>
      <c r="AZ221" s="77" t="s">
        <v>15</v>
      </c>
      <c r="BA221" s="43" t="s">
        <v>16</v>
      </c>
      <c r="BB221" s="43" t="s">
        <v>17</v>
      </c>
      <c r="BC221" s="43" t="s">
        <v>18</v>
      </c>
      <c r="BD221" s="78" t="s">
        <v>19</v>
      </c>
      <c r="BE221" s="170" t="s">
        <v>13</v>
      </c>
      <c r="BF221" s="39" t="s">
        <v>14</v>
      </c>
      <c r="BG221" s="77" t="s">
        <v>15</v>
      </c>
      <c r="BH221" s="43" t="s">
        <v>16</v>
      </c>
      <c r="BI221" s="43" t="s">
        <v>17</v>
      </c>
      <c r="BJ221" s="43" t="s">
        <v>18</v>
      </c>
      <c r="BK221" s="78" t="s">
        <v>19</v>
      </c>
      <c r="BL221" s="170" t="s">
        <v>13</v>
      </c>
      <c r="BM221" s="39" t="s">
        <v>14</v>
      </c>
      <c r="BN221" s="77" t="s">
        <v>15</v>
      </c>
      <c r="BO221" s="43" t="s">
        <v>16</v>
      </c>
      <c r="BP221" s="43" t="s">
        <v>17</v>
      </c>
      <c r="BQ221" s="43" t="s">
        <v>18</v>
      </c>
      <c r="BR221" s="78" t="s">
        <v>19</v>
      </c>
    </row>
    <row r="222" hidden="1" spans="1:70">
      <c r="A222" s="61">
        <v>1</v>
      </c>
      <c r="B222" s="227"/>
      <c r="C222" s="237" t="e">
        <f>(D222-E222-F222)*1000/B222</f>
        <v>#DIV/0!</v>
      </c>
      <c r="D222" s="61">
        <v>100</v>
      </c>
      <c r="E222" s="7">
        <v>0</v>
      </c>
      <c r="F222" s="7">
        <v>0</v>
      </c>
      <c r="G222" s="242">
        <f>(E222+F222)/D222</f>
        <v>0</v>
      </c>
      <c r="H222" s="118">
        <v>1</v>
      </c>
      <c r="I222" s="227"/>
      <c r="J222" s="77" t="e">
        <f>(K222-L222-M222)*1000/I222</f>
        <v>#DIV/0!</v>
      </c>
      <c r="K222" s="52">
        <v>200</v>
      </c>
      <c r="L222" s="7">
        <v>0</v>
      </c>
      <c r="M222" s="7">
        <v>0</v>
      </c>
      <c r="N222" s="78">
        <f>(L222+M222)/K222</f>
        <v>0</v>
      </c>
      <c r="O222" s="138">
        <v>1</v>
      </c>
      <c r="P222" s="227"/>
      <c r="Q222" s="120" t="e">
        <f>(R222-S222-T222)*1000/P222</f>
        <v>#DIV/0!</v>
      </c>
      <c r="R222" s="43">
        <v>300</v>
      </c>
      <c r="S222" s="7">
        <v>0</v>
      </c>
      <c r="T222" s="7">
        <v>0</v>
      </c>
      <c r="U222" s="78">
        <f>(S222+T222)/R222</f>
        <v>0</v>
      </c>
      <c r="V222" s="118">
        <v>1</v>
      </c>
      <c r="W222" s="227">
        <v>253</v>
      </c>
      <c r="X222" s="77">
        <f>(Y222-Z222-AA222)*1000/W222</f>
        <v>1577.07509881423</v>
      </c>
      <c r="Y222" s="52">
        <v>400</v>
      </c>
      <c r="Z222" s="7">
        <v>0</v>
      </c>
      <c r="AA222" s="7">
        <v>1</v>
      </c>
      <c r="AB222" s="117">
        <f>(Z222+AA222)/Y222</f>
        <v>0.0025</v>
      </c>
      <c r="AC222" s="138">
        <v>1</v>
      </c>
      <c r="AD222" s="227">
        <v>263</v>
      </c>
      <c r="AE222" s="120">
        <f>(AF222-AG222-AH222)*1000/AD222</f>
        <v>1897.33840304183</v>
      </c>
      <c r="AF222" s="52">
        <v>500</v>
      </c>
      <c r="AG222" s="7">
        <v>0</v>
      </c>
      <c r="AH222" s="7">
        <v>1</v>
      </c>
      <c r="AI222" s="78">
        <f>(AG222+AH222)/AF222</f>
        <v>0.002</v>
      </c>
      <c r="AJ222" s="118">
        <v>1</v>
      </c>
      <c r="AK222" s="227">
        <v>293</v>
      </c>
      <c r="AL222" s="77">
        <f>(AM222-AN222-AO222)*1000/AK222</f>
        <v>1989.76109215017</v>
      </c>
      <c r="AM222" s="52">
        <v>600</v>
      </c>
      <c r="AN222" s="7">
        <v>12</v>
      </c>
      <c r="AO222" s="7">
        <v>5</v>
      </c>
      <c r="AP222" s="78">
        <f>(AN222+AO222)/AM222</f>
        <v>0.028333333333333</v>
      </c>
      <c r="AQ222" s="138">
        <v>1</v>
      </c>
      <c r="AR222" s="227">
        <v>306</v>
      </c>
      <c r="AS222" s="120">
        <f>(AT222-AU222-AV222)*1000/AR222</f>
        <v>2222.22222222222</v>
      </c>
      <c r="AT222" s="52">
        <v>700</v>
      </c>
      <c r="AU222" s="7">
        <v>13</v>
      </c>
      <c r="AV222" s="7">
        <v>7</v>
      </c>
      <c r="AW222" s="78">
        <f>(AU222+AV222)/AT222</f>
        <v>0.028571428571429</v>
      </c>
      <c r="AX222" s="118">
        <v>1</v>
      </c>
      <c r="AY222" s="227">
        <v>322</v>
      </c>
      <c r="AZ222" s="77">
        <f>(BA222-BB222-BC222)*1000/AY222</f>
        <v>2400.62111801242</v>
      </c>
      <c r="BA222" s="52">
        <v>800</v>
      </c>
      <c r="BB222" s="7">
        <v>19</v>
      </c>
      <c r="BC222" s="7">
        <v>8</v>
      </c>
      <c r="BD222" s="78">
        <f>(BB222+BC222)/BA222</f>
        <v>0.03375</v>
      </c>
      <c r="BE222" s="138">
        <v>1</v>
      </c>
      <c r="BF222" s="227">
        <v>344</v>
      </c>
      <c r="BG222" s="120">
        <f>(BH222-BI222-BJ222)*1000/BF222</f>
        <v>2537.79069767442</v>
      </c>
      <c r="BH222" s="52">
        <v>900</v>
      </c>
      <c r="BI222" s="7">
        <v>19</v>
      </c>
      <c r="BJ222" s="7">
        <v>8</v>
      </c>
      <c r="BK222" s="78">
        <f>(BI222+BJ222)/BH222</f>
        <v>0.03</v>
      </c>
      <c r="BL222" s="118">
        <v>1</v>
      </c>
      <c r="BM222" s="227">
        <v>365</v>
      </c>
      <c r="BN222" s="77">
        <f>(BO222-BP222-BQ222)*1000/BM222</f>
        <v>2641.09589041096</v>
      </c>
      <c r="BO222" s="43">
        <v>1000</v>
      </c>
      <c r="BP222" s="7">
        <v>25</v>
      </c>
      <c r="BQ222" s="7">
        <v>11</v>
      </c>
      <c r="BR222" s="78">
        <f>(BP222+BQ222)/BO222</f>
        <v>0.036</v>
      </c>
    </row>
    <row r="223" hidden="1" spans="1:70">
      <c r="A223" s="61">
        <v>2</v>
      </c>
      <c r="B223" s="227"/>
      <c r="C223" s="237" t="e">
        <f>(D223-E223-F223)*1000/B223</f>
        <v>#DIV/0!</v>
      </c>
      <c r="D223" s="61">
        <v>100</v>
      </c>
      <c r="E223" s="7">
        <v>0</v>
      </c>
      <c r="F223" s="7">
        <v>0</v>
      </c>
      <c r="G223" s="242">
        <f>(E223+F223)/D223</f>
        <v>0</v>
      </c>
      <c r="H223" s="118">
        <v>2</v>
      </c>
      <c r="I223" s="227"/>
      <c r="J223" s="77" t="e">
        <f>(K223-L223-M223)*1000/I223</f>
        <v>#DIV/0!</v>
      </c>
      <c r="K223" s="52">
        <v>200</v>
      </c>
      <c r="L223" s="7">
        <v>0</v>
      </c>
      <c r="M223" s="7">
        <v>0</v>
      </c>
      <c r="N223" s="78">
        <f>(L223+M223)/K223</f>
        <v>0</v>
      </c>
      <c r="O223" s="138">
        <v>2</v>
      </c>
      <c r="P223" s="227"/>
      <c r="Q223" s="120" t="e">
        <f>(R223-S223-T223)*1000/P223</f>
        <v>#DIV/0!</v>
      </c>
      <c r="R223" s="43">
        <v>300</v>
      </c>
      <c r="S223" s="7">
        <v>0</v>
      </c>
      <c r="T223" s="7">
        <v>0</v>
      </c>
      <c r="U223" s="78">
        <f>(S223+T223)/R223</f>
        <v>0</v>
      </c>
      <c r="V223" s="118">
        <v>2</v>
      </c>
      <c r="W223" s="227">
        <v>252</v>
      </c>
      <c r="X223" s="77">
        <f>(Y223-Z223-AA223)*1000/W223</f>
        <v>1583.33333333333</v>
      </c>
      <c r="Y223" s="52">
        <v>400</v>
      </c>
      <c r="Z223" s="7">
        <v>0</v>
      </c>
      <c r="AA223" s="7">
        <v>1</v>
      </c>
      <c r="AB223" s="117">
        <f>(Z223+AA223)/Y223</f>
        <v>0.0025</v>
      </c>
      <c r="AC223" s="138">
        <v>2</v>
      </c>
      <c r="AD223" s="227">
        <v>294</v>
      </c>
      <c r="AE223" s="120">
        <f>(AF223-AG223-AH223)*1000/AD223</f>
        <v>1697.27891156463</v>
      </c>
      <c r="AF223" s="52">
        <v>500</v>
      </c>
      <c r="AG223" s="7">
        <v>0</v>
      </c>
      <c r="AH223" s="7">
        <v>1</v>
      </c>
      <c r="AI223" s="78">
        <f>(AG223+AH223)/AF223</f>
        <v>0.002</v>
      </c>
      <c r="AJ223" s="118">
        <v>2</v>
      </c>
      <c r="AK223" s="227">
        <v>284</v>
      </c>
      <c r="AL223" s="77">
        <f>(AM223-AN223-AO223)*1000/AK223</f>
        <v>2052.81690140845</v>
      </c>
      <c r="AM223" s="52">
        <v>600</v>
      </c>
      <c r="AN223" s="7">
        <v>12</v>
      </c>
      <c r="AO223" s="7">
        <v>5</v>
      </c>
      <c r="AP223" s="78">
        <f>(AN223+AO223)/AM223</f>
        <v>0.028333333333333</v>
      </c>
      <c r="AQ223" s="138">
        <v>2</v>
      </c>
      <c r="AR223" s="227">
        <v>315</v>
      </c>
      <c r="AS223" s="120">
        <f>(AT223-AU223-AV223)*1000/AR223</f>
        <v>2158.73015873016</v>
      </c>
      <c r="AT223" s="52">
        <v>700</v>
      </c>
      <c r="AU223" s="7">
        <v>13</v>
      </c>
      <c r="AV223" s="7">
        <v>7</v>
      </c>
      <c r="AW223" s="78">
        <f>(AU223+AV223)/AT223</f>
        <v>0.028571428571429</v>
      </c>
      <c r="AX223" s="118">
        <v>2</v>
      </c>
      <c r="AY223" s="227">
        <v>308</v>
      </c>
      <c r="AZ223" s="77">
        <f>(BA223-BB223-BC223)*1000/AY223</f>
        <v>2538.96103896104</v>
      </c>
      <c r="BA223" s="52">
        <v>800</v>
      </c>
      <c r="BB223" s="7">
        <v>12</v>
      </c>
      <c r="BC223" s="7">
        <v>6</v>
      </c>
      <c r="BD223" s="78">
        <f>(BB223+BC223)/BA223</f>
        <v>0.0225</v>
      </c>
      <c r="BE223" s="138">
        <v>2</v>
      </c>
      <c r="BF223" s="227">
        <v>354</v>
      </c>
      <c r="BG223" s="120">
        <f>(BH223-BI223-BJ223)*1000/BF223</f>
        <v>2466.10169491525</v>
      </c>
      <c r="BH223" s="52">
        <v>900</v>
      </c>
      <c r="BI223" s="7">
        <v>19</v>
      </c>
      <c r="BJ223" s="7">
        <v>8</v>
      </c>
      <c r="BK223" s="78">
        <f>(BI223+BJ223)/BH223</f>
        <v>0.03</v>
      </c>
      <c r="BL223" s="118">
        <v>2</v>
      </c>
      <c r="BM223" s="227">
        <v>350</v>
      </c>
      <c r="BN223" s="77">
        <f>(BO223-BP223-BQ223)*1000/BM223</f>
        <v>2754.28571428571</v>
      </c>
      <c r="BO223" s="43">
        <v>1000</v>
      </c>
      <c r="BP223" s="7">
        <v>25</v>
      </c>
      <c r="BQ223" s="7">
        <v>11</v>
      </c>
      <c r="BR223" s="78">
        <f>(BP223+BQ223)/BO223</f>
        <v>0.036</v>
      </c>
    </row>
    <row r="224" hidden="1" spans="1:70">
      <c r="A224" s="61">
        <v>3</v>
      </c>
      <c r="B224" s="227"/>
      <c r="C224" s="237" t="e">
        <f>(D224-E224-F224)*1000/B224</f>
        <v>#DIV/0!</v>
      </c>
      <c r="D224" s="61">
        <v>100</v>
      </c>
      <c r="E224" s="7">
        <v>0</v>
      </c>
      <c r="F224" s="7">
        <v>0</v>
      </c>
      <c r="G224" s="242">
        <f>(E224+F224)/D224</f>
        <v>0</v>
      </c>
      <c r="H224" s="118">
        <v>3</v>
      </c>
      <c r="I224" s="227"/>
      <c r="J224" s="77" t="e">
        <f>(K224-L224-M224)*1000/I224</f>
        <v>#DIV/0!</v>
      </c>
      <c r="K224" s="52">
        <v>200</v>
      </c>
      <c r="L224" s="7">
        <v>0</v>
      </c>
      <c r="M224" s="7">
        <v>0</v>
      </c>
      <c r="N224" s="78">
        <f>(L224+M224)/K224</f>
        <v>0</v>
      </c>
      <c r="O224" s="138">
        <v>3</v>
      </c>
      <c r="P224" s="227"/>
      <c r="Q224" s="120" t="e">
        <f>(R224-S224-T224)*1000/P224</f>
        <v>#DIV/0!</v>
      </c>
      <c r="R224" s="43">
        <v>300</v>
      </c>
      <c r="S224" s="7">
        <v>0</v>
      </c>
      <c r="T224" s="7">
        <v>0</v>
      </c>
      <c r="U224" s="78">
        <f>(S224+T224)/R224</f>
        <v>0</v>
      </c>
      <c r="V224" s="118">
        <v>3</v>
      </c>
      <c r="W224" s="227">
        <v>268</v>
      </c>
      <c r="X224" s="77">
        <f>(Y224-Z224-AA224)*1000/W224</f>
        <v>1488.80597014925</v>
      </c>
      <c r="Y224" s="52">
        <v>400</v>
      </c>
      <c r="Z224" s="7">
        <v>0</v>
      </c>
      <c r="AA224" s="7">
        <v>1</v>
      </c>
      <c r="AB224" s="117">
        <f>(Z224+AA224)/Y224</f>
        <v>0.0025</v>
      </c>
      <c r="AC224" s="138">
        <v>3</v>
      </c>
      <c r="AD224" s="227">
        <v>298</v>
      </c>
      <c r="AE224" s="120">
        <f>(AF224-AG224-AH224)*1000/AD224</f>
        <v>1674.4966442953</v>
      </c>
      <c r="AF224" s="52">
        <v>500</v>
      </c>
      <c r="AG224" s="7">
        <v>0</v>
      </c>
      <c r="AH224" s="7">
        <v>1</v>
      </c>
      <c r="AI224" s="78">
        <f>(AG224+AH224)/AF224</f>
        <v>0.002</v>
      </c>
      <c r="AJ224" s="118">
        <v>3</v>
      </c>
      <c r="AK224" s="227">
        <v>295</v>
      </c>
      <c r="AL224" s="77">
        <f>(AM224-AN224-AO224)*1000/AK224</f>
        <v>1976.27118644068</v>
      </c>
      <c r="AM224" s="52">
        <v>600</v>
      </c>
      <c r="AN224" s="7">
        <v>12</v>
      </c>
      <c r="AO224" s="7">
        <v>5</v>
      </c>
      <c r="AP224" s="78">
        <f>(AN224+AO224)/AM224</f>
        <v>0.028333333333333</v>
      </c>
      <c r="AQ224" s="138">
        <v>3</v>
      </c>
      <c r="AR224" s="227">
        <v>300</v>
      </c>
      <c r="AS224" s="120">
        <f>(AT224-AU224-AV224)*1000/AR224</f>
        <v>2266.66666666667</v>
      </c>
      <c r="AT224" s="52">
        <v>700</v>
      </c>
      <c r="AU224" s="7">
        <v>13</v>
      </c>
      <c r="AV224" s="7">
        <v>7</v>
      </c>
      <c r="AW224" s="78">
        <f>(AU224+AV224)/AT224</f>
        <v>0.028571428571429</v>
      </c>
      <c r="AX224" s="118">
        <v>3</v>
      </c>
      <c r="AY224" s="227">
        <v>318</v>
      </c>
      <c r="AZ224" s="77">
        <f>(BA224-BB224-BC224)*1000/AY224</f>
        <v>2430.81761006289</v>
      </c>
      <c r="BA224" s="52">
        <v>800</v>
      </c>
      <c r="BB224" s="7">
        <v>19</v>
      </c>
      <c r="BC224" s="7">
        <v>8</v>
      </c>
      <c r="BD224" s="78">
        <f>(BB224+BC224)/BA224</f>
        <v>0.03375</v>
      </c>
      <c r="BE224" s="138">
        <v>3</v>
      </c>
      <c r="BF224" s="227">
        <v>325</v>
      </c>
      <c r="BG224" s="120">
        <f>(BH224-BI224-BJ224)*1000/BF224</f>
        <v>2673.84615384615</v>
      </c>
      <c r="BH224" s="52">
        <v>900</v>
      </c>
      <c r="BI224" s="7">
        <v>22</v>
      </c>
      <c r="BJ224" s="7">
        <v>9</v>
      </c>
      <c r="BK224" s="78">
        <f>(BI224+BJ224)/BH224</f>
        <v>0.034444444444444</v>
      </c>
      <c r="BL224" s="118">
        <v>3</v>
      </c>
      <c r="BM224" s="227">
        <v>356</v>
      </c>
      <c r="BN224" s="77">
        <f>(BO224-BP224-BQ224)*1000/BM224</f>
        <v>2721.91011235955</v>
      </c>
      <c r="BO224" s="43">
        <v>1000</v>
      </c>
      <c r="BP224" s="7">
        <v>22</v>
      </c>
      <c r="BQ224" s="7">
        <v>9</v>
      </c>
      <c r="BR224" s="78">
        <f>(BP224+BQ224)/BO224</f>
        <v>0.031</v>
      </c>
    </row>
    <row r="225" hidden="1" spans="1:70">
      <c r="A225" s="237">
        <v>4</v>
      </c>
      <c r="B225" s="227"/>
      <c r="C225" s="237" t="e">
        <f>(D225-E225-F225)*1000/B225</f>
        <v>#DIV/0!</v>
      </c>
      <c r="D225" s="61">
        <v>100</v>
      </c>
      <c r="E225" s="7">
        <v>0</v>
      </c>
      <c r="F225" s="7">
        <v>0</v>
      </c>
      <c r="G225" s="242">
        <f>(E225+F225)/D225</f>
        <v>0</v>
      </c>
      <c r="H225" s="79">
        <v>4</v>
      </c>
      <c r="I225" s="227"/>
      <c r="J225" s="77" t="e">
        <f>(K225-L225-M225)*1000/I225</f>
        <v>#DIV/0!</v>
      </c>
      <c r="K225" s="52">
        <v>200</v>
      </c>
      <c r="L225" s="7">
        <v>0</v>
      </c>
      <c r="M225" s="7">
        <v>0</v>
      </c>
      <c r="N225" s="78">
        <f>(L225+M225)/K225</f>
        <v>0</v>
      </c>
      <c r="O225" s="170">
        <v>4</v>
      </c>
      <c r="P225" s="227"/>
      <c r="Q225" s="120" t="e">
        <f>(R225-S225-T225)*1000/P225</f>
        <v>#DIV/0!</v>
      </c>
      <c r="R225" s="43">
        <v>300</v>
      </c>
      <c r="S225" s="7">
        <v>0</v>
      </c>
      <c r="T225" s="7">
        <v>0</v>
      </c>
      <c r="U225" s="78">
        <f>(S225+T225)/R225</f>
        <v>0</v>
      </c>
      <c r="V225" s="79">
        <v>4</v>
      </c>
      <c r="W225" s="227">
        <v>242</v>
      </c>
      <c r="X225" s="77">
        <f>(Y225-Z225-AA225)*1000/W225</f>
        <v>1648.76033057851</v>
      </c>
      <c r="Y225" s="52">
        <v>400</v>
      </c>
      <c r="Z225" s="7">
        <v>0</v>
      </c>
      <c r="AA225" s="7">
        <v>1</v>
      </c>
      <c r="AB225" s="117">
        <f>(Z225+AA225)/Y225</f>
        <v>0.0025</v>
      </c>
      <c r="AC225" s="170">
        <v>4</v>
      </c>
      <c r="AD225" s="227">
        <v>275</v>
      </c>
      <c r="AE225" s="120">
        <f>(AF225-AG225-AH225)*1000/AD225</f>
        <v>1814.54545454545</v>
      </c>
      <c r="AF225" s="52">
        <v>500</v>
      </c>
      <c r="AG225" s="7">
        <v>0</v>
      </c>
      <c r="AH225" s="7">
        <v>1</v>
      </c>
      <c r="AI225" s="78">
        <f>(AG225+AH225)/AF225</f>
        <v>0.002</v>
      </c>
      <c r="AJ225" s="79">
        <v>4</v>
      </c>
      <c r="AK225" s="227">
        <v>294</v>
      </c>
      <c r="AL225" s="77">
        <f>(AM225-AN225-AO225)*1000/AK225</f>
        <v>1982.99319727891</v>
      </c>
      <c r="AM225" s="52">
        <v>600</v>
      </c>
      <c r="AN225" s="7">
        <v>12</v>
      </c>
      <c r="AO225" s="7">
        <v>5</v>
      </c>
      <c r="AP225" s="78">
        <f>(AN225+AO225)/AM225</f>
        <v>0.028333333333333</v>
      </c>
      <c r="AQ225" s="170">
        <v>4</v>
      </c>
      <c r="AR225" s="227">
        <v>301</v>
      </c>
      <c r="AS225" s="120">
        <f>(AT225-AU225-AV225)*1000/AR225</f>
        <v>2269.10299003322</v>
      </c>
      <c r="AT225" s="52">
        <v>700</v>
      </c>
      <c r="AU225" s="7">
        <v>12</v>
      </c>
      <c r="AV225" s="7">
        <v>5</v>
      </c>
      <c r="AW225" s="78">
        <f>(AU225+AV225)/AT225</f>
        <v>0.024285714285714</v>
      </c>
      <c r="AX225" s="79">
        <v>4</v>
      </c>
      <c r="AY225" s="227">
        <v>311</v>
      </c>
      <c r="AZ225" s="77">
        <f>(BA225-BB225-BC225)*1000/AY225</f>
        <v>2485.53054662379</v>
      </c>
      <c r="BA225" s="52">
        <v>800</v>
      </c>
      <c r="BB225" s="7">
        <v>19</v>
      </c>
      <c r="BC225" s="7">
        <v>8</v>
      </c>
      <c r="BD225" s="78">
        <f>(BB225+BC225)/BA225</f>
        <v>0.03375</v>
      </c>
      <c r="BE225" s="170">
        <v>4</v>
      </c>
      <c r="BF225" s="227">
        <v>343</v>
      </c>
      <c r="BG225" s="120">
        <f>(BH225-BI225-BJ225)*1000/BF225</f>
        <v>2533.527696793</v>
      </c>
      <c r="BH225" s="52">
        <v>900</v>
      </c>
      <c r="BI225" s="7">
        <v>22</v>
      </c>
      <c r="BJ225" s="7">
        <v>9</v>
      </c>
      <c r="BK225" s="78">
        <f>(BI225+BJ225)/BH225</f>
        <v>0.034444444444444</v>
      </c>
      <c r="BL225" s="79">
        <v>4</v>
      </c>
      <c r="BM225" s="227">
        <v>353</v>
      </c>
      <c r="BN225" s="77">
        <f>(BO225-BP225-BQ225)*1000/BM225</f>
        <v>2730.87818696884</v>
      </c>
      <c r="BO225" s="43">
        <v>1000</v>
      </c>
      <c r="BP225" s="9">
        <v>26</v>
      </c>
      <c r="BQ225" s="9">
        <v>10</v>
      </c>
      <c r="BR225" s="137">
        <f>(BP225+BQ225)/BO225</f>
        <v>0.036</v>
      </c>
    </row>
    <row r="226" hidden="1" spans="1:70">
      <c r="A226" s="61">
        <v>5</v>
      </c>
      <c r="B226" s="237"/>
      <c r="C226" s="237" t="e">
        <f>(D226-E226-F226)*1000/B226</f>
        <v>#DIV/0!</v>
      </c>
      <c r="D226" s="61">
        <v>100</v>
      </c>
      <c r="E226" s="124">
        <v>0</v>
      </c>
      <c r="F226" s="124">
        <v>0</v>
      </c>
      <c r="G226" s="242">
        <f>(E226+F226)/D226</f>
        <v>0</v>
      </c>
      <c r="H226" s="118">
        <v>5</v>
      </c>
      <c r="I226" s="245"/>
      <c r="J226" s="202" t="e">
        <f>(K226-L226-M226)*1000/I226</f>
        <v>#DIV/0!</v>
      </c>
      <c r="K226" s="55">
        <v>200</v>
      </c>
      <c r="L226" s="263">
        <v>0</v>
      </c>
      <c r="M226" s="263">
        <v>0</v>
      </c>
      <c r="N226" s="183">
        <f>(L226+M226)/K226</f>
        <v>0</v>
      </c>
      <c r="O226" s="188">
        <v>5</v>
      </c>
      <c r="P226" s="245"/>
      <c r="Q226" s="140" t="e">
        <f>(R226-S226-T226)*1000/P226</f>
        <v>#DIV/0!</v>
      </c>
      <c r="R226" s="101">
        <v>300</v>
      </c>
      <c r="S226" s="263">
        <v>0</v>
      </c>
      <c r="T226" s="245">
        <v>0</v>
      </c>
      <c r="U226" s="183">
        <f>(S226+T226)/R226</f>
        <v>0</v>
      </c>
      <c r="V226" s="125">
        <v>5</v>
      </c>
      <c r="W226" s="245">
        <v>258</v>
      </c>
      <c r="X226" s="202">
        <f>(Y226-Z226-AA226)*1000/W226</f>
        <v>1546.51162790698</v>
      </c>
      <c r="Y226" s="55">
        <v>400</v>
      </c>
      <c r="Z226" s="263">
        <v>0</v>
      </c>
      <c r="AA226" s="263">
        <v>1</v>
      </c>
      <c r="AB226" s="164">
        <f>(Z226+AA226)/Y226</f>
        <v>0.0025</v>
      </c>
      <c r="AC226" s="188">
        <v>5</v>
      </c>
      <c r="AD226" s="245">
        <v>267</v>
      </c>
      <c r="AE226" s="140">
        <f>(AF226-AG226-AH226)*1000/AD226</f>
        <v>1868.9138576779</v>
      </c>
      <c r="AF226" s="55">
        <v>500</v>
      </c>
      <c r="AG226" s="263">
        <v>0</v>
      </c>
      <c r="AH226" s="263">
        <v>1</v>
      </c>
      <c r="AI226" s="183">
        <f>(AG226+AH226)/AF226</f>
        <v>0.002</v>
      </c>
      <c r="AJ226" s="125">
        <v>5</v>
      </c>
      <c r="AK226" s="245">
        <v>296</v>
      </c>
      <c r="AL226" s="202">
        <f>(AM226-AN226-AO226)*1000/AK226</f>
        <v>1969.59459459459</v>
      </c>
      <c r="AM226" s="55">
        <v>600</v>
      </c>
      <c r="AN226" s="263">
        <v>12</v>
      </c>
      <c r="AO226" s="263">
        <v>5</v>
      </c>
      <c r="AP226" s="183">
        <f>(AN226+AO226)/AM226</f>
        <v>0.028333333333333</v>
      </c>
      <c r="AQ226" s="188">
        <v>5</v>
      </c>
      <c r="AR226" s="245">
        <v>306</v>
      </c>
      <c r="AS226" s="140">
        <f>(AT226-AU226-AV226)*1000/AR226</f>
        <v>2222.22222222222</v>
      </c>
      <c r="AT226" s="52">
        <v>700</v>
      </c>
      <c r="AU226" s="263">
        <v>13</v>
      </c>
      <c r="AV226" s="263">
        <v>7</v>
      </c>
      <c r="AW226" s="183">
        <f>(AU226+AV226)/AT226</f>
        <v>0.028571428571429</v>
      </c>
      <c r="AX226" s="125">
        <v>5</v>
      </c>
      <c r="AY226" s="245">
        <v>320</v>
      </c>
      <c r="AZ226" s="202">
        <f>(BA226-BB226-BC226)*1000/AY226</f>
        <v>2456.25</v>
      </c>
      <c r="BA226" s="55">
        <v>800</v>
      </c>
      <c r="BB226" s="263">
        <v>11</v>
      </c>
      <c r="BC226" s="263">
        <v>3</v>
      </c>
      <c r="BD226" s="183">
        <f>(BB226+BC226)/BA226</f>
        <v>0.0175</v>
      </c>
      <c r="BE226" s="188">
        <v>5</v>
      </c>
      <c r="BF226" s="245">
        <v>325</v>
      </c>
      <c r="BG226" s="140">
        <f>(BH226-BI226-BJ226)*1000/BF226</f>
        <v>2673.84615384615</v>
      </c>
      <c r="BH226" s="55">
        <v>900</v>
      </c>
      <c r="BI226" s="263">
        <v>22</v>
      </c>
      <c r="BJ226" s="263">
        <v>9</v>
      </c>
      <c r="BK226" s="183">
        <f>(BI226+BJ226)/BH226</f>
        <v>0.034444444444444</v>
      </c>
      <c r="BL226" s="125">
        <v>5</v>
      </c>
      <c r="BM226" s="245">
        <v>365</v>
      </c>
      <c r="BN226" s="202">
        <f>(BO226-BP226-BQ226)*1000/BM226</f>
        <v>2641.09589041096</v>
      </c>
      <c r="BO226" s="183">
        <v>1000</v>
      </c>
      <c r="BP226" s="124">
        <v>25</v>
      </c>
      <c r="BQ226" s="124">
        <v>11</v>
      </c>
      <c r="BR226" s="83">
        <f>(BP226+BQ226)/BO226</f>
        <v>0.036</v>
      </c>
    </row>
    <row r="227" ht="15" hidden="1" spans="1:70">
      <c r="A227" s="243" t="s">
        <v>20</v>
      </c>
      <c r="B227" s="244" t="e">
        <f t="shared" ref="B227:G227" si="280">AVERAGE(B222:B226)</f>
        <v>#DIV/0!</v>
      </c>
      <c r="C227" s="245" t="e">
        <f t="shared" si="280"/>
        <v>#DIV/0!</v>
      </c>
      <c r="D227" s="245">
        <f t="shared" si="280"/>
        <v>100</v>
      </c>
      <c r="E227" s="244">
        <f t="shared" si="280"/>
        <v>0</v>
      </c>
      <c r="F227" s="244">
        <f t="shared" si="280"/>
        <v>0</v>
      </c>
      <c r="G227" s="246">
        <f t="shared" si="280"/>
        <v>0</v>
      </c>
      <c r="H227" s="151" t="s">
        <v>20</v>
      </c>
      <c r="I227" s="244" t="e">
        <f>AVERAGE(I222:I226)</f>
        <v>#DIV/0!</v>
      </c>
      <c r="J227" s="244" t="e">
        <f>AVERAGE(J222:J226)</f>
        <v>#DIV/0!</v>
      </c>
      <c r="K227" s="245">
        <v>200</v>
      </c>
      <c r="L227" s="244">
        <f>AVERAGE(L222:L226)</f>
        <v>0</v>
      </c>
      <c r="M227" s="244">
        <f>AVERAGE(M222:M226)</f>
        <v>0</v>
      </c>
      <c r="N227" s="246">
        <f>AVERAGE(N222:N226)</f>
        <v>0</v>
      </c>
      <c r="O227" s="343" t="s">
        <v>20</v>
      </c>
      <c r="P227" s="244" t="e">
        <f t="shared" ref="P227:U227" si="281">AVERAGE(P222:P226)</f>
        <v>#DIV/0!</v>
      </c>
      <c r="Q227" s="245" t="e">
        <f t="shared" si="281"/>
        <v>#DIV/0!</v>
      </c>
      <c r="R227" s="245">
        <f t="shared" si="281"/>
        <v>300</v>
      </c>
      <c r="S227" s="244">
        <f t="shared" si="281"/>
        <v>0</v>
      </c>
      <c r="T227" s="244">
        <f t="shared" si="281"/>
        <v>0</v>
      </c>
      <c r="U227" s="246">
        <f t="shared" si="281"/>
        <v>0</v>
      </c>
      <c r="V227" s="343" t="s">
        <v>20</v>
      </c>
      <c r="W227" s="244">
        <f t="shared" ref="W227:AB227" si="282">AVERAGE(W222:W226)</f>
        <v>254.6</v>
      </c>
      <c r="X227" s="267">
        <f t="shared" si="282"/>
        <v>1568.89727215646</v>
      </c>
      <c r="Y227" s="202">
        <f t="shared" si="282"/>
        <v>400</v>
      </c>
      <c r="Z227" s="267">
        <f t="shared" si="282"/>
        <v>0</v>
      </c>
      <c r="AA227" s="267">
        <f t="shared" si="282"/>
        <v>1</v>
      </c>
      <c r="AB227" s="102">
        <f t="shared" si="282"/>
        <v>0.0025</v>
      </c>
      <c r="AC227" s="103" t="s">
        <v>20</v>
      </c>
      <c r="AD227" s="56">
        <f t="shared" ref="AD227:AI227" si="283">AVERAGE(AD222:AD226)</f>
        <v>279.4</v>
      </c>
      <c r="AE227" s="202">
        <f t="shared" si="283"/>
        <v>1790.51465422502</v>
      </c>
      <c r="AF227" s="101">
        <f t="shared" si="283"/>
        <v>500</v>
      </c>
      <c r="AG227" s="101">
        <f t="shared" si="283"/>
        <v>0</v>
      </c>
      <c r="AH227" s="101">
        <f t="shared" si="283"/>
        <v>1</v>
      </c>
      <c r="AI227" s="102">
        <f t="shared" si="283"/>
        <v>0.002</v>
      </c>
      <c r="AJ227" s="103" t="s">
        <v>20</v>
      </c>
      <c r="AK227" s="244">
        <f t="shared" ref="AK227:AP227" si="284">AVERAGE(AK222:AK226)</f>
        <v>292.4</v>
      </c>
      <c r="AL227" s="202">
        <f t="shared" si="284"/>
        <v>1994.28739437456</v>
      </c>
      <c r="AM227" s="202">
        <f t="shared" si="284"/>
        <v>600</v>
      </c>
      <c r="AN227" s="267">
        <f t="shared" si="284"/>
        <v>12</v>
      </c>
      <c r="AO227" s="267">
        <f t="shared" si="284"/>
        <v>5</v>
      </c>
      <c r="AP227" s="268">
        <f t="shared" si="284"/>
        <v>0.028333333333333</v>
      </c>
      <c r="AQ227" s="103" t="s">
        <v>20</v>
      </c>
      <c r="AR227" s="56">
        <f t="shared" ref="AR227:AW227" si="285">AVERAGE(AR222:AR226)</f>
        <v>305.6</v>
      </c>
      <c r="AS227" s="202">
        <f t="shared" si="285"/>
        <v>2227.7888519749</v>
      </c>
      <c r="AT227" s="101">
        <f t="shared" si="285"/>
        <v>700</v>
      </c>
      <c r="AU227" s="101">
        <f t="shared" si="285"/>
        <v>12.8</v>
      </c>
      <c r="AV227" s="101">
        <f t="shared" si="285"/>
        <v>6.6</v>
      </c>
      <c r="AW227" s="102">
        <f t="shared" si="285"/>
        <v>0.027714285714286</v>
      </c>
      <c r="AX227" s="103" t="s">
        <v>20</v>
      </c>
      <c r="AY227" s="244">
        <f t="shared" ref="AY227:BD227" si="286">AVERAGE(AY222:AY226)</f>
        <v>315.8</v>
      </c>
      <c r="AZ227" s="202">
        <f t="shared" si="286"/>
        <v>2462.43606273203</v>
      </c>
      <c r="BA227" s="202">
        <f t="shared" si="286"/>
        <v>800</v>
      </c>
      <c r="BB227" s="267">
        <f t="shared" si="286"/>
        <v>16</v>
      </c>
      <c r="BC227" s="267">
        <f t="shared" si="286"/>
        <v>6.6</v>
      </c>
      <c r="BD227" s="268">
        <f t="shared" si="286"/>
        <v>0.02825</v>
      </c>
      <c r="BE227" s="103" t="s">
        <v>20</v>
      </c>
      <c r="BF227" s="56">
        <f t="shared" ref="BF227:BK227" si="287">AVERAGE(BF222:BF226)</f>
        <v>338.2</v>
      </c>
      <c r="BG227" s="202">
        <f t="shared" si="287"/>
        <v>2577.022479415</v>
      </c>
      <c r="BH227" s="101">
        <f t="shared" si="287"/>
        <v>900</v>
      </c>
      <c r="BI227" s="101">
        <f t="shared" si="287"/>
        <v>20.8</v>
      </c>
      <c r="BJ227" s="101">
        <f t="shared" si="287"/>
        <v>8.6</v>
      </c>
      <c r="BK227" s="102">
        <f t="shared" si="287"/>
        <v>0.032666666666667</v>
      </c>
      <c r="BL227" s="103" t="s">
        <v>20</v>
      </c>
      <c r="BM227" s="244">
        <f t="shared" ref="BM227:BR227" si="288">AVERAGE(BM222:BM226)</f>
        <v>357.8</v>
      </c>
      <c r="BN227" s="267">
        <f t="shared" si="288"/>
        <v>2697.8531588872</v>
      </c>
      <c r="BO227" s="268">
        <f t="shared" si="288"/>
        <v>1000</v>
      </c>
      <c r="BP227" s="267">
        <f t="shared" si="288"/>
        <v>24.6</v>
      </c>
      <c r="BQ227" s="267">
        <f t="shared" si="288"/>
        <v>10.4</v>
      </c>
      <c r="BR227" s="268">
        <f t="shared" si="288"/>
        <v>0.035</v>
      </c>
    </row>
    <row r="228" ht="15" spans="1:79">
      <c r="A228" s="340"/>
      <c r="B228" s="341"/>
      <c r="C228" s="341"/>
      <c r="D228" s="341"/>
      <c r="E228" s="341"/>
      <c r="F228" s="341"/>
      <c r="G228" s="341"/>
      <c r="H228" s="342"/>
      <c r="I228" s="166"/>
      <c r="J228" s="166"/>
      <c r="K228" s="166"/>
      <c r="L228" s="166"/>
      <c r="M228" s="166"/>
      <c r="N228" s="166"/>
      <c r="O228" s="344"/>
      <c r="P228" s="166"/>
      <c r="Q228" s="166"/>
      <c r="R228" s="166"/>
      <c r="S228" s="166"/>
      <c r="T228" s="166"/>
      <c r="U228" s="166"/>
      <c r="V228" s="105"/>
      <c r="W228" s="104"/>
      <c r="X228" s="104"/>
      <c r="Y228" s="104"/>
      <c r="Z228" s="104"/>
      <c r="AA228" s="104"/>
      <c r="AB228" s="104"/>
      <c r="AC228" s="105"/>
      <c r="AD228" s="104"/>
      <c r="AE228" s="104"/>
      <c r="AF228" s="104"/>
      <c r="AG228" s="104"/>
      <c r="AH228" s="104"/>
      <c r="AI228" s="104"/>
      <c r="AJ228" s="105"/>
      <c r="AK228" s="104"/>
      <c r="AL228" s="104"/>
      <c r="AM228" s="104"/>
      <c r="AN228" s="104"/>
      <c r="AO228" s="104"/>
      <c r="AP228" s="104"/>
      <c r="AQ228" s="105"/>
      <c r="AR228" s="104"/>
      <c r="AS228" s="104"/>
      <c r="AT228" s="104"/>
      <c r="AU228" s="104"/>
      <c r="AV228" s="104"/>
      <c r="AW228" s="104"/>
      <c r="AX228" s="105"/>
      <c r="AY228" s="104"/>
      <c r="AZ228" s="104"/>
      <c r="BA228" s="104"/>
      <c r="BB228" s="104"/>
      <c r="BC228" s="104"/>
      <c r="BD228" s="104"/>
      <c r="BE228" s="105"/>
      <c r="BF228" s="104"/>
      <c r="BG228" s="104"/>
      <c r="BH228" s="104"/>
      <c r="BI228" s="104"/>
      <c r="BJ228" s="104"/>
      <c r="BK228" s="104"/>
      <c r="BL228" s="105"/>
      <c r="BM228" s="238"/>
      <c r="BN228" s="104"/>
      <c r="BO228" s="104"/>
      <c r="BP228" s="104"/>
      <c r="BQ228" s="104"/>
      <c r="BR228" s="104"/>
      <c r="BS228" s="105"/>
      <c r="BT228" s="104"/>
      <c r="BU228" s="104"/>
      <c r="BV228" s="104"/>
      <c r="BW228" s="104"/>
      <c r="BX228" s="104"/>
      <c r="BY228" s="104"/>
      <c r="BZ228" s="104"/>
      <c r="CA228" s="104"/>
    </row>
    <row r="229" spans="2:7">
      <c r="B229"/>
      <c r="C229"/>
      <c r="D229"/>
      <c r="E229"/>
      <c r="F229"/>
      <c r="G229"/>
    </row>
    <row r="230" spans="2:7">
      <c r="B230"/>
      <c r="C230"/>
      <c r="D230"/>
      <c r="E230"/>
      <c r="F230"/>
      <c r="G230"/>
    </row>
    <row r="231" spans="2:7">
      <c r="B231"/>
      <c r="C231"/>
      <c r="D231"/>
      <c r="E231"/>
      <c r="F231"/>
      <c r="G231"/>
    </row>
    <row r="232" spans="2:7">
      <c r="B232"/>
      <c r="C232"/>
      <c r="D232"/>
      <c r="E232"/>
      <c r="F232"/>
      <c r="G232"/>
    </row>
    <row r="233" spans="2:7">
      <c r="B233"/>
      <c r="C233"/>
      <c r="D233"/>
      <c r="E233"/>
      <c r="F233"/>
      <c r="G233"/>
    </row>
    <row r="234" spans="2:7">
      <c r="B234"/>
      <c r="C234"/>
      <c r="D234"/>
      <c r="E234"/>
      <c r="F234"/>
      <c r="G234"/>
    </row>
    <row r="235" spans="2:7">
      <c r="B235"/>
      <c r="C235"/>
      <c r="D235"/>
      <c r="E235"/>
      <c r="F235"/>
      <c r="G235"/>
    </row>
    <row r="236" spans="2:7">
      <c r="B236"/>
      <c r="C236"/>
      <c r="D236"/>
      <c r="E236"/>
      <c r="F236"/>
      <c r="G236"/>
    </row>
    <row r="237" spans="2:7">
      <c r="B237"/>
      <c r="C237"/>
      <c r="D237"/>
      <c r="E237"/>
      <c r="F237"/>
      <c r="G237"/>
    </row>
    <row r="238" spans="2:7">
      <c r="B238"/>
      <c r="C238"/>
      <c r="D238"/>
      <c r="E238"/>
      <c r="F238"/>
      <c r="G238"/>
    </row>
    <row r="239" spans="2:7">
      <c r="B239"/>
      <c r="C239"/>
      <c r="D239"/>
      <c r="E239"/>
      <c r="F239"/>
      <c r="G239"/>
    </row>
    <row r="240" spans="2:7">
      <c r="B240"/>
      <c r="C240"/>
      <c r="D240"/>
      <c r="E240"/>
      <c r="F240"/>
      <c r="G240"/>
    </row>
    <row r="241" spans="2:7">
      <c r="B241"/>
      <c r="C241"/>
      <c r="D241"/>
      <c r="E241"/>
      <c r="F241"/>
      <c r="G241"/>
    </row>
    <row r="242" spans="2:7">
      <c r="B242"/>
      <c r="C242"/>
      <c r="D242"/>
      <c r="E242"/>
      <c r="F242"/>
      <c r="G242"/>
    </row>
    <row r="243" spans="2:7">
      <c r="B243"/>
      <c r="C243"/>
      <c r="D243"/>
      <c r="E243"/>
      <c r="F243"/>
      <c r="G243"/>
    </row>
    <row r="244" spans="2:7">
      <c r="B244"/>
      <c r="C244"/>
      <c r="D244"/>
      <c r="E244"/>
      <c r="F244"/>
      <c r="G244"/>
    </row>
    <row r="245" spans="2:7">
      <c r="B245"/>
      <c r="C245"/>
      <c r="D245"/>
      <c r="E245"/>
      <c r="F245"/>
      <c r="G245"/>
    </row>
    <row r="246" spans="2:7">
      <c r="B246"/>
      <c r="C246"/>
      <c r="D246"/>
      <c r="E246"/>
      <c r="F246"/>
      <c r="G246"/>
    </row>
    <row r="247" spans="2:7">
      <c r="B247"/>
      <c r="C247"/>
      <c r="D247"/>
      <c r="E247"/>
      <c r="F247"/>
      <c r="G247"/>
    </row>
    <row r="248" spans="2:7">
      <c r="B248"/>
      <c r="C248"/>
      <c r="D248"/>
      <c r="E248"/>
      <c r="F248"/>
      <c r="G248"/>
    </row>
    <row r="249" spans="2:7">
      <c r="B249"/>
      <c r="C249"/>
      <c r="D249"/>
      <c r="E249"/>
      <c r="F249"/>
      <c r="G249"/>
    </row>
    <row r="250" spans="2:7">
      <c r="B250"/>
      <c r="C250"/>
      <c r="D250"/>
      <c r="E250"/>
      <c r="F250"/>
      <c r="G250"/>
    </row>
    <row r="251" spans="2:7">
      <c r="B251"/>
      <c r="C251"/>
      <c r="D251"/>
      <c r="E251"/>
      <c r="F251"/>
      <c r="G251"/>
    </row>
    <row r="252" spans="2:7">
      <c r="B252"/>
      <c r="C252"/>
      <c r="D252"/>
      <c r="E252"/>
      <c r="F252"/>
      <c r="G252"/>
    </row>
    <row r="253" spans="2:7">
      <c r="B253"/>
      <c r="C253"/>
      <c r="D253"/>
      <c r="E253"/>
      <c r="F253"/>
      <c r="G253"/>
    </row>
    <row r="254" spans="2:7">
      <c r="B254"/>
      <c r="C254"/>
      <c r="D254"/>
      <c r="E254"/>
      <c r="F254"/>
      <c r="G254"/>
    </row>
    <row r="255" spans="2:7">
      <c r="B255"/>
      <c r="C255"/>
      <c r="D255"/>
      <c r="E255"/>
      <c r="F255"/>
      <c r="G255"/>
    </row>
    <row r="256" spans="2:7">
      <c r="B256"/>
      <c r="C256"/>
      <c r="D256"/>
      <c r="E256"/>
      <c r="F256"/>
      <c r="G256"/>
    </row>
    <row r="257" spans="2:7">
      <c r="B257"/>
      <c r="C257"/>
      <c r="D257"/>
      <c r="E257"/>
      <c r="F257"/>
      <c r="G257"/>
    </row>
    <row r="258" spans="2:7">
      <c r="B258"/>
      <c r="C258"/>
      <c r="D258"/>
      <c r="E258"/>
      <c r="F258"/>
      <c r="G258"/>
    </row>
    <row r="259" spans="2:7">
      <c r="B259"/>
      <c r="C259"/>
      <c r="D259"/>
      <c r="E259"/>
      <c r="F259"/>
      <c r="G259"/>
    </row>
    <row r="260" spans="2:7">
      <c r="B260"/>
      <c r="C260"/>
      <c r="D260"/>
      <c r="E260"/>
      <c r="F260"/>
      <c r="G260"/>
    </row>
    <row r="261" spans="2:7">
      <c r="B261"/>
      <c r="C261"/>
      <c r="D261"/>
      <c r="E261"/>
      <c r="F261"/>
      <c r="G261"/>
    </row>
    <row r="262" spans="2:7">
      <c r="B262"/>
      <c r="C262"/>
      <c r="D262"/>
      <c r="E262"/>
      <c r="F262"/>
      <c r="G262"/>
    </row>
    <row r="263" spans="2:7">
      <c r="B263"/>
      <c r="C263"/>
      <c r="D263"/>
      <c r="E263"/>
      <c r="F263"/>
      <c r="G263"/>
    </row>
    <row r="264" spans="2:7">
      <c r="B264"/>
      <c r="C264"/>
      <c r="D264"/>
      <c r="E264"/>
      <c r="F264"/>
      <c r="G264"/>
    </row>
    <row r="265" spans="2:7">
      <c r="B265"/>
      <c r="C265"/>
      <c r="D265"/>
      <c r="E265"/>
      <c r="F265"/>
      <c r="G265"/>
    </row>
    <row r="266" spans="2:7">
      <c r="B266"/>
      <c r="C266"/>
      <c r="D266"/>
      <c r="E266"/>
      <c r="F266"/>
      <c r="G266"/>
    </row>
    <row r="267" spans="2:7">
      <c r="B267"/>
      <c r="C267"/>
      <c r="D267"/>
      <c r="E267"/>
      <c r="F267"/>
      <c r="G267"/>
    </row>
    <row r="268" spans="2:7">
      <c r="B268"/>
      <c r="C268"/>
      <c r="D268"/>
      <c r="E268"/>
      <c r="F268"/>
      <c r="G268"/>
    </row>
  </sheetData>
  <mergeCells count="254">
    <mergeCell ref="A1:BR1"/>
    <mergeCell ref="A2:BR2"/>
    <mergeCell ref="A3:G3"/>
    <mergeCell ref="H3:N3"/>
    <mergeCell ref="O3:U3"/>
    <mergeCell ref="V3:AB3"/>
    <mergeCell ref="AC3:AI3"/>
    <mergeCell ref="AJ3:AP3"/>
    <mergeCell ref="AQ3:AW3"/>
    <mergeCell ref="AX3:BD3"/>
    <mergeCell ref="BE3:BK3"/>
    <mergeCell ref="BL3:BR3"/>
    <mergeCell ref="BT3:BZ3"/>
    <mergeCell ref="A12:G12"/>
    <mergeCell ref="H12:N12"/>
    <mergeCell ref="O12:U12"/>
    <mergeCell ref="V12:AB12"/>
    <mergeCell ref="AC12:AI12"/>
    <mergeCell ref="AJ12:AP12"/>
    <mergeCell ref="AQ12:AW12"/>
    <mergeCell ref="AX12:BD12"/>
    <mergeCell ref="BE12:BK12"/>
    <mergeCell ref="BL12:BR12"/>
    <mergeCell ref="BT12:BZ12"/>
    <mergeCell ref="H21:N21"/>
    <mergeCell ref="V21:AB21"/>
    <mergeCell ref="AJ21:AP21"/>
    <mergeCell ref="AX21:BD21"/>
    <mergeCell ref="BL21:BR21"/>
    <mergeCell ref="BT21:BZ21"/>
    <mergeCell ref="BT29:BZ29"/>
    <mergeCell ref="A30:G30"/>
    <mergeCell ref="H30:N30"/>
    <mergeCell ref="O30:U30"/>
    <mergeCell ref="V30:AB30"/>
    <mergeCell ref="AC30:AI30"/>
    <mergeCell ref="AJ30:AP30"/>
    <mergeCell ref="AQ30:AW30"/>
    <mergeCell ref="AX30:BD30"/>
    <mergeCell ref="BE30:BK30"/>
    <mergeCell ref="BL30:BR30"/>
    <mergeCell ref="V38:AB38"/>
    <mergeCell ref="A39:G39"/>
    <mergeCell ref="H39:N39"/>
    <mergeCell ref="O39:U39"/>
    <mergeCell ref="V39:AB39"/>
    <mergeCell ref="AC39:AI39"/>
    <mergeCell ref="AJ39:AP39"/>
    <mergeCell ref="AQ39:AW39"/>
    <mergeCell ref="AX39:BD39"/>
    <mergeCell ref="BE39:BK39"/>
    <mergeCell ref="BL39:BR39"/>
    <mergeCell ref="A48:G48"/>
    <mergeCell ref="H48:N48"/>
    <mergeCell ref="O48:U48"/>
    <mergeCell ref="V48:AB48"/>
    <mergeCell ref="AC48:AI48"/>
    <mergeCell ref="AJ48:AP48"/>
    <mergeCell ref="AQ48:AW48"/>
    <mergeCell ref="AX48:BD48"/>
    <mergeCell ref="BE48:BK48"/>
    <mergeCell ref="BL48:BR48"/>
    <mergeCell ref="A57:G57"/>
    <mergeCell ref="H57:N57"/>
    <mergeCell ref="O57:U57"/>
    <mergeCell ref="V57:AB57"/>
    <mergeCell ref="AC57:AI57"/>
    <mergeCell ref="AJ57:AP57"/>
    <mergeCell ref="AQ57:AW57"/>
    <mergeCell ref="AX57:BD57"/>
    <mergeCell ref="BE57:BK57"/>
    <mergeCell ref="BL57:BR57"/>
    <mergeCell ref="A66:G66"/>
    <mergeCell ref="H66:N66"/>
    <mergeCell ref="O66:U66"/>
    <mergeCell ref="V66:AB66"/>
    <mergeCell ref="AC66:AI66"/>
    <mergeCell ref="AJ66:AP66"/>
    <mergeCell ref="AQ66:AW66"/>
    <mergeCell ref="AX66:BD66"/>
    <mergeCell ref="BE66:BK66"/>
    <mergeCell ref="BL66:BR66"/>
    <mergeCell ref="A75:G75"/>
    <mergeCell ref="H75:N75"/>
    <mergeCell ref="O75:U75"/>
    <mergeCell ref="V75:AB75"/>
    <mergeCell ref="AC75:AI75"/>
    <mergeCell ref="AJ75:AP75"/>
    <mergeCell ref="AQ75:AW75"/>
    <mergeCell ref="AX75:BD75"/>
    <mergeCell ref="BE75:BK75"/>
    <mergeCell ref="BL75:BR75"/>
    <mergeCell ref="A84:G84"/>
    <mergeCell ref="H84:N84"/>
    <mergeCell ref="O84:U84"/>
    <mergeCell ref="V84:AB84"/>
    <mergeCell ref="AC84:AI84"/>
    <mergeCell ref="AJ84:AP84"/>
    <mergeCell ref="AQ84:AW84"/>
    <mergeCell ref="AX84:BD84"/>
    <mergeCell ref="BE84:BK84"/>
    <mergeCell ref="BL84:BR84"/>
    <mergeCell ref="A93:G93"/>
    <mergeCell ref="H93:N93"/>
    <mergeCell ref="O93:U93"/>
    <mergeCell ref="V93:AB93"/>
    <mergeCell ref="AC93:AI93"/>
    <mergeCell ref="AJ93:AP93"/>
    <mergeCell ref="AQ93:AW93"/>
    <mergeCell ref="AX93:BD93"/>
    <mergeCell ref="BE93:BK93"/>
    <mergeCell ref="BL93:BR93"/>
    <mergeCell ref="A102:G102"/>
    <mergeCell ref="H102:N102"/>
    <mergeCell ref="O102:U102"/>
    <mergeCell ref="V102:AB102"/>
    <mergeCell ref="AC102:AI102"/>
    <mergeCell ref="AJ102:AP102"/>
    <mergeCell ref="AQ102:AW102"/>
    <mergeCell ref="AX102:BD102"/>
    <mergeCell ref="BE102:BK102"/>
    <mergeCell ref="BL102:BR102"/>
    <mergeCell ref="A111:G111"/>
    <mergeCell ref="H111:N111"/>
    <mergeCell ref="O111:U111"/>
    <mergeCell ref="V111:AB111"/>
    <mergeCell ref="AC111:AI111"/>
    <mergeCell ref="AJ111:AP111"/>
    <mergeCell ref="AQ111:AW111"/>
    <mergeCell ref="AX111:BD111"/>
    <mergeCell ref="BE111:BK111"/>
    <mergeCell ref="BL111:BR111"/>
    <mergeCell ref="A120:BR120"/>
    <mergeCell ref="A121:G121"/>
    <mergeCell ref="H121:N121"/>
    <mergeCell ref="O121:U121"/>
    <mergeCell ref="V121:AB121"/>
    <mergeCell ref="AC121:AI121"/>
    <mergeCell ref="AJ121:AP121"/>
    <mergeCell ref="AQ121:AW121"/>
    <mergeCell ref="AX121:BD121"/>
    <mergeCell ref="BE121:BK121"/>
    <mergeCell ref="BL121:BR121"/>
    <mergeCell ref="A130:G130"/>
    <mergeCell ref="H130:N130"/>
    <mergeCell ref="O130:U130"/>
    <mergeCell ref="V130:AB130"/>
    <mergeCell ref="AC130:AI130"/>
    <mergeCell ref="AJ130:AP130"/>
    <mergeCell ref="AQ130:AW130"/>
    <mergeCell ref="AX130:BD130"/>
    <mergeCell ref="BE130:BK130"/>
    <mergeCell ref="BL130:BR130"/>
    <mergeCell ref="A139:G139"/>
    <mergeCell ref="H139:N139"/>
    <mergeCell ref="O139:U139"/>
    <mergeCell ref="V139:AB139"/>
    <mergeCell ref="AC139:AI139"/>
    <mergeCell ref="AJ139:AP139"/>
    <mergeCell ref="AQ139:AW139"/>
    <mergeCell ref="AX139:BD139"/>
    <mergeCell ref="BE139:BK139"/>
    <mergeCell ref="BL139:BR139"/>
    <mergeCell ref="V147:AB147"/>
    <mergeCell ref="A148:G148"/>
    <mergeCell ref="H148:N148"/>
    <mergeCell ref="O148:U148"/>
    <mergeCell ref="V148:AB148"/>
    <mergeCell ref="AC148:AI148"/>
    <mergeCell ref="AJ148:AP148"/>
    <mergeCell ref="AQ148:AW148"/>
    <mergeCell ref="AX148:BD148"/>
    <mergeCell ref="BE148:BK148"/>
    <mergeCell ref="BL148:BR148"/>
    <mergeCell ref="A157:G157"/>
    <mergeCell ref="H157:N157"/>
    <mergeCell ref="O157:U157"/>
    <mergeCell ref="V157:AB157"/>
    <mergeCell ref="AC157:AI157"/>
    <mergeCell ref="AJ157:AP157"/>
    <mergeCell ref="AQ157:AW157"/>
    <mergeCell ref="AX157:BD157"/>
    <mergeCell ref="BE157:BK157"/>
    <mergeCell ref="BL157:BR157"/>
    <mergeCell ref="A166:G166"/>
    <mergeCell ref="H166:N166"/>
    <mergeCell ref="O166:U166"/>
    <mergeCell ref="V166:AB166"/>
    <mergeCell ref="AC166:AI166"/>
    <mergeCell ref="AJ166:AP166"/>
    <mergeCell ref="AQ166:AW166"/>
    <mergeCell ref="AX166:BD166"/>
    <mergeCell ref="BE166:BK166"/>
    <mergeCell ref="BL166:BR166"/>
    <mergeCell ref="A175:G175"/>
    <mergeCell ref="H175:N175"/>
    <mergeCell ref="O175:U175"/>
    <mergeCell ref="V175:AB175"/>
    <mergeCell ref="AC175:AI175"/>
    <mergeCell ref="AJ175:AP175"/>
    <mergeCell ref="AQ175:AW175"/>
    <mergeCell ref="AX175:BD175"/>
    <mergeCell ref="BE175:BK175"/>
    <mergeCell ref="BL175:BR175"/>
    <mergeCell ref="A184:G184"/>
    <mergeCell ref="H184:N184"/>
    <mergeCell ref="O184:U184"/>
    <mergeCell ref="V184:AB184"/>
    <mergeCell ref="AC184:AI184"/>
    <mergeCell ref="AJ184:AP184"/>
    <mergeCell ref="AQ184:AW184"/>
    <mergeCell ref="AX184:BD184"/>
    <mergeCell ref="BE184:BK184"/>
    <mergeCell ref="BL184:BR184"/>
    <mergeCell ref="A193:G193"/>
    <mergeCell ref="H193:N193"/>
    <mergeCell ref="O193:U193"/>
    <mergeCell ref="V193:AB193"/>
    <mergeCell ref="AC193:AI193"/>
    <mergeCell ref="AJ193:AP193"/>
    <mergeCell ref="AQ193:AW193"/>
    <mergeCell ref="AX193:BD193"/>
    <mergeCell ref="BE193:BK193"/>
    <mergeCell ref="BL193:BR193"/>
    <mergeCell ref="A202:G202"/>
    <mergeCell ref="H202:N202"/>
    <mergeCell ref="O202:U202"/>
    <mergeCell ref="V202:AB202"/>
    <mergeCell ref="AC202:AI202"/>
    <mergeCell ref="AJ202:AP202"/>
    <mergeCell ref="AQ202:AW202"/>
    <mergeCell ref="AX202:BD202"/>
    <mergeCell ref="BE202:BK202"/>
    <mergeCell ref="BL202:BR202"/>
    <mergeCell ref="A211:G211"/>
    <mergeCell ref="H211:N211"/>
    <mergeCell ref="O211:U211"/>
    <mergeCell ref="V211:AB211"/>
    <mergeCell ref="AC211:AI211"/>
    <mergeCell ref="AJ211:AP211"/>
    <mergeCell ref="AQ211:AW211"/>
    <mergeCell ref="AX211:BD211"/>
    <mergeCell ref="BE211:BK211"/>
    <mergeCell ref="BL211:BR211"/>
    <mergeCell ref="A220:G220"/>
    <mergeCell ref="H220:N220"/>
    <mergeCell ref="O220:U220"/>
    <mergeCell ref="V220:AB220"/>
    <mergeCell ref="AC220:AI220"/>
    <mergeCell ref="AJ220:AP220"/>
    <mergeCell ref="AQ220:AW220"/>
    <mergeCell ref="AX220:BD220"/>
    <mergeCell ref="BE220:BK220"/>
    <mergeCell ref="BL220:BR220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YCSB读写比例"/>
  <dimension ref="A1:CZ44"/>
  <sheetViews>
    <sheetView workbookViewId="0">
      <selection activeCell="A1" sqref="A1:G2"/>
    </sheetView>
  </sheetViews>
  <sheetFormatPr defaultColWidth="9" defaultRowHeight="14.25"/>
  <cols>
    <col min="1" max="1" width="4.40833333333333" style="1" customWidth="1"/>
    <col min="4" max="4" width="8.95" style="1" customWidth="1"/>
    <col min="5" max="5" width="8.83333333333333" style="1" customWidth="1"/>
    <col min="6" max="6" width="12.0166666666667" style="1" customWidth="1"/>
    <col min="8" max="8" width="2.56666666666667" style="1" customWidth="1"/>
    <col min="9" max="9" width="4.40833333333333" style="1" customWidth="1"/>
    <col min="12" max="14" width="8.83333333333333" style="1" customWidth="1"/>
    <col min="16" max="16" width="2.56666666666667" style="1" customWidth="1"/>
    <col min="17" max="17" width="4.40833333333333" style="1" customWidth="1"/>
    <col min="20" max="22" width="8.83333333333333" style="1" customWidth="1"/>
    <col min="24" max="24" width="2.56666666666667" style="1" customWidth="1"/>
    <col min="25" max="25" width="4.40833333333333" style="1" customWidth="1"/>
    <col min="28" max="28" width="8.58333333333333" style="1" customWidth="1"/>
    <col min="29" max="30" width="8.83333333333333" style="1" customWidth="1"/>
    <col min="32" max="32" width="2.56666666666667" style="1" customWidth="1"/>
    <col min="33" max="33" width="4.40833333333333" style="1" customWidth="1"/>
    <col min="36" max="36" width="8.58333333333333" style="1" customWidth="1"/>
    <col min="37" max="38" width="8.83333333333333" style="1" customWidth="1"/>
    <col min="40" max="40" width="2.45" style="1" customWidth="1"/>
    <col min="41" max="41" width="4.40833333333333" style="1" customWidth="1"/>
    <col min="44" max="44" width="8.58333333333333" style="1" customWidth="1"/>
    <col min="45" max="46" width="8.83333333333333" style="1" customWidth="1"/>
    <col min="48" max="48" width="2.45" style="1" customWidth="1"/>
    <col min="49" max="49" width="4.40833333333333" style="1" customWidth="1"/>
    <col min="52" max="52" width="8.58333333333333" style="1" customWidth="1"/>
    <col min="53" max="54" width="8.83333333333333" style="1" customWidth="1"/>
    <col min="56" max="56" width="2.33333333333333" style="1" customWidth="1"/>
    <col min="57" max="57" width="4.40833333333333" style="1" customWidth="1"/>
    <col min="60" max="60" width="8.58333333333333" style="1" customWidth="1"/>
    <col min="61" max="62" width="8.83333333333333" style="1" customWidth="1"/>
    <col min="64" max="64" width="2.45" style="1" customWidth="1"/>
    <col min="65" max="65" width="4.40833333333333" style="1" customWidth="1"/>
    <col min="68" max="68" width="8.58333333333333" style="1" customWidth="1"/>
    <col min="69" max="70" width="8.83333333333333" style="1" customWidth="1"/>
    <col min="72" max="72" width="2.45" style="1" customWidth="1"/>
    <col min="73" max="73" width="4.40833333333333" style="1" customWidth="1"/>
    <col min="76" max="76" width="8.58333333333333" style="1" customWidth="1"/>
    <col min="77" max="78" width="8.83333333333333" style="1" customWidth="1"/>
    <col min="80" max="80" width="2.56666666666667" style="1" customWidth="1"/>
    <col min="81" max="81" width="4.40833333333333" style="1" customWidth="1"/>
    <col min="84" max="84" width="8.58333333333333" style="1" customWidth="1"/>
    <col min="85" max="86" width="8.83333333333333" style="1" customWidth="1"/>
  </cols>
  <sheetData>
    <row r="1" spans="1:7">
      <c r="A1" s="36" t="s">
        <v>148</v>
      </c>
      <c r="B1" s="3"/>
      <c r="C1" s="3"/>
      <c r="D1" s="3"/>
      <c r="E1" s="3"/>
      <c r="F1" s="3"/>
      <c r="G1" s="3"/>
    </row>
    <row r="2" spans="1:7">
      <c r="A2" s="37"/>
      <c r="B2" s="3"/>
      <c r="C2" s="3"/>
      <c r="D2" s="3"/>
      <c r="E2" s="3"/>
      <c r="F2" s="3"/>
      <c r="G2" s="3"/>
    </row>
    <row r="4" spans="1:87">
      <c r="A4" s="38" t="s">
        <v>149</v>
      </c>
      <c r="B4" s="11"/>
      <c r="C4" s="11"/>
      <c r="D4" s="39"/>
      <c r="E4" s="11"/>
      <c r="F4" s="11"/>
      <c r="G4" s="11"/>
      <c r="I4" s="38" t="s">
        <v>150</v>
      </c>
      <c r="J4" s="11"/>
      <c r="K4" s="11"/>
      <c r="M4" s="11"/>
      <c r="N4" s="11"/>
      <c r="O4" s="11"/>
      <c r="Q4" s="38" t="s">
        <v>151</v>
      </c>
      <c r="R4" s="11"/>
      <c r="S4" s="11"/>
      <c r="U4" s="11"/>
      <c r="V4" s="11"/>
      <c r="W4" s="11"/>
      <c r="Y4" s="38" t="s">
        <v>152</v>
      </c>
      <c r="Z4" s="11"/>
      <c r="AA4" s="11"/>
      <c r="AC4" s="11"/>
      <c r="AD4" s="11"/>
      <c r="AE4" s="11"/>
      <c r="AF4" s="6"/>
      <c r="AG4" s="38" t="s">
        <v>153</v>
      </c>
      <c r="AH4" s="11"/>
      <c r="AI4" s="11"/>
      <c r="AK4" s="11"/>
      <c r="AL4" s="11"/>
      <c r="AM4" s="11"/>
      <c r="AO4" s="38" t="s">
        <v>154</v>
      </c>
      <c r="AP4" s="11"/>
      <c r="AQ4" s="11"/>
      <c r="AS4" s="11"/>
      <c r="AT4" s="11"/>
      <c r="AU4" s="11"/>
      <c r="AW4" s="38" t="s">
        <v>155</v>
      </c>
      <c r="AX4" s="11"/>
      <c r="AY4" s="11"/>
      <c r="BA4" s="11"/>
      <c r="BB4" s="11"/>
      <c r="BC4" s="11"/>
      <c r="BE4" s="38" t="s">
        <v>156</v>
      </c>
      <c r="BF4" s="11"/>
      <c r="BG4" s="11"/>
      <c r="BI4" s="11"/>
      <c r="BJ4" s="11"/>
      <c r="BK4" s="11"/>
      <c r="BM4" s="38" t="s">
        <v>157</v>
      </c>
      <c r="BN4" s="11"/>
      <c r="BO4" s="11"/>
      <c r="BQ4" s="11"/>
      <c r="BR4" s="11"/>
      <c r="BS4" s="11"/>
      <c r="BU4" s="38" t="s">
        <v>158</v>
      </c>
      <c r="BV4" s="11"/>
      <c r="BW4" s="11"/>
      <c r="BY4" s="11"/>
      <c r="BZ4" s="11"/>
      <c r="CA4" s="11"/>
      <c r="CC4" s="38" t="s">
        <v>159</v>
      </c>
      <c r="CD4" s="11"/>
      <c r="CE4" s="11"/>
      <c r="CF4" s="27"/>
      <c r="CG4" s="11"/>
      <c r="CH4" s="11"/>
      <c r="CI4" s="11"/>
    </row>
    <row r="5" spans="1:104">
      <c r="A5" s="40"/>
      <c r="B5" s="40"/>
      <c r="C5" s="40"/>
      <c r="D5" s="40"/>
      <c r="E5" s="40"/>
      <c r="F5" s="40"/>
      <c r="G5" s="40"/>
      <c r="I5" s="40"/>
      <c r="O5" s="40"/>
      <c r="Q5" s="40"/>
      <c r="W5" s="40"/>
      <c r="Y5" s="40"/>
      <c r="AE5" s="40"/>
      <c r="AF5" s="40"/>
      <c r="AG5" s="40"/>
      <c r="AM5" s="40"/>
      <c r="AN5" s="40"/>
      <c r="AO5" s="40"/>
      <c r="AU5" s="40"/>
      <c r="AV5" s="40"/>
      <c r="AW5" s="40"/>
      <c r="BC5" s="40"/>
      <c r="BD5" s="40"/>
      <c r="BE5" s="40"/>
      <c r="BK5" s="40"/>
      <c r="BL5" s="40"/>
      <c r="BM5" s="40"/>
      <c r="BS5" s="40"/>
      <c r="BT5" s="40"/>
      <c r="BU5" s="40"/>
      <c r="CA5" s="40"/>
      <c r="CB5" s="40"/>
      <c r="CC5" s="40"/>
      <c r="CD5" s="6"/>
      <c r="CE5" s="6"/>
      <c r="CF5" s="6"/>
      <c r="CG5" s="6"/>
      <c r="CH5" s="6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</row>
    <row r="6" ht="15.75" spans="1:104">
      <c r="A6" s="41" t="s">
        <v>160</v>
      </c>
      <c r="B6" s="11"/>
      <c r="C6" s="11"/>
      <c r="D6" s="11"/>
      <c r="E6" s="11"/>
      <c r="F6" s="11"/>
      <c r="G6" s="11"/>
      <c r="I6" s="41" t="s">
        <v>160</v>
      </c>
      <c r="J6" s="11"/>
      <c r="K6" s="11"/>
      <c r="L6" s="11"/>
      <c r="M6" s="11"/>
      <c r="N6" s="11"/>
      <c r="O6" s="11"/>
      <c r="Q6" s="41" t="s">
        <v>160</v>
      </c>
      <c r="R6" s="11"/>
      <c r="S6" s="11"/>
      <c r="T6" s="11"/>
      <c r="U6" s="11"/>
      <c r="V6" s="11"/>
      <c r="W6" s="11"/>
      <c r="Y6" s="41" t="s">
        <v>160</v>
      </c>
      <c r="Z6" s="11"/>
      <c r="AA6" s="11"/>
      <c r="AB6" s="11"/>
      <c r="AC6" s="11"/>
      <c r="AD6" s="11"/>
      <c r="AE6" s="11"/>
      <c r="AF6" s="59"/>
      <c r="AG6" s="41" t="s">
        <v>160</v>
      </c>
      <c r="AH6" s="11"/>
      <c r="AI6" s="11"/>
      <c r="AJ6" s="11"/>
      <c r="AK6" s="11"/>
      <c r="AL6" s="11"/>
      <c r="AM6" s="11"/>
      <c r="AN6" s="59"/>
      <c r="AO6" s="41" t="s">
        <v>160</v>
      </c>
      <c r="AP6" s="11"/>
      <c r="AQ6" s="11"/>
      <c r="AR6" s="11"/>
      <c r="AS6" s="11"/>
      <c r="AT6" s="11"/>
      <c r="AU6" s="11"/>
      <c r="AV6" s="59"/>
      <c r="AW6" s="41" t="s">
        <v>160</v>
      </c>
      <c r="AX6" s="11"/>
      <c r="AY6" s="11"/>
      <c r="AZ6" s="11"/>
      <c r="BA6" s="11"/>
      <c r="BB6" s="11"/>
      <c r="BC6" s="11"/>
      <c r="BD6" s="59"/>
      <c r="BE6" s="41" t="s">
        <v>160</v>
      </c>
      <c r="BF6" s="11"/>
      <c r="BG6" s="11"/>
      <c r="BH6" s="11"/>
      <c r="BI6" s="11"/>
      <c r="BJ6" s="11"/>
      <c r="BK6" s="11"/>
      <c r="BL6" s="59"/>
      <c r="BM6" s="41" t="s">
        <v>160</v>
      </c>
      <c r="BN6" s="11"/>
      <c r="BO6" s="11"/>
      <c r="BP6" s="11"/>
      <c r="BQ6" s="11"/>
      <c r="BR6" s="11"/>
      <c r="BS6" s="11"/>
      <c r="BT6" s="59"/>
      <c r="BU6" s="41" t="s">
        <v>160</v>
      </c>
      <c r="BV6" s="11"/>
      <c r="BW6" s="11"/>
      <c r="BX6" s="11"/>
      <c r="BY6" s="11"/>
      <c r="BZ6" s="11"/>
      <c r="CA6" s="11"/>
      <c r="CB6" s="59"/>
      <c r="CC6" s="41" t="s">
        <v>160</v>
      </c>
      <c r="CD6" s="65"/>
      <c r="CE6" s="65"/>
      <c r="CF6" s="65"/>
      <c r="CG6" s="65"/>
      <c r="CH6" s="65"/>
      <c r="CI6" s="65"/>
      <c r="CJ6" s="59"/>
      <c r="CK6" s="59"/>
      <c r="CL6" s="59"/>
      <c r="CM6" s="59"/>
      <c r="CN6" s="59"/>
      <c r="CO6" s="59"/>
      <c r="CP6" s="59"/>
      <c r="CQ6" s="59"/>
      <c r="CR6" s="59"/>
      <c r="CS6" s="59"/>
      <c r="CT6" s="59"/>
      <c r="CU6" s="59"/>
      <c r="CV6" s="59"/>
      <c r="CW6" s="59"/>
      <c r="CX6" s="59"/>
      <c r="CY6" s="59"/>
      <c r="CZ6" s="59"/>
    </row>
    <row r="7" spans="1:104">
      <c r="A7" s="42" t="s">
        <v>13</v>
      </c>
      <c r="B7" s="42" t="s">
        <v>14</v>
      </c>
      <c r="C7" s="42" t="s">
        <v>15</v>
      </c>
      <c r="D7" s="42" t="s">
        <v>16</v>
      </c>
      <c r="E7" s="42" t="s">
        <v>17</v>
      </c>
      <c r="F7" s="42" t="s">
        <v>18</v>
      </c>
      <c r="G7" s="42" t="s">
        <v>19</v>
      </c>
      <c r="I7" s="7" t="s">
        <v>13</v>
      </c>
      <c r="J7" s="7" t="s">
        <v>14</v>
      </c>
      <c r="K7" s="7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Q7" s="7" t="s">
        <v>13</v>
      </c>
      <c r="R7" s="7" t="s">
        <v>14</v>
      </c>
      <c r="S7" s="7" t="s">
        <v>15</v>
      </c>
      <c r="T7" s="7" t="s">
        <v>16</v>
      </c>
      <c r="U7" s="7" t="s">
        <v>17</v>
      </c>
      <c r="V7" s="7" t="s">
        <v>18</v>
      </c>
      <c r="W7" s="7" t="s">
        <v>19</v>
      </c>
      <c r="Y7" s="7" t="s">
        <v>13</v>
      </c>
      <c r="Z7" s="7" t="s">
        <v>14</v>
      </c>
      <c r="AA7" s="7" t="s">
        <v>15</v>
      </c>
      <c r="AB7" s="7" t="s">
        <v>16</v>
      </c>
      <c r="AC7" s="7" t="s">
        <v>17</v>
      </c>
      <c r="AD7" s="7" t="s">
        <v>18</v>
      </c>
      <c r="AE7" s="7" t="s">
        <v>19</v>
      </c>
      <c r="AF7" s="45"/>
      <c r="AG7" s="43" t="s">
        <v>13</v>
      </c>
      <c r="AH7" s="7" t="s">
        <v>14</v>
      </c>
      <c r="AI7" s="7" t="s">
        <v>15</v>
      </c>
      <c r="AJ7" s="7" t="s">
        <v>16</v>
      </c>
      <c r="AK7" s="7" t="s">
        <v>17</v>
      </c>
      <c r="AL7" s="7" t="s">
        <v>18</v>
      </c>
      <c r="AM7" s="7" t="s">
        <v>19</v>
      </c>
      <c r="AN7" s="45"/>
      <c r="AO7" s="43" t="s">
        <v>13</v>
      </c>
      <c r="AP7" s="7" t="s">
        <v>14</v>
      </c>
      <c r="AQ7" s="7" t="s">
        <v>15</v>
      </c>
      <c r="AR7" s="7" t="s">
        <v>16</v>
      </c>
      <c r="AS7" s="7" t="s">
        <v>17</v>
      </c>
      <c r="AT7" s="7" t="s">
        <v>18</v>
      </c>
      <c r="AU7" s="7" t="s">
        <v>19</v>
      </c>
      <c r="AV7" s="45"/>
      <c r="AW7" s="43" t="s">
        <v>13</v>
      </c>
      <c r="AX7" s="7" t="s">
        <v>14</v>
      </c>
      <c r="AY7" s="7" t="s">
        <v>15</v>
      </c>
      <c r="AZ7" s="7" t="s">
        <v>16</v>
      </c>
      <c r="BA7" s="7" t="s">
        <v>17</v>
      </c>
      <c r="BB7" s="7" t="s">
        <v>18</v>
      </c>
      <c r="BC7" s="7" t="s">
        <v>19</v>
      </c>
      <c r="BD7" s="45"/>
      <c r="BE7" s="43" t="s">
        <v>13</v>
      </c>
      <c r="BF7" s="7" t="s">
        <v>14</v>
      </c>
      <c r="BG7" s="7" t="s">
        <v>15</v>
      </c>
      <c r="BH7" s="7" t="s">
        <v>16</v>
      </c>
      <c r="BI7" s="7" t="s">
        <v>17</v>
      </c>
      <c r="BJ7" s="7" t="s">
        <v>18</v>
      </c>
      <c r="BK7" s="7" t="s">
        <v>19</v>
      </c>
      <c r="BL7" s="45"/>
      <c r="BM7" s="43" t="s">
        <v>13</v>
      </c>
      <c r="BN7" s="7" t="s">
        <v>14</v>
      </c>
      <c r="BO7" s="7" t="s">
        <v>15</v>
      </c>
      <c r="BP7" s="7" t="s">
        <v>16</v>
      </c>
      <c r="BQ7" s="7" t="s">
        <v>17</v>
      </c>
      <c r="BR7" s="7" t="s">
        <v>18</v>
      </c>
      <c r="BS7" s="7" t="s">
        <v>19</v>
      </c>
      <c r="BT7" s="45"/>
      <c r="BU7" s="43" t="s">
        <v>13</v>
      </c>
      <c r="BV7" s="7" t="s">
        <v>14</v>
      </c>
      <c r="BW7" s="7" t="s">
        <v>15</v>
      </c>
      <c r="BX7" s="7" t="s">
        <v>16</v>
      </c>
      <c r="BY7" s="7" t="s">
        <v>17</v>
      </c>
      <c r="BZ7" s="7" t="s">
        <v>18</v>
      </c>
      <c r="CA7" s="7" t="s">
        <v>19</v>
      </c>
      <c r="CB7" s="45"/>
      <c r="CC7" s="43" t="s">
        <v>13</v>
      </c>
      <c r="CD7" s="7" t="s">
        <v>14</v>
      </c>
      <c r="CE7" s="7" t="s">
        <v>15</v>
      </c>
      <c r="CF7" s="7" t="s">
        <v>16</v>
      </c>
      <c r="CG7" s="7" t="s">
        <v>17</v>
      </c>
      <c r="CH7" s="7" t="s">
        <v>18</v>
      </c>
      <c r="CI7" s="7" t="s">
        <v>19</v>
      </c>
      <c r="CJ7" s="45"/>
      <c r="CK7" s="45"/>
      <c r="CL7" s="45"/>
      <c r="CM7" s="45"/>
      <c r="CN7" s="45"/>
      <c r="CO7" s="45"/>
      <c r="CP7" s="45"/>
      <c r="CQ7" s="45"/>
      <c r="CR7" s="45"/>
      <c r="CS7" s="45"/>
      <c r="CT7" s="45"/>
      <c r="CU7" s="45"/>
      <c r="CV7" s="45"/>
      <c r="CW7" s="45"/>
      <c r="CX7" s="45"/>
      <c r="CY7" s="45"/>
      <c r="CZ7" s="45"/>
    </row>
    <row r="8" spans="1:104">
      <c r="A8" s="43">
        <v>1</v>
      </c>
      <c r="B8" s="43">
        <v>2374</v>
      </c>
      <c r="C8" s="43">
        <f>(D8-E8-F8)*1000/B8</f>
        <v>288.542544229149</v>
      </c>
      <c r="D8" s="43">
        <v>800</v>
      </c>
      <c r="E8" s="43">
        <v>0</v>
      </c>
      <c r="F8" s="43">
        <v>115</v>
      </c>
      <c r="G8" s="43">
        <f t="shared" ref="G8:G13" si="0">(E8+F8)/D8</f>
        <v>0.14375</v>
      </c>
      <c r="I8" s="43">
        <v>1</v>
      </c>
      <c r="J8" s="43">
        <v>1389</v>
      </c>
      <c r="K8" s="43">
        <f>(L8-M8-N8)*1000/J8</f>
        <v>505.399568034557</v>
      </c>
      <c r="L8" s="43">
        <v>800</v>
      </c>
      <c r="M8" s="43">
        <v>9</v>
      </c>
      <c r="N8" s="43">
        <v>89</v>
      </c>
      <c r="O8" s="43">
        <f t="shared" ref="O8:O13" si="1">(M8+N8)/L8</f>
        <v>0.1225</v>
      </c>
      <c r="Q8" s="43">
        <v>1</v>
      </c>
      <c r="R8" s="43">
        <v>1359</v>
      </c>
      <c r="S8" s="43">
        <f>(T8-U8-V8)*1000/R8</f>
        <v>520.235467255335</v>
      </c>
      <c r="T8" s="43">
        <v>800</v>
      </c>
      <c r="U8" s="43">
        <v>15</v>
      </c>
      <c r="V8" s="43">
        <v>78</v>
      </c>
      <c r="W8" s="43">
        <f t="shared" ref="W8:W13" si="2">(U8+V8)/T8</f>
        <v>0.11625</v>
      </c>
      <c r="Y8" s="43">
        <v>1</v>
      </c>
      <c r="Z8" s="43">
        <v>401</v>
      </c>
      <c r="AA8" s="43">
        <f>(AB8-AC8-AD8)*1000/Z8</f>
        <v>1798.00498753117</v>
      </c>
      <c r="AB8" s="43">
        <v>800</v>
      </c>
      <c r="AC8" s="43">
        <v>26</v>
      </c>
      <c r="AD8" s="43">
        <v>53</v>
      </c>
      <c r="AE8" s="43">
        <f t="shared" ref="AE8:AE13" si="3">(AC8+AD8)/AB8</f>
        <v>0.09875</v>
      </c>
      <c r="AF8" s="45"/>
      <c r="AG8" s="43">
        <v>1</v>
      </c>
      <c r="AH8" s="43">
        <v>374</v>
      </c>
      <c r="AI8" s="43">
        <f>(AJ8-AK8-AL8)*1000/AH8</f>
        <v>1946.52406417112</v>
      </c>
      <c r="AJ8" s="43">
        <v>800</v>
      </c>
      <c r="AK8" s="43">
        <v>28</v>
      </c>
      <c r="AL8" s="43">
        <v>44</v>
      </c>
      <c r="AM8" s="43">
        <f t="shared" ref="AM8:AM13" si="4">(AK8+AL8)/AJ8</f>
        <v>0.09</v>
      </c>
      <c r="AN8" s="45"/>
      <c r="AO8" s="43">
        <v>1</v>
      </c>
      <c r="AP8" s="39">
        <v>381</v>
      </c>
      <c r="AQ8" s="43">
        <f>(AR8-AS8-AT8)*1000/AP8</f>
        <v>1944.88188976378</v>
      </c>
      <c r="AR8" s="43">
        <v>800</v>
      </c>
      <c r="AS8" s="43">
        <v>32</v>
      </c>
      <c r="AT8" s="43">
        <v>27</v>
      </c>
      <c r="AU8" s="43">
        <f t="shared" ref="AU8:AU13" si="5">(AS8+AT8)/AR8</f>
        <v>0.07375</v>
      </c>
      <c r="AV8" s="45"/>
      <c r="AW8" s="43">
        <v>1</v>
      </c>
      <c r="AX8" s="43">
        <v>350</v>
      </c>
      <c r="AY8" s="43">
        <f>(AZ8-BA8-BB8)*1000/AX8</f>
        <v>2168.57142857143</v>
      </c>
      <c r="AZ8" s="43">
        <v>800</v>
      </c>
      <c r="BA8" s="43">
        <v>28</v>
      </c>
      <c r="BB8" s="43">
        <v>13</v>
      </c>
      <c r="BC8" s="43">
        <f t="shared" ref="BC8:BC13" si="6">(BA8+BB8)/AZ8</f>
        <v>0.05125</v>
      </c>
      <c r="BD8" s="45"/>
      <c r="BE8" s="43">
        <v>1</v>
      </c>
      <c r="BF8" s="43">
        <v>339</v>
      </c>
      <c r="BG8" s="43">
        <f>(BH8-BI8-BJ8)*1000/BF8</f>
        <v>2321.53392330384</v>
      </c>
      <c r="BH8" s="43">
        <v>800</v>
      </c>
      <c r="BI8" s="43">
        <v>7</v>
      </c>
      <c r="BJ8" s="43">
        <v>6</v>
      </c>
      <c r="BK8" s="43">
        <f t="shared" ref="BK8:BK13" si="7">(BI8+BJ8)/BH8</f>
        <v>0.01625</v>
      </c>
      <c r="BL8" s="45"/>
      <c r="BM8" s="43">
        <v>1</v>
      </c>
      <c r="BN8" s="39">
        <v>326</v>
      </c>
      <c r="BO8" s="43">
        <f>(BP8-BQ8-BR8)*1000/BN8</f>
        <v>2450.92024539877</v>
      </c>
      <c r="BP8" s="43">
        <v>800</v>
      </c>
      <c r="BQ8" s="43">
        <v>0</v>
      </c>
      <c r="BR8" s="43">
        <v>1</v>
      </c>
      <c r="BS8" s="43">
        <f t="shared" ref="BS8:BS13" si="8">(BQ8+BR8)/BP8</f>
        <v>0.00125</v>
      </c>
      <c r="BT8" s="45"/>
      <c r="BU8" s="43">
        <v>1</v>
      </c>
      <c r="BV8" s="43">
        <v>316</v>
      </c>
      <c r="BW8" s="43">
        <f>(BX8-BY8-BZ8)*1000/BV8</f>
        <v>2531.64556962025</v>
      </c>
      <c r="BX8" s="43">
        <v>800</v>
      </c>
      <c r="BY8" s="43">
        <v>0</v>
      </c>
      <c r="BZ8" s="43">
        <v>0</v>
      </c>
      <c r="CA8" s="43">
        <f t="shared" ref="CA8:CA13" si="9">(BY8+BZ8)/BX8</f>
        <v>0</v>
      </c>
      <c r="CB8" s="45"/>
      <c r="CC8" s="43">
        <v>1</v>
      </c>
      <c r="CD8" s="43">
        <v>298</v>
      </c>
      <c r="CE8" s="43">
        <f>(CF8-CG8-CH8)*1000/CD8</f>
        <v>2684.56375838926</v>
      </c>
      <c r="CF8" s="43">
        <v>800</v>
      </c>
      <c r="CG8" s="43">
        <v>0</v>
      </c>
      <c r="CH8" s="43">
        <v>0</v>
      </c>
      <c r="CI8" s="43">
        <f t="shared" ref="CI8:CI13" si="10">(CG8+CH8)/CF8</f>
        <v>0</v>
      </c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</row>
    <row r="9" spans="1:104">
      <c r="A9" s="43">
        <v>2</v>
      </c>
      <c r="B9" s="43">
        <v>2510</v>
      </c>
      <c r="C9" s="43">
        <f>(D9-E9-F9)*1000/B9</f>
        <v>273.306772908367</v>
      </c>
      <c r="D9" s="43">
        <v>800</v>
      </c>
      <c r="E9" s="43">
        <v>0</v>
      </c>
      <c r="F9" s="43">
        <v>114</v>
      </c>
      <c r="G9" s="43">
        <f t="shared" si="0"/>
        <v>0.1425</v>
      </c>
      <c r="I9" s="43">
        <v>2</v>
      </c>
      <c r="J9" s="43">
        <v>1403</v>
      </c>
      <c r="K9" s="43">
        <f>(L9-M9-N9)*1000/J9</f>
        <v>513.186029935852</v>
      </c>
      <c r="L9" s="43">
        <v>800</v>
      </c>
      <c r="M9" s="43">
        <v>6</v>
      </c>
      <c r="N9" s="43">
        <v>74</v>
      </c>
      <c r="O9" s="43">
        <f t="shared" si="1"/>
        <v>0.1</v>
      </c>
      <c r="Q9" s="7">
        <v>2</v>
      </c>
      <c r="R9" s="43">
        <v>1384</v>
      </c>
      <c r="S9" s="43">
        <f>(T9-U9-V9)*1000/R9</f>
        <v>521.676300578035</v>
      </c>
      <c r="T9" s="43">
        <v>800</v>
      </c>
      <c r="U9" s="50">
        <v>14</v>
      </c>
      <c r="V9" s="43">
        <v>64</v>
      </c>
      <c r="W9" s="43">
        <f t="shared" si="2"/>
        <v>0.0975</v>
      </c>
      <c r="Y9" s="7">
        <v>2</v>
      </c>
      <c r="Z9" s="7">
        <v>413</v>
      </c>
      <c r="AA9" s="7">
        <f>(AB9-AC9-AD9)*1000/Z9</f>
        <v>1702.17917675545</v>
      </c>
      <c r="AB9" s="7">
        <v>800</v>
      </c>
      <c r="AC9" s="7">
        <v>37</v>
      </c>
      <c r="AD9" s="7">
        <v>60</v>
      </c>
      <c r="AE9" s="7">
        <f t="shared" si="3"/>
        <v>0.12125</v>
      </c>
      <c r="AF9" s="45"/>
      <c r="AG9" s="43">
        <v>2</v>
      </c>
      <c r="AH9" s="7">
        <v>384</v>
      </c>
      <c r="AI9" s="7">
        <f>(AJ9-AK9-AL9)*1000/AH9</f>
        <v>1882.8125</v>
      </c>
      <c r="AJ9" s="7">
        <v>800</v>
      </c>
      <c r="AK9" s="7">
        <v>25</v>
      </c>
      <c r="AL9" s="7">
        <v>52</v>
      </c>
      <c r="AM9" s="7">
        <f t="shared" si="4"/>
        <v>0.09625</v>
      </c>
      <c r="AN9" s="45"/>
      <c r="AO9" s="43">
        <v>2</v>
      </c>
      <c r="AP9" s="50">
        <v>386</v>
      </c>
      <c r="AQ9" s="43">
        <f>(AR9-AS9-AT9)*1000/AP9</f>
        <v>1919.68911917098</v>
      </c>
      <c r="AR9" s="43">
        <v>800</v>
      </c>
      <c r="AS9" s="43">
        <v>32</v>
      </c>
      <c r="AT9" s="43">
        <v>27</v>
      </c>
      <c r="AU9" s="43">
        <f t="shared" si="5"/>
        <v>0.07375</v>
      </c>
      <c r="AV9" s="45"/>
      <c r="AW9" s="43">
        <v>2</v>
      </c>
      <c r="AX9" s="7">
        <v>340</v>
      </c>
      <c r="AY9" s="7">
        <f>(AZ9-BA9-BB9)*1000/AX9</f>
        <v>2200</v>
      </c>
      <c r="AZ9" s="7">
        <v>800</v>
      </c>
      <c r="BA9" s="7">
        <v>29</v>
      </c>
      <c r="BB9" s="7">
        <v>23</v>
      </c>
      <c r="BC9" s="7">
        <f t="shared" si="6"/>
        <v>0.065</v>
      </c>
      <c r="BD9" s="45"/>
      <c r="BE9" s="43">
        <v>2</v>
      </c>
      <c r="BF9" s="7">
        <v>334</v>
      </c>
      <c r="BG9" s="7">
        <f>(BH9-BI9-BJ9)*1000/BF9</f>
        <v>2302.39520958084</v>
      </c>
      <c r="BH9" s="7">
        <v>800</v>
      </c>
      <c r="BI9" s="7">
        <v>14</v>
      </c>
      <c r="BJ9" s="7">
        <v>17</v>
      </c>
      <c r="BK9" s="7">
        <f t="shared" si="7"/>
        <v>0.03875</v>
      </c>
      <c r="BL9" s="45"/>
      <c r="BM9" s="43">
        <v>2</v>
      </c>
      <c r="BN9" s="39">
        <v>328</v>
      </c>
      <c r="BO9" s="43">
        <f>(BP9-BQ9-BR9)*1000/BN9</f>
        <v>2399.39024390244</v>
      </c>
      <c r="BP9" s="43">
        <v>800</v>
      </c>
      <c r="BQ9" s="43">
        <v>11</v>
      </c>
      <c r="BR9" s="43">
        <v>2</v>
      </c>
      <c r="BS9" s="43">
        <f t="shared" si="8"/>
        <v>0.01625</v>
      </c>
      <c r="BT9" s="45"/>
      <c r="BU9" s="43">
        <v>2</v>
      </c>
      <c r="BV9" s="7">
        <v>318</v>
      </c>
      <c r="BW9" s="7">
        <f>(BX9-BY9-BZ9)*1000/BV9</f>
        <v>2515.72327044025</v>
      </c>
      <c r="BX9" s="7">
        <v>800</v>
      </c>
      <c r="BY9" s="7">
        <v>0</v>
      </c>
      <c r="BZ9" s="7">
        <v>0</v>
      </c>
      <c r="CA9" s="7">
        <f t="shared" si="9"/>
        <v>0</v>
      </c>
      <c r="CB9" s="45"/>
      <c r="CC9" s="43">
        <v>2</v>
      </c>
      <c r="CD9" s="50">
        <v>306</v>
      </c>
      <c r="CE9" s="7">
        <f>(CF9-CG9-CH9)*1000/CD9</f>
        <v>2614.37908496732</v>
      </c>
      <c r="CF9" s="7">
        <v>800</v>
      </c>
      <c r="CG9" s="43">
        <v>0</v>
      </c>
      <c r="CH9" s="43">
        <v>0</v>
      </c>
      <c r="CI9" s="7">
        <f t="shared" si="10"/>
        <v>0</v>
      </c>
      <c r="CJ9" s="45"/>
      <c r="CK9" s="45"/>
      <c r="CL9" s="45"/>
      <c r="CM9" s="45"/>
      <c r="CN9" s="45"/>
      <c r="CO9" s="45"/>
      <c r="CP9" s="45"/>
      <c r="CQ9" s="45"/>
      <c r="CR9" s="45"/>
      <c r="CS9" s="45"/>
      <c r="CT9" s="45"/>
      <c r="CU9" s="45"/>
      <c r="CV9" s="45"/>
      <c r="CW9" s="45"/>
      <c r="CX9" s="45"/>
      <c r="CY9" s="45"/>
      <c r="CZ9" s="45"/>
    </row>
    <row r="10" spans="1:104">
      <c r="A10" s="43">
        <v>3</v>
      </c>
      <c r="B10" s="43">
        <v>2496</v>
      </c>
      <c r="C10" s="43">
        <f>(D10-E10-F10)*1000/B10</f>
        <v>282.051282051282</v>
      </c>
      <c r="D10" s="43">
        <v>800</v>
      </c>
      <c r="E10" s="43">
        <v>0</v>
      </c>
      <c r="F10" s="43">
        <v>96</v>
      </c>
      <c r="G10" s="43">
        <f t="shared" si="0"/>
        <v>0.12</v>
      </c>
      <c r="I10" s="43">
        <v>3</v>
      </c>
      <c r="J10" s="43">
        <v>1368</v>
      </c>
      <c r="K10" s="43">
        <f>(L10-M10-N10)*1000/J10</f>
        <v>513.888888888889</v>
      </c>
      <c r="L10" s="43">
        <v>800</v>
      </c>
      <c r="M10" s="43">
        <v>8</v>
      </c>
      <c r="N10" s="43">
        <v>89</v>
      </c>
      <c r="O10" s="43">
        <f t="shared" si="1"/>
        <v>0.12125</v>
      </c>
      <c r="Q10" s="7">
        <v>3</v>
      </c>
      <c r="R10" s="43">
        <v>1380</v>
      </c>
      <c r="S10" s="43">
        <f>(T10-U10-V10)*1000/R10</f>
        <v>510.144927536232</v>
      </c>
      <c r="T10" s="43">
        <v>800</v>
      </c>
      <c r="U10" s="43">
        <v>15</v>
      </c>
      <c r="V10" s="43">
        <v>81</v>
      </c>
      <c r="W10" s="43">
        <f t="shared" si="2"/>
        <v>0.12</v>
      </c>
      <c r="Y10" s="7">
        <v>3</v>
      </c>
      <c r="Z10" s="7">
        <v>1359</v>
      </c>
      <c r="AA10" s="7">
        <f>(AB10-AC10-AD10)*1000/Z10</f>
        <v>548.197203826343</v>
      </c>
      <c r="AB10" s="7">
        <v>800</v>
      </c>
      <c r="AC10" s="7">
        <v>15</v>
      </c>
      <c r="AD10" s="7">
        <v>40</v>
      </c>
      <c r="AE10" s="7">
        <f t="shared" si="3"/>
        <v>0.06875</v>
      </c>
      <c r="AF10" s="45"/>
      <c r="AG10" s="43">
        <v>3</v>
      </c>
      <c r="AH10" s="7">
        <v>396</v>
      </c>
      <c r="AI10" s="7">
        <f>(AJ10-AK10-AL10)*1000/AH10</f>
        <v>1843.43434343434</v>
      </c>
      <c r="AJ10" s="7">
        <v>800</v>
      </c>
      <c r="AK10" s="7">
        <v>32</v>
      </c>
      <c r="AL10" s="7">
        <v>38</v>
      </c>
      <c r="AM10" s="7">
        <f t="shared" si="4"/>
        <v>0.0875</v>
      </c>
      <c r="AN10" s="45"/>
      <c r="AO10" s="43">
        <v>3</v>
      </c>
      <c r="AP10" s="39">
        <v>358</v>
      </c>
      <c r="AQ10" s="43">
        <f>(AR10-AS10-AT10)*1000/AP10</f>
        <v>2069.83240223464</v>
      </c>
      <c r="AR10" s="43">
        <v>800</v>
      </c>
      <c r="AS10" s="43">
        <v>32</v>
      </c>
      <c r="AT10" s="43">
        <v>27</v>
      </c>
      <c r="AU10" s="43">
        <f t="shared" si="5"/>
        <v>0.07375</v>
      </c>
      <c r="AV10" s="45"/>
      <c r="AW10" s="43">
        <v>3</v>
      </c>
      <c r="AX10" s="7">
        <v>362</v>
      </c>
      <c r="AY10" s="7">
        <f>(AZ10-BA10-BB10)*1000/AX10</f>
        <v>2099.44751381216</v>
      </c>
      <c r="AZ10" s="7">
        <v>800</v>
      </c>
      <c r="BA10" s="7">
        <v>24</v>
      </c>
      <c r="BB10" s="7">
        <v>16</v>
      </c>
      <c r="BC10" s="7">
        <f t="shared" si="6"/>
        <v>0.05</v>
      </c>
      <c r="BD10" s="45"/>
      <c r="BE10" s="43">
        <v>3</v>
      </c>
      <c r="BF10" s="7">
        <v>341</v>
      </c>
      <c r="BG10" s="7">
        <f>(BH10-BI10-BJ10)*1000/BF10</f>
        <v>2281.52492668622</v>
      </c>
      <c r="BH10" s="7">
        <v>800</v>
      </c>
      <c r="BI10" s="7">
        <v>14</v>
      </c>
      <c r="BJ10" s="7">
        <v>8</v>
      </c>
      <c r="BK10" s="7">
        <f t="shared" si="7"/>
        <v>0.0275</v>
      </c>
      <c r="BL10" s="45"/>
      <c r="BM10" s="43">
        <v>3</v>
      </c>
      <c r="BN10" s="39">
        <v>326</v>
      </c>
      <c r="BO10" s="43">
        <f>(BP10-BQ10-BR10)*1000/BN10</f>
        <v>2450.92024539877</v>
      </c>
      <c r="BP10" s="43">
        <v>800</v>
      </c>
      <c r="BQ10" s="43">
        <v>0</v>
      </c>
      <c r="BR10" s="43">
        <v>1</v>
      </c>
      <c r="BS10" s="43">
        <f t="shared" si="8"/>
        <v>0.00125</v>
      </c>
      <c r="BT10" s="45"/>
      <c r="BU10" s="43">
        <v>3</v>
      </c>
      <c r="BV10" s="7">
        <v>306</v>
      </c>
      <c r="BW10" s="7">
        <f>(BX10-BY10-BZ10)*1000/BV10</f>
        <v>2614.37908496732</v>
      </c>
      <c r="BX10" s="7">
        <v>800</v>
      </c>
      <c r="BY10" s="43">
        <v>0</v>
      </c>
      <c r="BZ10" s="43">
        <v>0</v>
      </c>
      <c r="CA10" s="7">
        <f t="shared" si="9"/>
        <v>0</v>
      </c>
      <c r="CB10" s="45"/>
      <c r="CC10" s="43">
        <v>3</v>
      </c>
      <c r="CD10" s="50">
        <v>296</v>
      </c>
      <c r="CE10" s="7">
        <f>(CF10-CG10-CH10)*1000/CD10</f>
        <v>2702.7027027027</v>
      </c>
      <c r="CF10" s="7">
        <v>800</v>
      </c>
      <c r="CG10" s="50">
        <v>0</v>
      </c>
      <c r="CH10" s="50">
        <v>0</v>
      </c>
      <c r="CI10" s="7">
        <f t="shared" si="10"/>
        <v>0</v>
      </c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U10" s="45"/>
      <c r="CV10" s="45"/>
      <c r="CW10" s="45"/>
      <c r="CX10" s="45"/>
      <c r="CY10" s="45"/>
      <c r="CZ10" s="45"/>
    </row>
    <row r="11" spans="1:104">
      <c r="A11" s="43">
        <v>4</v>
      </c>
      <c r="B11" s="43">
        <v>1445</v>
      </c>
      <c r="C11" s="43">
        <f>(D11-E11-F11)*1000/B11</f>
        <v>469.204152249135</v>
      </c>
      <c r="D11" s="43">
        <v>800</v>
      </c>
      <c r="E11" s="43">
        <v>0</v>
      </c>
      <c r="F11" s="43">
        <v>122</v>
      </c>
      <c r="G11" s="43">
        <f t="shared" si="0"/>
        <v>0.1525</v>
      </c>
      <c r="I11" s="43">
        <v>4</v>
      </c>
      <c r="J11" s="43">
        <v>1387</v>
      </c>
      <c r="K11" s="43">
        <f>(L11-M11-N11)*1000/J11</f>
        <v>496.755587599135</v>
      </c>
      <c r="L11" s="43">
        <v>800</v>
      </c>
      <c r="M11" s="43">
        <v>10</v>
      </c>
      <c r="N11" s="43">
        <v>101</v>
      </c>
      <c r="O11" s="43">
        <f t="shared" si="1"/>
        <v>0.13875</v>
      </c>
      <c r="Q11" s="7">
        <v>4</v>
      </c>
      <c r="R11" s="43">
        <v>1390</v>
      </c>
      <c r="S11" s="43">
        <f>(T11-U11-V11)*1000/R11</f>
        <v>507.913669064748</v>
      </c>
      <c r="T11" s="43">
        <v>800</v>
      </c>
      <c r="U11" s="43">
        <v>19</v>
      </c>
      <c r="V11" s="43">
        <v>75</v>
      </c>
      <c r="W11" s="43">
        <f t="shared" si="2"/>
        <v>0.1175</v>
      </c>
      <c r="Y11" s="7">
        <v>4</v>
      </c>
      <c r="Z11" s="7">
        <v>1377</v>
      </c>
      <c r="AA11" s="7">
        <f>(AB11-AC11-AD11)*1000/Z11</f>
        <v>523.602033405955</v>
      </c>
      <c r="AB11" s="7">
        <v>800</v>
      </c>
      <c r="AC11" s="7">
        <v>25</v>
      </c>
      <c r="AD11" s="7">
        <v>54</v>
      </c>
      <c r="AE11" s="7">
        <f t="shared" si="3"/>
        <v>0.09875</v>
      </c>
      <c r="AF11" s="45"/>
      <c r="AG11" s="43">
        <v>4</v>
      </c>
      <c r="AH11" s="7">
        <v>397</v>
      </c>
      <c r="AI11" s="7">
        <f>(AJ11-AK11-AL11)*1000/AH11</f>
        <v>1750.62972292191</v>
      </c>
      <c r="AJ11" s="7">
        <v>800</v>
      </c>
      <c r="AK11" s="7">
        <v>49</v>
      </c>
      <c r="AL11" s="7">
        <v>56</v>
      </c>
      <c r="AM11" s="7">
        <f t="shared" si="4"/>
        <v>0.13125</v>
      </c>
      <c r="AN11" s="45"/>
      <c r="AO11" s="43">
        <v>4</v>
      </c>
      <c r="AP11" s="39">
        <v>370</v>
      </c>
      <c r="AQ11" s="43">
        <f>(AR11-AS11-AT11)*1000/AP11</f>
        <v>2002.7027027027</v>
      </c>
      <c r="AR11" s="43">
        <v>800</v>
      </c>
      <c r="AS11" s="43">
        <v>32</v>
      </c>
      <c r="AT11" s="43">
        <v>27</v>
      </c>
      <c r="AU11" s="43">
        <f t="shared" si="5"/>
        <v>0.07375</v>
      </c>
      <c r="AV11" s="45"/>
      <c r="AW11" s="43">
        <v>4</v>
      </c>
      <c r="AX11" s="7">
        <v>365</v>
      </c>
      <c r="AY11" s="7">
        <f>(AZ11-BA11-BB11)*1000/AX11</f>
        <v>2079.45205479452</v>
      </c>
      <c r="AZ11" s="7">
        <v>800</v>
      </c>
      <c r="BA11" s="7">
        <v>28</v>
      </c>
      <c r="BB11" s="7">
        <v>13</v>
      </c>
      <c r="BC11" s="7">
        <f t="shared" si="6"/>
        <v>0.05125</v>
      </c>
      <c r="BD11" s="45"/>
      <c r="BE11" s="43">
        <v>4</v>
      </c>
      <c r="BF11" s="7">
        <v>341</v>
      </c>
      <c r="BG11" s="7">
        <f>(BH11-BI11-BJ11)*1000/BF11</f>
        <v>2328.44574780059</v>
      </c>
      <c r="BH11" s="7">
        <v>800</v>
      </c>
      <c r="BI11" s="7">
        <v>3</v>
      </c>
      <c r="BJ11" s="7">
        <v>3</v>
      </c>
      <c r="BK11" s="7">
        <f t="shared" si="7"/>
        <v>0.0075</v>
      </c>
      <c r="BL11" s="45"/>
      <c r="BM11" s="43">
        <v>4</v>
      </c>
      <c r="BN11" s="39">
        <v>334</v>
      </c>
      <c r="BO11" s="43">
        <f>(BP11-BQ11-BR11)*1000/BN11</f>
        <v>2356.2874251497</v>
      </c>
      <c r="BP11" s="43">
        <v>800</v>
      </c>
      <c r="BQ11" s="43">
        <v>11</v>
      </c>
      <c r="BR11" s="43">
        <v>2</v>
      </c>
      <c r="BS11" s="43">
        <f t="shared" si="8"/>
        <v>0.01625</v>
      </c>
      <c r="BT11" s="45"/>
      <c r="BU11" s="43">
        <v>4</v>
      </c>
      <c r="BV11" s="7">
        <v>322</v>
      </c>
      <c r="BW11" s="7">
        <f>(BX11-BY11-BZ11)*1000/BV11</f>
        <v>2484.47204968944</v>
      </c>
      <c r="BX11" s="7">
        <v>800</v>
      </c>
      <c r="BY11" s="43">
        <v>0</v>
      </c>
      <c r="BZ11" s="43">
        <v>0</v>
      </c>
      <c r="CA11" s="7">
        <f t="shared" si="9"/>
        <v>0</v>
      </c>
      <c r="CB11" s="45"/>
      <c r="CC11" s="43">
        <v>4</v>
      </c>
      <c r="CD11" s="50">
        <v>301</v>
      </c>
      <c r="CE11" s="7">
        <f>(CF11-CG11-CH11)*1000/CD11</f>
        <v>2657.8073089701</v>
      </c>
      <c r="CF11" s="7">
        <v>800</v>
      </c>
      <c r="CG11" s="50">
        <v>0</v>
      </c>
      <c r="CH11" s="50">
        <v>0</v>
      </c>
      <c r="CI11" s="7">
        <f t="shared" si="10"/>
        <v>0</v>
      </c>
      <c r="CJ11" s="45"/>
      <c r="CK11" s="45"/>
      <c r="CL11" s="45"/>
      <c r="CM11" s="45"/>
      <c r="CN11" s="45"/>
      <c r="CO11" s="45"/>
      <c r="CP11" s="45"/>
      <c r="CQ11" s="45"/>
      <c r="CR11" s="45"/>
      <c r="CS11" s="45"/>
      <c r="CT11" s="45"/>
      <c r="CU11" s="45"/>
      <c r="CV11" s="45"/>
      <c r="CW11" s="45"/>
      <c r="CX11" s="45"/>
      <c r="CY11" s="45"/>
      <c r="CZ11" s="45"/>
    </row>
    <row r="12" spans="1:104">
      <c r="A12" s="43">
        <v>5</v>
      </c>
      <c r="B12" s="43">
        <v>1444</v>
      </c>
      <c r="C12" s="39">
        <f>(D12-E12-F12)*1000/B12</f>
        <v>500.692520775623</v>
      </c>
      <c r="D12" s="43">
        <v>800</v>
      </c>
      <c r="E12" s="43">
        <v>0</v>
      </c>
      <c r="F12" s="43">
        <v>77</v>
      </c>
      <c r="G12" s="43">
        <f t="shared" si="0"/>
        <v>0.09625</v>
      </c>
      <c r="I12" s="43">
        <v>5</v>
      </c>
      <c r="J12" s="43">
        <v>1380</v>
      </c>
      <c r="K12" s="39">
        <f>(L12-M12-N12)*1000/J12</f>
        <v>495.652173913044</v>
      </c>
      <c r="L12" s="43">
        <v>800</v>
      </c>
      <c r="M12" s="43">
        <v>9</v>
      </c>
      <c r="N12" s="43">
        <v>107</v>
      </c>
      <c r="O12" s="43">
        <f t="shared" si="1"/>
        <v>0.145</v>
      </c>
      <c r="Q12" s="7">
        <v>5</v>
      </c>
      <c r="R12" s="43">
        <v>1321</v>
      </c>
      <c r="S12" s="39">
        <f>(T12-U12-V12)*1000/R12</f>
        <v>536.71461014383</v>
      </c>
      <c r="T12" s="43">
        <v>800</v>
      </c>
      <c r="U12" s="43">
        <v>17</v>
      </c>
      <c r="V12" s="43">
        <v>74</v>
      </c>
      <c r="W12" s="43">
        <f t="shared" si="2"/>
        <v>0.11375</v>
      </c>
      <c r="Y12" s="7">
        <v>5</v>
      </c>
      <c r="Z12" s="7">
        <v>431</v>
      </c>
      <c r="AA12" s="39">
        <f>(AB12-AC12-AD12)*1000/Z12</f>
        <v>1621.80974477958</v>
      </c>
      <c r="AB12" s="7">
        <v>800</v>
      </c>
      <c r="AC12" s="7">
        <v>28</v>
      </c>
      <c r="AD12" s="7">
        <v>73</v>
      </c>
      <c r="AE12" s="7">
        <f t="shared" si="3"/>
        <v>0.12625</v>
      </c>
      <c r="AF12" s="45"/>
      <c r="AG12" s="43">
        <v>5</v>
      </c>
      <c r="AH12" s="7">
        <v>387</v>
      </c>
      <c r="AI12" s="39">
        <f>(AJ12-AK12-AL12)*1000/AH12</f>
        <v>1950.90439276486</v>
      </c>
      <c r="AJ12" s="7">
        <v>800</v>
      </c>
      <c r="AK12" s="7">
        <v>26</v>
      </c>
      <c r="AL12" s="7">
        <v>19</v>
      </c>
      <c r="AM12" s="7">
        <f t="shared" si="4"/>
        <v>0.05625</v>
      </c>
      <c r="AN12" s="45"/>
      <c r="AO12" s="43">
        <v>5</v>
      </c>
      <c r="AP12" s="39">
        <v>343</v>
      </c>
      <c r="AQ12" s="43">
        <f>(AR12-AS12-AT12)*1000/AP12</f>
        <v>2160.34985422741</v>
      </c>
      <c r="AR12" s="43">
        <v>800</v>
      </c>
      <c r="AS12" s="43">
        <v>32</v>
      </c>
      <c r="AT12" s="43">
        <v>27</v>
      </c>
      <c r="AU12" s="43">
        <f t="shared" si="5"/>
        <v>0.07375</v>
      </c>
      <c r="AV12" s="45"/>
      <c r="AW12" s="43">
        <v>5</v>
      </c>
      <c r="AX12" s="7">
        <v>335</v>
      </c>
      <c r="AY12" s="39">
        <f>(AZ12-BA12-BB12)*1000/AX12</f>
        <v>2238.80597014925</v>
      </c>
      <c r="AZ12" s="7">
        <v>800</v>
      </c>
      <c r="BA12" s="7">
        <v>30</v>
      </c>
      <c r="BB12" s="7">
        <v>20</v>
      </c>
      <c r="BC12" s="7">
        <f t="shared" si="6"/>
        <v>0.0625</v>
      </c>
      <c r="BD12" s="45"/>
      <c r="BE12" s="43">
        <v>5</v>
      </c>
      <c r="BF12" s="7">
        <v>327</v>
      </c>
      <c r="BG12" s="39">
        <f>(BH12-BI12-BJ12)*1000/BF12</f>
        <v>2363.91437308869</v>
      </c>
      <c r="BH12" s="7">
        <v>800</v>
      </c>
      <c r="BI12" s="7">
        <v>21</v>
      </c>
      <c r="BJ12" s="7">
        <v>6</v>
      </c>
      <c r="BK12" s="7">
        <f t="shared" si="7"/>
        <v>0.03375</v>
      </c>
      <c r="BL12" s="45"/>
      <c r="BM12" s="43">
        <v>5</v>
      </c>
      <c r="BN12" s="39">
        <v>316</v>
      </c>
      <c r="BO12" s="43">
        <f>(BP12-BQ12-BR12)*1000/BN12</f>
        <v>2490.50632911392</v>
      </c>
      <c r="BP12" s="43">
        <v>800</v>
      </c>
      <c r="BQ12" s="43">
        <v>11</v>
      </c>
      <c r="BR12" s="43">
        <v>2</v>
      </c>
      <c r="BS12" s="43">
        <f t="shared" si="8"/>
        <v>0.01625</v>
      </c>
      <c r="BT12" s="45"/>
      <c r="BU12" s="43">
        <v>5</v>
      </c>
      <c r="BV12" s="7">
        <v>301</v>
      </c>
      <c r="BW12" s="39">
        <f>(BX12-BY12-BZ12)*1000/BV12</f>
        <v>2657.8073089701</v>
      </c>
      <c r="BX12" s="7">
        <v>800</v>
      </c>
      <c r="BY12" s="43">
        <v>0</v>
      </c>
      <c r="BZ12" s="43">
        <v>0</v>
      </c>
      <c r="CA12" s="7">
        <f t="shared" si="9"/>
        <v>0</v>
      </c>
      <c r="CB12" s="45"/>
      <c r="CC12" s="43">
        <v>5</v>
      </c>
      <c r="CD12" s="50">
        <v>309</v>
      </c>
      <c r="CE12" s="39">
        <f>(CF12-CG12-CH12)*1000/CD12</f>
        <v>2588.99676375405</v>
      </c>
      <c r="CF12" s="7">
        <v>800</v>
      </c>
      <c r="CG12" s="50">
        <v>0</v>
      </c>
      <c r="CH12" s="50">
        <v>0</v>
      </c>
      <c r="CI12" s="7">
        <f t="shared" si="10"/>
        <v>0</v>
      </c>
      <c r="CJ12" s="45"/>
      <c r="CK12" s="45"/>
      <c r="CL12" s="45"/>
      <c r="CM12" s="45"/>
      <c r="CN12" s="45"/>
      <c r="CO12" s="45"/>
      <c r="CP12" s="45"/>
      <c r="CQ12" s="45"/>
      <c r="CR12" s="45"/>
      <c r="CS12" s="45"/>
      <c r="CT12" s="45"/>
      <c r="CU12" s="45"/>
      <c r="CV12" s="45"/>
      <c r="CW12" s="45"/>
      <c r="CX12" s="45"/>
      <c r="CY12" s="45"/>
      <c r="CZ12" s="45"/>
    </row>
    <row r="13" spans="1:104">
      <c r="A13" s="7" t="s">
        <v>20</v>
      </c>
      <c r="B13" s="39">
        <f>AVERAGE(B8:B12)</f>
        <v>2053.8</v>
      </c>
      <c r="C13" s="43">
        <f>AVERAGE(C8:C12)</f>
        <v>362.759454442711</v>
      </c>
      <c r="D13" s="43">
        <f>AVERAGE(D8:D12)</f>
        <v>800</v>
      </c>
      <c r="E13" s="39">
        <f>AVERAGE(E8:E12)</f>
        <v>0</v>
      </c>
      <c r="F13" s="39">
        <f>AVERAGE(F8:F12)</f>
        <v>104.8</v>
      </c>
      <c r="G13" s="43">
        <f t="shared" si="0"/>
        <v>0.131</v>
      </c>
      <c r="I13" s="7" t="s">
        <v>20</v>
      </c>
      <c r="J13" s="39">
        <f>AVERAGE(J8:J12)</f>
        <v>1385.4</v>
      </c>
      <c r="K13" s="43">
        <f>AVERAGE(K8:K12)</f>
        <v>504.976449674295</v>
      </c>
      <c r="L13" s="43">
        <f>AVERAGE(L8:L12)</f>
        <v>800</v>
      </c>
      <c r="M13" s="39">
        <f>AVERAGE(M8:M12)</f>
        <v>8.4</v>
      </c>
      <c r="N13" s="39">
        <f>AVERAGE(N8:N12)</f>
        <v>92</v>
      </c>
      <c r="O13" s="43">
        <f t="shared" si="1"/>
        <v>0.1255</v>
      </c>
      <c r="Q13" s="7" t="s">
        <v>20</v>
      </c>
      <c r="R13" s="39">
        <f>AVERAGE(R8:R12)</f>
        <v>1366.8</v>
      </c>
      <c r="S13" s="43">
        <f>AVERAGE(S8:S12)</f>
        <v>519.336994915636</v>
      </c>
      <c r="T13" s="43">
        <f>AVERAGE(T8:T12)</f>
        <v>800</v>
      </c>
      <c r="U13" s="43">
        <f>AVERAGE(U8:U12)</f>
        <v>16</v>
      </c>
      <c r="V13" s="43">
        <f>AVERAGE(V8:V12)</f>
        <v>74.4</v>
      </c>
      <c r="W13" s="43">
        <f t="shared" si="2"/>
        <v>0.113</v>
      </c>
      <c r="Y13" s="7" t="s">
        <v>20</v>
      </c>
      <c r="Z13" s="7">
        <f>AVERAGE(Z8:Z12)</f>
        <v>796.2</v>
      </c>
      <c r="AA13" s="43">
        <f>AVERAGE(AA8:AA12)</f>
        <v>1238.7586292597</v>
      </c>
      <c r="AB13" s="43">
        <f>AVERAGE(AB8:AB12)</f>
        <v>800</v>
      </c>
      <c r="AC13" s="7">
        <f>AVERAGE(AC8:AC12)</f>
        <v>26.2</v>
      </c>
      <c r="AD13" s="7">
        <f>AVERAGE(AD8:AD12)</f>
        <v>56</v>
      </c>
      <c r="AE13" s="43">
        <f t="shared" si="3"/>
        <v>0.10275</v>
      </c>
      <c r="AF13" s="45"/>
      <c r="AG13" s="7" t="s">
        <v>20</v>
      </c>
      <c r="AH13" s="7">
        <f>AVERAGE(AH8:AH12)</f>
        <v>387.6</v>
      </c>
      <c r="AI13" s="43">
        <f>AVERAGE(AI8:AI12)</f>
        <v>1874.86100465845</v>
      </c>
      <c r="AJ13" s="43">
        <f>AVERAGE(AJ8:AJ12)</f>
        <v>800</v>
      </c>
      <c r="AK13" s="7">
        <f>AVERAGE(AK8:AK12)</f>
        <v>32</v>
      </c>
      <c r="AL13" s="7">
        <f>AVERAGE(AL8:AL12)</f>
        <v>41.8</v>
      </c>
      <c r="AM13" s="43">
        <f t="shared" si="4"/>
        <v>0.09225</v>
      </c>
      <c r="AN13" s="45"/>
      <c r="AO13" s="7" t="s">
        <v>20</v>
      </c>
      <c r="AP13" s="39">
        <f>AVERAGE(AP8:AP12)</f>
        <v>367.6</v>
      </c>
      <c r="AQ13" s="43">
        <f>AVERAGE(AQ8:AQ12)</f>
        <v>2019.4911936199</v>
      </c>
      <c r="AR13" s="43">
        <f>AVERAGE(AR8:AR12)</f>
        <v>800</v>
      </c>
      <c r="AS13" s="43">
        <f>AVERAGE(AS8:AS12)</f>
        <v>32</v>
      </c>
      <c r="AT13" s="43">
        <f>AVERAGE(AT8:AT12)</f>
        <v>27</v>
      </c>
      <c r="AU13" s="43">
        <f t="shared" si="5"/>
        <v>0.07375</v>
      </c>
      <c r="AV13" s="45"/>
      <c r="AW13" s="7" t="s">
        <v>20</v>
      </c>
      <c r="AX13" s="7">
        <f>AVERAGE(AX8:AX12)</f>
        <v>350.4</v>
      </c>
      <c r="AY13" s="43">
        <f>AVERAGE(AY8:AY12)</f>
        <v>2157.25539346547</v>
      </c>
      <c r="AZ13" s="43">
        <f>AVERAGE(AZ8:AZ12)</f>
        <v>800</v>
      </c>
      <c r="BA13" s="7">
        <f>AVERAGE(BA8:BA12)</f>
        <v>27.8</v>
      </c>
      <c r="BB13" s="7">
        <f>AVERAGE(BB8:BB12)</f>
        <v>17</v>
      </c>
      <c r="BC13" s="43">
        <f t="shared" si="6"/>
        <v>0.056</v>
      </c>
      <c r="BD13" s="45"/>
      <c r="BE13" s="7" t="s">
        <v>20</v>
      </c>
      <c r="BF13" s="7">
        <f>AVERAGE(BF8:BF12)</f>
        <v>336.4</v>
      </c>
      <c r="BG13" s="43">
        <f>AVERAGE(BG8:BG12)</f>
        <v>2319.56283609203</v>
      </c>
      <c r="BH13" s="43">
        <f>AVERAGE(BH8:BH12)</f>
        <v>800</v>
      </c>
      <c r="BI13" s="7">
        <f>AVERAGE(BI8:BI12)</f>
        <v>11.8</v>
      </c>
      <c r="BJ13" s="7">
        <f>AVERAGE(BJ8:BJ12)</f>
        <v>8</v>
      </c>
      <c r="BK13" s="43">
        <f t="shared" si="7"/>
        <v>0.02475</v>
      </c>
      <c r="BL13" s="45"/>
      <c r="BM13" s="62" t="s">
        <v>20</v>
      </c>
      <c r="BN13" s="63">
        <f>AVERAGE(BN8:BN12)</f>
        <v>326</v>
      </c>
      <c r="BO13" s="42">
        <f>AVERAGE(BO8:BO12)</f>
        <v>2429.60489779272</v>
      </c>
      <c r="BP13" s="64">
        <f>AVERAGE(BP8:BP12)</f>
        <v>800</v>
      </c>
      <c r="BQ13" s="42">
        <f>AVERAGE(BQ8:BQ12)</f>
        <v>6.6</v>
      </c>
      <c r="BR13" s="51">
        <f>AVERAGE(BR8:BR12)</f>
        <v>1.6</v>
      </c>
      <c r="BS13" s="42">
        <f t="shared" si="8"/>
        <v>0.01025</v>
      </c>
      <c r="BT13" s="45"/>
      <c r="BU13" s="7" t="s">
        <v>20</v>
      </c>
      <c r="BV13" s="7">
        <f>AVERAGE(BV8:BV12)</f>
        <v>312.6</v>
      </c>
      <c r="BW13" s="43">
        <f>AVERAGE(BW8:BW12)</f>
        <v>2560.80545673747</v>
      </c>
      <c r="BX13" s="43">
        <f>AVERAGE(BX8:BX12)</f>
        <v>800</v>
      </c>
      <c r="BY13" s="7">
        <f>AVERAGE(BY8:BY12)</f>
        <v>0</v>
      </c>
      <c r="BZ13" s="7">
        <f>AVERAGE(BZ8:BZ12)</f>
        <v>0</v>
      </c>
      <c r="CA13" s="43">
        <f t="shared" si="9"/>
        <v>0</v>
      </c>
      <c r="CB13" s="45"/>
      <c r="CC13" s="7" t="s">
        <v>20</v>
      </c>
      <c r="CD13" s="7">
        <v>296</v>
      </c>
      <c r="CE13" s="43">
        <f>AVERAGE(CE8:CE12)</f>
        <v>2649.68992375669</v>
      </c>
      <c r="CF13" s="43">
        <f>AVERAGE(CF8:CF12)</f>
        <v>800</v>
      </c>
      <c r="CG13" s="7">
        <f>AVERAGE(CG8:CG12)</f>
        <v>0</v>
      </c>
      <c r="CH13" s="7">
        <f>AVERAGE(CH8:CH12)</f>
        <v>0</v>
      </c>
      <c r="CI13" s="43">
        <f t="shared" si="10"/>
        <v>0</v>
      </c>
      <c r="CJ13" s="45"/>
      <c r="CK13" s="45"/>
      <c r="CL13" s="45"/>
      <c r="CM13" s="45"/>
      <c r="CN13" s="45"/>
      <c r="CO13" s="45"/>
      <c r="CP13" s="45"/>
      <c r="CQ13" s="45"/>
      <c r="CR13" s="45"/>
      <c r="CS13" s="45"/>
      <c r="CT13" s="45"/>
      <c r="CU13" s="45"/>
      <c r="CV13" s="45"/>
      <c r="CW13" s="45"/>
      <c r="CX13" s="45"/>
      <c r="CY13" s="45"/>
      <c r="CZ13" s="45"/>
    </row>
    <row r="14" spans="1:104">
      <c r="A14" s="44"/>
      <c r="B14" s="45"/>
      <c r="C14" s="45"/>
      <c r="D14" s="45"/>
      <c r="E14" s="45"/>
      <c r="F14" s="45"/>
      <c r="G14" s="45"/>
      <c r="I14" s="44"/>
      <c r="J14" s="45"/>
      <c r="K14" s="45"/>
      <c r="L14" s="45"/>
      <c r="M14" s="45"/>
      <c r="N14" s="45"/>
      <c r="O14" s="45"/>
      <c r="W14" s="45"/>
      <c r="Y14" s="44"/>
      <c r="AE14" s="45"/>
      <c r="AF14" s="45"/>
      <c r="AG14" s="44"/>
      <c r="AM14" s="45"/>
      <c r="AN14" s="45"/>
      <c r="AU14" s="45"/>
      <c r="AV14" s="45"/>
      <c r="AW14" s="46"/>
      <c r="BC14" s="45"/>
      <c r="BD14" s="45"/>
      <c r="BE14" s="44"/>
      <c r="BK14" s="45"/>
      <c r="BL14" s="45"/>
      <c r="BS14" s="45"/>
      <c r="BT14" s="45"/>
      <c r="BU14" s="44"/>
      <c r="CA14" s="45"/>
      <c r="CB14" s="45"/>
      <c r="CC14" s="44"/>
      <c r="CD14" s="6"/>
      <c r="CE14" s="6"/>
      <c r="CF14" s="6"/>
      <c r="CG14" s="6"/>
      <c r="CH14" s="6"/>
      <c r="CI14" s="45"/>
      <c r="CJ14" s="45"/>
      <c r="CK14" s="45"/>
      <c r="CL14" s="45"/>
      <c r="CM14" s="45"/>
      <c r="CN14" s="45"/>
      <c r="CO14" s="45"/>
      <c r="CP14" s="45"/>
      <c r="CQ14" s="45"/>
      <c r="CR14" s="45"/>
      <c r="CS14" s="45"/>
      <c r="CT14" s="45"/>
      <c r="CU14" s="45"/>
      <c r="CV14" s="45"/>
      <c r="CW14" s="45"/>
      <c r="CX14" s="45"/>
      <c r="CY14" s="45"/>
      <c r="CZ14" s="45"/>
    </row>
    <row r="15" ht="15.75" spans="1:104">
      <c r="A15" s="41" t="s">
        <v>161</v>
      </c>
      <c r="B15" s="11"/>
      <c r="C15" s="11"/>
      <c r="D15" s="39"/>
      <c r="E15" s="11"/>
      <c r="F15" s="11"/>
      <c r="G15" s="11"/>
      <c r="I15" s="41" t="s">
        <v>161</v>
      </c>
      <c r="J15" s="11"/>
      <c r="K15" s="11"/>
      <c r="L15" s="39"/>
      <c r="M15" s="11"/>
      <c r="N15" s="11"/>
      <c r="O15" s="11"/>
      <c r="Q15" s="41" t="s">
        <v>161</v>
      </c>
      <c r="R15" s="11"/>
      <c r="S15" s="11"/>
      <c r="T15" s="39"/>
      <c r="U15" s="11"/>
      <c r="V15" s="11"/>
      <c r="W15" s="11"/>
      <c r="Y15" s="41" t="s">
        <v>161</v>
      </c>
      <c r="Z15" s="11"/>
      <c r="AA15" s="11"/>
      <c r="AB15" s="39"/>
      <c r="AC15" s="11"/>
      <c r="AD15" s="11"/>
      <c r="AE15" s="11"/>
      <c r="AF15" s="59"/>
      <c r="AG15" s="41" t="s">
        <v>161</v>
      </c>
      <c r="AH15" s="11"/>
      <c r="AI15" s="11"/>
      <c r="AJ15" s="39"/>
      <c r="AK15" s="11"/>
      <c r="AL15" s="11"/>
      <c r="AM15" s="11"/>
      <c r="AN15" s="59"/>
      <c r="AO15" s="41" t="s">
        <v>161</v>
      </c>
      <c r="AP15" s="11"/>
      <c r="AQ15" s="11"/>
      <c r="AR15" s="39"/>
      <c r="AS15" s="11"/>
      <c r="AT15" s="11"/>
      <c r="AU15" s="11"/>
      <c r="AV15" s="59"/>
      <c r="AW15" s="41" t="s">
        <v>161</v>
      </c>
      <c r="AX15" s="11"/>
      <c r="AY15" s="11"/>
      <c r="AZ15" s="39"/>
      <c r="BA15" s="11"/>
      <c r="BB15" s="11"/>
      <c r="BC15" s="11"/>
      <c r="BD15" s="59"/>
      <c r="BE15" s="41" t="s">
        <v>161</v>
      </c>
      <c r="BF15" s="11"/>
      <c r="BG15" s="11"/>
      <c r="BH15" s="39"/>
      <c r="BI15" s="11"/>
      <c r="BJ15" s="11"/>
      <c r="BK15" s="11"/>
      <c r="BL15" s="59"/>
      <c r="BM15" s="41" t="s">
        <v>161</v>
      </c>
      <c r="BN15" s="11"/>
      <c r="BO15" s="11"/>
      <c r="BP15" s="39"/>
      <c r="BQ15" s="11"/>
      <c r="BR15" s="11"/>
      <c r="BS15" s="11"/>
      <c r="BT15" s="59"/>
      <c r="BU15" s="41" t="s">
        <v>161</v>
      </c>
      <c r="BV15" s="11"/>
      <c r="BW15" s="11"/>
      <c r="BX15" s="39"/>
      <c r="BY15" s="11"/>
      <c r="BZ15" s="11"/>
      <c r="CA15" s="11"/>
      <c r="CB15" s="59"/>
      <c r="CC15" s="41" t="s">
        <v>161</v>
      </c>
      <c r="CD15" s="65"/>
      <c r="CE15" s="65"/>
      <c r="CF15" s="39"/>
      <c r="CG15" s="65"/>
      <c r="CH15" s="65"/>
      <c r="CI15" s="65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CT15" s="59"/>
      <c r="CU15" s="59"/>
      <c r="CV15" s="59"/>
      <c r="CW15" s="59"/>
      <c r="CX15" s="59"/>
      <c r="CY15" s="59"/>
      <c r="CZ15" s="59"/>
    </row>
    <row r="16" spans="1:104">
      <c r="A16" s="43" t="s">
        <v>13</v>
      </c>
      <c r="B16" s="43" t="s">
        <v>14</v>
      </c>
      <c r="C16" s="43" t="s">
        <v>15</v>
      </c>
      <c r="D16" s="43" t="s">
        <v>16</v>
      </c>
      <c r="E16" s="43" t="s">
        <v>17</v>
      </c>
      <c r="F16" s="43" t="s">
        <v>18</v>
      </c>
      <c r="G16" s="43" t="s">
        <v>19</v>
      </c>
      <c r="I16" s="43" t="s">
        <v>13</v>
      </c>
      <c r="J16" s="43" t="s">
        <v>14</v>
      </c>
      <c r="K16" s="43" t="s">
        <v>15</v>
      </c>
      <c r="L16" s="43" t="s">
        <v>16</v>
      </c>
      <c r="M16" s="43" t="s">
        <v>17</v>
      </c>
      <c r="N16" s="43" t="s">
        <v>18</v>
      </c>
      <c r="O16" s="43" t="s">
        <v>19</v>
      </c>
      <c r="Q16" s="42" t="s">
        <v>13</v>
      </c>
      <c r="R16" s="42" t="s">
        <v>14</v>
      </c>
      <c r="S16" s="42" t="s">
        <v>15</v>
      </c>
      <c r="T16" s="42" t="s">
        <v>16</v>
      </c>
      <c r="U16" s="51" t="s">
        <v>17</v>
      </c>
      <c r="V16" s="42" t="s">
        <v>18</v>
      </c>
      <c r="W16" s="42" t="s">
        <v>19</v>
      </c>
      <c r="Y16" s="43" t="s">
        <v>13</v>
      </c>
      <c r="Z16" s="43" t="s">
        <v>14</v>
      </c>
      <c r="AA16" s="43" t="s">
        <v>15</v>
      </c>
      <c r="AB16" s="43" t="s">
        <v>16</v>
      </c>
      <c r="AC16" s="43" t="s">
        <v>17</v>
      </c>
      <c r="AD16" s="43" t="s">
        <v>18</v>
      </c>
      <c r="AE16" s="43" t="s">
        <v>19</v>
      </c>
      <c r="AF16" s="45"/>
      <c r="AG16" s="43" t="s">
        <v>13</v>
      </c>
      <c r="AH16" s="43" t="s">
        <v>14</v>
      </c>
      <c r="AI16" s="43" t="s">
        <v>15</v>
      </c>
      <c r="AJ16" s="43" t="s">
        <v>16</v>
      </c>
      <c r="AK16" s="43" t="s">
        <v>17</v>
      </c>
      <c r="AL16" s="43" t="s">
        <v>18</v>
      </c>
      <c r="AM16" s="43" t="s">
        <v>19</v>
      </c>
      <c r="AN16" s="45"/>
      <c r="AO16" s="43" t="s">
        <v>13</v>
      </c>
      <c r="AP16" s="43" t="s">
        <v>14</v>
      </c>
      <c r="AQ16" s="43" t="s">
        <v>15</v>
      </c>
      <c r="AR16" s="43" t="s">
        <v>16</v>
      </c>
      <c r="AS16" s="43" t="s">
        <v>17</v>
      </c>
      <c r="AT16" s="43" t="s">
        <v>18</v>
      </c>
      <c r="AU16" s="43" t="s">
        <v>19</v>
      </c>
      <c r="AV16" s="45"/>
      <c r="AW16" s="43" t="s">
        <v>13</v>
      </c>
      <c r="AX16" s="43" t="s">
        <v>14</v>
      </c>
      <c r="AY16" s="43" t="s">
        <v>15</v>
      </c>
      <c r="AZ16" s="43" t="s">
        <v>16</v>
      </c>
      <c r="BA16" s="43" t="s">
        <v>17</v>
      </c>
      <c r="BB16" s="43" t="s">
        <v>18</v>
      </c>
      <c r="BC16" s="43" t="s">
        <v>19</v>
      </c>
      <c r="BD16" s="45"/>
      <c r="BE16" s="43" t="s">
        <v>13</v>
      </c>
      <c r="BF16" s="43" t="s">
        <v>14</v>
      </c>
      <c r="BG16" s="43" t="s">
        <v>15</v>
      </c>
      <c r="BH16" s="43" t="s">
        <v>16</v>
      </c>
      <c r="BI16" s="43" t="s">
        <v>17</v>
      </c>
      <c r="BJ16" s="43" t="s">
        <v>18</v>
      </c>
      <c r="BK16" s="43" t="s">
        <v>19</v>
      </c>
      <c r="BL16" s="45"/>
      <c r="BM16" s="43" t="s">
        <v>13</v>
      </c>
      <c r="BN16" s="43" t="s">
        <v>14</v>
      </c>
      <c r="BO16" s="43" t="s">
        <v>15</v>
      </c>
      <c r="BP16" s="43" t="s">
        <v>16</v>
      </c>
      <c r="BQ16" s="43" t="s">
        <v>17</v>
      </c>
      <c r="BR16" s="43" t="s">
        <v>18</v>
      </c>
      <c r="BS16" s="43" t="s">
        <v>19</v>
      </c>
      <c r="BT16" s="45"/>
      <c r="BU16" s="43" t="s">
        <v>13</v>
      </c>
      <c r="BV16" s="43" t="s">
        <v>14</v>
      </c>
      <c r="BW16" s="43" t="s">
        <v>15</v>
      </c>
      <c r="BX16" s="43" t="s">
        <v>16</v>
      </c>
      <c r="BY16" s="43" t="s">
        <v>17</v>
      </c>
      <c r="BZ16" s="43" t="s">
        <v>18</v>
      </c>
      <c r="CA16" s="43" t="s">
        <v>19</v>
      </c>
      <c r="CB16" s="45"/>
      <c r="CC16" s="43" t="s">
        <v>13</v>
      </c>
      <c r="CD16" s="43" t="s">
        <v>14</v>
      </c>
      <c r="CE16" s="43" t="s">
        <v>15</v>
      </c>
      <c r="CF16" s="43" t="s">
        <v>16</v>
      </c>
      <c r="CG16" s="43" t="s">
        <v>17</v>
      </c>
      <c r="CH16" s="43" t="s">
        <v>18</v>
      </c>
      <c r="CI16" s="43" t="s">
        <v>19</v>
      </c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T16" s="45"/>
      <c r="CU16" s="45"/>
      <c r="CV16" s="45"/>
      <c r="CW16" s="45"/>
      <c r="CX16" s="45"/>
      <c r="CY16" s="45"/>
      <c r="CZ16" s="45"/>
    </row>
    <row r="17" spans="1:104">
      <c r="A17" s="43">
        <v>1</v>
      </c>
      <c r="B17" s="43">
        <v>2408</v>
      </c>
      <c r="C17" s="43">
        <f>(D17-E17-F17)*1000/B17</f>
        <v>247.923588039867</v>
      </c>
      <c r="D17" s="43">
        <v>800</v>
      </c>
      <c r="E17" s="43">
        <v>0</v>
      </c>
      <c r="F17" s="43">
        <v>203</v>
      </c>
      <c r="G17" s="43">
        <f t="shared" ref="G17:G22" si="11">(E17+F17)/D17</f>
        <v>0.25375</v>
      </c>
      <c r="I17" s="43">
        <v>1</v>
      </c>
      <c r="J17" s="43">
        <v>1370</v>
      </c>
      <c r="K17" s="43">
        <f>(L17-M17-N17)*1000/J17</f>
        <v>452.554744525547</v>
      </c>
      <c r="L17" s="43">
        <v>800</v>
      </c>
      <c r="M17" s="43">
        <v>13</v>
      </c>
      <c r="N17" s="43">
        <v>167</v>
      </c>
      <c r="O17" s="43">
        <f t="shared" ref="O17:O22" si="12">(M17+N17)/L17</f>
        <v>0.225</v>
      </c>
      <c r="Q17" s="43">
        <v>1</v>
      </c>
      <c r="R17" s="52">
        <v>1363</v>
      </c>
      <c r="S17" s="53">
        <f>(T17-U17-V17)*1000/R17</f>
        <v>473.220836390316</v>
      </c>
      <c r="T17" s="52">
        <v>800</v>
      </c>
      <c r="U17" s="54">
        <v>31</v>
      </c>
      <c r="V17" s="43">
        <v>124</v>
      </c>
      <c r="W17" s="43">
        <f t="shared" ref="W17:W22" si="13">(U17+V17)/T17</f>
        <v>0.19375</v>
      </c>
      <c r="Y17" s="7">
        <v>1</v>
      </c>
      <c r="Z17" s="7">
        <v>1321</v>
      </c>
      <c r="AA17" s="7">
        <f>(AB17-AC17-AD17)*1000/Z17</f>
        <v>492.808478425435</v>
      </c>
      <c r="AB17" s="7">
        <v>800</v>
      </c>
      <c r="AC17" s="7">
        <v>40</v>
      </c>
      <c r="AD17" s="7">
        <v>109</v>
      </c>
      <c r="AE17" s="7">
        <f t="shared" ref="AE17:AE22" si="14">(AC17+AD17)/AB17</f>
        <v>0.18625</v>
      </c>
      <c r="AF17" s="45"/>
      <c r="AG17" s="43">
        <v>1</v>
      </c>
      <c r="AH17" s="7">
        <v>390</v>
      </c>
      <c r="AI17" s="7">
        <f>(AJ17-AK17-AL17)*1000/AH17</f>
        <v>1753.84615384615</v>
      </c>
      <c r="AJ17" s="7">
        <v>800</v>
      </c>
      <c r="AK17" s="7">
        <v>47</v>
      </c>
      <c r="AL17" s="7">
        <v>69</v>
      </c>
      <c r="AM17" s="7">
        <f t="shared" ref="AM17:AM22" si="15">(AK17+AL17)/AJ17</f>
        <v>0.145</v>
      </c>
      <c r="AN17" s="45"/>
      <c r="AO17" s="43">
        <v>1</v>
      </c>
      <c r="AP17" s="39">
        <v>368</v>
      </c>
      <c r="AQ17" s="43">
        <f>(AR17-AS17-AT17)*1000/AP17</f>
        <v>1918.47826086957</v>
      </c>
      <c r="AR17" s="43">
        <v>800</v>
      </c>
      <c r="AS17" s="43">
        <v>43</v>
      </c>
      <c r="AT17" s="43">
        <v>51</v>
      </c>
      <c r="AU17" s="43">
        <f t="shared" ref="AU17:AU22" si="16">(AS17+AT17)/AR17</f>
        <v>0.1175</v>
      </c>
      <c r="AV17" s="45"/>
      <c r="AW17" s="43">
        <v>1</v>
      </c>
      <c r="AX17" s="7">
        <v>357</v>
      </c>
      <c r="AY17" s="7">
        <f>(AZ17-BA17-BB17)*1000/AX17</f>
        <v>2084.03361344538</v>
      </c>
      <c r="AZ17" s="7">
        <v>800</v>
      </c>
      <c r="BA17" s="7">
        <v>30</v>
      </c>
      <c r="BB17" s="7">
        <v>26</v>
      </c>
      <c r="BC17" s="7">
        <f t="shared" ref="BC17:BC22" si="17">(BA17+BB17)/AZ17</f>
        <v>0.07</v>
      </c>
      <c r="BD17" s="45"/>
      <c r="BE17" s="43">
        <v>1</v>
      </c>
      <c r="BF17" s="7">
        <v>355</v>
      </c>
      <c r="BG17" s="7">
        <f>(BH17-BI17-BJ17)*1000/BF17</f>
        <v>2146.47887323944</v>
      </c>
      <c r="BH17" s="7">
        <v>800</v>
      </c>
      <c r="BI17" s="7">
        <v>22</v>
      </c>
      <c r="BJ17" s="7">
        <v>16</v>
      </c>
      <c r="BK17" s="7">
        <f t="shared" ref="BK17:BK22" si="18">(BI17+BJ17)/BH17</f>
        <v>0.0475</v>
      </c>
      <c r="BL17" s="45"/>
      <c r="BM17" s="43">
        <v>1</v>
      </c>
      <c r="BN17" s="39">
        <v>347</v>
      </c>
      <c r="BO17" s="43">
        <f>(BP17-BQ17-BR17)*1000/BN17</f>
        <v>2282.42074927954</v>
      </c>
      <c r="BP17" s="43">
        <v>800</v>
      </c>
      <c r="BQ17" s="43">
        <v>5</v>
      </c>
      <c r="BR17" s="43">
        <v>3</v>
      </c>
      <c r="BS17" s="43">
        <f t="shared" ref="BS17:BS22" si="19">(BQ17+BR17)/BP17</f>
        <v>0.01</v>
      </c>
      <c r="BT17" s="45"/>
      <c r="BU17" s="43">
        <v>1</v>
      </c>
      <c r="BV17" s="7">
        <v>311</v>
      </c>
      <c r="BW17" s="7">
        <f>(BX17-BY17-BZ17)*1000/BV17</f>
        <v>2540.19292604502</v>
      </c>
      <c r="BX17" s="7">
        <v>800</v>
      </c>
      <c r="BY17" s="7">
        <v>8</v>
      </c>
      <c r="BZ17" s="7">
        <v>2</v>
      </c>
      <c r="CA17" s="7">
        <f t="shared" ref="CA17:CA22" si="20">(BY17+BZ17)/BX17</f>
        <v>0.0125</v>
      </c>
      <c r="CB17" s="45"/>
      <c r="CC17" s="43">
        <v>1</v>
      </c>
      <c r="CD17" s="50">
        <v>311</v>
      </c>
      <c r="CE17" s="7">
        <f>(CF17-CG17-CH17)*1000/CD17</f>
        <v>2572.34726688103</v>
      </c>
      <c r="CF17" s="7">
        <v>800</v>
      </c>
      <c r="CG17" s="43">
        <v>0</v>
      </c>
      <c r="CH17" s="43">
        <v>0</v>
      </c>
      <c r="CI17" s="7">
        <f t="shared" ref="CI17:CI22" si="21">(CG17+CH17)/CF17</f>
        <v>0</v>
      </c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  <c r="CY17" s="45"/>
      <c r="CZ17" s="45"/>
    </row>
    <row r="18" spans="1:104">
      <c r="A18" s="43">
        <v>2</v>
      </c>
      <c r="B18" s="43">
        <v>2405</v>
      </c>
      <c r="C18" s="43">
        <f>(D18-E18-F18)*1000/B18</f>
        <v>239.085239085239</v>
      </c>
      <c r="D18" s="43">
        <v>800</v>
      </c>
      <c r="E18" s="43">
        <v>0</v>
      </c>
      <c r="F18" s="43">
        <v>225</v>
      </c>
      <c r="G18" s="43">
        <f t="shared" si="11"/>
        <v>0.28125</v>
      </c>
      <c r="I18" s="43">
        <v>2</v>
      </c>
      <c r="J18" s="43">
        <v>1385</v>
      </c>
      <c r="K18" s="43">
        <f>(L18-M18-N18)*1000/J18</f>
        <v>430.324909747292</v>
      </c>
      <c r="L18" s="43">
        <v>800</v>
      </c>
      <c r="M18" s="43">
        <v>18</v>
      </c>
      <c r="N18" s="43">
        <v>186</v>
      </c>
      <c r="O18" s="43">
        <f t="shared" si="12"/>
        <v>0.255</v>
      </c>
      <c r="Q18" s="43">
        <v>2</v>
      </c>
      <c r="R18" s="52">
        <v>1325</v>
      </c>
      <c r="S18" s="53">
        <f>(T18-U18-V18)*1000/R18</f>
        <v>478.490566037736</v>
      </c>
      <c r="T18" s="52">
        <v>800</v>
      </c>
      <c r="U18" s="54">
        <v>27</v>
      </c>
      <c r="V18" s="43">
        <v>139</v>
      </c>
      <c r="W18" s="43">
        <f t="shared" si="13"/>
        <v>0.2075</v>
      </c>
      <c r="Y18" s="7">
        <v>2</v>
      </c>
      <c r="Z18" s="7">
        <v>1356</v>
      </c>
      <c r="AA18" s="7">
        <f>(AB18-AC18-AD18)*1000/Z18</f>
        <v>475.663716814159</v>
      </c>
      <c r="AB18" s="7">
        <v>800</v>
      </c>
      <c r="AC18" s="7">
        <v>44</v>
      </c>
      <c r="AD18" s="7">
        <v>111</v>
      </c>
      <c r="AE18" s="7">
        <f t="shared" si="14"/>
        <v>0.19375</v>
      </c>
      <c r="AF18" s="45"/>
      <c r="AG18" s="43">
        <v>2</v>
      </c>
      <c r="AH18" s="7">
        <v>381</v>
      </c>
      <c r="AI18" s="7">
        <f>(AJ18-AK18-AL18)*1000/AH18</f>
        <v>1829.39632545932</v>
      </c>
      <c r="AJ18" s="7">
        <v>800</v>
      </c>
      <c r="AK18" s="7">
        <v>41</v>
      </c>
      <c r="AL18" s="7">
        <v>62</v>
      </c>
      <c r="AM18" s="7">
        <f t="shared" si="15"/>
        <v>0.12875</v>
      </c>
      <c r="AN18" s="45"/>
      <c r="AO18" s="43">
        <v>2</v>
      </c>
      <c r="AP18" s="39">
        <v>373</v>
      </c>
      <c r="AQ18" s="43">
        <f>(AR18-AS18-AT18)*1000/AP18</f>
        <v>1932.97587131367</v>
      </c>
      <c r="AR18" s="43">
        <v>800</v>
      </c>
      <c r="AS18" s="43">
        <v>44</v>
      </c>
      <c r="AT18" s="43">
        <v>35</v>
      </c>
      <c r="AU18" s="43">
        <f t="shared" si="16"/>
        <v>0.09875</v>
      </c>
      <c r="AV18" s="45"/>
      <c r="AW18" s="43">
        <v>2</v>
      </c>
      <c r="AX18" s="7">
        <v>376</v>
      </c>
      <c r="AY18" s="7">
        <f>(AZ18-BA18-BB18)*1000/AX18</f>
        <v>1954.78723404255</v>
      </c>
      <c r="AZ18" s="7">
        <v>800</v>
      </c>
      <c r="BA18" s="7">
        <v>31</v>
      </c>
      <c r="BB18" s="7">
        <v>34</v>
      </c>
      <c r="BC18" s="7">
        <f t="shared" si="17"/>
        <v>0.08125</v>
      </c>
      <c r="BD18" s="45"/>
      <c r="BE18" s="43">
        <v>2</v>
      </c>
      <c r="BF18" s="7">
        <v>357</v>
      </c>
      <c r="BG18" s="7">
        <f>(BH18-BI18-BJ18)*1000/BF18</f>
        <v>2128.85154061625</v>
      </c>
      <c r="BH18" s="7">
        <v>800</v>
      </c>
      <c r="BI18" s="7">
        <v>23</v>
      </c>
      <c r="BJ18" s="7">
        <v>17</v>
      </c>
      <c r="BK18" s="7">
        <f t="shared" si="18"/>
        <v>0.05</v>
      </c>
      <c r="BL18" s="45"/>
      <c r="BM18" s="43">
        <v>2</v>
      </c>
      <c r="BN18" s="39">
        <v>334</v>
      </c>
      <c r="BO18" s="43">
        <f>(BP18-BQ18-BR18)*1000/BN18</f>
        <v>2335.32934131737</v>
      </c>
      <c r="BP18" s="43">
        <v>800</v>
      </c>
      <c r="BQ18" s="43">
        <v>14</v>
      </c>
      <c r="BR18" s="43">
        <v>6</v>
      </c>
      <c r="BS18" s="43">
        <f t="shared" si="19"/>
        <v>0.025</v>
      </c>
      <c r="BT18" s="45"/>
      <c r="BU18" s="43">
        <v>2</v>
      </c>
      <c r="BV18" s="7">
        <v>315</v>
      </c>
      <c r="BW18" s="7">
        <f>(BX18-BY18-BZ18)*1000/BV18</f>
        <v>2507.93650793651</v>
      </c>
      <c r="BX18" s="7">
        <v>800</v>
      </c>
      <c r="BY18" s="7">
        <v>8</v>
      </c>
      <c r="BZ18" s="7">
        <v>2</v>
      </c>
      <c r="CA18" s="7">
        <f t="shared" si="20"/>
        <v>0.0125</v>
      </c>
      <c r="CB18" s="45"/>
      <c r="CC18" s="43">
        <v>2</v>
      </c>
      <c r="CD18" s="50">
        <v>301</v>
      </c>
      <c r="CE18" s="7">
        <f>(CF18-CG18-CH18)*1000/CD18</f>
        <v>2657.8073089701</v>
      </c>
      <c r="CF18" s="7">
        <v>800</v>
      </c>
      <c r="CG18" s="43">
        <v>0</v>
      </c>
      <c r="CH18" s="43">
        <v>0</v>
      </c>
      <c r="CI18" s="7">
        <f t="shared" si="21"/>
        <v>0</v>
      </c>
      <c r="CJ18" s="45"/>
      <c r="CK18" s="45"/>
      <c r="CL18" s="45"/>
      <c r="CM18" s="45"/>
      <c r="CN18" s="45"/>
      <c r="CO18" s="45"/>
      <c r="CP18" s="45"/>
      <c r="CQ18" s="45"/>
      <c r="CR18" s="45"/>
      <c r="CS18" s="45"/>
      <c r="CT18" s="45"/>
      <c r="CU18" s="45"/>
      <c r="CV18" s="45"/>
      <c r="CW18" s="45"/>
      <c r="CX18" s="45"/>
      <c r="CY18" s="45"/>
      <c r="CZ18" s="45"/>
    </row>
    <row r="19" spans="1:104">
      <c r="A19" s="43">
        <v>3</v>
      </c>
      <c r="B19" s="43">
        <v>2391</v>
      </c>
      <c r="C19" s="43">
        <f>(D19-E19-F19)*1000/B19</f>
        <v>244.249268088666</v>
      </c>
      <c r="D19" s="43">
        <v>800</v>
      </c>
      <c r="E19" s="43">
        <v>0</v>
      </c>
      <c r="F19" s="43">
        <v>216</v>
      </c>
      <c r="G19" s="43">
        <f t="shared" si="11"/>
        <v>0.27</v>
      </c>
      <c r="I19" s="43">
        <v>3</v>
      </c>
      <c r="J19" s="43">
        <v>1376</v>
      </c>
      <c r="K19" s="43">
        <f>(L19-M19-N19)*1000/J19</f>
        <v>422.238372093023</v>
      </c>
      <c r="L19" s="43">
        <v>800</v>
      </c>
      <c r="M19" s="43">
        <v>16</v>
      </c>
      <c r="N19" s="43">
        <v>203</v>
      </c>
      <c r="O19" s="43">
        <f t="shared" si="12"/>
        <v>0.27375</v>
      </c>
      <c r="Q19" s="43">
        <v>3</v>
      </c>
      <c r="R19" s="52">
        <v>1344</v>
      </c>
      <c r="S19" s="53">
        <f>(T19-U19-V19)*1000/R19</f>
        <v>473.958333333333</v>
      </c>
      <c r="T19" s="52">
        <v>800</v>
      </c>
      <c r="U19" s="54">
        <v>29</v>
      </c>
      <c r="V19" s="43">
        <v>134</v>
      </c>
      <c r="W19" s="43">
        <f t="shared" si="13"/>
        <v>0.20375</v>
      </c>
      <c r="Y19" s="7">
        <v>3</v>
      </c>
      <c r="Z19" s="7">
        <v>1334</v>
      </c>
      <c r="AA19" s="7">
        <f>(AB19-AC19-AD19)*1000/Z19</f>
        <v>491.754122938531</v>
      </c>
      <c r="AB19" s="7">
        <v>800</v>
      </c>
      <c r="AC19" s="7">
        <v>37</v>
      </c>
      <c r="AD19" s="7">
        <v>107</v>
      </c>
      <c r="AE19" s="7">
        <f t="shared" si="14"/>
        <v>0.18</v>
      </c>
      <c r="AF19" s="45"/>
      <c r="AG19" s="43">
        <v>3</v>
      </c>
      <c r="AH19" s="7">
        <v>364</v>
      </c>
      <c r="AI19" s="7">
        <f>(AJ19-AK19-AL19)*1000/AH19</f>
        <v>1870.87912087912</v>
      </c>
      <c r="AJ19" s="7">
        <v>800</v>
      </c>
      <c r="AK19" s="7">
        <v>45</v>
      </c>
      <c r="AL19" s="7">
        <v>74</v>
      </c>
      <c r="AM19" s="7">
        <f t="shared" si="15"/>
        <v>0.14875</v>
      </c>
      <c r="AN19" s="45"/>
      <c r="AO19" s="43">
        <v>3</v>
      </c>
      <c r="AP19" s="39">
        <v>375</v>
      </c>
      <c r="AQ19" s="43">
        <f>(AR19-AS19-AT19)*1000/AP19</f>
        <v>1877.33333333333</v>
      </c>
      <c r="AR19" s="43">
        <v>800</v>
      </c>
      <c r="AS19" s="43">
        <v>47</v>
      </c>
      <c r="AT19" s="43">
        <v>49</v>
      </c>
      <c r="AU19" s="43">
        <f t="shared" si="16"/>
        <v>0.12</v>
      </c>
      <c r="AV19" s="45"/>
      <c r="AW19" s="43">
        <v>3</v>
      </c>
      <c r="AX19" s="7">
        <v>366</v>
      </c>
      <c r="AY19" s="7">
        <f>(AZ19-BA19-BB19)*1000/AX19</f>
        <v>2068.30601092896</v>
      </c>
      <c r="AZ19" s="7">
        <v>800</v>
      </c>
      <c r="BA19" s="7">
        <v>28</v>
      </c>
      <c r="BB19" s="7">
        <v>15</v>
      </c>
      <c r="BC19" s="7">
        <f t="shared" si="17"/>
        <v>0.05375</v>
      </c>
      <c r="BD19" s="45"/>
      <c r="BE19" s="43">
        <v>3</v>
      </c>
      <c r="BF19" s="7">
        <v>356</v>
      </c>
      <c r="BG19" s="7">
        <f>(BH19-BI19-BJ19)*1000/BF19</f>
        <v>2162.92134831461</v>
      </c>
      <c r="BH19" s="7">
        <v>800</v>
      </c>
      <c r="BI19" s="7">
        <v>20</v>
      </c>
      <c r="BJ19" s="7">
        <v>10</v>
      </c>
      <c r="BK19" s="7">
        <f t="shared" si="18"/>
        <v>0.0375</v>
      </c>
      <c r="BL19" s="45"/>
      <c r="BM19" s="43">
        <v>3</v>
      </c>
      <c r="BN19" s="39">
        <v>386</v>
      </c>
      <c r="BO19" s="43">
        <f>(BP19-BQ19-BR19)*1000/BN19</f>
        <v>2038.86010362694</v>
      </c>
      <c r="BP19" s="43">
        <v>800</v>
      </c>
      <c r="BQ19" s="43">
        <v>8</v>
      </c>
      <c r="BR19" s="43">
        <v>5</v>
      </c>
      <c r="BS19" s="43">
        <f t="shared" si="19"/>
        <v>0.01625</v>
      </c>
      <c r="BT19" s="45"/>
      <c r="BU19" s="43">
        <v>3</v>
      </c>
      <c r="BV19" s="7">
        <v>329</v>
      </c>
      <c r="BW19" s="7">
        <f>(BX19-BY19-BZ19)*1000/BV19</f>
        <v>2401.21580547112</v>
      </c>
      <c r="BX19" s="7">
        <v>800</v>
      </c>
      <c r="BY19" s="7">
        <v>8</v>
      </c>
      <c r="BZ19" s="7">
        <v>2</v>
      </c>
      <c r="CA19" s="7">
        <f t="shared" si="20"/>
        <v>0.0125</v>
      </c>
      <c r="CB19" s="45"/>
      <c r="CC19" s="43">
        <v>3</v>
      </c>
      <c r="CD19" s="50">
        <v>289</v>
      </c>
      <c r="CE19" s="7">
        <f>(CF19-CG19-CH19)*1000/CD19</f>
        <v>2768.1660899654</v>
      </c>
      <c r="CF19" s="7">
        <v>800</v>
      </c>
      <c r="CG19" s="43">
        <v>0</v>
      </c>
      <c r="CH19" s="43">
        <v>0</v>
      </c>
      <c r="CI19" s="7">
        <f t="shared" si="21"/>
        <v>0</v>
      </c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5"/>
    </row>
    <row r="20" spans="1:104">
      <c r="A20" s="43">
        <v>4</v>
      </c>
      <c r="B20" s="43">
        <v>2386</v>
      </c>
      <c r="C20" s="43">
        <f>(D20-E20-F20)*1000/B20</f>
        <v>253.14333612741</v>
      </c>
      <c r="D20" s="43">
        <v>800</v>
      </c>
      <c r="E20" s="43">
        <v>0</v>
      </c>
      <c r="F20" s="43">
        <v>196</v>
      </c>
      <c r="G20" s="43">
        <f t="shared" si="11"/>
        <v>0.245</v>
      </c>
      <c r="I20" s="43">
        <v>4</v>
      </c>
      <c r="J20" s="43">
        <v>1387</v>
      </c>
      <c r="K20" s="43">
        <f>(L20-M20-N20)*1000/J20</f>
        <v>449.891852919971</v>
      </c>
      <c r="L20" s="43">
        <v>800</v>
      </c>
      <c r="M20" s="43">
        <v>13</v>
      </c>
      <c r="N20" s="43">
        <v>163</v>
      </c>
      <c r="O20" s="43">
        <f t="shared" si="12"/>
        <v>0.22</v>
      </c>
      <c r="Q20" s="43">
        <v>4</v>
      </c>
      <c r="R20" s="52">
        <v>1402</v>
      </c>
      <c r="S20" s="53">
        <f>(T20-U20-V20)*1000/R20</f>
        <v>430.813124108417</v>
      </c>
      <c r="T20" s="52">
        <v>800</v>
      </c>
      <c r="U20" s="54">
        <v>34</v>
      </c>
      <c r="V20" s="43">
        <v>162</v>
      </c>
      <c r="W20" s="43">
        <f t="shared" si="13"/>
        <v>0.245</v>
      </c>
      <c r="Y20" s="7">
        <v>4</v>
      </c>
      <c r="Z20" s="7">
        <v>1351</v>
      </c>
      <c r="AA20" s="7">
        <f>(AB20-AC20-AD20)*1000/Z20</f>
        <v>485.566247224278</v>
      </c>
      <c r="AB20" s="7">
        <v>800</v>
      </c>
      <c r="AC20" s="7">
        <v>41</v>
      </c>
      <c r="AD20" s="7">
        <v>103</v>
      </c>
      <c r="AE20" s="7">
        <f t="shared" si="14"/>
        <v>0.18</v>
      </c>
      <c r="AF20" s="45"/>
      <c r="AG20" s="43">
        <v>4</v>
      </c>
      <c r="AH20" s="7">
        <v>386</v>
      </c>
      <c r="AI20" s="7">
        <f>(AJ20-AK20-AL20)*1000/AH20</f>
        <v>1772.0207253886</v>
      </c>
      <c r="AJ20" s="7">
        <v>800</v>
      </c>
      <c r="AK20" s="7">
        <v>42</v>
      </c>
      <c r="AL20" s="7">
        <v>74</v>
      </c>
      <c r="AM20" s="7">
        <f t="shared" si="15"/>
        <v>0.145</v>
      </c>
      <c r="AN20" s="45"/>
      <c r="AO20" s="43">
        <v>4</v>
      </c>
      <c r="AP20" s="39">
        <v>342</v>
      </c>
      <c r="AQ20" s="43">
        <f>(AR20-AS20-AT20)*1000/AP20</f>
        <v>2128.65497076023</v>
      </c>
      <c r="AR20" s="43">
        <v>800</v>
      </c>
      <c r="AS20" s="43">
        <v>40</v>
      </c>
      <c r="AT20" s="43">
        <v>32</v>
      </c>
      <c r="AU20" s="43">
        <f t="shared" si="16"/>
        <v>0.09</v>
      </c>
      <c r="AV20" s="45"/>
      <c r="AW20" s="43">
        <v>4</v>
      </c>
      <c r="AX20" s="7">
        <v>356</v>
      </c>
      <c r="AY20" s="7">
        <f>(AZ20-BA20-BB20)*1000/AX20</f>
        <v>2033.70786516854</v>
      </c>
      <c r="AZ20" s="7">
        <v>800</v>
      </c>
      <c r="BA20" s="7">
        <v>41</v>
      </c>
      <c r="BB20" s="7">
        <v>35</v>
      </c>
      <c r="BC20" s="7">
        <f t="shared" si="17"/>
        <v>0.095</v>
      </c>
      <c r="BD20" s="45"/>
      <c r="BE20" s="43">
        <v>4</v>
      </c>
      <c r="BF20" s="7">
        <v>363</v>
      </c>
      <c r="BG20" s="7">
        <f>(BH20-BI20-BJ20)*1000/BF20</f>
        <v>2157.02479338843</v>
      </c>
      <c r="BH20" s="7">
        <v>800</v>
      </c>
      <c r="BI20" s="7">
        <v>8</v>
      </c>
      <c r="BJ20" s="7">
        <v>9</v>
      </c>
      <c r="BK20" s="7">
        <f t="shared" si="18"/>
        <v>0.02125</v>
      </c>
      <c r="BL20" s="45"/>
      <c r="BM20" s="43">
        <v>4</v>
      </c>
      <c r="BN20" s="39">
        <v>362</v>
      </c>
      <c r="BO20" s="43">
        <f>(BP20-BQ20-BR20)*1000/BN20</f>
        <v>2179.55801104972</v>
      </c>
      <c r="BP20" s="43">
        <v>800</v>
      </c>
      <c r="BQ20" s="43">
        <v>7</v>
      </c>
      <c r="BR20" s="43">
        <v>4</v>
      </c>
      <c r="BS20" s="43">
        <f t="shared" si="19"/>
        <v>0.01375</v>
      </c>
      <c r="BT20" s="45"/>
      <c r="BU20" s="43">
        <v>4</v>
      </c>
      <c r="BV20" s="7">
        <v>332</v>
      </c>
      <c r="BW20" s="7">
        <f>(BX20-BY20-BZ20)*1000/BV20</f>
        <v>2379.51807228916</v>
      </c>
      <c r="BX20" s="7">
        <v>800</v>
      </c>
      <c r="BY20" s="7">
        <v>8</v>
      </c>
      <c r="BZ20" s="7">
        <v>2</v>
      </c>
      <c r="CA20" s="7">
        <f t="shared" si="20"/>
        <v>0.0125</v>
      </c>
      <c r="CB20" s="45"/>
      <c r="CC20" s="43">
        <v>4</v>
      </c>
      <c r="CD20" s="50">
        <v>286</v>
      </c>
      <c r="CE20" s="7">
        <f>(CF20-CG20-CH20)*1000/CD20</f>
        <v>2797.2027972028</v>
      </c>
      <c r="CF20" s="7">
        <v>800</v>
      </c>
      <c r="CG20" s="43">
        <v>0</v>
      </c>
      <c r="CH20" s="43">
        <v>0</v>
      </c>
      <c r="CI20" s="7">
        <f t="shared" si="21"/>
        <v>0</v>
      </c>
      <c r="CJ20" s="45"/>
      <c r="CK20" s="45"/>
      <c r="CL20" s="45"/>
      <c r="CM20" s="45"/>
      <c r="CN20" s="45"/>
      <c r="CO20" s="45"/>
      <c r="CP20" s="45"/>
      <c r="CQ20" s="45"/>
      <c r="CR20" s="45"/>
      <c r="CS20" s="45"/>
      <c r="CT20" s="45"/>
      <c r="CU20" s="45"/>
      <c r="CV20" s="45"/>
      <c r="CW20" s="45"/>
      <c r="CX20" s="45"/>
      <c r="CY20" s="45"/>
      <c r="CZ20" s="45"/>
    </row>
    <row r="21" spans="1:104">
      <c r="A21" s="43">
        <v>5</v>
      </c>
      <c r="B21" s="43">
        <v>2385</v>
      </c>
      <c r="C21" s="39">
        <f>(D21-E21-F21)*1000/B21</f>
        <v>251.572327044025</v>
      </c>
      <c r="D21" s="43">
        <v>800</v>
      </c>
      <c r="E21" s="43">
        <v>0</v>
      </c>
      <c r="F21" s="43">
        <v>200</v>
      </c>
      <c r="G21" s="43">
        <f t="shared" si="11"/>
        <v>0.25</v>
      </c>
      <c r="I21" s="43">
        <v>5</v>
      </c>
      <c r="J21" s="43">
        <v>1403</v>
      </c>
      <c r="K21" s="39">
        <f>(L21-M21-N21)*1000/J21</f>
        <v>451.176051318603</v>
      </c>
      <c r="L21" s="43">
        <v>800</v>
      </c>
      <c r="M21" s="43">
        <v>14</v>
      </c>
      <c r="N21" s="43">
        <v>153</v>
      </c>
      <c r="O21" s="43">
        <f t="shared" si="12"/>
        <v>0.20875</v>
      </c>
      <c r="Q21" s="43">
        <v>5</v>
      </c>
      <c r="R21" s="55">
        <v>1349</v>
      </c>
      <c r="S21" s="56">
        <f>(T21-U21-V21)*1000/R21</f>
        <v>472.942920681987</v>
      </c>
      <c r="T21" s="52">
        <v>800</v>
      </c>
      <c r="U21" s="57">
        <v>26</v>
      </c>
      <c r="V21" s="43">
        <v>136</v>
      </c>
      <c r="W21" s="43">
        <f t="shared" si="13"/>
        <v>0.2025</v>
      </c>
      <c r="Y21" s="7">
        <v>5</v>
      </c>
      <c r="Z21" s="7">
        <v>1353</v>
      </c>
      <c r="AA21" s="39">
        <f>(AB21-AC21-AD21)*1000/Z21</f>
        <v>498.891352549889</v>
      </c>
      <c r="AB21" s="7">
        <v>800</v>
      </c>
      <c r="AC21" s="7">
        <v>36</v>
      </c>
      <c r="AD21" s="7">
        <v>89</v>
      </c>
      <c r="AE21" s="7">
        <f t="shared" si="14"/>
        <v>0.15625</v>
      </c>
      <c r="AF21" s="45"/>
      <c r="AG21" s="43">
        <v>5</v>
      </c>
      <c r="AH21" s="7">
        <v>387</v>
      </c>
      <c r="AI21" s="39">
        <f>(AJ21-AK21-AL21)*1000/AH21</f>
        <v>1782.94573643411</v>
      </c>
      <c r="AJ21" s="7">
        <v>800</v>
      </c>
      <c r="AK21" s="7">
        <v>47</v>
      </c>
      <c r="AL21" s="7">
        <v>63</v>
      </c>
      <c r="AM21" s="7">
        <f t="shared" si="15"/>
        <v>0.1375</v>
      </c>
      <c r="AN21" s="45"/>
      <c r="AO21" s="43">
        <v>5</v>
      </c>
      <c r="AP21" s="39">
        <v>386</v>
      </c>
      <c r="AQ21" s="43">
        <f>(AR21-AS21-AT21)*1000/AP21</f>
        <v>1883.41968911917</v>
      </c>
      <c r="AR21" s="43">
        <v>800</v>
      </c>
      <c r="AS21" s="43">
        <v>31</v>
      </c>
      <c r="AT21" s="43">
        <v>42</v>
      </c>
      <c r="AU21" s="43">
        <f t="shared" si="16"/>
        <v>0.09125</v>
      </c>
      <c r="AV21" s="45"/>
      <c r="AW21" s="43">
        <v>5</v>
      </c>
      <c r="AX21" s="7">
        <v>355</v>
      </c>
      <c r="AY21" s="39">
        <f>(AZ21-BA21-BB21)*1000/AX21</f>
        <v>2045.07042253521</v>
      </c>
      <c r="AZ21" s="7">
        <v>800</v>
      </c>
      <c r="BA21" s="7">
        <v>40</v>
      </c>
      <c r="BB21" s="7">
        <v>34</v>
      </c>
      <c r="BC21" s="7">
        <f t="shared" si="17"/>
        <v>0.0925</v>
      </c>
      <c r="BD21" s="45"/>
      <c r="BE21" s="43">
        <v>5</v>
      </c>
      <c r="BF21" s="7">
        <v>360</v>
      </c>
      <c r="BG21" s="39">
        <f>(BH21-BI21-BJ21)*1000/BF21</f>
        <v>2133.33333333333</v>
      </c>
      <c r="BH21" s="7">
        <v>800</v>
      </c>
      <c r="BI21" s="7">
        <v>19</v>
      </c>
      <c r="BJ21" s="7">
        <v>13</v>
      </c>
      <c r="BK21" s="7">
        <f t="shared" si="18"/>
        <v>0.04</v>
      </c>
      <c r="BL21" s="45"/>
      <c r="BM21" s="43">
        <v>5</v>
      </c>
      <c r="BN21" s="39">
        <v>345</v>
      </c>
      <c r="BO21" s="43">
        <f>(BP21-BQ21-BR21)*1000/BN21</f>
        <v>2286.95652173913</v>
      </c>
      <c r="BP21" s="43">
        <v>800</v>
      </c>
      <c r="BQ21" s="43">
        <v>7</v>
      </c>
      <c r="BR21" s="43">
        <v>4</v>
      </c>
      <c r="BS21" s="43">
        <f t="shared" si="19"/>
        <v>0.01375</v>
      </c>
      <c r="BT21" s="45"/>
      <c r="BU21" s="43">
        <v>5</v>
      </c>
      <c r="BV21" s="7">
        <v>312</v>
      </c>
      <c r="BW21" s="39">
        <f>(BX21-BY21-BZ21)*1000/BV21</f>
        <v>2532.05128205128</v>
      </c>
      <c r="BX21" s="7">
        <v>800</v>
      </c>
      <c r="BY21" s="7">
        <v>8</v>
      </c>
      <c r="BZ21" s="7">
        <v>2</v>
      </c>
      <c r="CA21" s="7">
        <f t="shared" si="20"/>
        <v>0.0125</v>
      </c>
      <c r="CB21" s="45"/>
      <c r="CC21" s="43">
        <v>5</v>
      </c>
      <c r="CD21" s="50">
        <v>290</v>
      </c>
      <c r="CE21" s="39">
        <f>(CF21-CG21-CH21)*1000/CD21</f>
        <v>2758.62068965517</v>
      </c>
      <c r="CF21" s="7">
        <v>800</v>
      </c>
      <c r="CG21" s="43">
        <v>0</v>
      </c>
      <c r="CH21" s="43">
        <v>0</v>
      </c>
      <c r="CI21" s="7">
        <f t="shared" si="21"/>
        <v>0</v>
      </c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T21" s="45"/>
      <c r="CU21" s="45"/>
      <c r="CV21" s="45"/>
      <c r="CW21" s="45"/>
      <c r="CX21" s="45"/>
      <c r="CY21" s="45"/>
      <c r="CZ21" s="45"/>
    </row>
    <row r="22" spans="1:104">
      <c r="A22" s="7" t="s">
        <v>20</v>
      </c>
      <c r="B22" s="39">
        <f>AVERAGE(B17:B21)</f>
        <v>2395</v>
      </c>
      <c r="C22" s="43">
        <f>AVERAGE(C17:C21)</f>
        <v>247.194751677041</v>
      </c>
      <c r="D22" s="43">
        <f>AVERAGE(D17:D21)</f>
        <v>800</v>
      </c>
      <c r="E22" s="39">
        <f>AVERAGE(E17:E21)</f>
        <v>0</v>
      </c>
      <c r="F22" s="39">
        <f>AVERAGE(F17:F21)</f>
        <v>208</v>
      </c>
      <c r="G22" s="43">
        <f t="shared" si="11"/>
        <v>0.26</v>
      </c>
      <c r="I22" s="7" t="s">
        <v>20</v>
      </c>
      <c r="J22" s="39">
        <f>AVERAGE(J17:J21)</f>
        <v>1384.2</v>
      </c>
      <c r="K22" s="43">
        <f>AVERAGE(K17:K21)</f>
        <v>441.237186120887</v>
      </c>
      <c r="L22" s="43">
        <f>AVERAGE(L17:L21)</f>
        <v>800</v>
      </c>
      <c r="M22" s="39">
        <f>AVERAGE(M17:M21)</f>
        <v>14.8</v>
      </c>
      <c r="N22" s="39">
        <f>AVERAGE(N17:N21)</f>
        <v>174.4</v>
      </c>
      <c r="O22" s="43">
        <f t="shared" si="12"/>
        <v>0.2365</v>
      </c>
      <c r="Q22" s="7" t="s">
        <v>20</v>
      </c>
      <c r="R22" s="39">
        <f>AVERAGE(R17:R21)</f>
        <v>1356.6</v>
      </c>
      <c r="S22" s="53">
        <f>AVERAGE(S17:S21)</f>
        <v>465.885156110358</v>
      </c>
      <c r="T22" s="43">
        <f>AVERAGE(T17:T21)</f>
        <v>800</v>
      </c>
      <c r="U22" s="47">
        <f>AVERAGE(U17:U21)</f>
        <v>29.4</v>
      </c>
      <c r="V22" s="43">
        <f>AVERAGE(V17:V21)</f>
        <v>139</v>
      </c>
      <c r="W22" s="43">
        <f t="shared" si="13"/>
        <v>0.2105</v>
      </c>
      <c r="Y22" s="7" t="s">
        <v>20</v>
      </c>
      <c r="Z22" s="7">
        <f>AVERAGE(Z17:Z21)</f>
        <v>1343</v>
      </c>
      <c r="AA22" s="43">
        <f>AVERAGE(AA17:AA21)</f>
        <v>488.936783590459</v>
      </c>
      <c r="AB22" s="43">
        <f>AVERAGE(AB17:AB21)</f>
        <v>800</v>
      </c>
      <c r="AC22" s="7">
        <f>AVERAGE(AC17:AC21)</f>
        <v>39.6</v>
      </c>
      <c r="AD22" s="7">
        <f>AVERAGE(AD17:AD21)</f>
        <v>103.8</v>
      </c>
      <c r="AE22" s="43">
        <f t="shared" si="14"/>
        <v>0.17925</v>
      </c>
      <c r="AF22" s="45"/>
      <c r="AG22" s="7" t="s">
        <v>20</v>
      </c>
      <c r="AH22" s="7">
        <f>AVERAGE(AH17:AH21)</f>
        <v>381.6</v>
      </c>
      <c r="AI22" s="43">
        <f>AVERAGE(AI17:AI21)</f>
        <v>1801.81761240146</v>
      </c>
      <c r="AJ22" s="43">
        <f>AVERAGE(AJ17:AJ21)</f>
        <v>800</v>
      </c>
      <c r="AK22" s="7">
        <f>AVERAGE(AK17:AK21)</f>
        <v>44.4</v>
      </c>
      <c r="AL22" s="7">
        <f>AVERAGE(AL17:AL21)</f>
        <v>68.4</v>
      </c>
      <c r="AM22" s="43">
        <f t="shared" si="15"/>
        <v>0.141</v>
      </c>
      <c r="AN22" s="45"/>
      <c r="AO22" s="7" t="s">
        <v>20</v>
      </c>
      <c r="AP22" s="39">
        <f>AVERAGE(AP17:AP21)</f>
        <v>368.8</v>
      </c>
      <c r="AQ22" s="43">
        <f>AVERAGE(AQ17:AQ21)</f>
        <v>1948.1724250792</v>
      </c>
      <c r="AR22" s="43">
        <f>AVERAGE(AR17:AR21)</f>
        <v>800</v>
      </c>
      <c r="AS22" s="43">
        <f>AVERAGE(AS17:AS21)</f>
        <v>41</v>
      </c>
      <c r="AT22" s="43">
        <f>AVERAGE(AT17:AT21)</f>
        <v>41.8</v>
      </c>
      <c r="AU22" s="43">
        <f t="shared" si="16"/>
        <v>0.1035</v>
      </c>
      <c r="AV22" s="45"/>
      <c r="AW22" s="7" t="s">
        <v>20</v>
      </c>
      <c r="AX22" s="7">
        <f>AVERAGE(AX17:AX21)</f>
        <v>362</v>
      </c>
      <c r="AY22" s="43">
        <f>AVERAGE(AY17:AY21)</f>
        <v>2037.18102922413</v>
      </c>
      <c r="AZ22" s="43">
        <f>AVERAGE(AZ17:AZ21)</f>
        <v>800</v>
      </c>
      <c r="BA22" s="7">
        <f>AVERAGE(BA17:BA21)</f>
        <v>34</v>
      </c>
      <c r="BB22" s="7">
        <f>AVERAGE(BB17:BB21)</f>
        <v>28.8</v>
      </c>
      <c r="BC22" s="43">
        <f t="shared" si="17"/>
        <v>0.0785</v>
      </c>
      <c r="BD22" s="45"/>
      <c r="BE22" s="7" t="s">
        <v>20</v>
      </c>
      <c r="BF22" s="7">
        <f>AVERAGE(BF17:BF21)</f>
        <v>358.2</v>
      </c>
      <c r="BG22" s="43">
        <f>AVERAGE(BG17:BG21)</f>
        <v>2145.72197777841</v>
      </c>
      <c r="BH22" s="43">
        <f>AVERAGE(BH17:BH21)</f>
        <v>800</v>
      </c>
      <c r="BI22" s="7">
        <f>AVERAGE(BI17:BI21)</f>
        <v>18.4</v>
      </c>
      <c r="BJ22" s="7">
        <f>AVERAGE(BJ17:BJ21)</f>
        <v>13</v>
      </c>
      <c r="BK22" s="43">
        <f t="shared" si="18"/>
        <v>0.03925</v>
      </c>
      <c r="BL22" s="45"/>
      <c r="BM22" s="7" t="s">
        <v>20</v>
      </c>
      <c r="BN22" s="39">
        <f>AVERAGE(BN17:BN21)</f>
        <v>354.8</v>
      </c>
      <c r="BO22" s="43">
        <f>AVERAGE(BO17:BO21)</f>
        <v>2224.62494540254</v>
      </c>
      <c r="BP22" s="43">
        <f>AVERAGE(BP17:BP21)</f>
        <v>800</v>
      </c>
      <c r="BQ22" s="43">
        <f>AVERAGE(BQ17:BQ21)</f>
        <v>8.2</v>
      </c>
      <c r="BR22" s="43">
        <f>AVERAGE(BR17:BR21)</f>
        <v>4.4</v>
      </c>
      <c r="BS22" s="43">
        <f t="shared" si="19"/>
        <v>0.01575</v>
      </c>
      <c r="BT22" s="45"/>
      <c r="BU22" s="7" t="s">
        <v>20</v>
      </c>
      <c r="BV22" s="7">
        <f>AVERAGE(BV17:BV21)</f>
        <v>319.8</v>
      </c>
      <c r="BW22" s="43">
        <f>AVERAGE(BW17:BW21)</f>
        <v>2472.18291875862</v>
      </c>
      <c r="BX22" s="43">
        <f>AVERAGE(BX17:BX21)</f>
        <v>800</v>
      </c>
      <c r="BY22" s="7">
        <f>AVERAGE(BY17:BY21)</f>
        <v>8</v>
      </c>
      <c r="BZ22" s="7">
        <f>AVERAGE(BZ17:BZ21)</f>
        <v>2</v>
      </c>
      <c r="CA22" s="43">
        <f t="shared" si="20"/>
        <v>0.0125</v>
      </c>
      <c r="CB22" s="45"/>
      <c r="CC22" s="7" t="s">
        <v>20</v>
      </c>
      <c r="CD22" s="7">
        <f>AVERAGE(CD17:CD21)</f>
        <v>295.4</v>
      </c>
      <c r="CE22" s="43">
        <f>AVERAGE(CE17:CE21)</f>
        <v>2710.8288305349</v>
      </c>
      <c r="CF22" s="43">
        <f>AVERAGE(CF17:CF21)</f>
        <v>800</v>
      </c>
      <c r="CG22" s="7">
        <f>AVERAGE(CG17:CG21)</f>
        <v>0</v>
      </c>
      <c r="CH22" s="7">
        <f>AVERAGE(CH17:CH21)</f>
        <v>0</v>
      </c>
      <c r="CI22" s="43">
        <f t="shared" si="21"/>
        <v>0</v>
      </c>
      <c r="CJ22" s="45"/>
      <c r="CK22" s="45"/>
      <c r="CL22" s="45"/>
      <c r="CM22" s="45"/>
      <c r="CN22" s="45"/>
      <c r="CO22" s="45"/>
      <c r="CP22" s="45"/>
      <c r="CQ22" s="45"/>
      <c r="CR22" s="45"/>
      <c r="CS22" s="45"/>
      <c r="CT22" s="45"/>
      <c r="CU22" s="45"/>
      <c r="CV22" s="45"/>
      <c r="CW22" s="45"/>
      <c r="CX22" s="45"/>
      <c r="CY22" s="45"/>
      <c r="CZ22" s="45"/>
    </row>
    <row r="23" spans="1:104">
      <c r="A23" s="44"/>
      <c r="B23" s="45"/>
      <c r="C23" s="45"/>
      <c r="D23" s="45"/>
      <c r="E23" s="45"/>
      <c r="F23" s="45"/>
      <c r="G23" s="45"/>
      <c r="H23" s="46"/>
      <c r="I23" s="45"/>
      <c r="J23" s="45"/>
      <c r="K23" s="45"/>
      <c r="L23" s="45"/>
      <c r="M23" s="45"/>
      <c r="N23" s="45"/>
      <c r="O23" s="45"/>
      <c r="R23" s="45"/>
      <c r="S23" s="45"/>
      <c r="T23" s="45"/>
      <c r="U23" s="45"/>
      <c r="V23" s="45"/>
      <c r="W23" s="45"/>
      <c r="Y23" s="44"/>
      <c r="Z23" s="45"/>
      <c r="AA23" s="45"/>
      <c r="AB23" s="45"/>
      <c r="AC23" s="45"/>
      <c r="AD23" s="45"/>
      <c r="AF23" s="45"/>
      <c r="AG23" s="44"/>
      <c r="AH23" s="45"/>
      <c r="AI23" s="45"/>
      <c r="AJ23" s="45"/>
      <c r="AK23" s="45"/>
      <c r="AL23" s="45"/>
      <c r="AN23" s="45"/>
      <c r="AP23" s="45"/>
      <c r="AQ23" s="45"/>
      <c r="AR23" s="45"/>
      <c r="AS23" s="45"/>
      <c r="AT23" s="45"/>
      <c r="AV23" s="45"/>
      <c r="AW23" s="44"/>
      <c r="AX23" s="45"/>
      <c r="AY23" s="45"/>
      <c r="AZ23" s="45"/>
      <c r="BA23" s="45"/>
      <c r="BB23" s="45"/>
      <c r="BD23" s="45"/>
      <c r="BE23" s="44"/>
      <c r="BF23" s="45"/>
      <c r="BG23" s="45"/>
      <c r="BH23" s="45"/>
      <c r="BI23" s="45"/>
      <c r="BJ23" s="45"/>
      <c r="BK23" s="6"/>
      <c r="BL23" s="45"/>
      <c r="BN23" s="45"/>
      <c r="BO23" s="45"/>
      <c r="BP23" s="45"/>
      <c r="BQ23" s="45"/>
      <c r="BR23" s="45"/>
      <c r="BT23" s="45"/>
      <c r="BU23" s="44"/>
      <c r="BV23" s="45"/>
      <c r="BW23" s="45"/>
      <c r="BX23" s="45"/>
      <c r="BY23" s="45"/>
      <c r="BZ23" s="45"/>
      <c r="CB23" s="45"/>
      <c r="CC23" s="44"/>
      <c r="CD23" s="45"/>
      <c r="CE23" s="45"/>
      <c r="CF23" s="45"/>
      <c r="CG23" s="45"/>
      <c r="CH23" s="45"/>
      <c r="CI23" s="6"/>
      <c r="CJ23" s="45"/>
      <c r="CK23" s="45"/>
      <c r="CL23" s="45"/>
      <c r="CM23" s="45"/>
      <c r="CN23" s="45"/>
      <c r="CO23" s="45"/>
      <c r="CP23" s="45"/>
      <c r="CQ23" s="45"/>
      <c r="CR23" s="45"/>
      <c r="CS23" s="45"/>
      <c r="CT23" s="45"/>
      <c r="CU23" s="45"/>
      <c r="CV23" s="45"/>
      <c r="CW23" s="45"/>
      <c r="CX23" s="45"/>
      <c r="CY23" s="45"/>
      <c r="CZ23" s="45"/>
    </row>
    <row r="24" ht="15.75" spans="1:104">
      <c r="A24" s="41" t="s">
        <v>162</v>
      </c>
      <c r="B24" s="11"/>
      <c r="C24" s="11"/>
      <c r="D24" s="39"/>
      <c r="E24" s="11"/>
      <c r="F24" s="11"/>
      <c r="G24" s="11"/>
      <c r="I24" s="41" t="s">
        <v>162</v>
      </c>
      <c r="J24" s="11"/>
      <c r="K24" s="11"/>
      <c r="L24" s="39"/>
      <c r="M24" s="11"/>
      <c r="N24" s="11"/>
      <c r="O24" s="11"/>
      <c r="Q24" s="41" t="s">
        <v>162</v>
      </c>
      <c r="R24" s="58"/>
      <c r="S24" s="58"/>
      <c r="T24" s="56"/>
      <c r="U24" s="58"/>
      <c r="V24" s="58"/>
      <c r="W24" s="58"/>
      <c r="Y24" s="41" t="s">
        <v>162</v>
      </c>
      <c r="Z24" s="11"/>
      <c r="AA24" s="11"/>
      <c r="AB24" s="39"/>
      <c r="AC24" s="11"/>
      <c r="AD24" s="11"/>
      <c r="AE24" s="11"/>
      <c r="AF24" s="59"/>
      <c r="AG24" s="41" t="s">
        <v>162</v>
      </c>
      <c r="AH24" s="11"/>
      <c r="AI24" s="11"/>
      <c r="AJ24" s="39"/>
      <c r="AK24" s="11"/>
      <c r="AL24" s="11"/>
      <c r="AM24" s="11"/>
      <c r="AN24" s="59"/>
      <c r="AO24" s="60" t="s">
        <v>162</v>
      </c>
      <c r="AP24" s="58"/>
      <c r="AQ24" s="58"/>
      <c r="AR24" s="56"/>
      <c r="AS24" s="58"/>
      <c r="AT24" s="58"/>
      <c r="AU24" s="58"/>
      <c r="AV24" s="59"/>
      <c r="AW24" s="41" t="s">
        <v>162</v>
      </c>
      <c r="AX24" s="11"/>
      <c r="AY24" s="11"/>
      <c r="AZ24" s="39"/>
      <c r="BA24" s="11"/>
      <c r="BB24" s="11"/>
      <c r="BC24" s="11"/>
      <c r="BD24" s="59"/>
      <c r="BE24" s="41" t="s">
        <v>162</v>
      </c>
      <c r="BF24" s="11"/>
      <c r="BG24" s="11"/>
      <c r="BH24" s="39"/>
      <c r="BI24" s="11"/>
      <c r="BJ24" s="11"/>
      <c r="BK24" s="11"/>
      <c r="BL24" s="59"/>
      <c r="BM24" s="41" t="s">
        <v>162</v>
      </c>
      <c r="BN24" s="11"/>
      <c r="BO24" s="11"/>
      <c r="BP24" s="39"/>
      <c r="BQ24" s="11"/>
      <c r="BR24" s="11"/>
      <c r="BS24" s="11"/>
      <c r="BT24" s="59"/>
      <c r="BU24" s="41" t="s">
        <v>162</v>
      </c>
      <c r="BV24" s="11"/>
      <c r="BW24" s="11"/>
      <c r="BX24" s="39"/>
      <c r="BY24" s="11"/>
      <c r="BZ24" s="11"/>
      <c r="CA24" s="11"/>
      <c r="CB24" s="59"/>
      <c r="CC24" s="41" t="s">
        <v>162</v>
      </c>
      <c r="CD24" s="11"/>
      <c r="CE24" s="11"/>
      <c r="CF24" s="39"/>
      <c r="CG24" s="11"/>
      <c r="CH24" s="11"/>
      <c r="CI24" s="11"/>
      <c r="CJ24" s="59"/>
      <c r="CK24" s="59"/>
      <c r="CL24" s="59"/>
      <c r="CM24" s="59"/>
      <c r="CN24" s="59"/>
      <c r="CO24" s="59"/>
      <c r="CP24" s="59"/>
      <c r="CQ24" s="59"/>
      <c r="CR24" s="59"/>
      <c r="CS24" s="59"/>
      <c r="CT24" s="59"/>
      <c r="CU24" s="59"/>
      <c r="CV24" s="59"/>
      <c r="CW24" s="59"/>
      <c r="CX24" s="59"/>
      <c r="CY24" s="59"/>
      <c r="CZ24" s="59"/>
    </row>
    <row r="25" spans="1:104">
      <c r="A25" s="43" t="s">
        <v>13</v>
      </c>
      <c r="B25" s="43" t="s">
        <v>14</v>
      </c>
      <c r="C25" s="43" t="s">
        <v>15</v>
      </c>
      <c r="D25" s="43" t="s">
        <v>16</v>
      </c>
      <c r="E25" s="43" t="s">
        <v>17</v>
      </c>
      <c r="F25" s="43" t="s">
        <v>18</v>
      </c>
      <c r="G25" s="43" t="s">
        <v>19</v>
      </c>
      <c r="I25" s="43" t="s">
        <v>13</v>
      </c>
      <c r="J25" s="43" t="s">
        <v>14</v>
      </c>
      <c r="K25" s="43" t="s">
        <v>15</v>
      </c>
      <c r="L25" s="43" t="s">
        <v>16</v>
      </c>
      <c r="M25" s="43" t="s">
        <v>17</v>
      </c>
      <c r="N25" s="43" t="s">
        <v>18</v>
      </c>
      <c r="O25" s="43" t="s">
        <v>19</v>
      </c>
      <c r="Q25" s="47" t="s">
        <v>13</v>
      </c>
      <c r="R25" s="43" t="s">
        <v>14</v>
      </c>
      <c r="S25" s="43" t="s">
        <v>15</v>
      </c>
      <c r="T25" s="43" t="s">
        <v>16</v>
      </c>
      <c r="U25" s="43" t="s">
        <v>17</v>
      </c>
      <c r="V25" s="43" t="s">
        <v>18</v>
      </c>
      <c r="W25" s="43" t="s">
        <v>19</v>
      </c>
      <c r="Y25" s="43" t="s">
        <v>13</v>
      </c>
      <c r="Z25" s="43" t="s">
        <v>14</v>
      </c>
      <c r="AA25" s="43" t="s">
        <v>15</v>
      </c>
      <c r="AB25" s="43" t="s">
        <v>16</v>
      </c>
      <c r="AC25" s="43" t="s">
        <v>17</v>
      </c>
      <c r="AD25" s="43" t="s">
        <v>18</v>
      </c>
      <c r="AE25" s="43" t="s">
        <v>19</v>
      </c>
      <c r="AF25" s="45"/>
      <c r="AG25" s="43" t="s">
        <v>13</v>
      </c>
      <c r="AH25" s="7" t="s">
        <v>14</v>
      </c>
      <c r="AI25" s="7" t="s">
        <v>15</v>
      </c>
      <c r="AJ25" s="7" t="s">
        <v>16</v>
      </c>
      <c r="AK25" s="7" t="s">
        <v>17</v>
      </c>
      <c r="AL25" s="7" t="s">
        <v>18</v>
      </c>
      <c r="AM25" s="7" t="s">
        <v>19</v>
      </c>
      <c r="AN25" s="45"/>
      <c r="AO25" s="43" t="s">
        <v>13</v>
      </c>
      <c r="AP25" s="7" t="s">
        <v>14</v>
      </c>
      <c r="AQ25" s="7" t="s">
        <v>15</v>
      </c>
      <c r="AR25" s="7" t="s">
        <v>16</v>
      </c>
      <c r="AS25" s="7" t="s">
        <v>17</v>
      </c>
      <c r="AT25" s="7" t="s">
        <v>18</v>
      </c>
      <c r="AU25" s="7" t="s">
        <v>19</v>
      </c>
      <c r="AV25" s="45"/>
      <c r="AW25" s="43" t="s">
        <v>13</v>
      </c>
      <c r="AX25" s="7" t="s">
        <v>14</v>
      </c>
      <c r="AY25" s="7" t="s">
        <v>15</v>
      </c>
      <c r="AZ25" s="7" t="s">
        <v>16</v>
      </c>
      <c r="BA25" s="7" t="s">
        <v>17</v>
      </c>
      <c r="BB25" s="7" t="s">
        <v>18</v>
      </c>
      <c r="BC25" s="7" t="s">
        <v>19</v>
      </c>
      <c r="BD25" s="45"/>
      <c r="BE25" s="43" t="s">
        <v>13</v>
      </c>
      <c r="BF25" s="7" t="s">
        <v>14</v>
      </c>
      <c r="BG25" s="7" t="s">
        <v>15</v>
      </c>
      <c r="BH25" s="7" t="s">
        <v>16</v>
      </c>
      <c r="BI25" s="7" t="s">
        <v>17</v>
      </c>
      <c r="BJ25" s="7" t="s">
        <v>18</v>
      </c>
      <c r="BK25" s="7" t="s">
        <v>19</v>
      </c>
      <c r="BL25" s="45"/>
      <c r="BM25" s="43" t="s">
        <v>13</v>
      </c>
      <c r="BN25" s="7" t="s">
        <v>14</v>
      </c>
      <c r="BO25" s="7" t="s">
        <v>15</v>
      </c>
      <c r="BP25" s="7" t="s">
        <v>16</v>
      </c>
      <c r="BQ25" s="7" t="s">
        <v>17</v>
      </c>
      <c r="BR25" s="7" t="s">
        <v>18</v>
      </c>
      <c r="BS25" s="7" t="s">
        <v>19</v>
      </c>
      <c r="BT25" s="45"/>
      <c r="BU25" s="43" t="s">
        <v>13</v>
      </c>
      <c r="BV25" s="7" t="s">
        <v>14</v>
      </c>
      <c r="BW25" s="7" t="s">
        <v>15</v>
      </c>
      <c r="BX25" s="7" t="s">
        <v>16</v>
      </c>
      <c r="BY25" s="7" t="s">
        <v>17</v>
      </c>
      <c r="BZ25" s="7" t="s">
        <v>18</v>
      </c>
      <c r="CA25" s="7" t="s">
        <v>19</v>
      </c>
      <c r="CB25" s="45"/>
      <c r="CC25" s="43" t="s">
        <v>13</v>
      </c>
      <c r="CD25" s="7" t="s">
        <v>14</v>
      </c>
      <c r="CE25" s="7" t="s">
        <v>15</v>
      </c>
      <c r="CF25" s="7" t="s">
        <v>16</v>
      </c>
      <c r="CG25" s="7" t="s">
        <v>17</v>
      </c>
      <c r="CH25" s="7" t="s">
        <v>18</v>
      </c>
      <c r="CI25" s="7" t="s">
        <v>19</v>
      </c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  <c r="CX25" s="45"/>
      <c r="CY25" s="45"/>
      <c r="CZ25" s="45"/>
    </row>
    <row r="26" spans="1:104">
      <c r="A26" s="43">
        <v>1</v>
      </c>
      <c r="B26" s="43">
        <v>2817</v>
      </c>
      <c r="C26" s="43">
        <f>(D26-E26-F26)*1000/B26</f>
        <v>259.850905218317</v>
      </c>
      <c r="D26" s="43">
        <v>800</v>
      </c>
      <c r="E26" s="43">
        <v>0</v>
      </c>
      <c r="F26" s="43">
        <v>68</v>
      </c>
      <c r="G26" s="43">
        <f t="shared" ref="G26:G31" si="22">(E26+F26)/D26</f>
        <v>0.085</v>
      </c>
      <c r="I26" s="43">
        <v>1</v>
      </c>
      <c r="J26" s="43">
        <v>3250</v>
      </c>
      <c r="K26" s="43">
        <f>(L26-M26-N26)*1000/J26</f>
        <v>216.307692307692</v>
      </c>
      <c r="L26" s="43">
        <v>800</v>
      </c>
      <c r="M26" s="43">
        <v>9</v>
      </c>
      <c r="N26" s="43">
        <v>88</v>
      </c>
      <c r="O26" s="43">
        <f t="shared" ref="O26:O31" si="23">(M26+N26)/L26</f>
        <v>0.12125</v>
      </c>
      <c r="Q26" s="47">
        <v>1</v>
      </c>
      <c r="R26" s="43">
        <v>2977</v>
      </c>
      <c r="S26" s="43">
        <f t="shared" ref="S26:S31" si="24">(T26-U26-V26)*1000/R26</f>
        <v>249.916022841787</v>
      </c>
      <c r="T26" s="43">
        <v>800</v>
      </c>
      <c r="U26" s="43">
        <v>10</v>
      </c>
      <c r="V26" s="43">
        <v>46</v>
      </c>
      <c r="W26" s="43">
        <f t="shared" ref="W26:W31" si="25">(U26+V26)/T26</f>
        <v>0.07</v>
      </c>
      <c r="Y26" s="43">
        <v>1</v>
      </c>
      <c r="Z26" s="43">
        <v>2423</v>
      </c>
      <c r="AA26" s="43">
        <f>(AB26-AC26-AD26)*1000/Z26</f>
        <v>311.5971935617</v>
      </c>
      <c r="AB26" s="43">
        <v>800</v>
      </c>
      <c r="AC26" s="43">
        <v>17</v>
      </c>
      <c r="AD26" s="43">
        <v>28</v>
      </c>
      <c r="AE26" s="43">
        <f t="shared" ref="AE26:AE31" si="26">(AC26+AD26)/AB26</f>
        <v>0.05625</v>
      </c>
      <c r="AF26" s="45"/>
      <c r="AG26" s="43">
        <v>1</v>
      </c>
      <c r="AH26" s="7">
        <v>1552</v>
      </c>
      <c r="AI26" s="7">
        <f>(AJ26-AK26-AL26)*1000/AH26</f>
        <v>490.335051546392</v>
      </c>
      <c r="AJ26" s="7">
        <v>800</v>
      </c>
      <c r="AK26" s="7">
        <v>16</v>
      </c>
      <c r="AL26" s="7">
        <v>23</v>
      </c>
      <c r="AM26" s="7">
        <f t="shared" ref="AM26:AM31" si="27">(AK26+AL26)/AJ26</f>
        <v>0.04875</v>
      </c>
      <c r="AN26" s="45"/>
      <c r="AO26" s="43">
        <v>1</v>
      </c>
      <c r="AP26" s="39">
        <v>1631</v>
      </c>
      <c r="AQ26" s="43">
        <f>(AR26-AS26-AT26)*1000/AP26</f>
        <v>464.74555487431</v>
      </c>
      <c r="AR26" s="43">
        <v>800</v>
      </c>
      <c r="AS26" s="43">
        <v>24</v>
      </c>
      <c r="AT26" s="43">
        <v>18</v>
      </c>
      <c r="AU26" s="43">
        <f t="shared" ref="AU26:AU31" si="28">(AS26+AT26)/AR26</f>
        <v>0.0525</v>
      </c>
      <c r="AV26" s="45"/>
      <c r="AW26" s="43">
        <v>1</v>
      </c>
      <c r="AX26" s="7">
        <v>766</v>
      </c>
      <c r="AY26" s="7">
        <f>(AZ26-BA26-BB26)*1000/AX26</f>
        <v>1002.61096605744</v>
      </c>
      <c r="AZ26" s="7">
        <v>800</v>
      </c>
      <c r="BA26" s="7">
        <v>18</v>
      </c>
      <c r="BB26" s="7">
        <v>14</v>
      </c>
      <c r="BC26" s="7">
        <f t="shared" ref="BC26:BC31" si="29">(BA26+BB26)/AZ26</f>
        <v>0.04</v>
      </c>
      <c r="BD26" s="45"/>
      <c r="BE26" s="43">
        <v>1</v>
      </c>
      <c r="BF26" s="7">
        <v>311</v>
      </c>
      <c r="BG26" s="7">
        <f>(BH26-BI26-BJ26)*1000/BF26</f>
        <v>2511.2540192926</v>
      </c>
      <c r="BH26" s="7">
        <v>800</v>
      </c>
      <c r="BI26" s="7">
        <v>16</v>
      </c>
      <c r="BJ26" s="7">
        <v>3</v>
      </c>
      <c r="BK26" s="7">
        <f t="shared" ref="BK26:BK31" si="30">(BI26+BJ26)/BH26</f>
        <v>0.02375</v>
      </c>
      <c r="BL26" s="45"/>
      <c r="BM26" s="43">
        <v>1</v>
      </c>
      <c r="BN26" s="39">
        <v>339</v>
      </c>
      <c r="BO26" s="43">
        <f>(BP26-BQ26-BR26)*1000/BN26</f>
        <v>2359.88200589971</v>
      </c>
      <c r="BP26" s="43">
        <v>800</v>
      </c>
      <c r="BQ26" s="43">
        <v>0</v>
      </c>
      <c r="BR26" s="43">
        <v>0</v>
      </c>
      <c r="BS26" s="43">
        <f>(BQ26+BR26)/BP26</f>
        <v>0</v>
      </c>
      <c r="BT26" s="45"/>
      <c r="BU26" s="43">
        <v>1</v>
      </c>
      <c r="BV26" s="7">
        <v>311</v>
      </c>
      <c r="BW26" s="7">
        <f>(BX26-BY26-BZ26)*1000/BV26</f>
        <v>2572.34726688103</v>
      </c>
      <c r="BX26" s="7">
        <v>800</v>
      </c>
      <c r="BY26" s="7">
        <v>0</v>
      </c>
      <c r="BZ26" s="7">
        <v>0</v>
      </c>
      <c r="CA26" s="7">
        <f t="shared" ref="CA26:CA31" si="31">(BY26+BZ26)/BX26</f>
        <v>0</v>
      </c>
      <c r="CB26" s="45"/>
      <c r="CC26" s="43">
        <v>1</v>
      </c>
      <c r="CD26" s="50">
        <v>319</v>
      </c>
      <c r="CE26" s="7">
        <f>(CF26-CG26-CH26)*1000/CD26</f>
        <v>2507.83699059561</v>
      </c>
      <c r="CF26" s="7">
        <v>800</v>
      </c>
      <c r="CG26" s="43">
        <v>0</v>
      </c>
      <c r="CH26" s="43">
        <v>0</v>
      </c>
      <c r="CI26" s="7">
        <f t="shared" ref="CI26:CI31" si="32">(CG26+CH26)/CF26</f>
        <v>0</v>
      </c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CT26" s="45"/>
      <c r="CU26" s="45"/>
      <c r="CV26" s="45"/>
      <c r="CW26" s="45"/>
      <c r="CX26" s="45"/>
      <c r="CY26" s="45"/>
      <c r="CZ26" s="45"/>
    </row>
    <row r="27" spans="1:104">
      <c r="A27" s="43">
        <v>2</v>
      </c>
      <c r="B27" s="43">
        <v>3226</v>
      </c>
      <c r="C27" s="43">
        <f>(D27-E27-F27)*1000/B27</f>
        <v>222.256664600124</v>
      </c>
      <c r="D27" s="43">
        <v>800</v>
      </c>
      <c r="E27" s="43">
        <v>0</v>
      </c>
      <c r="F27" s="43">
        <v>83</v>
      </c>
      <c r="G27" s="43">
        <f t="shared" si="22"/>
        <v>0.10375</v>
      </c>
      <c r="I27" s="43">
        <v>2</v>
      </c>
      <c r="J27" s="43">
        <v>2604</v>
      </c>
      <c r="K27" s="43">
        <f>(L27-M27-N27)*1000/J27</f>
        <v>272.657450076805</v>
      </c>
      <c r="L27" s="43">
        <v>800</v>
      </c>
      <c r="M27" s="43">
        <v>10</v>
      </c>
      <c r="N27" s="43">
        <v>80</v>
      </c>
      <c r="O27" s="43">
        <f t="shared" si="23"/>
        <v>0.1125</v>
      </c>
      <c r="Q27" s="47">
        <v>2</v>
      </c>
      <c r="R27" s="43">
        <v>2940</v>
      </c>
      <c r="S27" s="43">
        <f t="shared" si="24"/>
        <v>250.680272108844</v>
      </c>
      <c r="T27" s="43">
        <v>800</v>
      </c>
      <c r="U27" s="43">
        <v>14</v>
      </c>
      <c r="V27" s="43">
        <v>49</v>
      </c>
      <c r="W27" s="43">
        <f t="shared" si="25"/>
        <v>0.07875</v>
      </c>
      <c r="Y27" s="43">
        <v>2</v>
      </c>
      <c r="Z27" s="43">
        <v>2480</v>
      </c>
      <c r="AA27" s="43">
        <f>(AB27-AC27-AD27)*1000/Z27</f>
        <v>306.451612903226</v>
      </c>
      <c r="AB27" s="43">
        <v>800</v>
      </c>
      <c r="AC27" s="43">
        <v>10</v>
      </c>
      <c r="AD27" s="43">
        <v>30</v>
      </c>
      <c r="AE27" s="43">
        <f t="shared" si="26"/>
        <v>0.05</v>
      </c>
      <c r="AF27" s="45"/>
      <c r="AG27" s="43">
        <v>2</v>
      </c>
      <c r="AH27" s="7">
        <v>1986</v>
      </c>
      <c r="AI27" s="7">
        <f>(AJ27-AK27-AL27)*1000/AH27</f>
        <v>375.629405840886</v>
      </c>
      <c r="AJ27" s="7">
        <v>800</v>
      </c>
      <c r="AK27" s="7">
        <v>25</v>
      </c>
      <c r="AL27" s="7">
        <v>29</v>
      </c>
      <c r="AM27" s="7">
        <f t="shared" si="27"/>
        <v>0.0675</v>
      </c>
      <c r="AN27" s="45"/>
      <c r="AO27" s="43">
        <v>2</v>
      </c>
      <c r="AP27" s="39">
        <v>1661</v>
      </c>
      <c r="AQ27" s="43">
        <f>(AR27-AS27-AT27)*1000/AP27</f>
        <v>455.147501505117</v>
      </c>
      <c r="AR27" s="43">
        <v>800</v>
      </c>
      <c r="AS27" s="43">
        <v>21</v>
      </c>
      <c r="AT27" s="43">
        <v>23</v>
      </c>
      <c r="AU27" s="43">
        <f t="shared" si="28"/>
        <v>0.055</v>
      </c>
      <c r="AV27" s="45"/>
      <c r="AW27" s="43">
        <v>2</v>
      </c>
      <c r="AX27" s="7">
        <v>733</v>
      </c>
      <c r="AY27" s="7">
        <f>(AZ27-BA27-BB27)*1000/AX27</f>
        <v>1065.48431105048</v>
      </c>
      <c r="AZ27" s="7">
        <v>800</v>
      </c>
      <c r="BA27" s="7">
        <v>12</v>
      </c>
      <c r="BB27" s="7">
        <v>7</v>
      </c>
      <c r="BC27" s="7">
        <f t="shared" si="29"/>
        <v>0.02375</v>
      </c>
      <c r="BD27" s="45"/>
      <c r="BE27" s="43">
        <v>2</v>
      </c>
      <c r="BF27" s="7">
        <v>329</v>
      </c>
      <c r="BG27" s="7">
        <f>(BH27-BI27-BJ27)*1000/BF27</f>
        <v>2431.61094224924</v>
      </c>
      <c r="BH27" s="7">
        <v>800</v>
      </c>
      <c r="BI27" s="7">
        <v>0</v>
      </c>
      <c r="BJ27" s="7">
        <v>0</v>
      </c>
      <c r="BK27" s="7">
        <f t="shared" si="30"/>
        <v>0</v>
      </c>
      <c r="BL27" s="45"/>
      <c r="BM27" s="43">
        <v>2</v>
      </c>
      <c r="BN27" s="39">
        <v>314</v>
      </c>
      <c r="BO27" s="43">
        <f>(BP27-BQ27-BR27)*1000/BN27</f>
        <v>2547.77070063694</v>
      </c>
      <c r="BP27" s="43">
        <v>800</v>
      </c>
      <c r="BQ27" s="43">
        <v>0</v>
      </c>
      <c r="BR27" s="43">
        <v>0</v>
      </c>
      <c r="BS27" s="43">
        <f>(BQ27+BR27)/BP27</f>
        <v>0</v>
      </c>
      <c r="BT27" s="45"/>
      <c r="BU27" s="43">
        <v>2</v>
      </c>
      <c r="BV27" s="7">
        <v>344</v>
      </c>
      <c r="BW27" s="7">
        <f>(BX27-BY27-BZ27)*1000/BV27</f>
        <v>2325.58139534884</v>
      </c>
      <c r="BX27" s="7">
        <v>800</v>
      </c>
      <c r="BY27" s="7">
        <v>0</v>
      </c>
      <c r="BZ27" s="7">
        <v>0</v>
      </c>
      <c r="CA27" s="7">
        <f t="shared" si="31"/>
        <v>0</v>
      </c>
      <c r="CB27" s="45"/>
      <c r="CC27" s="43">
        <v>2</v>
      </c>
      <c r="CD27" s="50">
        <v>307</v>
      </c>
      <c r="CE27" s="7">
        <f>(CF27-CG27-CH27)*1000/CD27</f>
        <v>2605.86319218241</v>
      </c>
      <c r="CF27" s="7">
        <v>800</v>
      </c>
      <c r="CG27" s="43">
        <v>0</v>
      </c>
      <c r="CH27" s="43">
        <v>0</v>
      </c>
      <c r="CI27" s="7">
        <f t="shared" si="32"/>
        <v>0</v>
      </c>
      <c r="CJ27" s="45"/>
      <c r="CK27" s="45"/>
      <c r="CL27" s="45"/>
      <c r="CM27" s="45"/>
      <c r="CN27" s="45"/>
      <c r="CO27" s="45"/>
      <c r="CP27" s="45"/>
      <c r="CQ27" s="45"/>
      <c r="CR27" s="45"/>
      <c r="CS27" s="45"/>
      <c r="CT27" s="45"/>
      <c r="CU27" s="45"/>
      <c r="CV27" s="45"/>
      <c r="CW27" s="45"/>
      <c r="CX27" s="45"/>
      <c r="CY27" s="45"/>
      <c r="CZ27" s="45"/>
    </row>
    <row r="28" spans="1:104">
      <c r="A28" s="43">
        <v>3</v>
      </c>
      <c r="B28" s="43">
        <v>2845</v>
      </c>
      <c r="C28" s="43">
        <f>(D28-E28-F28)*1000/B28</f>
        <v>258.699472759227</v>
      </c>
      <c r="D28" s="43">
        <v>800</v>
      </c>
      <c r="E28" s="43">
        <v>0</v>
      </c>
      <c r="F28" s="43">
        <v>64</v>
      </c>
      <c r="G28" s="43">
        <f t="shared" si="22"/>
        <v>0.08</v>
      </c>
      <c r="I28" s="43">
        <v>3</v>
      </c>
      <c r="J28" s="43">
        <v>3254</v>
      </c>
      <c r="K28" s="43">
        <f>(L28-M28-N28)*1000/J28</f>
        <v>219.114935464044</v>
      </c>
      <c r="L28" s="43">
        <v>800</v>
      </c>
      <c r="M28" s="43">
        <v>18</v>
      </c>
      <c r="N28" s="43">
        <v>69</v>
      </c>
      <c r="O28" s="43">
        <f t="shared" si="23"/>
        <v>0.10875</v>
      </c>
      <c r="Q28" s="47">
        <v>3</v>
      </c>
      <c r="R28" s="43">
        <v>2597</v>
      </c>
      <c r="S28" s="43">
        <f t="shared" si="24"/>
        <v>286.869464767039</v>
      </c>
      <c r="T28" s="43">
        <v>800</v>
      </c>
      <c r="U28" s="43">
        <v>16</v>
      </c>
      <c r="V28" s="43">
        <v>39</v>
      </c>
      <c r="W28" s="43">
        <f t="shared" si="25"/>
        <v>0.06875</v>
      </c>
      <c r="Y28" s="43">
        <v>3</v>
      </c>
      <c r="Z28" s="43">
        <v>2478</v>
      </c>
      <c r="AA28" s="43">
        <f>(AB28-AC28-AD28)*1000/Z28</f>
        <v>298.224374495561</v>
      </c>
      <c r="AB28" s="43">
        <v>800</v>
      </c>
      <c r="AC28" s="43">
        <v>19</v>
      </c>
      <c r="AD28" s="43">
        <v>42</v>
      </c>
      <c r="AE28" s="43">
        <f t="shared" si="26"/>
        <v>0.07625</v>
      </c>
      <c r="AF28" s="45"/>
      <c r="AG28" s="43">
        <v>3</v>
      </c>
      <c r="AH28" s="7">
        <v>2003</v>
      </c>
      <c r="AI28" s="7">
        <f>(AJ28-AK28-AL28)*1000/AH28</f>
        <v>376.934598102846</v>
      </c>
      <c r="AJ28" s="7">
        <v>800</v>
      </c>
      <c r="AK28" s="7">
        <v>24</v>
      </c>
      <c r="AL28" s="7">
        <v>21</v>
      </c>
      <c r="AM28" s="7">
        <f t="shared" si="27"/>
        <v>0.05625</v>
      </c>
      <c r="AN28" s="45"/>
      <c r="AO28" s="43">
        <v>3</v>
      </c>
      <c r="AP28" s="39">
        <v>1621</v>
      </c>
      <c r="AQ28" s="43">
        <f>(AR28-AS28-AT28)*1000/AP28</f>
        <v>469.463294262801</v>
      </c>
      <c r="AR28" s="43">
        <v>800</v>
      </c>
      <c r="AS28" s="43">
        <v>20</v>
      </c>
      <c r="AT28" s="43">
        <v>19</v>
      </c>
      <c r="AU28" s="43">
        <f t="shared" si="28"/>
        <v>0.04875</v>
      </c>
      <c r="AV28" s="45"/>
      <c r="AW28" s="43">
        <v>3</v>
      </c>
      <c r="AX28" s="7">
        <v>754</v>
      </c>
      <c r="AY28" s="7">
        <f>(AZ28-BA28-BB28)*1000/AX28</f>
        <v>1043.76657824934</v>
      </c>
      <c r="AZ28" s="7">
        <v>800</v>
      </c>
      <c r="BA28" s="7">
        <v>8</v>
      </c>
      <c r="BB28" s="7">
        <v>5</v>
      </c>
      <c r="BC28" s="7">
        <f t="shared" si="29"/>
        <v>0.01625</v>
      </c>
      <c r="BD28" s="45"/>
      <c r="BE28" s="43">
        <v>3</v>
      </c>
      <c r="BF28" s="7">
        <v>715</v>
      </c>
      <c r="BG28" s="7">
        <f>(BH28-BI28-BJ28)*1000/BF28</f>
        <v>1092.30769230769</v>
      </c>
      <c r="BH28" s="7">
        <v>800</v>
      </c>
      <c r="BI28" s="7">
        <v>16</v>
      </c>
      <c r="BJ28" s="7">
        <v>3</v>
      </c>
      <c r="BK28" s="7">
        <f t="shared" si="30"/>
        <v>0.02375</v>
      </c>
      <c r="BL28" s="45"/>
      <c r="BM28" s="43">
        <v>3</v>
      </c>
      <c r="BN28" s="39">
        <v>319</v>
      </c>
      <c r="BO28" s="43">
        <f>(BP28-BQ28-BR28)*1000/BN28</f>
        <v>2507.83699059561</v>
      </c>
      <c r="BP28" s="43">
        <v>800</v>
      </c>
      <c r="BQ28" s="43">
        <v>0</v>
      </c>
      <c r="BR28" s="43">
        <v>0</v>
      </c>
      <c r="BS28" s="43">
        <f>(BQ28+BR28)/BP28</f>
        <v>0</v>
      </c>
      <c r="BT28" s="45"/>
      <c r="BU28" s="43">
        <v>3</v>
      </c>
      <c r="BV28" s="7">
        <v>305</v>
      </c>
      <c r="BW28" s="7">
        <f>(BX28-BY28-BZ28)*1000/BV28</f>
        <v>2622.95081967213</v>
      </c>
      <c r="BX28" s="7">
        <v>800</v>
      </c>
      <c r="BY28" s="7">
        <v>0</v>
      </c>
      <c r="BZ28" s="7">
        <v>0</v>
      </c>
      <c r="CA28" s="7">
        <f t="shared" si="31"/>
        <v>0</v>
      </c>
      <c r="CB28" s="45"/>
      <c r="CC28" s="43">
        <v>3</v>
      </c>
      <c r="CD28" s="50">
        <v>309</v>
      </c>
      <c r="CE28" s="7">
        <f>(CF28-CG28-CH28)*1000/CD28</f>
        <v>2588.99676375405</v>
      </c>
      <c r="CF28" s="7">
        <v>800</v>
      </c>
      <c r="CG28" s="50">
        <v>0</v>
      </c>
      <c r="CH28" s="50">
        <v>0</v>
      </c>
      <c r="CI28" s="7">
        <f t="shared" si="32"/>
        <v>0</v>
      </c>
      <c r="CJ28" s="45"/>
      <c r="CK28" s="45"/>
      <c r="CL28" s="45"/>
      <c r="CM28" s="45"/>
      <c r="CN28" s="45"/>
      <c r="CO28" s="45"/>
      <c r="CP28" s="45"/>
      <c r="CQ28" s="45"/>
      <c r="CR28" s="45"/>
      <c r="CS28" s="45"/>
      <c r="CT28" s="45"/>
      <c r="CU28" s="45"/>
      <c r="CV28" s="45"/>
      <c r="CW28" s="45"/>
      <c r="CX28" s="45"/>
      <c r="CY28" s="45"/>
      <c r="CZ28" s="45"/>
    </row>
    <row r="29" spans="1:104">
      <c r="A29" s="43">
        <v>4</v>
      </c>
      <c r="B29" s="43">
        <v>3274</v>
      </c>
      <c r="C29" s="43">
        <f>(D29-E29-F29)*1000/B29</f>
        <v>218.998167379353</v>
      </c>
      <c r="D29" s="43">
        <v>800</v>
      </c>
      <c r="E29" s="43">
        <v>0</v>
      </c>
      <c r="F29" s="43">
        <v>83</v>
      </c>
      <c r="G29" s="43">
        <f t="shared" si="22"/>
        <v>0.10375</v>
      </c>
      <c r="I29" s="43">
        <v>4</v>
      </c>
      <c r="J29" s="43">
        <v>2794</v>
      </c>
      <c r="K29" s="43">
        <f>(L29-M29-N29)*1000/J29</f>
        <v>260.558339298497</v>
      </c>
      <c r="L29" s="43">
        <v>800</v>
      </c>
      <c r="M29" s="43">
        <v>16</v>
      </c>
      <c r="N29" s="43">
        <v>56</v>
      </c>
      <c r="O29" s="43">
        <f t="shared" si="23"/>
        <v>0.09</v>
      </c>
      <c r="Q29" s="47">
        <v>4</v>
      </c>
      <c r="R29" s="43">
        <v>2862</v>
      </c>
      <c r="S29" s="43">
        <f t="shared" si="24"/>
        <v>248.777078965758</v>
      </c>
      <c r="T29" s="43">
        <v>800</v>
      </c>
      <c r="U29" s="43">
        <v>19</v>
      </c>
      <c r="V29" s="43">
        <v>69</v>
      </c>
      <c r="W29" s="43">
        <f t="shared" si="25"/>
        <v>0.11</v>
      </c>
      <c r="Y29" s="43">
        <v>4</v>
      </c>
      <c r="Z29" s="43">
        <v>2471</v>
      </c>
      <c r="AA29" s="43">
        <f>(AB29-AC29-AD29)*1000/Z29</f>
        <v>304.734925131526</v>
      </c>
      <c r="AB29" s="43">
        <v>800</v>
      </c>
      <c r="AC29" s="43">
        <v>14</v>
      </c>
      <c r="AD29" s="43">
        <v>33</v>
      </c>
      <c r="AE29" s="43">
        <f t="shared" si="26"/>
        <v>0.05875</v>
      </c>
      <c r="AF29" s="45"/>
      <c r="AG29" s="43">
        <v>4</v>
      </c>
      <c r="AH29" s="7">
        <v>1642</v>
      </c>
      <c r="AI29" s="7">
        <f>(AJ29-AK29-AL29)*1000/AH29</f>
        <v>457.978075517661</v>
      </c>
      <c r="AJ29" s="7">
        <v>800</v>
      </c>
      <c r="AK29" s="7">
        <v>22</v>
      </c>
      <c r="AL29" s="7">
        <v>26</v>
      </c>
      <c r="AM29" s="7">
        <f t="shared" si="27"/>
        <v>0.06</v>
      </c>
      <c r="AN29" s="45"/>
      <c r="AO29" s="43">
        <v>4</v>
      </c>
      <c r="AP29" s="39">
        <v>1590</v>
      </c>
      <c r="AQ29" s="43">
        <f>(AR29-AS29-AT29)*1000/AP29</f>
        <v>478.616352201258</v>
      </c>
      <c r="AR29" s="43">
        <v>800</v>
      </c>
      <c r="AS29" s="43">
        <v>20</v>
      </c>
      <c r="AT29" s="50">
        <v>19</v>
      </c>
      <c r="AU29" s="43">
        <f t="shared" si="28"/>
        <v>0.04875</v>
      </c>
      <c r="AV29" s="45"/>
      <c r="AW29" s="43">
        <v>4</v>
      </c>
      <c r="AX29" s="7">
        <v>759</v>
      </c>
      <c r="AY29" s="7">
        <f>(AZ29-BA29-BB29)*1000/AX29</f>
        <v>1018.44532279315</v>
      </c>
      <c r="AZ29" s="7">
        <v>800</v>
      </c>
      <c r="BA29" s="7">
        <v>16</v>
      </c>
      <c r="BB29" s="7">
        <v>11</v>
      </c>
      <c r="BC29" s="7">
        <f t="shared" si="29"/>
        <v>0.03375</v>
      </c>
      <c r="BD29" s="45"/>
      <c r="BE29" s="43">
        <v>4</v>
      </c>
      <c r="BF29" s="7">
        <v>762</v>
      </c>
      <c r="BG29" s="7">
        <f>(BH29-BI29-BJ29)*1000/BF29</f>
        <v>1027.55905511811</v>
      </c>
      <c r="BH29" s="7">
        <v>800</v>
      </c>
      <c r="BI29" s="7">
        <v>9</v>
      </c>
      <c r="BJ29" s="7">
        <v>8</v>
      </c>
      <c r="BK29" s="7">
        <f t="shared" si="30"/>
        <v>0.02125</v>
      </c>
      <c r="BL29" s="45"/>
      <c r="BM29" s="43">
        <v>4</v>
      </c>
      <c r="BN29" s="39">
        <v>345</v>
      </c>
      <c r="BO29" s="43">
        <f>(BP29-BQ29-BR29)*1000/BN29</f>
        <v>2318.84057971015</v>
      </c>
      <c r="BP29" s="43">
        <v>800</v>
      </c>
      <c r="BQ29" s="43">
        <v>0</v>
      </c>
      <c r="BR29" s="43">
        <v>0</v>
      </c>
      <c r="BS29" s="43">
        <f>(BQ29+BR29)/BP29</f>
        <v>0</v>
      </c>
      <c r="BT29" s="45"/>
      <c r="BU29" s="43">
        <v>4</v>
      </c>
      <c r="BV29" s="7">
        <v>324</v>
      </c>
      <c r="BW29" s="7">
        <f>(BX29-BY29-BZ29)*1000/BV29</f>
        <v>2469.13580246914</v>
      </c>
      <c r="BX29" s="7">
        <v>800</v>
      </c>
      <c r="BY29" s="7">
        <v>0</v>
      </c>
      <c r="BZ29" s="7">
        <v>0</v>
      </c>
      <c r="CA29" s="7">
        <f t="shared" si="31"/>
        <v>0</v>
      </c>
      <c r="CB29" s="45"/>
      <c r="CC29" s="43">
        <v>4</v>
      </c>
      <c r="CD29" s="50">
        <v>300</v>
      </c>
      <c r="CE29" s="7">
        <f>(CF29-CG29-CH29)*1000/CD29</f>
        <v>2666.66666666667</v>
      </c>
      <c r="CF29" s="7">
        <v>800</v>
      </c>
      <c r="CG29" s="50">
        <v>0</v>
      </c>
      <c r="CH29" s="50">
        <v>0</v>
      </c>
      <c r="CI29" s="7">
        <f t="shared" si="32"/>
        <v>0</v>
      </c>
      <c r="CJ29" s="45"/>
      <c r="CK29" s="45"/>
      <c r="CL29" s="45"/>
      <c r="CM29" s="45"/>
      <c r="CN29" s="45"/>
      <c r="CO29" s="45"/>
      <c r="CP29" s="45"/>
      <c r="CQ29" s="45"/>
      <c r="CR29" s="45"/>
      <c r="CS29" s="45"/>
      <c r="CT29" s="45"/>
      <c r="CU29" s="45"/>
      <c r="CV29" s="45"/>
      <c r="CW29" s="45"/>
      <c r="CX29" s="45"/>
      <c r="CY29" s="45"/>
      <c r="CZ29" s="45"/>
    </row>
    <row r="30" spans="1:104">
      <c r="A30" s="43">
        <v>5</v>
      </c>
      <c r="B30" s="43">
        <v>2843</v>
      </c>
      <c r="C30" s="39">
        <f>(D30-E30-F30)*1000/B30</f>
        <v>256.067534294759</v>
      </c>
      <c r="D30" s="43">
        <v>800</v>
      </c>
      <c r="E30" s="43">
        <v>0</v>
      </c>
      <c r="F30" s="43">
        <v>72</v>
      </c>
      <c r="G30" s="43">
        <f t="shared" si="22"/>
        <v>0.09</v>
      </c>
      <c r="I30" s="43">
        <v>5</v>
      </c>
      <c r="J30" s="43">
        <v>3236</v>
      </c>
      <c r="K30" s="39">
        <f>(L30-M30-N30)*1000/J30</f>
        <v>228.986402966625</v>
      </c>
      <c r="L30" s="43">
        <v>800</v>
      </c>
      <c r="M30" s="43">
        <v>14</v>
      </c>
      <c r="N30" s="43">
        <v>45</v>
      </c>
      <c r="O30" s="43">
        <f t="shared" si="23"/>
        <v>0.07375</v>
      </c>
      <c r="Q30" s="47">
        <v>5</v>
      </c>
      <c r="R30" s="43">
        <v>2616</v>
      </c>
      <c r="S30" s="43">
        <f t="shared" si="24"/>
        <v>276.758409785933</v>
      </c>
      <c r="T30" s="43">
        <v>800</v>
      </c>
      <c r="U30" s="43">
        <v>21</v>
      </c>
      <c r="V30" s="43">
        <v>55</v>
      </c>
      <c r="W30" s="43">
        <f t="shared" si="25"/>
        <v>0.095</v>
      </c>
      <c r="Y30" s="43">
        <v>5</v>
      </c>
      <c r="Z30" s="43">
        <v>2480</v>
      </c>
      <c r="AA30" s="39">
        <f>(AB30-AC30-AD30)*1000/Z30</f>
        <v>294.758064516129</v>
      </c>
      <c r="AB30" s="43">
        <v>800</v>
      </c>
      <c r="AC30" s="43">
        <v>21</v>
      </c>
      <c r="AD30" s="43">
        <v>48</v>
      </c>
      <c r="AE30" s="43">
        <f t="shared" si="26"/>
        <v>0.08625</v>
      </c>
      <c r="AF30" s="45"/>
      <c r="AG30" s="43">
        <v>5</v>
      </c>
      <c r="AH30" s="7">
        <v>2052</v>
      </c>
      <c r="AI30" s="39">
        <f>(AJ30-AK30-AL30)*1000/AH30</f>
        <v>365.009746588694</v>
      </c>
      <c r="AJ30" s="7">
        <v>800</v>
      </c>
      <c r="AK30" s="7">
        <v>21</v>
      </c>
      <c r="AL30" s="7">
        <v>30</v>
      </c>
      <c r="AM30" s="7">
        <f t="shared" si="27"/>
        <v>0.06375</v>
      </c>
      <c r="AN30" s="45"/>
      <c r="AO30" s="43">
        <v>5</v>
      </c>
      <c r="AP30" s="39">
        <v>1597</v>
      </c>
      <c r="AQ30" s="43">
        <f>(AR30-AS30-AT30)*1000/AP30</f>
        <v>483.406386975579</v>
      </c>
      <c r="AR30" s="43">
        <v>800</v>
      </c>
      <c r="AS30" s="43">
        <v>15</v>
      </c>
      <c r="AT30" s="43">
        <v>13</v>
      </c>
      <c r="AU30" s="43">
        <f t="shared" si="28"/>
        <v>0.035</v>
      </c>
      <c r="AV30" s="45"/>
      <c r="AW30" s="43">
        <v>5</v>
      </c>
      <c r="AX30" s="7">
        <v>758</v>
      </c>
      <c r="AY30" s="39">
        <f>(AZ30-BA30-BB30)*1000/AX30</f>
        <v>1026.38522427441</v>
      </c>
      <c r="AZ30" s="7">
        <v>800</v>
      </c>
      <c r="BA30" s="7">
        <v>13</v>
      </c>
      <c r="BB30" s="7">
        <v>9</v>
      </c>
      <c r="BC30" s="7">
        <f t="shared" si="29"/>
        <v>0.0275</v>
      </c>
      <c r="BD30" s="45"/>
      <c r="BE30" s="43">
        <v>5</v>
      </c>
      <c r="BF30" s="7">
        <v>742</v>
      </c>
      <c r="BG30" s="39">
        <f>(BH30-BI30-BJ30)*1000/BF30</f>
        <v>1072.77628032345</v>
      </c>
      <c r="BH30" s="7">
        <v>800</v>
      </c>
      <c r="BI30" s="7">
        <v>2</v>
      </c>
      <c r="BJ30" s="7">
        <v>2</v>
      </c>
      <c r="BK30" s="7">
        <f t="shared" si="30"/>
        <v>0.005</v>
      </c>
      <c r="BL30" s="45"/>
      <c r="BM30" s="43">
        <v>5</v>
      </c>
      <c r="BN30" s="39">
        <v>367</v>
      </c>
      <c r="BO30" s="43">
        <f>(BP30-BQ30-BR30)*1000/BN30</f>
        <v>2179.83651226158</v>
      </c>
      <c r="BP30" s="43">
        <v>800</v>
      </c>
      <c r="BQ30" s="43">
        <v>0</v>
      </c>
      <c r="BR30" s="43">
        <v>0</v>
      </c>
      <c r="BS30" s="43">
        <f>(BQ30+BR30)/BP30</f>
        <v>0</v>
      </c>
      <c r="BT30" s="45"/>
      <c r="BU30" s="43">
        <v>5</v>
      </c>
      <c r="BV30" s="7">
        <v>314</v>
      </c>
      <c r="BW30" s="39">
        <f>(BX30-BY30-BZ30)*1000/BV30</f>
        <v>2547.77070063694</v>
      </c>
      <c r="BX30" s="7">
        <v>800</v>
      </c>
      <c r="BY30" s="7">
        <v>0</v>
      </c>
      <c r="BZ30" s="7">
        <v>0</v>
      </c>
      <c r="CA30" s="7">
        <f t="shared" si="31"/>
        <v>0</v>
      </c>
      <c r="CB30" s="45"/>
      <c r="CC30" s="43">
        <v>5</v>
      </c>
      <c r="CD30" s="50">
        <v>295</v>
      </c>
      <c r="CE30" s="39">
        <f>(CF30-CG30-CH30)*1000/CD30</f>
        <v>2711.86440677966</v>
      </c>
      <c r="CF30" s="7">
        <v>800</v>
      </c>
      <c r="CG30" s="50">
        <v>0</v>
      </c>
      <c r="CH30" s="50">
        <v>0</v>
      </c>
      <c r="CI30" s="7">
        <f t="shared" si="32"/>
        <v>0</v>
      </c>
      <c r="CJ30" s="45"/>
      <c r="CK30" s="45"/>
      <c r="CL30" s="45"/>
      <c r="CM30" s="45"/>
      <c r="CN30" s="45"/>
      <c r="CO30" s="45"/>
      <c r="CP30" s="45"/>
      <c r="CQ30" s="45"/>
      <c r="CR30" s="45"/>
      <c r="CS30" s="45"/>
      <c r="CT30" s="45"/>
      <c r="CU30" s="45"/>
      <c r="CV30" s="45"/>
      <c r="CW30" s="45"/>
      <c r="CX30" s="45"/>
      <c r="CY30" s="45"/>
      <c r="CZ30" s="45"/>
    </row>
    <row r="31" spans="1:104">
      <c r="A31" s="7" t="s">
        <v>20</v>
      </c>
      <c r="B31" s="39">
        <f>AVERAGE(B26:B30)</f>
        <v>3001</v>
      </c>
      <c r="C31" s="43">
        <f>AVERAGE(C26:C30)</f>
        <v>243.174548850356</v>
      </c>
      <c r="D31" s="43">
        <f>AVERAGE(D26:D30)</f>
        <v>800</v>
      </c>
      <c r="E31" s="39">
        <f>AVERAGE(E26:E30)</f>
        <v>0</v>
      </c>
      <c r="F31" s="39">
        <f>AVERAGE(F26:F30)</f>
        <v>74</v>
      </c>
      <c r="G31" s="43">
        <f t="shared" si="22"/>
        <v>0.0925</v>
      </c>
      <c r="I31" s="7" t="s">
        <v>20</v>
      </c>
      <c r="J31" s="39">
        <f>AVERAGE(J26:J30)</f>
        <v>3027.6</v>
      </c>
      <c r="K31" s="43">
        <f>AVERAGE(K26:K30)</f>
        <v>239.524964022733</v>
      </c>
      <c r="L31" s="43">
        <f>AVERAGE(L26:L30)</f>
        <v>800</v>
      </c>
      <c r="M31" s="39">
        <f>AVERAGE(M26:M30)</f>
        <v>13.4</v>
      </c>
      <c r="N31" s="39">
        <f>AVERAGE(N26:N30)</f>
        <v>67.6</v>
      </c>
      <c r="O31" s="43">
        <f t="shared" si="23"/>
        <v>0.10125</v>
      </c>
      <c r="Q31" s="8" t="s">
        <v>20</v>
      </c>
      <c r="R31" s="39">
        <f>AVERAGE(R26:R30)</f>
        <v>2798.4</v>
      </c>
      <c r="S31" s="43">
        <f t="shared" si="24"/>
        <v>261.720983419097</v>
      </c>
      <c r="T31" s="43">
        <v>800</v>
      </c>
      <c r="U31" s="43">
        <f>AVERAGE(U26:U30)</f>
        <v>16</v>
      </c>
      <c r="V31" s="43">
        <f>AVERAGE(V26:V30)</f>
        <v>51.6</v>
      </c>
      <c r="W31" s="43">
        <f t="shared" si="25"/>
        <v>0.0845</v>
      </c>
      <c r="Y31" s="7" t="s">
        <v>20</v>
      </c>
      <c r="Z31" s="39">
        <f>AVERAGE(Z26:Z30)</f>
        <v>2466.4</v>
      </c>
      <c r="AA31" s="43">
        <f>AVERAGE(AA26:AA30)</f>
        <v>303.153234121628</v>
      </c>
      <c r="AB31" s="43">
        <f>AVERAGE(AB26:AB30)</f>
        <v>800</v>
      </c>
      <c r="AC31" s="39">
        <f>AVERAGE(AC26:AC30)</f>
        <v>16.2</v>
      </c>
      <c r="AD31" s="39">
        <f>AVERAGE(AD26:AD30)</f>
        <v>36.2</v>
      </c>
      <c r="AE31" s="43">
        <f t="shared" si="26"/>
        <v>0.0655</v>
      </c>
      <c r="AF31" s="45"/>
      <c r="AG31" s="7" t="s">
        <v>20</v>
      </c>
      <c r="AH31" s="39">
        <f>AVERAGE(AH26:AH30)</f>
        <v>1847</v>
      </c>
      <c r="AI31" s="7">
        <f>AVERAGE(AI26:AI30)</f>
        <v>413.177375519296</v>
      </c>
      <c r="AJ31" s="43">
        <f>AVERAGE(AJ26:AJ30)</f>
        <v>800</v>
      </c>
      <c r="AK31" s="39">
        <f>AVERAGE(AK26:AK30)</f>
        <v>21.6</v>
      </c>
      <c r="AL31" s="39">
        <f>AVERAGE(AL26:AL30)</f>
        <v>25.8</v>
      </c>
      <c r="AM31" s="7">
        <f t="shared" si="27"/>
        <v>0.05925</v>
      </c>
      <c r="AN31" s="45"/>
      <c r="AO31" s="7" t="s">
        <v>20</v>
      </c>
      <c r="AP31" s="39">
        <f>AVERAGE(AP26:AP30)</f>
        <v>1620</v>
      </c>
      <c r="AQ31" s="43">
        <f>AVERAGE(AQ26:AQ30)</f>
        <v>470.275817963813</v>
      </c>
      <c r="AR31" s="43">
        <f>AVERAGE(AR26:AR30)</f>
        <v>800</v>
      </c>
      <c r="AS31" s="43">
        <f>AVERAGE(AS26:AS30)</f>
        <v>20</v>
      </c>
      <c r="AT31" s="43">
        <f>AVERAGE(AT26:AT30)</f>
        <v>18.4</v>
      </c>
      <c r="AU31" s="43">
        <f t="shared" si="28"/>
        <v>0.048</v>
      </c>
      <c r="AV31" s="45"/>
      <c r="AW31" s="7" t="s">
        <v>20</v>
      </c>
      <c r="AX31" s="39">
        <f>AVERAGE(AX26:AX30)</f>
        <v>754</v>
      </c>
      <c r="AY31" s="7">
        <f>AVERAGE(AY26:AY30)</f>
        <v>1031.33848048496</v>
      </c>
      <c r="AZ31" s="43">
        <f>AVERAGE(AZ26:AZ30)</f>
        <v>800</v>
      </c>
      <c r="BA31" s="39">
        <f>AVERAGE(BA26:BA30)</f>
        <v>13.4</v>
      </c>
      <c r="BB31" s="39">
        <f>AVERAGE(BB26:BB30)</f>
        <v>9.2</v>
      </c>
      <c r="BC31" s="7">
        <f t="shared" si="29"/>
        <v>0.02825</v>
      </c>
      <c r="BD31" s="45"/>
      <c r="BE31" s="7" t="s">
        <v>20</v>
      </c>
      <c r="BF31" s="39">
        <f>AVERAGE(BF26:BF30)</f>
        <v>571.8</v>
      </c>
      <c r="BG31" s="7">
        <f>AVERAGE(BG26:BG30)</f>
        <v>1627.10159785822</v>
      </c>
      <c r="BH31" s="43">
        <f>AVERAGE(BH26:BH30)</f>
        <v>800</v>
      </c>
      <c r="BI31" s="39">
        <f>AVERAGE(BI26:BI30)</f>
        <v>8.6</v>
      </c>
      <c r="BJ31" s="39">
        <f>AVERAGE(BJ26:BJ30)</f>
        <v>3.2</v>
      </c>
      <c r="BK31" s="7">
        <f t="shared" si="30"/>
        <v>0.01475</v>
      </c>
      <c r="BL31" s="45"/>
      <c r="BM31" s="7" t="s">
        <v>20</v>
      </c>
      <c r="BN31" s="39">
        <f>AVERAGE(BN26:BN30)</f>
        <v>336.8</v>
      </c>
      <c r="BO31" s="43">
        <f>AVERAGE(BO26:BO30)</f>
        <v>2382.8333578208</v>
      </c>
      <c r="BP31" s="43">
        <f>AVERAGE(BP26:BP30)</f>
        <v>800</v>
      </c>
      <c r="BQ31" s="43">
        <f>AVERAGE(BQ26:BQ30)</f>
        <v>0</v>
      </c>
      <c r="BR31" s="43">
        <f>AVERAGE(BR26:BR30)</f>
        <v>0</v>
      </c>
      <c r="BS31" s="43">
        <v>0</v>
      </c>
      <c r="BT31" s="45"/>
      <c r="BU31" s="7" t="s">
        <v>20</v>
      </c>
      <c r="BV31" s="39">
        <f>AVERAGE(BV26:BV30)</f>
        <v>319.6</v>
      </c>
      <c r="BW31" s="7">
        <f>AVERAGE(BW26:BW30)</f>
        <v>2507.55719700162</v>
      </c>
      <c r="BX31" s="43">
        <f>AVERAGE(BX26:BX30)</f>
        <v>800</v>
      </c>
      <c r="BY31" s="39">
        <f>AVERAGE(BY26:BY30)</f>
        <v>0</v>
      </c>
      <c r="BZ31" s="39">
        <f>AVERAGE(BZ26:BZ30)</f>
        <v>0</v>
      </c>
      <c r="CA31" s="7">
        <f t="shared" si="31"/>
        <v>0</v>
      </c>
      <c r="CB31" s="45"/>
      <c r="CC31" s="7" t="s">
        <v>20</v>
      </c>
      <c r="CD31" s="39">
        <f>AVERAGE(CD26:CD30)</f>
        <v>306</v>
      </c>
      <c r="CE31" s="7">
        <f>AVERAGE(CE26:CE30)</f>
        <v>2616.24560399568</v>
      </c>
      <c r="CF31" s="43">
        <f>AVERAGE(CF26:CF30)</f>
        <v>800</v>
      </c>
      <c r="CG31" s="39">
        <f>AVERAGE(CG26:CG30)</f>
        <v>0</v>
      </c>
      <c r="CH31" s="39">
        <f>AVERAGE(CH26:CH30)</f>
        <v>0</v>
      </c>
      <c r="CI31" s="7">
        <f t="shared" si="32"/>
        <v>0</v>
      </c>
      <c r="CJ31" s="45"/>
      <c r="CK31" s="45"/>
      <c r="CL31" s="45"/>
      <c r="CM31" s="45"/>
      <c r="CN31" s="45"/>
      <c r="CO31" s="45"/>
      <c r="CP31" s="45"/>
      <c r="CQ31" s="45"/>
      <c r="CR31" s="45"/>
      <c r="CS31" s="45"/>
      <c r="CT31" s="45"/>
      <c r="CU31" s="45"/>
      <c r="CV31" s="45"/>
      <c r="CW31" s="45"/>
      <c r="CX31" s="45"/>
      <c r="CY31" s="45"/>
      <c r="CZ31" s="45"/>
    </row>
    <row r="33" ht="15.75" spans="1:104">
      <c r="A33" s="41" t="s">
        <v>163</v>
      </c>
      <c r="B33" s="11"/>
      <c r="C33" s="11"/>
      <c r="D33" s="39"/>
      <c r="E33" s="11"/>
      <c r="F33" s="11"/>
      <c r="G33" s="11"/>
      <c r="I33" s="41" t="s">
        <v>163</v>
      </c>
      <c r="J33" s="11"/>
      <c r="K33" s="11"/>
      <c r="L33" s="39"/>
      <c r="M33" s="11"/>
      <c r="N33" s="11"/>
      <c r="O33" s="11"/>
      <c r="Q33" s="41" t="s">
        <v>163</v>
      </c>
      <c r="R33" s="58"/>
      <c r="S33" s="58"/>
      <c r="T33" s="56"/>
      <c r="U33" s="58"/>
      <c r="V33" s="58"/>
      <c r="W33" s="58"/>
      <c r="Y33" s="41" t="s">
        <v>163</v>
      </c>
      <c r="Z33" s="11"/>
      <c r="AA33" s="11"/>
      <c r="AB33" s="39"/>
      <c r="AC33" s="11"/>
      <c r="AD33" s="11"/>
      <c r="AE33" s="11"/>
      <c r="AF33" s="59"/>
      <c r="AG33" s="41" t="s">
        <v>163</v>
      </c>
      <c r="AH33" s="11"/>
      <c r="AI33" s="11"/>
      <c r="AJ33" s="39"/>
      <c r="AK33" s="11"/>
      <c r="AL33" s="11"/>
      <c r="AM33" s="11"/>
      <c r="AN33" s="59"/>
      <c r="AO33" s="41" t="s">
        <v>163</v>
      </c>
      <c r="AP33" s="11"/>
      <c r="AQ33" s="11"/>
      <c r="AR33" s="39"/>
      <c r="AS33" s="11"/>
      <c r="AT33" s="11"/>
      <c r="AU33" s="11"/>
      <c r="AV33" s="59"/>
      <c r="AW33" s="41" t="s">
        <v>163</v>
      </c>
      <c r="AX33" s="11"/>
      <c r="AY33" s="11"/>
      <c r="AZ33" s="39"/>
      <c r="BA33" s="11"/>
      <c r="BB33" s="11"/>
      <c r="BC33" s="11"/>
      <c r="BD33" s="59"/>
      <c r="BE33" s="41" t="s">
        <v>163</v>
      </c>
      <c r="BF33" s="11"/>
      <c r="BG33" s="11"/>
      <c r="BH33" s="39"/>
      <c r="BI33" s="11"/>
      <c r="BJ33" s="11"/>
      <c r="BK33" s="11"/>
      <c r="BL33" s="59"/>
      <c r="BM33" s="41" t="s">
        <v>163</v>
      </c>
      <c r="BN33" s="11"/>
      <c r="BO33" s="11"/>
      <c r="BP33" s="39"/>
      <c r="BQ33" s="11"/>
      <c r="BR33" s="11"/>
      <c r="BS33" s="11"/>
      <c r="BT33" s="59"/>
      <c r="BU33" s="41" t="s">
        <v>163</v>
      </c>
      <c r="BV33" s="11"/>
      <c r="BW33" s="11"/>
      <c r="BX33" s="39"/>
      <c r="BY33" s="11"/>
      <c r="BZ33" s="11"/>
      <c r="CA33" s="11"/>
      <c r="CB33" s="59"/>
      <c r="CC33" s="41" t="s">
        <v>163</v>
      </c>
      <c r="CD33" s="11"/>
      <c r="CE33" s="11"/>
      <c r="CF33" s="39"/>
      <c r="CG33" s="11"/>
      <c r="CH33" s="11"/>
      <c r="CI33" s="11"/>
      <c r="CJ33" s="59"/>
      <c r="CK33" s="59"/>
      <c r="CL33" s="59"/>
      <c r="CM33" s="59"/>
      <c r="CN33" s="59"/>
      <c r="CO33" s="59"/>
      <c r="CP33" s="59"/>
      <c r="CQ33" s="59"/>
      <c r="CR33" s="59"/>
      <c r="CS33" s="59"/>
      <c r="CT33" s="59"/>
      <c r="CU33" s="59"/>
      <c r="CV33" s="59"/>
      <c r="CW33" s="59"/>
      <c r="CX33" s="59"/>
      <c r="CY33" s="59"/>
      <c r="CZ33" s="59"/>
    </row>
    <row r="34" spans="1:104">
      <c r="A34" s="43" t="s">
        <v>13</v>
      </c>
      <c r="B34" s="43" t="s">
        <v>14</v>
      </c>
      <c r="C34" s="43" t="s">
        <v>15</v>
      </c>
      <c r="D34" s="43" t="s">
        <v>16</v>
      </c>
      <c r="E34" s="43" t="s">
        <v>17</v>
      </c>
      <c r="F34" s="43" t="s">
        <v>18</v>
      </c>
      <c r="G34" s="43" t="s">
        <v>19</v>
      </c>
      <c r="I34" s="43" t="s">
        <v>13</v>
      </c>
      <c r="J34" s="43" t="s">
        <v>14</v>
      </c>
      <c r="K34" s="43" t="s">
        <v>15</v>
      </c>
      <c r="L34" s="43" t="s">
        <v>16</v>
      </c>
      <c r="M34" s="43" t="s">
        <v>17</v>
      </c>
      <c r="N34" s="43" t="s">
        <v>18</v>
      </c>
      <c r="O34" s="43" t="s">
        <v>19</v>
      </c>
      <c r="Q34" s="47" t="s">
        <v>13</v>
      </c>
      <c r="R34" s="43" t="s">
        <v>14</v>
      </c>
      <c r="S34" s="43" t="s">
        <v>15</v>
      </c>
      <c r="T34" s="43" t="s">
        <v>16</v>
      </c>
      <c r="U34" s="43" t="s">
        <v>17</v>
      </c>
      <c r="V34" s="43" t="s">
        <v>18</v>
      </c>
      <c r="W34" s="43" t="s">
        <v>19</v>
      </c>
      <c r="Y34" s="43" t="s">
        <v>13</v>
      </c>
      <c r="Z34" s="43" t="s">
        <v>14</v>
      </c>
      <c r="AA34" s="43" t="s">
        <v>15</v>
      </c>
      <c r="AB34" s="43" t="s">
        <v>16</v>
      </c>
      <c r="AC34" s="43" t="s">
        <v>17</v>
      </c>
      <c r="AD34" s="43" t="s">
        <v>18</v>
      </c>
      <c r="AE34" s="43" t="s">
        <v>19</v>
      </c>
      <c r="AF34" s="45"/>
      <c r="AG34" s="43" t="s">
        <v>13</v>
      </c>
      <c r="AH34" s="43" t="s">
        <v>14</v>
      </c>
      <c r="AI34" s="43" t="s">
        <v>15</v>
      </c>
      <c r="AJ34" s="43" t="s">
        <v>16</v>
      </c>
      <c r="AK34" s="43" t="s">
        <v>17</v>
      </c>
      <c r="AL34" s="43" t="s">
        <v>18</v>
      </c>
      <c r="AM34" s="43" t="s">
        <v>19</v>
      </c>
      <c r="AN34" s="45"/>
      <c r="AO34" s="43" t="s">
        <v>13</v>
      </c>
      <c r="AP34" s="43" t="s">
        <v>14</v>
      </c>
      <c r="AQ34" s="43" t="s">
        <v>15</v>
      </c>
      <c r="AR34" s="43" t="s">
        <v>16</v>
      </c>
      <c r="AS34" s="43" t="s">
        <v>17</v>
      </c>
      <c r="AT34" s="43" t="s">
        <v>18</v>
      </c>
      <c r="AU34" s="7" t="s">
        <v>19</v>
      </c>
      <c r="AV34" s="45"/>
      <c r="AW34" s="43" t="s">
        <v>13</v>
      </c>
      <c r="AX34" s="43" t="s">
        <v>14</v>
      </c>
      <c r="AY34" s="43" t="s">
        <v>15</v>
      </c>
      <c r="AZ34" s="43" t="s">
        <v>16</v>
      </c>
      <c r="BA34" s="43" t="s">
        <v>17</v>
      </c>
      <c r="BB34" s="43" t="s">
        <v>18</v>
      </c>
      <c r="BC34" s="43" t="s">
        <v>19</v>
      </c>
      <c r="BD34" s="45"/>
      <c r="BE34" s="43" t="s">
        <v>13</v>
      </c>
      <c r="BF34" s="43" t="s">
        <v>14</v>
      </c>
      <c r="BG34" s="43" t="s">
        <v>15</v>
      </c>
      <c r="BH34" s="43" t="s">
        <v>16</v>
      </c>
      <c r="BI34" s="43" t="s">
        <v>17</v>
      </c>
      <c r="BJ34" s="43" t="s">
        <v>18</v>
      </c>
      <c r="BK34" s="43" t="s">
        <v>19</v>
      </c>
      <c r="BL34" s="45"/>
      <c r="BM34" s="43" t="s">
        <v>13</v>
      </c>
      <c r="BN34" s="43" t="s">
        <v>14</v>
      </c>
      <c r="BO34" s="43" t="s">
        <v>15</v>
      </c>
      <c r="BP34" s="43" t="s">
        <v>16</v>
      </c>
      <c r="BQ34" s="43" t="s">
        <v>17</v>
      </c>
      <c r="BR34" s="43" t="s">
        <v>18</v>
      </c>
      <c r="BS34" s="43" t="s">
        <v>19</v>
      </c>
      <c r="BT34" s="45"/>
      <c r="BU34" s="43" t="s">
        <v>13</v>
      </c>
      <c r="BV34" s="43" t="s">
        <v>14</v>
      </c>
      <c r="BW34" s="43" t="s">
        <v>15</v>
      </c>
      <c r="BX34" s="43" t="s">
        <v>16</v>
      </c>
      <c r="BY34" s="43" t="s">
        <v>17</v>
      </c>
      <c r="BZ34" s="43" t="s">
        <v>18</v>
      </c>
      <c r="CA34" s="43" t="s">
        <v>19</v>
      </c>
      <c r="CB34" s="45"/>
      <c r="CC34" s="43" t="s">
        <v>13</v>
      </c>
      <c r="CD34" s="43" t="s">
        <v>14</v>
      </c>
      <c r="CE34" s="43" t="s">
        <v>15</v>
      </c>
      <c r="CF34" s="43" t="s">
        <v>16</v>
      </c>
      <c r="CG34" s="43" t="s">
        <v>17</v>
      </c>
      <c r="CH34" s="43" t="s">
        <v>18</v>
      </c>
      <c r="CI34" s="43" t="s">
        <v>19</v>
      </c>
      <c r="CJ34" s="45"/>
      <c r="CK34" s="45"/>
      <c r="CL34" s="45"/>
      <c r="CM34" s="45"/>
      <c r="CN34" s="45"/>
      <c r="CO34" s="45"/>
      <c r="CP34" s="45"/>
      <c r="CQ34" s="45"/>
      <c r="CR34" s="45"/>
      <c r="CS34" s="45"/>
      <c r="CT34" s="45"/>
      <c r="CU34" s="45"/>
      <c r="CV34" s="45"/>
      <c r="CW34" s="45"/>
      <c r="CX34" s="45"/>
      <c r="CY34" s="45"/>
      <c r="CZ34" s="45"/>
    </row>
    <row r="35" spans="1:104">
      <c r="A35" s="43">
        <v>1</v>
      </c>
      <c r="B35" s="43">
        <v>2415</v>
      </c>
      <c r="C35" s="43">
        <f>(D35-E35-F35)*1000/B35</f>
        <v>235.1966873706</v>
      </c>
      <c r="D35" s="43">
        <v>800</v>
      </c>
      <c r="E35" s="43">
        <v>0</v>
      </c>
      <c r="F35" s="43">
        <v>232</v>
      </c>
      <c r="G35" s="43">
        <f t="shared" ref="G35:G40" si="33">(E35+F35)/D35</f>
        <v>0.29</v>
      </c>
      <c r="I35" s="47">
        <v>1</v>
      </c>
      <c r="J35" s="7">
        <v>1412</v>
      </c>
      <c r="K35" s="48">
        <f>(L35-M35-N35)*1000/J35</f>
        <v>414.305949008499</v>
      </c>
      <c r="L35" s="43">
        <v>800</v>
      </c>
      <c r="M35" s="43">
        <v>18</v>
      </c>
      <c r="N35" s="43">
        <v>197</v>
      </c>
      <c r="O35" s="43">
        <f t="shared" ref="O35:O40" si="34">(M35+N35)/L35</f>
        <v>0.26875</v>
      </c>
      <c r="Q35" s="47">
        <v>1</v>
      </c>
      <c r="R35" s="43">
        <v>1320</v>
      </c>
      <c r="S35" s="43">
        <f>(T35-U35-V35)*1000/R35</f>
        <v>441.666666666667</v>
      </c>
      <c r="T35" s="43">
        <v>800</v>
      </c>
      <c r="U35" s="43">
        <v>41</v>
      </c>
      <c r="V35" s="43">
        <v>176</v>
      </c>
      <c r="W35" s="43">
        <f>(U35+V35)/T35</f>
        <v>0.27125</v>
      </c>
      <c r="Y35" s="43">
        <v>1</v>
      </c>
      <c r="Z35" s="43">
        <v>1338</v>
      </c>
      <c r="AA35" s="43">
        <f>(AB35-AC35-AD35)*1000/Z35</f>
        <v>479.073243647235</v>
      </c>
      <c r="AB35" s="43">
        <v>800</v>
      </c>
      <c r="AC35" s="43">
        <v>42</v>
      </c>
      <c r="AD35" s="43">
        <v>117</v>
      </c>
      <c r="AE35" s="43">
        <f t="shared" ref="AE35:AE40" si="35">(AC35+AD35)/AB35</f>
        <v>0.19875</v>
      </c>
      <c r="AF35" s="45"/>
      <c r="AG35" s="43">
        <v>1</v>
      </c>
      <c r="AH35" s="43">
        <v>367</v>
      </c>
      <c r="AI35" s="43">
        <f>(AJ35-AK35-AL35)*1000/AH35</f>
        <v>1866.48501362398</v>
      </c>
      <c r="AJ35" s="43">
        <v>800</v>
      </c>
      <c r="AK35" s="43">
        <v>49</v>
      </c>
      <c r="AL35" s="43">
        <v>66</v>
      </c>
      <c r="AM35" s="43">
        <f t="shared" ref="AM35:AM40" si="36">(AK35+AL35)/AJ35</f>
        <v>0.14375</v>
      </c>
      <c r="AN35" s="45"/>
      <c r="AO35" s="43">
        <v>1</v>
      </c>
      <c r="AP35" s="61">
        <v>364</v>
      </c>
      <c r="AQ35" s="43">
        <f>(AR35-AS35-AT35)*1000/AP35</f>
        <v>1920.32967032967</v>
      </c>
      <c r="AR35" s="43">
        <v>800</v>
      </c>
      <c r="AS35" s="50">
        <v>42</v>
      </c>
      <c r="AT35" s="50">
        <v>59</v>
      </c>
      <c r="AU35" s="43">
        <f>(AS35+AT35)/AR35</f>
        <v>0.12625</v>
      </c>
      <c r="AV35" s="45"/>
      <c r="AW35" s="43">
        <v>1</v>
      </c>
      <c r="AX35" s="43">
        <v>340</v>
      </c>
      <c r="AY35" s="43">
        <f>(AZ35-BA35-BB35)*1000/AX35</f>
        <v>2102.94117647059</v>
      </c>
      <c r="AZ35" s="43">
        <v>800</v>
      </c>
      <c r="BA35" s="43">
        <v>47</v>
      </c>
      <c r="BB35" s="43">
        <v>38</v>
      </c>
      <c r="BC35" s="43">
        <f t="shared" ref="BC35:BC40" si="37">(BA35+BB35)/AZ35</f>
        <v>0.10625</v>
      </c>
      <c r="BD35" s="45"/>
      <c r="BE35" s="43">
        <v>1</v>
      </c>
      <c r="BF35" s="43">
        <v>334</v>
      </c>
      <c r="BG35" s="43">
        <f>(BH35-BI35-BJ35)*1000/BF35</f>
        <v>2242.51497005988</v>
      </c>
      <c r="BH35" s="43">
        <v>800</v>
      </c>
      <c r="BI35" s="43">
        <v>30</v>
      </c>
      <c r="BJ35" s="43">
        <v>21</v>
      </c>
      <c r="BK35" s="43">
        <f t="shared" ref="BK35:BK40" si="38">(BI35+BJ35)/BH35</f>
        <v>0.06375</v>
      </c>
      <c r="BL35" s="45"/>
      <c r="BM35" s="43">
        <v>1</v>
      </c>
      <c r="BN35" s="61">
        <v>322</v>
      </c>
      <c r="BO35" s="43">
        <f>(BP35-BQ35-BR35)*1000/BN35</f>
        <v>2400.62111801242</v>
      </c>
      <c r="BP35" s="43">
        <v>800</v>
      </c>
      <c r="BQ35" s="50">
        <v>19</v>
      </c>
      <c r="BR35" s="50">
        <v>8</v>
      </c>
      <c r="BS35" s="43">
        <f>(BQ35+BR35)/BP35</f>
        <v>0.03375</v>
      </c>
      <c r="BT35" s="45"/>
      <c r="BU35" s="43">
        <v>1</v>
      </c>
      <c r="BV35" s="43">
        <v>322</v>
      </c>
      <c r="BW35" s="43">
        <f>(BX35-BY35-BZ35)*1000/BV35</f>
        <v>2453.41614906832</v>
      </c>
      <c r="BX35" s="43">
        <v>800</v>
      </c>
      <c r="BY35" s="43">
        <v>8</v>
      </c>
      <c r="BZ35" s="43">
        <v>2</v>
      </c>
      <c r="CA35" s="43">
        <f t="shared" ref="CA35:CA40" si="39">(BY35+BZ35)/BX35</f>
        <v>0.0125</v>
      </c>
      <c r="CB35" s="45"/>
      <c r="CC35" s="43">
        <v>1</v>
      </c>
      <c r="CD35" s="43">
        <v>305</v>
      </c>
      <c r="CE35" s="43">
        <f>(CF35-CG35-CH35)*1000/CD35</f>
        <v>2622.95081967213</v>
      </c>
      <c r="CF35" s="43">
        <v>800</v>
      </c>
      <c r="CG35" s="43">
        <v>0</v>
      </c>
      <c r="CH35" s="43">
        <v>0</v>
      </c>
      <c r="CI35" s="43">
        <f t="shared" ref="CI35:CI40" si="40">(CG35+CH35)/CF35</f>
        <v>0</v>
      </c>
      <c r="CJ35" s="45"/>
      <c r="CK35" s="45"/>
      <c r="CL35" s="45"/>
      <c r="CM35" s="45"/>
      <c r="CN35" s="45"/>
      <c r="CO35" s="45"/>
      <c r="CP35" s="45"/>
      <c r="CQ35" s="45"/>
      <c r="CR35" s="45"/>
      <c r="CS35" s="45"/>
      <c r="CT35" s="45"/>
      <c r="CU35" s="45"/>
      <c r="CV35" s="45"/>
      <c r="CW35" s="45"/>
      <c r="CX35" s="45"/>
      <c r="CY35" s="45"/>
      <c r="CZ35" s="45"/>
    </row>
    <row r="36" spans="1:104">
      <c r="A36" s="43">
        <v>2</v>
      </c>
      <c r="B36" s="43">
        <v>2366</v>
      </c>
      <c r="C36" s="43">
        <f>(D36-E36-F36)*1000/B36</f>
        <v>252.747252747253</v>
      </c>
      <c r="D36" s="43">
        <v>800</v>
      </c>
      <c r="E36" s="43">
        <v>0</v>
      </c>
      <c r="F36" s="43">
        <v>202</v>
      </c>
      <c r="G36" s="43">
        <f t="shared" si="33"/>
        <v>0.2525</v>
      </c>
      <c r="I36" s="47">
        <v>2</v>
      </c>
      <c r="J36" s="7">
        <v>1364</v>
      </c>
      <c r="K36" s="48">
        <f>(L36-M36-N36)*1000/J36</f>
        <v>435.483870967742</v>
      </c>
      <c r="L36" s="43">
        <v>800</v>
      </c>
      <c r="M36" s="43">
        <v>17</v>
      </c>
      <c r="N36" s="43">
        <v>189</v>
      </c>
      <c r="O36" s="43">
        <f t="shared" si="34"/>
        <v>0.2575</v>
      </c>
      <c r="Q36" s="47">
        <v>2</v>
      </c>
      <c r="R36" s="43">
        <v>1310</v>
      </c>
      <c r="S36" s="43">
        <f>(T36-U36-V36)*1000/R36</f>
        <v>451.908396946565</v>
      </c>
      <c r="T36" s="43">
        <v>800</v>
      </c>
      <c r="U36" s="43">
        <v>40</v>
      </c>
      <c r="V36" s="43">
        <v>168</v>
      </c>
      <c r="W36" s="43">
        <f>(U36+V36)/T36</f>
        <v>0.26</v>
      </c>
      <c r="Y36" s="43">
        <v>2</v>
      </c>
      <c r="Z36" s="43">
        <v>1333</v>
      </c>
      <c r="AA36" s="43">
        <f>(AB36-AC36-AD36)*1000/Z36</f>
        <v>475.618904726182</v>
      </c>
      <c r="AB36" s="43">
        <v>800</v>
      </c>
      <c r="AC36" s="43">
        <v>41</v>
      </c>
      <c r="AD36" s="43">
        <v>125</v>
      </c>
      <c r="AE36" s="43">
        <f t="shared" si="35"/>
        <v>0.2075</v>
      </c>
      <c r="AF36" s="45"/>
      <c r="AG36" s="43">
        <v>2</v>
      </c>
      <c r="AH36" s="43">
        <v>362</v>
      </c>
      <c r="AI36" s="43">
        <f>(AJ36-AK36-AL36)*1000/AH36</f>
        <v>1881.21546961326</v>
      </c>
      <c r="AJ36" s="43">
        <v>800</v>
      </c>
      <c r="AK36" s="43">
        <v>45</v>
      </c>
      <c r="AL36" s="43">
        <v>74</v>
      </c>
      <c r="AM36" s="43">
        <f t="shared" si="36"/>
        <v>0.14875</v>
      </c>
      <c r="AN36" s="45"/>
      <c r="AO36" s="43">
        <v>2</v>
      </c>
      <c r="AP36" s="61">
        <v>337</v>
      </c>
      <c r="AQ36" s="43">
        <f>(AR36-AS36-AT36)*1000/AP36</f>
        <v>2089.02077151335</v>
      </c>
      <c r="AR36" s="43">
        <v>800</v>
      </c>
      <c r="AS36" s="50">
        <v>43</v>
      </c>
      <c r="AT36" s="50">
        <v>53</v>
      </c>
      <c r="AU36" s="43">
        <f>(AS36+AT36)/AR36</f>
        <v>0.12</v>
      </c>
      <c r="AV36" s="45"/>
      <c r="AW36" s="43">
        <v>2</v>
      </c>
      <c r="AX36" s="43">
        <v>326</v>
      </c>
      <c r="AY36" s="43">
        <f>(AZ36-BA36-BB36)*1000/AX36</f>
        <v>2199.38650306748</v>
      </c>
      <c r="AZ36" s="43">
        <v>800</v>
      </c>
      <c r="BA36" s="43">
        <v>41</v>
      </c>
      <c r="BB36" s="43">
        <v>42</v>
      </c>
      <c r="BC36" s="43">
        <f t="shared" si="37"/>
        <v>0.10375</v>
      </c>
      <c r="BD36" s="45"/>
      <c r="BE36" s="43">
        <v>2</v>
      </c>
      <c r="BF36" s="43">
        <v>284</v>
      </c>
      <c r="BG36" s="43">
        <f>(BH36-BI36-BJ36)*1000/BF36</f>
        <v>2704.22535211268</v>
      </c>
      <c r="BH36" s="43">
        <v>800</v>
      </c>
      <c r="BI36" s="43">
        <v>20</v>
      </c>
      <c r="BJ36" s="43">
        <v>12</v>
      </c>
      <c r="BK36" s="43">
        <f t="shared" si="38"/>
        <v>0.04</v>
      </c>
      <c r="BL36" s="45"/>
      <c r="BM36" s="43">
        <v>2</v>
      </c>
      <c r="BN36" s="61">
        <v>308</v>
      </c>
      <c r="BO36" s="43">
        <f>(BP36-BQ36-BR36)*1000/BN36</f>
        <v>2538.96103896104</v>
      </c>
      <c r="BP36" s="43">
        <v>800</v>
      </c>
      <c r="BQ36" s="50">
        <v>12</v>
      </c>
      <c r="BR36" s="50">
        <v>6</v>
      </c>
      <c r="BS36" s="43">
        <f>(BQ36+BR36)/BP36</f>
        <v>0.0225</v>
      </c>
      <c r="BT36" s="45"/>
      <c r="BU36" s="43">
        <v>2</v>
      </c>
      <c r="BV36" s="43">
        <v>305</v>
      </c>
      <c r="BW36" s="43">
        <f>(BX36-BY36-BZ36)*1000/BV36</f>
        <v>2590.16393442623</v>
      </c>
      <c r="BX36" s="43">
        <v>800</v>
      </c>
      <c r="BY36" s="43">
        <v>8</v>
      </c>
      <c r="BZ36" s="43">
        <v>2</v>
      </c>
      <c r="CA36" s="43">
        <f t="shared" si="39"/>
        <v>0.0125</v>
      </c>
      <c r="CB36" s="45"/>
      <c r="CC36" s="43">
        <v>2</v>
      </c>
      <c r="CD36" s="43">
        <v>303</v>
      </c>
      <c r="CE36" s="43">
        <f>(CF36-CG36-CH36)*1000/CD36</f>
        <v>2640.26402640264</v>
      </c>
      <c r="CF36" s="43">
        <v>800</v>
      </c>
      <c r="CG36" s="43">
        <v>0</v>
      </c>
      <c r="CH36" s="43">
        <v>0</v>
      </c>
      <c r="CI36" s="43">
        <f t="shared" si="40"/>
        <v>0</v>
      </c>
      <c r="CJ36" s="45"/>
      <c r="CK36" s="45"/>
      <c r="CL36" s="45"/>
      <c r="CM36" s="45"/>
      <c r="CN36" s="45"/>
      <c r="CO36" s="45"/>
      <c r="CP36" s="45"/>
      <c r="CQ36" s="45"/>
      <c r="CR36" s="45"/>
      <c r="CS36" s="45"/>
      <c r="CT36" s="45"/>
      <c r="CU36" s="45"/>
      <c r="CV36" s="45"/>
      <c r="CW36" s="45"/>
      <c r="CX36" s="45"/>
      <c r="CY36" s="45"/>
      <c r="CZ36" s="45"/>
    </row>
    <row r="37" spans="1:104">
      <c r="A37" s="43">
        <v>3</v>
      </c>
      <c r="B37" s="43">
        <v>2403</v>
      </c>
      <c r="C37" s="43">
        <f>(D37-E37-F37)*1000/B37</f>
        <v>232.625884311278</v>
      </c>
      <c r="D37" s="43">
        <v>800</v>
      </c>
      <c r="E37" s="43">
        <v>0</v>
      </c>
      <c r="F37" s="43">
        <v>241</v>
      </c>
      <c r="G37" s="43">
        <f t="shared" si="33"/>
        <v>0.30125</v>
      </c>
      <c r="I37" s="47">
        <v>3</v>
      </c>
      <c r="J37" s="7">
        <v>1386</v>
      </c>
      <c r="K37" s="48">
        <f>(L37-M37-N37)*1000/J37</f>
        <v>406.204906204906</v>
      </c>
      <c r="L37" s="43">
        <v>800</v>
      </c>
      <c r="M37" s="43">
        <v>19</v>
      </c>
      <c r="N37" s="43">
        <v>218</v>
      </c>
      <c r="O37" s="43">
        <f t="shared" si="34"/>
        <v>0.29625</v>
      </c>
      <c r="Q37" s="47">
        <v>3</v>
      </c>
      <c r="R37" s="43">
        <v>1359</v>
      </c>
      <c r="S37" s="43">
        <f>(T37-U37-V37)*1000/R37</f>
        <v>431.935246504783</v>
      </c>
      <c r="T37" s="43">
        <v>800</v>
      </c>
      <c r="U37" s="43">
        <v>36</v>
      </c>
      <c r="V37" s="43">
        <v>177</v>
      </c>
      <c r="W37" s="43">
        <f>(U37+V37)/T37</f>
        <v>0.26625</v>
      </c>
      <c r="Y37" s="43">
        <v>3</v>
      </c>
      <c r="Z37" s="43">
        <v>1340</v>
      </c>
      <c r="AA37" s="43">
        <f>(AB37-AC37-AD37)*1000/Z37</f>
        <v>475.373134328358</v>
      </c>
      <c r="AB37" s="43">
        <v>800</v>
      </c>
      <c r="AC37" s="43">
        <v>49</v>
      </c>
      <c r="AD37" s="43">
        <v>114</v>
      </c>
      <c r="AE37" s="43">
        <f t="shared" si="35"/>
        <v>0.20375</v>
      </c>
      <c r="AF37" s="45"/>
      <c r="AG37" s="43">
        <v>3</v>
      </c>
      <c r="AH37" s="43">
        <v>359</v>
      </c>
      <c r="AI37" s="43">
        <f>(AJ37-AK37-AL37)*1000/AH37</f>
        <v>1838.44011142061</v>
      </c>
      <c r="AJ37" s="43">
        <v>800</v>
      </c>
      <c r="AK37" s="43">
        <v>52</v>
      </c>
      <c r="AL37" s="43">
        <v>88</v>
      </c>
      <c r="AM37" s="43">
        <f t="shared" si="36"/>
        <v>0.175</v>
      </c>
      <c r="AN37" s="45"/>
      <c r="AO37" s="43">
        <v>3</v>
      </c>
      <c r="AP37" s="61">
        <v>349</v>
      </c>
      <c r="AQ37" s="43">
        <f>(AR37-AS37-AT37)*1000/AP37</f>
        <v>2025.78796561605</v>
      </c>
      <c r="AR37" s="43">
        <v>800</v>
      </c>
      <c r="AS37" s="50">
        <v>43</v>
      </c>
      <c r="AT37" s="50">
        <v>50</v>
      </c>
      <c r="AU37" s="43">
        <f>(AS37+AT37)/AR37</f>
        <v>0.11625</v>
      </c>
      <c r="AV37" s="45"/>
      <c r="AW37" s="43">
        <v>3</v>
      </c>
      <c r="AX37" s="43">
        <v>319</v>
      </c>
      <c r="AY37" s="43">
        <f>(AZ37-BA37-BB37)*1000/AX37</f>
        <v>2253.91849529781</v>
      </c>
      <c r="AZ37" s="43">
        <v>800</v>
      </c>
      <c r="BA37" s="43">
        <v>43</v>
      </c>
      <c r="BB37" s="43">
        <v>38</v>
      </c>
      <c r="BC37" s="43">
        <f t="shared" si="37"/>
        <v>0.10125</v>
      </c>
      <c r="BD37" s="45"/>
      <c r="BE37" s="43">
        <v>3</v>
      </c>
      <c r="BF37" s="43">
        <v>291</v>
      </c>
      <c r="BG37" s="43">
        <f>(BH37-BI37-BJ37)*1000/BF37</f>
        <v>2615.12027491409</v>
      </c>
      <c r="BH37" s="43">
        <v>800</v>
      </c>
      <c r="BI37" s="43">
        <v>24</v>
      </c>
      <c r="BJ37" s="43">
        <v>15</v>
      </c>
      <c r="BK37" s="43">
        <f t="shared" si="38"/>
        <v>0.04875</v>
      </c>
      <c r="BL37" s="45"/>
      <c r="BM37" s="43">
        <v>3</v>
      </c>
      <c r="BN37" s="61">
        <v>318</v>
      </c>
      <c r="BO37" s="43">
        <f>(BP37-BQ37-BR37)*1000/BN37</f>
        <v>2430.81761006289</v>
      </c>
      <c r="BP37" s="43">
        <v>800</v>
      </c>
      <c r="BQ37" s="50">
        <v>19</v>
      </c>
      <c r="BR37" s="50">
        <v>8</v>
      </c>
      <c r="BS37" s="43">
        <f>(BQ37+BR37)/BP37</f>
        <v>0.03375</v>
      </c>
      <c r="BT37" s="45"/>
      <c r="BU37" s="43">
        <v>3</v>
      </c>
      <c r="BV37" s="43">
        <v>298</v>
      </c>
      <c r="BW37" s="43">
        <f>(BX37-BY37-BZ37)*1000/BV37</f>
        <v>2651.0067114094</v>
      </c>
      <c r="BX37" s="43">
        <v>800</v>
      </c>
      <c r="BY37" s="43">
        <v>8</v>
      </c>
      <c r="BZ37" s="43">
        <v>2</v>
      </c>
      <c r="CA37" s="43">
        <f t="shared" si="39"/>
        <v>0.0125</v>
      </c>
      <c r="CB37" s="45"/>
      <c r="CC37" s="43">
        <v>3</v>
      </c>
      <c r="CD37" s="43">
        <v>300</v>
      </c>
      <c r="CE37" s="43">
        <f>(CF37-CG37-CH37)*1000/CD37</f>
        <v>2666.66666666667</v>
      </c>
      <c r="CF37" s="43">
        <v>800</v>
      </c>
      <c r="CG37" s="43">
        <v>0</v>
      </c>
      <c r="CH37" s="43">
        <v>0</v>
      </c>
      <c r="CI37" s="43">
        <f t="shared" si="40"/>
        <v>0</v>
      </c>
      <c r="CJ37" s="45"/>
      <c r="CK37" s="45"/>
      <c r="CL37" s="45"/>
      <c r="CM37" s="45"/>
      <c r="CN37" s="45"/>
      <c r="CO37" s="45"/>
      <c r="CP37" s="45"/>
      <c r="CQ37" s="45"/>
      <c r="CR37" s="45"/>
      <c r="CS37" s="45"/>
      <c r="CT37" s="45"/>
      <c r="CU37" s="45"/>
      <c r="CV37" s="45"/>
      <c r="CW37" s="45"/>
      <c r="CX37" s="45"/>
      <c r="CY37" s="45"/>
      <c r="CZ37" s="45"/>
    </row>
    <row r="38" spans="1:104">
      <c r="A38" s="43">
        <v>4</v>
      </c>
      <c r="B38" s="43">
        <v>2402</v>
      </c>
      <c r="C38" s="43">
        <f>(D38-E38-F38)*1000/B38</f>
        <v>235.220649458784</v>
      </c>
      <c r="D38" s="43">
        <v>800</v>
      </c>
      <c r="E38" s="43">
        <v>0</v>
      </c>
      <c r="F38" s="43">
        <v>235</v>
      </c>
      <c r="G38" s="43">
        <f t="shared" si="33"/>
        <v>0.29375</v>
      </c>
      <c r="I38" s="47">
        <v>4</v>
      </c>
      <c r="J38" s="7">
        <v>1360</v>
      </c>
      <c r="K38" s="48">
        <f>(L38-M38-N38)*1000/J38</f>
        <v>432.352941176471</v>
      </c>
      <c r="L38" s="43">
        <v>800</v>
      </c>
      <c r="M38" s="43">
        <v>20</v>
      </c>
      <c r="N38" s="43">
        <v>192</v>
      </c>
      <c r="O38" s="43">
        <f t="shared" si="34"/>
        <v>0.265</v>
      </c>
      <c r="Q38" s="47">
        <v>4</v>
      </c>
      <c r="R38" s="43">
        <v>1343</v>
      </c>
      <c r="S38" s="43">
        <f>(T38-U38-V38)*1000/R38</f>
        <v>448.25018615041</v>
      </c>
      <c r="T38" s="43">
        <v>800</v>
      </c>
      <c r="U38" s="43">
        <v>37</v>
      </c>
      <c r="V38" s="43">
        <v>161</v>
      </c>
      <c r="W38" s="43">
        <f>(U38+V38)/T38</f>
        <v>0.2475</v>
      </c>
      <c r="Y38" s="43">
        <v>4</v>
      </c>
      <c r="Z38" s="43">
        <v>1307</v>
      </c>
      <c r="AA38" s="43">
        <f>(AB38-AC38-AD38)*1000/Z38</f>
        <v>485.845447589901</v>
      </c>
      <c r="AB38" s="43">
        <v>800</v>
      </c>
      <c r="AC38" s="43">
        <v>52</v>
      </c>
      <c r="AD38" s="43">
        <v>113</v>
      </c>
      <c r="AE38" s="43">
        <f t="shared" si="35"/>
        <v>0.20625</v>
      </c>
      <c r="AF38" s="45"/>
      <c r="AG38" s="43">
        <v>4</v>
      </c>
      <c r="AH38" s="43">
        <v>369</v>
      </c>
      <c r="AI38" s="43">
        <f>(AJ38-AK38-AL38)*1000/AH38</f>
        <v>1739.83739837398</v>
      </c>
      <c r="AJ38" s="43">
        <v>800</v>
      </c>
      <c r="AK38" s="43">
        <v>71</v>
      </c>
      <c r="AL38" s="43">
        <v>87</v>
      </c>
      <c r="AM38" s="43">
        <f t="shared" si="36"/>
        <v>0.1975</v>
      </c>
      <c r="AN38" s="45"/>
      <c r="AO38" s="43">
        <v>4</v>
      </c>
      <c r="AP38" s="61">
        <v>338</v>
      </c>
      <c r="AQ38" s="43">
        <f>(AR38-AS38-AT38)*1000/AP38</f>
        <v>2023.66863905325</v>
      </c>
      <c r="AR38" s="43">
        <v>800</v>
      </c>
      <c r="AS38" s="50">
        <v>53</v>
      </c>
      <c r="AT38" s="50">
        <v>63</v>
      </c>
      <c r="AU38" s="43">
        <f>(AS38+AT38)/AR38</f>
        <v>0.145</v>
      </c>
      <c r="AV38" s="45"/>
      <c r="AW38" s="43">
        <v>4</v>
      </c>
      <c r="AX38" s="43">
        <v>358</v>
      </c>
      <c r="AY38" s="43">
        <f>(AZ38-BA38-BB38)*1000/AX38</f>
        <v>2022.34636871508</v>
      </c>
      <c r="AZ38" s="43">
        <v>800</v>
      </c>
      <c r="BA38" s="43">
        <v>38</v>
      </c>
      <c r="BB38" s="43">
        <v>38</v>
      </c>
      <c r="BC38" s="43">
        <f t="shared" si="37"/>
        <v>0.095</v>
      </c>
      <c r="BD38" s="45"/>
      <c r="BE38" s="43">
        <v>4</v>
      </c>
      <c r="BF38" s="43">
        <v>372</v>
      </c>
      <c r="BG38" s="43">
        <f>(BH38-BI38-BJ38)*1000/BF38</f>
        <v>2053.76344086022</v>
      </c>
      <c r="BH38" s="43">
        <v>800</v>
      </c>
      <c r="BI38" s="43">
        <v>21</v>
      </c>
      <c r="BJ38" s="43">
        <v>15</v>
      </c>
      <c r="BK38" s="43">
        <f t="shared" si="38"/>
        <v>0.045</v>
      </c>
      <c r="BL38" s="45"/>
      <c r="BM38" s="43">
        <v>4</v>
      </c>
      <c r="BN38" s="61">
        <v>311</v>
      </c>
      <c r="BO38" s="43">
        <f>(BP38-BQ38-BR38)*1000/BN38</f>
        <v>2485.53054662379</v>
      </c>
      <c r="BP38" s="43">
        <v>800</v>
      </c>
      <c r="BQ38" s="50">
        <v>19</v>
      </c>
      <c r="BR38" s="50">
        <v>8</v>
      </c>
      <c r="BS38" s="43">
        <f>(BQ38+BR38)/BP38</f>
        <v>0.03375</v>
      </c>
      <c r="BT38" s="45"/>
      <c r="BU38" s="43">
        <v>4</v>
      </c>
      <c r="BV38" s="43">
        <v>303</v>
      </c>
      <c r="BW38" s="43">
        <f>(BX38-BY38-BZ38)*1000/BV38</f>
        <v>2607.26072607261</v>
      </c>
      <c r="BX38" s="43">
        <v>800</v>
      </c>
      <c r="BY38" s="43">
        <v>8</v>
      </c>
      <c r="BZ38" s="43">
        <v>2</v>
      </c>
      <c r="CA38" s="43">
        <f t="shared" si="39"/>
        <v>0.0125</v>
      </c>
      <c r="CB38" s="45"/>
      <c r="CC38" s="43">
        <v>4</v>
      </c>
      <c r="CD38" s="43">
        <v>278</v>
      </c>
      <c r="CE38" s="43">
        <f>(CF38-CG38-CH38)*1000/CD38</f>
        <v>2877.69784172662</v>
      </c>
      <c r="CF38" s="43">
        <v>800</v>
      </c>
      <c r="CG38" s="43">
        <v>0</v>
      </c>
      <c r="CH38" s="43">
        <v>0</v>
      </c>
      <c r="CI38" s="43">
        <f t="shared" si="40"/>
        <v>0</v>
      </c>
      <c r="CJ38" s="45"/>
      <c r="CK38" s="45"/>
      <c r="CL38" s="45"/>
      <c r="CM38" s="45"/>
      <c r="CN38" s="45"/>
      <c r="CO38" s="45"/>
      <c r="CP38" s="45"/>
      <c r="CQ38" s="45"/>
      <c r="CR38" s="45"/>
      <c r="CS38" s="45"/>
      <c r="CT38" s="45"/>
      <c r="CU38" s="45"/>
      <c r="CV38" s="45"/>
      <c r="CW38" s="45"/>
      <c r="CX38" s="45"/>
      <c r="CY38" s="45"/>
      <c r="CZ38" s="45"/>
    </row>
    <row r="39" spans="1:104">
      <c r="A39" s="43">
        <v>5</v>
      </c>
      <c r="B39" s="43">
        <v>2357</v>
      </c>
      <c r="C39" s="39">
        <f>(D39-E39-F39)*1000/B39</f>
        <v>234.196011879508</v>
      </c>
      <c r="D39" s="43">
        <v>800</v>
      </c>
      <c r="E39" s="43">
        <v>0</v>
      </c>
      <c r="F39" s="43">
        <v>248</v>
      </c>
      <c r="G39" s="43">
        <f t="shared" si="33"/>
        <v>0.31</v>
      </c>
      <c r="I39" s="47">
        <v>5</v>
      </c>
      <c r="J39" s="7">
        <v>1391</v>
      </c>
      <c r="K39" s="49">
        <f>(L39-M39-N39)*1000/J39</f>
        <v>421.279654924515</v>
      </c>
      <c r="L39" s="43">
        <v>800</v>
      </c>
      <c r="M39" s="43">
        <v>23</v>
      </c>
      <c r="N39" s="43">
        <v>191</v>
      </c>
      <c r="O39" s="43">
        <f t="shared" si="34"/>
        <v>0.2675</v>
      </c>
      <c r="Q39" s="47">
        <v>5</v>
      </c>
      <c r="R39" s="43">
        <v>1346</v>
      </c>
      <c r="S39" s="43">
        <f>(T39-U39-V39)*1000/R39</f>
        <v>445.765230312036</v>
      </c>
      <c r="T39" s="43">
        <v>800</v>
      </c>
      <c r="U39" s="43">
        <v>39</v>
      </c>
      <c r="V39" s="43">
        <v>161</v>
      </c>
      <c r="W39" s="43">
        <f>(U39+V39)/T39</f>
        <v>0.25</v>
      </c>
      <c r="Y39" s="43">
        <v>5</v>
      </c>
      <c r="Z39" s="43">
        <v>1324</v>
      </c>
      <c r="AA39" s="39">
        <f>(AB39-AC39-AD39)*1000/Z39</f>
        <v>481.117824773414</v>
      </c>
      <c r="AB39" s="43">
        <v>800</v>
      </c>
      <c r="AC39" s="43">
        <v>52</v>
      </c>
      <c r="AD39" s="43">
        <v>111</v>
      </c>
      <c r="AE39" s="43">
        <f t="shared" si="35"/>
        <v>0.20375</v>
      </c>
      <c r="AF39" s="45"/>
      <c r="AG39" s="43">
        <v>5</v>
      </c>
      <c r="AH39" s="43">
        <v>348</v>
      </c>
      <c r="AI39" s="39">
        <f>(AJ39-AK39-AL39)*1000/AH39</f>
        <v>1896.55172413793</v>
      </c>
      <c r="AJ39" s="43">
        <v>800</v>
      </c>
      <c r="AK39" s="43">
        <v>56</v>
      </c>
      <c r="AL39" s="43">
        <v>84</v>
      </c>
      <c r="AM39" s="43">
        <f t="shared" si="36"/>
        <v>0.175</v>
      </c>
      <c r="AN39" s="45"/>
      <c r="AO39" s="43">
        <v>5</v>
      </c>
      <c r="AP39" s="61">
        <v>360</v>
      </c>
      <c r="AQ39" s="43">
        <f>(AR39-AS39-AT39)*1000/AP39</f>
        <v>1980.55555555556</v>
      </c>
      <c r="AR39" s="43">
        <v>800</v>
      </c>
      <c r="AS39" s="50">
        <v>44</v>
      </c>
      <c r="AT39" s="50">
        <v>43</v>
      </c>
      <c r="AU39" s="43">
        <f>(AS39+AT39)/AR39</f>
        <v>0.10875</v>
      </c>
      <c r="AV39" s="45"/>
      <c r="AW39" s="43">
        <v>5</v>
      </c>
      <c r="AX39" s="43">
        <v>323</v>
      </c>
      <c r="AY39" s="39">
        <f>(AZ39-BA39-BB39)*1000/AX39</f>
        <v>2241.48606811146</v>
      </c>
      <c r="AZ39" s="43">
        <v>800</v>
      </c>
      <c r="BA39" s="43">
        <v>40</v>
      </c>
      <c r="BB39" s="43">
        <v>36</v>
      </c>
      <c r="BC39" s="43">
        <f t="shared" si="37"/>
        <v>0.095</v>
      </c>
      <c r="BD39" s="45"/>
      <c r="BE39" s="43">
        <v>5</v>
      </c>
      <c r="BF39" s="43">
        <v>355</v>
      </c>
      <c r="BG39" s="39">
        <f>(BH39-BI39-BJ39)*1000/BF39</f>
        <v>2132.39436619718</v>
      </c>
      <c r="BH39" s="43">
        <v>800</v>
      </c>
      <c r="BI39" s="43">
        <v>25</v>
      </c>
      <c r="BJ39" s="43">
        <v>18</v>
      </c>
      <c r="BK39" s="43">
        <f t="shared" si="38"/>
        <v>0.05375</v>
      </c>
      <c r="BL39" s="45"/>
      <c r="BM39" s="43">
        <v>5</v>
      </c>
      <c r="BN39" s="61">
        <v>320</v>
      </c>
      <c r="BO39" s="43">
        <f>(BP39-BQ39-BR39)*1000/BN39</f>
        <v>2456.25</v>
      </c>
      <c r="BP39" s="43">
        <v>800</v>
      </c>
      <c r="BQ39" s="50">
        <v>11</v>
      </c>
      <c r="BR39" s="50">
        <v>3</v>
      </c>
      <c r="BS39" s="43">
        <f>(BQ39+BR39)/BP39</f>
        <v>0.0175</v>
      </c>
      <c r="BT39" s="45"/>
      <c r="BU39" s="43">
        <v>5</v>
      </c>
      <c r="BV39" s="43">
        <v>298</v>
      </c>
      <c r="BW39" s="39">
        <f>(BX39-BY39-BZ39)*1000/BV39</f>
        <v>2651.0067114094</v>
      </c>
      <c r="BX39" s="43">
        <v>800</v>
      </c>
      <c r="BY39" s="43">
        <v>8</v>
      </c>
      <c r="BZ39" s="43">
        <v>2</v>
      </c>
      <c r="CA39" s="43">
        <f t="shared" si="39"/>
        <v>0.0125</v>
      </c>
      <c r="CB39" s="45"/>
      <c r="CC39" s="43">
        <v>5</v>
      </c>
      <c r="CD39" s="43">
        <v>282</v>
      </c>
      <c r="CE39" s="39">
        <f>(CF39-CG39-CH39)*1000/CD39</f>
        <v>2836.87943262411</v>
      </c>
      <c r="CF39" s="43">
        <v>800</v>
      </c>
      <c r="CG39" s="43">
        <v>0</v>
      </c>
      <c r="CH39" s="43">
        <v>0</v>
      </c>
      <c r="CI39" s="43">
        <f t="shared" si="40"/>
        <v>0</v>
      </c>
      <c r="CJ39" s="45"/>
      <c r="CK39" s="45"/>
      <c r="CL39" s="45"/>
      <c r="CM39" s="45"/>
      <c r="CN39" s="45"/>
      <c r="CO39" s="45"/>
      <c r="CP39" s="45"/>
      <c r="CQ39" s="45"/>
      <c r="CR39" s="45"/>
      <c r="CS39" s="45"/>
      <c r="CT39" s="45"/>
      <c r="CU39" s="45"/>
      <c r="CV39" s="45"/>
      <c r="CW39" s="45"/>
      <c r="CX39" s="45"/>
      <c r="CY39" s="45"/>
      <c r="CZ39" s="45"/>
    </row>
    <row r="40" spans="1:104">
      <c r="A40" s="7" t="s">
        <v>20</v>
      </c>
      <c r="B40" s="39">
        <f>AVERAGE(B35:B39)</f>
        <v>2388.6</v>
      </c>
      <c r="C40" s="43">
        <f>AVERAGE(C35:C39)</f>
        <v>237.997297153485</v>
      </c>
      <c r="D40" s="43">
        <f>AVERAGE(D35:D39)</f>
        <v>800</v>
      </c>
      <c r="E40" s="39">
        <f>AVERAGE(E35:E39)</f>
        <v>0</v>
      </c>
      <c r="F40" s="39">
        <f>AVERAGE(F35:F39)</f>
        <v>231.6</v>
      </c>
      <c r="G40" s="43">
        <f t="shared" si="33"/>
        <v>0.2895</v>
      </c>
      <c r="I40" s="7" t="s">
        <v>20</v>
      </c>
      <c r="J40" s="39">
        <f>AVERAGE(J35:J39)</f>
        <v>1382.6</v>
      </c>
      <c r="K40" s="43">
        <f>AVERAGE(K35:K39)</f>
        <v>421.925464456426</v>
      </c>
      <c r="L40" s="43">
        <f>AVERAGE(L35:L39)</f>
        <v>800</v>
      </c>
      <c r="M40" s="39">
        <f>AVERAGE(M35:M39)</f>
        <v>19.4</v>
      </c>
      <c r="N40" s="39">
        <f>AVERAGE(N35:N39)</f>
        <v>197.4</v>
      </c>
      <c r="O40" s="43">
        <f t="shared" si="34"/>
        <v>0.271</v>
      </c>
      <c r="Q40" s="8" t="s">
        <v>20</v>
      </c>
      <c r="R40" s="39">
        <f t="shared" ref="R40:W40" si="41">AVERAGE(R35:R39)</f>
        <v>1335.6</v>
      </c>
      <c r="S40" s="43">
        <f t="shared" si="41"/>
        <v>443.905145316092</v>
      </c>
      <c r="T40" s="43">
        <f t="shared" si="41"/>
        <v>800</v>
      </c>
      <c r="U40" s="43">
        <f t="shared" si="41"/>
        <v>38.6</v>
      </c>
      <c r="V40" s="43">
        <f t="shared" si="41"/>
        <v>168.6</v>
      </c>
      <c r="W40" s="43">
        <f t="shared" si="41"/>
        <v>0.259</v>
      </c>
      <c r="Y40" s="7" t="s">
        <v>20</v>
      </c>
      <c r="Z40" s="39">
        <f>AVERAGE(Z35:Z39)</f>
        <v>1328.4</v>
      </c>
      <c r="AA40" s="43">
        <f>AVERAGE(AA35:AA39)</f>
        <v>479.405711013018</v>
      </c>
      <c r="AB40" s="43">
        <f>AVERAGE(AB35:AB39)</f>
        <v>800</v>
      </c>
      <c r="AC40" s="39">
        <f>AVERAGE(AC35:AC39)</f>
        <v>47.2</v>
      </c>
      <c r="AD40" s="39">
        <f>AVERAGE(AD35:AD39)</f>
        <v>116</v>
      </c>
      <c r="AE40" s="43">
        <f t="shared" si="35"/>
        <v>0.204</v>
      </c>
      <c r="AF40" s="45"/>
      <c r="AG40" s="7" t="s">
        <v>20</v>
      </c>
      <c r="AH40" s="39">
        <f>AVERAGE(AH35:AH39)</f>
        <v>361</v>
      </c>
      <c r="AI40" s="43">
        <f>AVERAGE(AI35:AI39)</f>
        <v>1844.50594343395</v>
      </c>
      <c r="AJ40" s="43">
        <f>AVERAGE(AJ35:AJ39)</f>
        <v>800</v>
      </c>
      <c r="AK40" s="39">
        <f>AVERAGE(AK35:AK39)</f>
        <v>54.6</v>
      </c>
      <c r="AL40" s="39">
        <f>AVERAGE(AL35:AL39)</f>
        <v>79.8</v>
      </c>
      <c r="AM40" s="43">
        <f t="shared" si="36"/>
        <v>0.168</v>
      </c>
      <c r="AN40" s="45"/>
      <c r="AO40" s="7" t="s">
        <v>20</v>
      </c>
      <c r="AP40" s="39">
        <f t="shared" ref="AP40:AU40" si="42">AVERAGE(AP35:AP39)</f>
        <v>349.6</v>
      </c>
      <c r="AQ40" s="43">
        <f t="shared" si="42"/>
        <v>2007.87252041358</v>
      </c>
      <c r="AR40" s="43">
        <f t="shared" si="42"/>
        <v>800</v>
      </c>
      <c r="AS40" s="43">
        <f t="shared" si="42"/>
        <v>45</v>
      </c>
      <c r="AT40" s="43">
        <f t="shared" si="42"/>
        <v>53.6</v>
      </c>
      <c r="AU40" s="43">
        <f t="shared" si="42"/>
        <v>0.12325</v>
      </c>
      <c r="AV40" s="45"/>
      <c r="AW40" s="7" t="s">
        <v>20</v>
      </c>
      <c r="AX40" s="39">
        <f>AVERAGE(AX35:AX39)</f>
        <v>333.2</v>
      </c>
      <c r="AY40" s="43">
        <f>AVERAGE(AY35:AY39)</f>
        <v>2164.01572233248</v>
      </c>
      <c r="AZ40" s="43">
        <f>AVERAGE(AZ35:AZ39)</f>
        <v>800</v>
      </c>
      <c r="BA40" s="39">
        <f>AVERAGE(BA35:BA39)</f>
        <v>41.8</v>
      </c>
      <c r="BB40" s="39">
        <f>AVERAGE(BB35:BB39)</f>
        <v>38.4</v>
      </c>
      <c r="BC40" s="43">
        <f t="shared" si="37"/>
        <v>0.10025</v>
      </c>
      <c r="BD40" s="45"/>
      <c r="BE40" s="7" t="s">
        <v>20</v>
      </c>
      <c r="BF40" s="39">
        <f>AVERAGE(BF35:BF39)</f>
        <v>327.2</v>
      </c>
      <c r="BG40" s="43">
        <f>AVERAGE(BG35:BG39)</f>
        <v>2349.60368082881</v>
      </c>
      <c r="BH40" s="43">
        <f>AVERAGE(BH35:BH39)</f>
        <v>800</v>
      </c>
      <c r="BI40" s="39">
        <f>AVERAGE(BI35:BI39)</f>
        <v>24</v>
      </c>
      <c r="BJ40" s="39">
        <f>AVERAGE(BJ35:BJ39)</f>
        <v>16.2</v>
      </c>
      <c r="BK40" s="43">
        <f t="shared" si="38"/>
        <v>0.05025</v>
      </c>
      <c r="BL40" s="45"/>
      <c r="BM40" s="7" t="s">
        <v>20</v>
      </c>
      <c r="BN40" s="61">
        <f t="shared" ref="BN40:BS40" si="43">AVERAGE(BN35:BN39)</f>
        <v>315.8</v>
      </c>
      <c r="BO40" s="43">
        <f t="shared" si="43"/>
        <v>2462.43606273203</v>
      </c>
      <c r="BP40" s="43">
        <f t="shared" si="43"/>
        <v>800</v>
      </c>
      <c r="BQ40" s="50">
        <f t="shared" si="43"/>
        <v>16</v>
      </c>
      <c r="BR40" s="50">
        <f t="shared" si="43"/>
        <v>6.6</v>
      </c>
      <c r="BS40" s="50">
        <f t="shared" si="43"/>
        <v>0.02825</v>
      </c>
      <c r="BT40" s="45"/>
      <c r="BU40" s="7" t="s">
        <v>20</v>
      </c>
      <c r="BV40" s="39">
        <f>AVERAGE(BV35:BV39)</f>
        <v>305.2</v>
      </c>
      <c r="BW40" s="43">
        <f>AVERAGE(BW35:BW39)</f>
        <v>2590.57084647719</v>
      </c>
      <c r="BX40" s="43">
        <f>AVERAGE(BX35:BX39)</f>
        <v>800</v>
      </c>
      <c r="BY40" s="39">
        <f>AVERAGE(BY35:BY39)</f>
        <v>8</v>
      </c>
      <c r="BZ40" s="39">
        <f>AVERAGE(BZ35:BZ39)</f>
        <v>2</v>
      </c>
      <c r="CA40" s="43">
        <f t="shared" si="39"/>
        <v>0.0125</v>
      </c>
      <c r="CB40" s="45"/>
      <c r="CC40" s="7" t="s">
        <v>20</v>
      </c>
      <c r="CD40" s="39">
        <f>AVERAGE(CD35:CD39)</f>
        <v>293.6</v>
      </c>
      <c r="CE40" s="43">
        <f>AVERAGE(CE35:CE39)</f>
        <v>2728.89175741843</v>
      </c>
      <c r="CF40" s="43">
        <f>AVERAGE(CF35:CF39)</f>
        <v>800</v>
      </c>
      <c r="CG40" s="39">
        <f>AVERAGE(CG35:CG39)</f>
        <v>0</v>
      </c>
      <c r="CH40" s="39">
        <f>AVERAGE(CH35:CH39)</f>
        <v>0</v>
      </c>
      <c r="CI40" s="43">
        <f t="shared" si="40"/>
        <v>0</v>
      </c>
      <c r="CJ40" s="45"/>
      <c r="CK40" s="45"/>
      <c r="CL40" s="45"/>
      <c r="CM40" s="45"/>
      <c r="CN40" s="45"/>
      <c r="CO40" s="45"/>
      <c r="CP40" s="45"/>
      <c r="CQ40" s="45"/>
      <c r="CR40" s="45"/>
      <c r="CS40" s="45"/>
      <c r="CT40" s="45"/>
      <c r="CU40" s="45"/>
      <c r="CV40" s="45"/>
      <c r="CW40" s="45"/>
      <c r="CX40" s="45"/>
      <c r="CY40" s="45"/>
      <c r="CZ40" s="45"/>
    </row>
    <row r="42" spans="26:26">
      <c r="Z42" s="1">
        <v>364</v>
      </c>
    </row>
    <row r="43" spans="26:26">
      <c r="Z43" s="1">
        <v>367</v>
      </c>
    </row>
    <row r="44" spans="26:26">
      <c r="Z44" s="1">
        <v>369</v>
      </c>
    </row>
  </sheetData>
  <mergeCells count="56">
    <mergeCell ref="A4:G4"/>
    <mergeCell ref="I4:O4"/>
    <mergeCell ref="Q4:W4"/>
    <mergeCell ref="Y4:AE4"/>
    <mergeCell ref="AG4:AM4"/>
    <mergeCell ref="AO4:AU4"/>
    <mergeCell ref="AW4:BC4"/>
    <mergeCell ref="BE4:BK4"/>
    <mergeCell ref="BM4:BS4"/>
    <mergeCell ref="BU4:CA4"/>
    <mergeCell ref="CC4:CI4"/>
    <mergeCell ref="A6:G6"/>
    <mergeCell ref="I6:O6"/>
    <mergeCell ref="Q6:W6"/>
    <mergeCell ref="Y6:AE6"/>
    <mergeCell ref="AG6:AM6"/>
    <mergeCell ref="AO6:AU6"/>
    <mergeCell ref="AW6:BC6"/>
    <mergeCell ref="BE6:BK6"/>
    <mergeCell ref="BM6:BS6"/>
    <mergeCell ref="BU6:CA6"/>
    <mergeCell ref="CC6:CI6"/>
    <mergeCell ref="A15:G15"/>
    <mergeCell ref="I15:O15"/>
    <mergeCell ref="Q15:W15"/>
    <mergeCell ref="Y15:AE15"/>
    <mergeCell ref="AG15:AM15"/>
    <mergeCell ref="AO15:AU15"/>
    <mergeCell ref="AW15:BC15"/>
    <mergeCell ref="BE15:BK15"/>
    <mergeCell ref="BM15:BS15"/>
    <mergeCell ref="BU15:CA15"/>
    <mergeCell ref="CC15:CI15"/>
    <mergeCell ref="A24:G24"/>
    <mergeCell ref="I24:O24"/>
    <mergeCell ref="Q24:W24"/>
    <mergeCell ref="Y24:AE24"/>
    <mergeCell ref="AG24:AM24"/>
    <mergeCell ref="AO24:AU24"/>
    <mergeCell ref="AW24:BC24"/>
    <mergeCell ref="BE24:BK24"/>
    <mergeCell ref="BM24:BS24"/>
    <mergeCell ref="BU24:CA24"/>
    <mergeCell ref="CC24:CI24"/>
    <mergeCell ref="A33:G33"/>
    <mergeCell ref="I33:O33"/>
    <mergeCell ref="Q33:W33"/>
    <mergeCell ref="Y33:AE33"/>
    <mergeCell ref="AG33:AM33"/>
    <mergeCell ref="AO33:AU33"/>
    <mergeCell ref="AW33:BC33"/>
    <mergeCell ref="BE33:BK33"/>
    <mergeCell ref="BM33:BS33"/>
    <mergeCell ref="BU33:CA33"/>
    <mergeCell ref="CC33:CI33"/>
    <mergeCell ref="A1:G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41"/>
  <sheetViews>
    <sheetView workbookViewId="0">
      <selection activeCell="C3" sqref="C3"/>
    </sheetView>
  </sheetViews>
  <sheetFormatPr defaultColWidth="9" defaultRowHeight="14.25"/>
  <cols>
    <col min="1" max="1" width="22.4416666666667" style="12" customWidth="1"/>
    <col min="2" max="2" width="8.45833333333333" style="13" hidden="1" customWidth="1"/>
    <col min="3" max="3" width="8.88333333333333" style="13"/>
    <col min="4" max="4" width="15.0833333333333" style="13" customWidth="1"/>
    <col min="5" max="5" width="15.7" style="13" customWidth="1"/>
    <col min="6" max="6" width="4.175" style="13" customWidth="1"/>
    <col min="7" max="7" width="20.6" style="13" customWidth="1"/>
    <col min="9" max="9" width="14.35" style="1" customWidth="1"/>
    <col min="10" max="10" width="14.7083333333333" style="1" customWidth="1"/>
    <col min="11" max="11" width="2.81666666666667" style="1" customWidth="1"/>
    <col min="12" max="12" width="20.725" style="1" customWidth="1"/>
    <col min="14" max="14" width="15.0833333333333" style="1" customWidth="1"/>
    <col min="15" max="15" width="15.2083333333333" style="1" customWidth="1"/>
    <col min="16" max="16" width="3.8" style="1" customWidth="1"/>
    <col min="17" max="17" width="20.1083333333333" style="1" customWidth="1"/>
    <col min="19" max="19" width="14.35" style="1" customWidth="1"/>
    <col min="20" max="20" width="15.9416666666667" style="1" customWidth="1"/>
    <col min="21" max="21" width="2.56666666666667" style="1" customWidth="1"/>
    <col min="22" max="22" width="19.3833333333333" style="1" customWidth="1"/>
    <col min="24" max="24" width="16.0666666666667" style="1" customWidth="1"/>
    <col min="25" max="25" width="15.45" style="1" customWidth="1"/>
    <col min="26" max="26" width="3.43333333333333" style="1" customWidth="1"/>
    <col min="27" max="27" width="4.78333333333333" style="1" customWidth="1"/>
    <col min="28" max="40" width="4.9" style="1" customWidth="1"/>
  </cols>
  <sheetData>
    <row r="1" ht="18" spans="1:22">
      <c r="A1" s="14" t="s">
        <v>164</v>
      </c>
      <c r="G1" s="14" t="s">
        <v>165</v>
      </c>
      <c r="L1" s="14" t="s">
        <v>166</v>
      </c>
      <c r="M1" s="27"/>
      <c r="N1" s="27"/>
      <c r="O1" s="27"/>
      <c r="Q1" s="14" t="s">
        <v>167</v>
      </c>
      <c r="V1" s="14" t="s">
        <v>168</v>
      </c>
    </row>
    <row r="2" spans="1:15">
      <c r="A2" s="15">
        <v>1</v>
      </c>
      <c r="M2" s="27"/>
      <c r="N2" s="27"/>
      <c r="O2" s="27"/>
    </row>
    <row r="3" spans="1:40">
      <c r="A3" s="12" t="s">
        <v>169</v>
      </c>
      <c r="G3" s="12" t="s">
        <v>169</v>
      </c>
      <c r="H3" s="1"/>
      <c r="L3" s="12" t="s">
        <v>169</v>
      </c>
      <c r="M3" s="1"/>
      <c r="Q3" s="12" t="s">
        <v>169</v>
      </c>
      <c r="R3" s="1"/>
      <c r="V3" s="23" t="s">
        <v>169</v>
      </c>
      <c r="W3" s="1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</row>
    <row r="4" spans="2:40">
      <c r="B4" s="16" t="s">
        <v>13</v>
      </c>
      <c r="C4" s="16" t="s">
        <v>170</v>
      </c>
      <c r="D4" s="16" t="s">
        <v>171</v>
      </c>
      <c r="E4" s="16" t="s">
        <v>172</v>
      </c>
      <c r="H4" s="16" t="s">
        <v>170</v>
      </c>
      <c r="I4" s="16" t="s">
        <v>171</v>
      </c>
      <c r="J4" s="16" t="s">
        <v>172</v>
      </c>
      <c r="L4" s="13"/>
      <c r="M4" s="16" t="s">
        <v>170</v>
      </c>
      <c r="N4" s="16" t="s">
        <v>171</v>
      </c>
      <c r="O4" s="16" t="s">
        <v>172</v>
      </c>
      <c r="Q4" s="13"/>
      <c r="R4" s="16" t="s">
        <v>170</v>
      </c>
      <c r="S4" s="16" t="s">
        <v>171</v>
      </c>
      <c r="T4" s="16" t="s">
        <v>172</v>
      </c>
      <c r="V4" s="13"/>
      <c r="W4" s="16" t="s">
        <v>170</v>
      </c>
      <c r="X4" s="16" t="s">
        <v>171</v>
      </c>
      <c r="Y4" s="16" t="s">
        <v>172</v>
      </c>
      <c r="Z4" s="34"/>
      <c r="AA4" s="34"/>
      <c r="AC4" s="35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</row>
    <row r="5" spans="1:40">
      <c r="A5" s="17"/>
      <c r="B5" s="18">
        <v>1</v>
      </c>
      <c r="C5" s="18">
        <v>0.84</v>
      </c>
      <c r="D5" s="18">
        <v>0.1</v>
      </c>
      <c r="E5" s="18">
        <v>0.06</v>
      </c>
      <c r="F5" s="19"/>
      <c r="G5" s="20"/>
      <c r="H5" s="16">
        <v>0.866666666666667</v>
      </c>
      <c r="I5" s="16">
        <v>0.133333333333333</v>
      </c>
      <c r="J5" s="18">
        <v>0</v>
      </c>
      <c r="K5" s="28"/>
      <c r="L5" s="20"/>
      <c r="M5" s="16">
        <v>0.885714285714286</v>
      </c>
      <c r="N5" s="16">
        <v>0.085714285714286</v>
      </c>
      <c r="O5" s="16">
        <v>0.028571428571429</v>
      </c>
      <c r="P5" s="28"/>
      <c r="Q5" s="20"/>
      <c r="R5" s="16">
        <v>0.857142857142857</v>
      </c>
      <c r="S5" s="16">
        <v>0.114285714285714</v>
      </c>
      <c r="T5" s="16">
        <v>0.028571428571429</v>
      </c>
      <c r="U5" s="28"/>
      <c r="V5" s="20"/>
      <c r="W5" s="16">
        <v>0.966666666666667</v>
      </c>
      <c r="X5" s="16">
        <v>0.033333333333333</v>
      </c>
      <c r="Y5" s="18">
        <v>0</v>
      </c>
      <c r="Z5" s="35"/>
      <c r="AA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</row>
    <row r="6" spans="1:40">
      <c r="A6" s="12" t="s">
        <v>173</v>
      </c>
      <c r="G6" s="12" t="s">
        <v>173</v>
      </c>
      <c r="H6" s="1"/>
      <c r="L6" s="12" t="s">
        <v>173</v>
      </c>
      <c r="M6" s="1"/>
      <c r="Q6" s="12" t="s">
        <v>173</v>
      </c>
      <c r="R6" s="1"/>
      <c r="V6" s="12" t="s">
        <v>173</v>
      </c>
      <c r="W6" s="1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</row>
    <row r="7" spans="2:40">
      <c r="B7" s="16" t="s">
        <v>13</v>
      </c>
      <c r="C7" s="16" t="s">
        <v>170</v>
      </c>
      <c r="D7" s="16" t="s">
        <v>171</v>
      </c>
      <c r="E7" s="16" t="s">
        <v>172</v>
      </c>
      <c r="H7" s="16" t="s">
        <v>170</v>
      </c>
      <c r="I7" s="16" t="s">
        <v>171</v>
      </c>
      <c r="J7" s="16" t="s">
        <v>172</v>
      </c>
      <c r="L7" s="13"/>
      <c r="M7" s="16" t="s">
        <v>170</v>
      </c>
      <c r="N7" s="16" t="s">
        <v>171</v>
      </c>
      <c r="O7" s="16" t="s">
        <v>172</v>
      </c>
      <c r="Q7" s="13"/>
      <c r="R7" s="16" t="s">
        <v>170</v>
      </c>
      <c r="S7" s="16" t="s">
        <v>171</v>
      </c>
      <c r="T7" s="16" t="s">
        <v>172</v>
      </c>
      <c r="V7" s="13"/>
      <c r="W7" s="16" t="s">
        <v>170</v>
      </c>
      <c r="X7" s="16" t="s">
        <v>171</v>
      </c>
      <c r="Y7" s="16" t="s">
        <v>172</v>
      </c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</row>
    <row r="8" spans="1:40">
      <c r="A8" s="17"/>
      <c r="B8" s="18">
        <v>1</v>
      </c>
      <c r="C8" s="18">
        <v>0.92</v>
      </c>
      <c r="D8" s="18">
        <v>0.08</v>
      </c>
      <c r="E8" s="18">
        <v>0</v>
      </c>
      <c r="F8" s="19"/>
      <c r="G8" s="20"/>
      <c r="H8" s="16">
        <v>0.866666666666667</v>
      </c>
      <c r="I8" s="16">
        <v>0.133333333333333</v>
      </c>
      <c r="J8" s="18">
        <v>0</v>
      </c>
      <c r="K8" s="28"/>
      <c r="L8" s="20"/>
      <c r="M8" s="16">
        <v>0.942857142857143</v>
      </c>
      <c r="N8" s="16">
        <v>0.057142857142857</v>
      </c>
      <c r="O8" s="18">
        <v>0</v>
      </c>
      <c r="P8" s="28"/>
      <c r="Q8" s="20"/>
      <c r="R8" s="16">
        <v>0.914285714285714</v>
      </c>
      <c r="S8" s="16">
        <v>0.085714285714286</v>
      </c>
      <c r="T8" s="18">
        <v>0</v>
      </c>
      <c r="U8" s="28"/>
      <c r="V8" s="20"/>
      <c r="W8" s="16">
        <v>0.966666666666667</v>
      </c>
      <c r="X8" s="16">
        <v>0.033333333333333</v>
      </c>
      <c r="Y8" s="18">
        <v>0</v>
      </c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</row>
    <row r="9" spans="1:40">
      <c r="A9" s="12" t="s">
        <v>174</v>
      </c>
      <c r="G9" s="12" t="s">
        <v>174</v>
      </c>
      <c r="H9" s="13"/>
      <c r="I9" s="13"/>
      <c r="J9" s="13"/>
      <c r="L9" s="12" t="s">
        <v>174</v>
      </c>
      <c r="M9" s="13"/>
      <c r="N9" s="13"/>
      <c r="O9" s="13"/>
      <c r="Q9" s="12" t="s">
        <v>174</v>
      </c>
      <c r="R9" s="13"/>
      <c r="S9" s="13"/>
      <c r="T9" s="13"/>
      <c r="V9" s="12" t="s">
        <v>174</v>
      </c>
      <c r="W9" s="13"/>
      <c r="X9" s="13"/>
      <c r="Y9" s="13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</row>
    <row r="10" spans="2:40">
      <c r="B10" s="16" t="s">
        <v>13</v>
      </c>
      <c r="C10" s="16" t="s">
        <v>170</v>
      </c>
      <c r="D10" s="16" t="s">
        <v>171</v>
      </c>
      <c r="E10" s="16" t="s">
        <v>172</v>
      </c>
      <c r="G10" s="12"/>
      <c r="H10" s="16" t="s">
        <v>170</v>
      </c>
      <c r="I10" s="16" t="s">
        <v>171</v>
      </c>
      <c r="J10" s="16" t="s">
        <v>172</v>
      </c>
      <c r="L10" s="12"/>
      <c r="M10" s="16" t="s">
        <v>170</v>
      </c>
      <c r="N10" s="16" t="s">
        <v>171</v>
      </c>
      <c r="O10" s="16" t="s">
        <v>172</v>
      </c>
      <c r="Q10" s="12"/>
      <c r="R10" s="16" t="s">
        <v>170</v>
      </c>
      <c r="S10" s="16" t="s">
        <v>171</v>
      </c>
      <c r="T10" s="16" t="s">
        <v>172</v>
      </c>
      <c r="V10" s="12"/>
      <c r="W10" s="16" t="s">
        <v>170</v>
      </c>
      <c r="X10" s="16" t="s">
        <v>171</v>
      </c>
      <c r="Y10" s="16" t="s">
        <v>172</v>
      </c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</row>
    <row r="11" spans="1:40">
      <c r="A11" s="21"/>
      <c r="B11" s="18">
        <v>1</v>
      </c>
      <c r="C11" s="18">
        <v>0.92</v>
      </c>
      <c r="D11" s="18">
        <v>0.08</v>
      </c>
      <c r="E11" s="18">
        <v>0</v>
      </c>
      <c r="F11" s="19"/>
      <c r="G11" s="21"/>
      <c r="H11" s="16">
        <v>0.888888888888889</v>
      </c>
      <c r="I11" s="16">
        <v>0.111111111111111</v>
      </c>
      <c r="J11" s="18">
        <v>0</v>
      </c>
      <c r="K11" s="28"/>
      <c r="L11" s="21"/>
      <c r="M11" s="16">
        <v>0.942857142857143</v>
      </c>
      <c r="N11" s="16">
        <v>0.057142857142857</v>
      </c>
      <c r="O11" s="18">
        <v>0</v>
      </c>
      <c r="P11" s="28"/>
      <c r="Q11" s="21"/>
      <c r="R11" s="16">
        <v>0.914285714285714</v>
      </c>
      <c r="S11" s="16">
        <v>0.085714285714286</v>
      </c>
      <c r="T11" s="18">
        <v>0</v>
      </c>
      <c r="U11" s="28"/>
      <c r="V11" s="21"/>
      <c r="W11" s="16">
        <v>0.966666666666667</v>
      </c>
      <c r="X11" s="16">
        <v>0.033333333333333</v>
      </c>
      <c r="Y11" s="18">
        <v>0</v>
      </c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</row>
    <row r="12" spans="1:40">
      <c r="A12" s="12" t="s">
        <v>175</v>
      </c>
      <c r="G12" s="22" t="s">
        <v>175</v>
      </c>
      <c r="H12" s="1"/>
      <c r="L12" s="22" t="s">
        <v>175</v>
      </c>
      <c r="M12" s="1"/>
      <c r="Q12" s="22" t="s">
        <v>175</v>
      </c>
      <c r="R12" s="1"/>
      <c r="V12" s="22" t="s">
        <v>175</v>
      </c>
      <c r="W12" s="1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</row>
    <row r="13" spans="2:40">
      <c r="B13" s="16" t="s">
        <v>13</v>
      </c>
      <c r="C13" s="16" t="s">
        <v>170</v>
      </c>
      <c r="D13" s="16" t="s">
        <v>171</v>
      </c>
      <c r="E13" s="16" t="s">
        <v>172</v>
      </c>
      <c r="H13" s="16" t="s">
        <v>170</v>
      </c>
      <c r="I13" s="16" t="s">
        <v>171</v>
      </c>
      <c r="J13" s="16" t="s">
        <v>172</v>
      </c>
      <c r="L13" s="13"/>
      <c r="M13" s="16" t="s">
        <v>170</v>
      </c>
      <c r="N13" s="16" t="s">
        <v>171</v>
      </c>
      <c r="O13" s="16" t="s">
        <v>172</v>
      </c>
      <c r="Q13" s="13"/>
      <c r="R13" s="16" t="s">
        <v>170</v>
      </c>
      <c r="S13" s="16" t="s">
        <v>171</v>
      </c>
      <c r="T13" s="16" t="s">
        <v>172</v>
      </c>
      <c r="V13" s="13"/>
      <c r="W13" s="16" t="s">
        <v>170</v>
      </c>
      <c r="X13" s="16" t="s">
        <v>171</v>
      </c>
      <c r="Y13" s="16" t="s">
        <v>172</v>
      </c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</row>
    <row r="14" spans="1:40">
      <c r="A14" s="17"/>
      <c r="B14" s="18">
        <v>1</v>
      </c>
      <c r="C14" s="18">
        <v>0.74</v>
      </c>
      <c r="D14" s="18">
        <v>0.06</v>
      </c>
      <c r="E14" s="18">
        <v>0.2</v>
      </c>
      <c r="F14" s="19"/>
      <c r="G14" s="20"/>
      <c r="H14" s="16">
        <v>0.755555555555556</v>
      </c>
      <c r="I14" s="16">
        <v>0.111111111111111</v>
      </c>
      <c r="J14" s="16">
        <v>0.133333333333333</v>
      </c>
      <c r="K14" s="28"/>
      <c r="L14" s="20"/>
      <c r="M14" s="16">
        <v>0.8</v>
      </c>
      <c r="N14" s="16">
        <v>0.057142857142857</v>
      </c>
      <c r="O14" s="16">
        <v>0.142857142857143</v>
      </c>
      <c r="P14" s="28"/>
      <c r="Q14" s="25"/>
      <c r="R14" s="16">
        <v>0.685714285714286</v>
      </c>
      <c r="S14" s="16">
        <v>0.057142857142857</v>
      </c>
      <c r="T14" s="16">
        <v>0.257142857142857</v>
      </c>
      <c r="U14" s="28"/>
      <c r="V14" s="20"/>
      <c r="W14" s="16">
        <v>0.766666666666667</v>
      </c>
      <c r="X14" s="18">
        <v>0</v>
      </c>
      <c r="Y14" s="16">
        <v>0.233333333333333</v>
      </c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</row>
    <row r="15" spans="1:40">
      <c r="A15" s="12" t="s">
        <v>176</v>
      </c>
      <c r="G15" s="23" t="s">
        <v>176</v>
      </c>
      <c r="H15" s="1"/>
      <c r="L15" s="22" t="s">
        <v>176</v>
      </c>
      <c r="M15" s="1"/>
      <c r="Q15" s="23" t="s">
        <v>176</v>
      </c>
      <c r="R15" s="1"/>
      <c r="V15" s="22" t="s">
        <v>176</v>
      </c>
      <c r="W15" s="1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</row>
    <row r="16" spans="2:40">
      <c r="B16" s="16" t="s">
        <v>13</v>
      </c>
      <c r="C16" s="16" t="s">
        <v>170</v>
      </c>
      <c r="D16" s="16" t="s">
        <v>171</v>
      </c>
      <c r="E16" s="16" t="s">
        <v>172</v>
      </c>
      <c r="G16" s="24"/>
      <c r="H16" s="16" t="s">
        <v>170</v>
      </c>
      <c r="I16" s="16" t="s">
        <v>171</v>
      </c>
      <c r="J16" s="16" t="s">
        <v>172</v>
      </c>
      <c r="L16" s="13"/>
      <c r="M16" s="16" t="s">
        <v>170</v>
      </c>
      <c r="N16" s="16" t="s">
        <v>171</v>
      </c>
      <c r="O16" s="16" t="s">
        <v>172</v>
      </c>
      <c r="Q16" s="24"/>
      <c r="R16" s="16" t="s">
        <v>170</v>
      </c>
      <c r="S16" s="16" t="s">
        <v>171</v>
      </c>
      <c r="T16" s="16" t="s">
        <v>172</v>
      </c>
      <c r="V16" s="13"/>
      <c r="W16" s="16" t="s">
        <v>170</v>
      </c>
      <c r="X16" s="16" t="s">
        <v>171</v>
      </c>
      <c r="Y16" s="16" t="s">
        <v>172</v>
      </c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</row>
    <row r="17" spans="1:40">
      <c r="A17" s="17"/>
      <c r="B17" s="18">
        <v>1</v>
      </c>
      <c r="C17" s="18">
        <v>0.86</v>
      </c>
      <c r="D17" s="18">
        <v>0.1</v>
      </c>
      <c r="E17" s="18">
        <v>0.04</v>
      </c>
      <c r="F17" s="19"/>
      <c r="G17" s="25"/>
      <c r="H17" s="16">
        <v>0.711111111111111</v>
      </c>
      <c r="I17" s="16">
        <v>0.133333333333333</v>
      </c>
      <c r="J17" s="16">
        <v>0.155555555555556</v>
      </c>
      <c r="K17" s="28"/>
      <c r="L17" s="25"/>
      <c r="M17" s="16">
        <v>0.828571428571429</v>
      </c>
      <c r="N17" s="16">
        <v>0.085714285714286</v>
      </c>
      <c r="O17" s="16">
        <v>0.085714285714286</v>
      </c>
      <c r="P17" s="28"/>
      <c r="Q17" s="25"/>
      <c r="R17" s="16">
        <v>0.657142857142857</v>
      </c>
      <c r="S17" s="16">
        <v>0.142857142857143</v>
      </c>
      <c r="T17" s="16">
        <v>0.2</v>
      </c>
      <c r="U17" s="28"/>
      <c r="V17" s="20"/>
      <c r="W17" s="16">
        <v>0.866666666666667</v>
      </c>
      <c r="X17" s="16">
        <v>0.033333333333333</v>
      </c>
      <c r="Y17" s="18">
        <v>0.1</v>
      </c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</row>
    <row r="18" spans="1:40">
      <c r="A18" s="12" t="s">
        <v>177</v>
      </c>
      <c r="G18" s="23" t="s">
        <v>177</v>
      </c>
      <c r="L18" s="23" t="s">
        <v>177</v>
      </c>
      <c r="M18" s="13"/>
      <c r="N18" s="13"/>
      <c r="O18" s="13"/>
      <c r="Q18" s="23" t="s">
        <v>177</v>
      </c>
      <c r="R18" s="13"/>
      <c r="S18" s="13"/>
      <c r="T18" s="13"/>
      <c r="V18" s="22" t="s">
        <v>177</v>
      </c>
      <c r="W18" s="13"/>
      <c r="X18" s="13"/>
      <c r="Y18" s="13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</row>
    <row r="19" spans="2:40">
      <c r="B19" s="16" t="s">
        <v>13</v>
      </c>
      <c r="C19" s="16" t="s">
        <v>170</v>
      </c>
      <c r="D19" s="16" t="s">
        <v>171</v>
      </c>
      <c r="E19" s="16" t="s">
        <v>172</v>
      </c>
      <c r="G19" s="23"/>
      <c r="H19" s="16" t="s">
        <v>170</v>
      </c>
      <c r="I19" s="16" t="s">
        <v>171</v>
      </c>
      <c r="J19" s="16" t="s">
        <v>172</v>
      </c>
      <c r="L19" s="23"/>
      <c r="M19" s="16" t="s">
        <v>170</v>
      </c>
      <c r="N19" s="16" t="s">
        <v>171</v>
      </c>
      <c r="O19" s="16" t="s">
        <v>172</v>
      </c>
      <c r="Q19" s="23"/>
      <c r="R19" s="16" t="s">
        <v>170</v>
      </c>
      <c r="S19" s="16" t="s">
        <v>171</v>
      </c>
      <c r="T19" s="16" t="s">
        <v>172</v>
      </c>
      <c r="V19" s="12"/>
      <c r="W19" s="16" t="s">
        <v>170</v>
      </c>
      <c r="X19" s="16" t="s">
        <v>171</v>
      </c>
      <c r="Y19" s="16" t="s">
        <v>172</v>
      </c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</row>
    <row r="20" spans="1:40">
      <c r="A20" s="21"/>
      <c r="B20" s="18">
        <v>1</v>
      </c>
      <c r="C20" s="18">
        <v>0.88</v>
      </c>
      <c r="D20" s="18">
        <v>0.08</v>
      </c>
      <c r="E20" s="18">
        <v>0.04</v>
      </c>
      <c r="F20" s="19"/>
      <c r="G20" s="26"/>
      <c r="H20" s="16">
        <v>0.711111111111111</v>
      </c>
      <c r="I20" s="16">
        <v>0.111111111111111</v>
      </c>
      <c r="J20" s="16">
        <v>0.177777777777778</v>
      </c>
      <c r="K20" s="28"/>
      <c r="L20" s="26"/>
      <c r="M20" s="16">
        <v>0.714285714285714</v>
      </c>
      <c r="N20" s="16">
        <v>0.114285714285714</v>
      </c>
      <c r="O20" s="16">
        <v>0.171428571428571</v>
      </c>
      <c r="P20" s="28"/>
      <c r="Q20" s="26"/>
      <c r="R20" s="16">
        <v>0.628571428571429</v>
      </c>
      <c r="S20" s="16">
        <v>0.171428571428571</v>
      </c>
      <c r="T20" s="16">
        <v>0.2</v>
      </c>
      <c r="U20" s="28"/>
      <c r="V20" s="21"/>
      <c r="W20" s="16">
        <v>0.833333333333333</v>
      </c>
      <c r="X20" s="16">
        <v>0.033333333333333</v>
      </c>
      <c r="Y20" s="16">
        <v>0.133333333333333</v>
      </c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</row>
    <row r="21" spans="12:12">
      <c r="L21" s="29"/>
    </row>
    <row r="22" ht="18" spans="1:22">
      <c r="A22" s="14" t="s">
        <v>178</v>
      </c>
      <c r="G22" s="14" t="s">
        <v>179</v>
      </c>
      <c r="L22" s="14" t="s">
        <v>180</v>
      </c>
      <c r="M22" s="27"/>
      <c r="N22" s="27"/>
      <c r="O22" s="27"/>
      <c r="Q22" s="14" t="s">
        <v>181</v>
      </c>
      <c r="V22" s="14" t="s">
        <v>182</v>
      </c>
    </row>
    <row r="23" spans="8:26">
      <c r="H23" s="27"/>
      <c r="I23" s="27"/>
      <c r="J23" s="27"/>
      <c r="K23" s="27"/>
      <c r="M23" s="27"/>
      <c r="N23" s="27"/>
      <c r="O23" s="27"/>
      <c r="P23" s="27"/>
      <c r="R23" s="27"/>
      <c r="S23" s="27"/>
      <c r="T23" s="27"/>
      <c r="U23" s="27"/>
      <c r="Z23" s="27"/>
    </row>
    <row r="24" spans="1:26">
      <c r="A24" s="12" t="s">
        <v>169</v>
      </c>
      <c r="G24" s="12" t="s">
        <v>169</v>
      </c>
      <c r="H24" s="6"/>
      <c r="I24" s="6"/>
      <c r="J24" s="6"/>
      <c r="K24" s="27"/>
      <c r="L24" s="12" t="s">
        <v>169</v>
      </c>
      <c r="M24" s="6"/>
      <c r="N24" s="6"/>
      <c r="O24" s="6"/>
      <c r="P24" s="27"/>
      <c r="Q24" s="22" t="s">
        <v>169</v>
      </c>
      <c r="R24" s="6"/>
      <c r="S24" s="6"/>
      <c r="T24" s="6"/>
      <c r="U24" s="27"/>
      <c r="V24" s="22" t="s">
        <v>169</v>
      </c>
      <c r="W24" s="1"/>
      <c r="Y24" s="34"/>
      <c r="Z24" s="34"/>
    </row>
    <row r="25" spans="2:26">
      <c r="B25" s="16" t="s">
        <v>13</v>
      </c>
      <c r="C25" s="16" t="s">
        <v>170</v>
      </c>
      <c r="D25" s="16" t="s">
        <v>171</v>
      </c>
      <c r="E25" s="16" t="s">
        <v>172</v>
      </c>
      <c r="H25" s="16" t="s">
        <v>170</v>
      </c>
      <c r="I25" s="16" t="s">
        <v>171</v>
      </c>
      <c r="J25" s="16" t="s">
        <v>172</v>
      </c>
      <c r="K25" s="27"/>
      <c r="L25" s="13"/>
      <c r="M25" s="16" t="s">
        <v>170</v>
      </c>
      <c r="N25" s="16" t="s">
        <v>171</v>
      </c>
      <c r="O25" s="16" t="s">
        <v>172</v>
      </c>
      <c r="P25" s="27"/>
      <c r="Q25" s="31"/>
      <c r="R25" s="16" t="s">
        <v>170</v>
      </c>
      <c r="S25" s="16" t="s">
        <v>171</v>
      </c>
      <c r="T25" s="16" t="s">
        <v>172</v>
      </c>
      <c r="U25" s="27"/>
      <c r="V25" s="31"/>
      <c r="W25" s="16" t="s">
        <v>170</v>
      </c>
      <c r="X25" s="16" t="s">
        <v>171</v>
      </c>
      <c r="Y25" s="16" t="s">
        <v>172</v>
      </c>
      <c r="Z25" s="34"/>
    </row>
    <row r="26" spans="1:40">
      <c r="A26" s="21"/>
      <c r="B26" s="18">
        <v>1</v>
      </c>
      <c r="C26" s="16">
        <v>0.88</v>
      </c>
      <c r="D26" s="16">
        <v>0.12</v>
      </c>
      <c r="E26" s="18">
        <v>0</v>
      </c>
      <c r="F26" s="20"/>
      <c r="G26" s="20"/>
      <c r="H26" s="16">
        <v>0.8</v>
      </c>
      <c r="I26" s="16">
        <v>0.2</v>
      </c>
      <c r="J26" s="18">
        <v>0</v>
      </c>
      <c r="K26" s="30"/>
      <c r="L26" s="20"/>
      <c r="M26" s="18">
        <v>0.6</v>
      </c>
      <c r="N26" s="18">
        <v>0.4</v>
      </c>
      <c r="O26" s="18">
        <v>0</v>
      </c>
      <c r="P26" s="30"/>
      <c r="Q26" s="32"/>
      <c r="R26" s="16">
        <v>0.6</v>
      </c>
      <c r="S26" s="18">
        <v>0.4</v>
      </c>
      <c r="T26" s="18">
        <v>0</v>
      </c>
      <c r="U26" s="30"/>
      <c r="V26" s="32"/>
      <c r="W26" s="16">
        <v>0.4</v>
      </c>
      <c r="X26" s="18">
        <v>0.6</v>
      </c>
      <c r="Y26" s="18">
        <v>0</v>
      </c>
      <c r="Z26" s="35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</row>
    <row r="27" spans="1:26">
      <c r="A27" s="22" t="s">
        <v>173</v>
      </c>
      <c r="G27" s="12" t="s">
        <v>173</v>
      </c>
      <c r="H27" s="1"/>
      <c r="K27" s="27"/>
      <c r="L27" s="12" t="s">
        <v>173</v>
      </c>
      <c r="M27" s="1"/>
      <c r="P27" s="27"/>
      <c r="Q27" s="22" t="s">
        <v>173</v>
      </c>
      <c r="R27" s="1"/>
      <c r="U27" s="27"/>
      <c r="V27" s="22" t="s">
        <v>173</v>
      </c>
      <c r="W27" s="1"/>
      <c r="Z27" s="34"/>
    </row>
    <row r="28" spans="2:26">
      <c r="B28" s="16" t="s">
        <v>13</v>
      </c>
      <c r="C28" s="16" t="s">
        <v>170</v>
      </c>
      <c r="D28" s="16" t="s">
        <v>171</v>
      </c>
      <c r="E28" s="16" t="s">
        <v>172</v>
      </c>
      <c r="H28" s="16" t="s">
        <v>170</v>
      </c>
      <c r="I28" s="16" t="s">
        <v>171</v>
      </c>
      <c r="J28" s="16" t="s">
        <v>172</v>
      </c>
      <c r="K28" s="27"/>
      <c r="L28" s="13"/>
      <c r="M28" s="16" t="s">
        <v>170</v>
      </c>
      <c r="N28" s="16" t="s">
        <v>171</v>
      </c>
      <c r="O28" s="16" t="s">
        <v>172</v>
      </c>
      <c r="P28" s="27"/>
      <c r="Q28" s="31"/>
      <c r="R28" s="16" t="s">
        <v>170</v>
      </c>
      <c r="S28" s="16" t="s">
        <v>171</v>
      </c>
      <c r="T28" s="16" t="s">
        <v>172</v>
      </c>
      <c r="U28" s="27"/>
      <c r="V28" s="31"/>
      <c r="W28" s="16" t="s">
        <v>170</v>
      </c>
      <c r="X28" s="16" t="s">
        <v>171</v>
      </c>
      <c r="Y28" s="16" t="s">
        <v>172</v>
      </c>
      <c r="Z28" s="34"/>
    </row>
    <row r="29" spans="1:40">
      <c r="A29" s="21"/>
      <c r="B29" s="18">
        <v>1</v>
      </c>
      <c r="C29" s="18">
        <v>0.92</v>
      </c>
      <c r="D29" s="18">
        <v>0.08</v>
      </c>
      <c r="E29" s="18">
        <v>0</v>
      </c>
      <c r="F29" s="20"/>
      <c r="G29" s="20"/>
      <c r="H29" s="16">
        <v>0.85</v>
      </c>
      <c r="I29" s="18">
        <v>0.15</v>
      </c>
      <c r="J29" s="18">
        <v>0</v>
      </c>
      <c r="K29" s="30"/>
      <c r="L29" s="20"/>
      <c r="M29" s="16">
        <v>0.733333333333333</v>
      </c>
      <c r="N29" s="16">
        <v>0.266666666666667</v>
      </c>
      <c r="O29" s="16">
        <v>0</v>
      </c>
      <c r="P29" s="30"/>
      <c r="Q29" s="32"/>
      <c r="R29" s="16">
        <v>0.9</v>
      </c>
      <c r="S29" s="18">
        <v>0.1</v>
      </c>
      <c r="T29" s="18">
        <v>0</v>
      </c>
      <c r="U29" s="30"/>
      <c r="V29" s="33"/>
      <c r="W29" s="16">
        <v>0.9</v>
      </c>
      <c r="X29" s="18">
        <v>0.1</v>
      </c>
      <c r="Y29" s="18">
        <v>0</v>
      </c>
      <c r="Z29" s="35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</row>
    <row r="30" spans="1:26">
      <c r="A30" s="12" t="s">
        <v>174</v>
      </c>
      <c r="G30" s="23" t="s">
        <v>174</v>
      </c>
      <c r="H30" s="13"/>
      <c r="I30" s="13"/>
      <c r="J30" s="13"/>
      <c r="K30" s="27"/>
      <c r="L30" s="12" t="s">
        <v>174</v>
      </c>
      <c r="M30" s="13"/>
      <c r="N30" s="13"/>
      <c r="O30" s="13"/>
      <c r="P30" s="27"/>
      <c r="Q30" s="22" t="s">
        <v>174</v>
      </c>
      <c r="R30" s="13"/>
      <c r="S30" s="13"/>
      <c r="T30" s="13"/>
      <c r="U30" s="27"/>
      <c r="V30" s="23" t="s">
        <v>174</v>
      </c>
      <c r="W30" s="13"/>
      <c r="X30" s="13"/>
      <c r="Y30" s="13"/>
      <c r="Z30" s="34"/>
    </row>
    <row r="31" spans="2:26">
      <c r="B31" s="16" t="s">
        <v>13</v>
      </c>
      <c r="C31" s="16" t="s">
        <v>170</v>
      </c>
      <c r="D31" s="16" t="s">
        <v>171</v>
      </c>
      <c r="E31" s="16" t="s">
        <v>172</v>
      </c>
      <c r="G31" s="12"/>
      <c r="H31" s="16" t="s">
        <v>170</v>
      </c>
      <c r="I31" s="16" t="s">
        <v>171</v>
      </c>
      <c r="J31" s="16" t="s">
        <v>172</v>
      </c>
      <c r="K31" s="27"/>
      <c r="L31" s="12"/>
      <c r="M31" s="16" t="s">
        <v>170</v>
      </c>
      <c r="N31" s="16" t="s">
        <v>171</v>
      </c>
      <c r="O31" s="16" t="s">
        <v>172</v>
      </c>
      <c r="P31" s="27"/>
      <c r="Q31" s="12"/>
      <c r="R31" s="16" t="s">
        <v>170</v>
      </c>
      <c r="S31" s="16" t="s">
        <v>171</v>
      </c>
      <c r="T31" s="16" t="s">
        <v>172</v>
      </c>
      <c r="U31" s="27"/>
      <c r="V31" s="23"/>
      <c r="W31" s="16" t="s">
        <v>170</v>
      </c>
      <c r="X31" s="16" t="s">
        <v>171</v>
      </c>
      <c r="Y31" s="16" t="s">
        <v>172</v>
      </c>
      <c r="Z31" s="34"/>
    </row>
    <row r="32" spans="1:40">
      <c r="A32" s="21"/>
      <c r="B32" s="18">
        <v>1</v>
      </c>
      <c r="C32" s="18">
        <v>0.92</v>
      </c>
      <c r="D32" s="18">
        <v>0.08</v>
      </c>
      <c r="E32" s="18">
        <v>0</v>
      </c>
      <c r="F32" s="20"/>
      <c r="G32" s="21"/>
      <c r="H32" s="16">
        <v>0.8</v>
      </c>
      <c r="I32" s="16">
        <v>0.2</v>
      </c>
      <c r="J32" s="18">
        <v>0</v>
      </c>
      <c r="K32" s="30"/>
      <c r="L32" s="21"/>
      <c r="M32" s="16">
        <v>0.8</v>
      </c>
      <c r="N32" s="16">
        <v>0.2</v>
      </c>
      <c r="O32" s="16">
        <v>0</v>
      </c>
      <c r="P32" s="30"/>
      <c r="Q32" s="21"/>
      <c r="R32" s="16">
        <v>0.9</v>
      </c>
      <c r="S32" s="18">
        <v>0.1</v>
      </c>
      <c r="T32" s="18">
        <v>0</v>
      </c>
      <c r="U32" s="30"/>
      <c r="V32" s="26"/>
      <c r="W32" s="16">
        <v>0.7</v>
      </c>
      <c r="X32" s="18">
        <v>0.3</v>
      </c>
      <c r="Y32" s="18">
        <v>0</v>
      </c>
      <c r="Z32" s="35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</row>
    <row r="33" spans="1:26">
      <c r="A33" s="12" t="s">
        <v>175</v>
      </c>
      <c r="G33" s="12" t="s">
        <v>175</v>
      </c>
      <c r="H33" s="1"/>
      <c r="K33" s="27"/>
      <c r="L33" s="12" t="s">
        <v>175</v>
      </c>
      <c r="M33" s="1"/>
      <c r="P33" s="27"/>
      <c r="Q33" s="12" t="s">
        <v>175</v>
      </c>
      <c r="R33" s="1"/>
      <c r="U33" s="27"/>
      <c r="V33" s="23" t="s">
        <v>175</v>
      </c>
      <c r="W33" s="1"/>
      <c r="Z33" s="34"/>
    </row>
    <row r="34" spans="2:26">
      <c r="B34" s="16" t="s">
        <v>13</v>
      </c>
      <c r="C34" s="16" t="s">
        <v>170</v>
      </c>
      <c r="D34" s="16" t="s">
        <v>171</v>
      </c>
      <c r="E34" s="16" t="s">
        <v>172</v>
      </c>
      <c r="H34" s="16" t="s">
        <v>170</v>
      </c>
      <c r="I34" s="16" t="s">
        <v>171</v>
      </c>
      <c r="J34" s="16" t="s">
        <v>172</v>
      </c>
      <c r="K34" s="27"/>
      <c r="L34" s="13"/>
      <c r="M34" s="16" t="s">
        <v>170</v>
      </c>
      <c r="N34" s="16" t="s">
        <v>171</v>
      </c>
      <c r="O34" s="16" t="s">
        <v>172</v>
      </c>
      <c r="P34" s="27"/>
      <c r="Q34" s="13"/>
      <c r="R34" s="16" t="s">
        <v>170</v>
      </c>
      <c r="S34" s="16" t="s">
        <v>171</v>
      </c>
      <c r="T34" s="16" t="s">
        <v>172</v>
      </c>
      <c r="U34" s="27"/>
      <c r="V34" s="24"/>
      <c r="W34" s="16" t="s">
        <v>170</v>
      </c>
      <c r="X34" s="16" t="s">
        <v>171</v>
      </c>
      <c r="Y34" s="16" t="s">
        <v>172</v>
      </c>
      <c r="Z34" s="34"/>
    </row>
    <row r="35" spans="1:40">
      <c r="A35" s="21"/>
      <c r="B35" s="18">
        <v>1</v>
      </c>
      <c r="C35" s="18">
        <v>0.72</v>
      </c>
      <c r="D35" s="18">
        <v>0.04</v>
      </c>
      <c r="E35" s="18">
        <v>0.24</v>
      </c>
      <c r="F35" s="20"/>
      <c r="G35" s="20"/>
      <c r="H35" s="18">
        <v>0.65</v>
      </c>
      <c r="I35" s="16">
        <v>0.1</v>
      </c>
      <c r="J35" s="18">
        <v>0.25</v>
      </c>
      <c r="K35" s="30"/>
      <c r="L35" s="20"/>
      <c r="M35" s="18">
        <v>0.6</v>
      </c>
      <c r="N35" s="18">
        <v>0.4</v>
      </c>
      <c r="O35" s="18">
        <v>0</v>
      </c>
      <c r="P35" s="30"/>
      <c r="Q35" s="20"/>
      <c r="R35" s="18">
        <v>0.6</v>
      </c>
      <c r="S35" s="18">
        <v>0.1</v>
      </c>
      <c r="T35" s="18">
        <v>0.3</v>
      </c>
      <c r="U35" s="30"/>
      <c r="V35" s="25"/>
      <c r="W35" s="16">
        <v>0.75</v>
      </c>
      <c r="X35" s="18">
        <v>0.25</v>
      </c>
      <c r="Y35" s="18">
        <v>0</v>
      </c>
      <c r="Z35" s="35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</row>
    <row r="36" spans="1:26">
      <c r="A36" s="12" t="s">
        <v>176</v>
      </c>
      <c r="G36" s="12" t="s">
        <v>176</v>
      </c>
      <c r="H36" s="1"/>
      <c r="K36" s="27"/>
      <c r="L36" s="12" t="s">
        <v>176</v>
      </c>
      <c r="M36" s="1"/>
      <c r="P36" s="27"/>
      <c r="Q36" s="12" t="s">
        <v>176</v>
      </c>
      <c r="R36" s="1"/>
      <c r="U36" s="27"/>
      <c r="V36" s="23" t="s">
        <v>176</v>
      </c>
      <c r="W36" s="1"/>
      <c r="Z36" s="34"/>
    </row>
    <row r="37" spans="2:26">
      <c r="B37" s="16" t="s">
        <v>13</v>
      </c>
      <c r="C37" s="16" t="s">
        <v>170</v>
      </c>
      <c r="D37" s="16" t="s">
        <v>171</v>
      </c>
      <c r="E37" s="16" t="s">
        <v>172</v>
      </c>
      <c r="H37" s="16" t="s">
        <v>170</v>
      </c>
      <c r="I37" s="16" t="s">
        <v>171</v>
      </c>
      <c r="J37" s="16" t="s">
        <v>172</v>
      </c>
      <c r="K37" s="27"/>
      <c r="L37" s="13"/>
      <c r="M37" s="16" t="s">
        <v>170</v>
      </c>
      <c r="N37" s="16" t="s">
        <v>171</v>
      </c>
      <c r="O37" s="16" t="s">
        <v>172</v>
      </c>
      <c r="P37" s="27"/>
      <c r="Q37" s="13"/>
      <c r="R37" s="16" t="s">
        <v>170</v>
      </c>
      <c r="S37" s="16" t="s">
        <v>171</v>
      </c>
      <c r="T37" s="16" t="s">
        <v>172</v>
      </c>
      <c r="U37" s="27"/>
      <c r="V37" s="24"/>
      <c r="W37" s="16" t="s">
        <v>170</v>
      </c>
      <c r="X37" s="16" t="s">
        <v>171</v>
      </c>
      <c r="Y37" s="16" t="s">
        <v>172</v>
      </c>
      <c r="Z37" s="34"/>
    </row>
    <row r="38" spans="1:40">
      <c r="A38" s="26"/>
      <c r="B38" s="18">
        <v>1</v>
      </c>
      <c r="C38" s="18">
        <v>0.76</v>
      </c>
      <c r="D38" s="18">
        <v>0.04</v>
      </c>
      <c r="E38" s="18">
        <v>0.2</v>
      </c>
      <c r="F38" s="20"/>
      <c r="G38" s="20"/>
      <c r="H38" s="18">
        <v>0.65</v>
      </c>
      <c r="I38" s="16">
        <v>0.1</v>
      </c>
      <c r="J38" s="18">
        <v>0.25</v>
      </c>
      <c r="K38" s="30"/>
      <c r="L38" s="20"/>
      <c r="M38" s="16">
        <v>0.533333333333333</v>
      </c>
      <c r="N38" s="16">
        <v>0.333333333333333</v>
      </c>
      <c r="O38" s="16">
        <v>0.133333333333333</v>
      </c>
      <c r="P38" s="30"/>
      <c r="Q38" s="20"/>
      <c r="R38" s="18">
        <v>0.8</v>
      </c>
      <c r="S38" s="18">
        <v>0</v>
      </c>
      <c r="T38" s="18">
        <v>0.2</v>
      </c>
      <c r="U38" s="30"/>
      <c r="V38" s="25"/>
      <c r="W38" s="16">
        <v>0.7</v>
      </c>
      <c r="X38" s="18">
        <v>0.3</v>
      </c>
      <c r="Y38" s="18">
        <v>0</v>
      </c>
      <c r="Z38" s="35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</row>
    <row r="39" spans="1:26">
      <c r="A39" s="23" t="s">
        <v>177</v>
      </c>
      <c r="G39" s="12" t="s">
        <v>177</v>
      </c>
      <c r="H39" s="13"/>
      <c r="I39" s="13"/>
      <c r="J39" s="13"/>
      <c r="K39" s="27"/>
      <c r="L39" s="12" t="s">
        <v>177</v>
      </c>
      <c r="M39" s="13"/>
      <c r="N39" s="13"/>
      <c r="O39" s="13"/>
      <c r="P39" s="27"/>
      <c r="Q39" s="12" t="s">
        <v>177</v>
      </c>
      <c r="R39" s="13"/>
      <c r="S39" s="13"/>
      <c r="T39" s="13"/>
      <c r="U39" s="27"/>
      <c r="V39" s="23" t="s">
        <v>177</v>
      </c>
      <c r="W39" s="13"/>
      <c r="X39" s="13"/>
      <c r="Y39" s="13"/>
      <c r="Z39" s="34"/>
    </row>
    <row r="40" spans="1:26">
      <c r="A40" s="23"/>
      <c r="B40" s="16" t="s">
        <v>13</v>
      </c>
      <c r="C40" s="16" t="s">
        <v>170</v>
      </c>
      <c r="D40" s="16" t="s">
        <v>171</v>
      </c>
      <c r="E40" s="16" t="s">
        <v>172</v>
      </c>
      <c r="G40" s="12"/>
      <c r="H40" s="16" t="s">
        <v>170</v>
      </c>
      <c r="I40" s="16" t="s">
        <v>171</v>
      </c>
      <c r="J40" s="16" t="s">
        <v>172</v>
      </c>
      <c r="K40" s="27"/>
      <c r="L40" s="12"/>
      <c r="M40" s="16" t="s">
        <v>170</v>
      </c>
      <c r="N40" s="16" t="s">
        <v>171</v>
      </c>
      <c r="O40" s="16" t="s">
        <v>172</v>
      </c>
      <c r="P40" s="27"/>
      <c r="Q40" s="12"/>
      <c r="R40" s="16" t="s">
        <v>170</v>
      </c>
      <c r="S40" s="16" t="s">
        <v>171</v>
      </c>
      <c r="T40" s="16" t="s">
        <v>172</v>
      </c>
      <c r="U40" s="27"/>
      <c r="V40" s="23"/>
      <c r="W40" s="16" t="s">
        <v>170</v>
      </c>
      <c r="X40" s="16" t="s">
        <v>171</v>
      </c>
      <c r="Y40" s="16" t="s">
        <v>172</v>
      </c>
      <c r="Z40" s="34"/>
    </row>
    <row r="41" spans="1:40">
      <c r="A41" s="21"/>
      <c r="B41" s="18">
        <v>1</v>
      </c>
      <c r="C41" s="16">
        <v>0.72</v>
      </c>
      <c r="D41" s="16">
        <v>0.08</v>
      </c>
      <c r="E41" s="18">
        <v>0.2</v>
      </c>
      <c r="F41" s="20"/>
      <c r="G41" s="21"/>
      <c r="H41" s="18">
        <v>0.65</v>
      </c>
      <c r="I41" s="16">
        <v>0.1</v>
      </c>
      <c r="J41" s="18">
        <v>0.25</v>
      </c>
      <c r="K41" s="30"/>
      <c r="L41" s="21"/>
      <c r="M41" s="16">
        <v>0.666666666666667</v>
      </c>
      <c r="N41" s="16">
        <v>0.2</v>
      </c>
      <c r="O41" s="16">
        <v>0.133333333333333</v>
      </c>
      <c r="P41" s="30"/>
      <c r="Q41" s="21"/>
      <c r="R41" s="18">
        <v>0.8</v>
      </c>
      <c r="S41" s="18">
        <v>0</v>
      </c>
      <c r="T41" s="18">
        <v>0.2</v>
      </c>
      <c r="U41" s="30"/>
      <c r="V41" s="26"/>
      <c r="W41" s="16">
        <v>0.75</v>
      </c>
      <c r="X41" s="18">
        <v>0.25</v>
      </c>
      <c r="Y41" s="18">
        <v>0</v>
      </c>
      <c r="Z41" s="35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消融实验"/>
  <dimension ref="A1:M31"/>
  <sheetViews>
    <sheetView workbookViewId="0">
      <selection activeCell="A1" sqref="A1:F1"/>
    </sheetView>
  </sheetViews>
  <sheetFormatPr defaultColWidth="9" defaultRowHeight="14.25"/>
  <cols>
    <col min="1" max="1" width="8.20833333333333" style="1" customWidth="1"/>
    <col min="2" max="2" width="12.8833333333333" style="1" customWidth="1"/>
    <col min="3" max="3" width="16.0666666666667" style="1" customWidth="1"/>
    <col min="4" max="4" width="11.5333333333333" style="1" customWidth="1"/>
    <col min="5" max="5" width="12.1416666666667" style="1" customWidth="1"/>
  </cols>
  <sheetData>
    <row r="1" ht="21" customHeight="1" spans="1:6">
      <c r="A1" s="2" t="s">
        <v>183</v>
      </c>
      <c r="B1" s="3"/>
      <c r="C1" s="3"/>
      <c r="D1" s="3"/>
      <c r="E1" s="3"/>
      <c r="F1" s="3"/>
    </row>
    <row r="2" ht="21" customHeight="1" spans="1:13">
      <c r="A2" s="4" t="s">
        <v>184</v>
      </c>
      <c r="B2" s="3"/>
      <c r="C2" s="3"/>
      <c r="D2" s="3"/>
      <c r="E2" s="3"/>
      <c r="F2" s="3"/>
      <c r="H2" s="4" t="s">
        <v>185</v>
      </c>
      <c r="I2" s="3"/>
      <c r="J2" s="3"/>
      <c r="K2" s="3"/>
      <c r="L2" s="3"/>
      <c r="M2" s="3"/>
    </row>
    <row r="3" ht="18" spans="1:11">
      <c r="A3" s="5" t="s">
        <v>186</v>
      </c>
      <c r="B3" s="6"/>
      <c r="C3" s="6"/>
      <c r="D3" s="6"/>
      <c r="H3" s="5" t="s">
        <v>186</v>
      </c>
      <c r="I3" s="6"/>
      <c r="J3" s="6"/>
      <c r="K3" s="6"/>
    </row>
    <row r="4" spans="1:13">
      <c r="A4" s="7" t="s">
        <v>13</v>
      </c>
      <c r="B4" s="7" t="s">
        <v>187</v>
      </c>
      <c r="C4" s="7" t="s">
        <v>188</v>
      </c>
      <c r="D4" s="7" t="s">
        <v>189</v>
      </c>
      <c r="E4" s="8" t="s">
        <v>190</v>
      </c>
      <c r="F4" s="7" t="s">
        <v>191</v>
      </c>
      <c r="H4" s="7" t="s">
        <v>13</v>
      </c>
      <c r="I4" s="7" t="s">
        <v>187</v>
      </c>
      <c r="J4" s="7" t="s">
        <v>188</v>
      </c>
      <c r="K4" s="7" t="s">
        <v>189</v>
      </c>
      <c r="L4" s="8" t="s">
        <v>190</v>
      </c>
      <c r="M4" s="7" t="s">
        <v>191</v>
      </c>
    </row>
    <row r="5" spans="1:13">
      <c r="A5" s="7">
        <v>1</v>
      </c>
      <c r="B5" s="7">
        <v>0.324859857559204</v>
      </c>
      <c r="C5" s="7">
        <v>74</v>
      </c>
      <c r="D5" s="7">
        <v>0</v>
      </c>
      <c r="E5" s="8">
        <v>26</v>
      </c>
      <c r="F5" s="7">
        <f t="shared" ref="F5:F12" si="0">C5/B5</f>
        <v>227.790532680739</v>
      </c>
      <c r="H5" s="7">
        <v>1</v>
      </c>
      <c r="I5" s="7">
        <v>0.335443735122681</v>
      </c>
      <c r="J5" s="7">
        <v>71</v>
      </c>
      <c r="K5" s="7">
        <v>0</v>
      </c>
      <c r="L5" s="8">
        <v>14</v>
      </c>
      <c r="M5" s="7">
        <f>J5/I5</f>
        <v>211.659937467705</v>
      </c>
    </row>
    <row r="6" spans="1:13">
      <c r="A6" s="7">
        <v>2</v>
      </c>
      <c r="B6" s="7">
        <v>0.33569504737854</v>
      </c>
      <c r="C6" s="7">
        <v>77</v>
      </c>
      <c r="D6" s="7">
        <v>1</v>
      </c>
      <c r="E6" s="8">
        <v>22</v>
      </c>
      <c r="F6" s="7">
        <f t="shared" si="0"/>
        <v>229.374846609436</v>
      </c>
      <c r="H6" s="7">
        <v>2</v>
      </c>
      <c r="I6" s="7">
        <v>0.314833402633667</v>
      </c>
      <c r="J6" s="7">
        <v>70</v>
      </c>
      <c r="K6" s="7">
        <v>0</v>
      </c>
      <c r="L6" s="8">
        <v>15</v>
      </c>
      <c r="M6" s="7">
        <f>J6/I6</f>
        <v>222.339813420148</v>
      </c>
    </row>
    <row r="7" spans="1:13">
      <c r="A7" s="7">
        <v>3</v>
      </c>
      <c r="B7" s="7">
        <v>0.351920127868652</v>
      </c>
      <c r="C7" s="7">
        <v>77</v>
      </c>
      <c r="D7" s="7">
        <v>1</v>
      </c>
      <c r="E7" s="8">
        <v>22</v>
      </c>
      <c r="F7" s="7">
        <f t="shared" si="0"/>
        <v>218.799647710798</v>
      </c>
      <c r="H7" s="7">
        <v>3</v>
      </c>
      <c r="I7" s="7">
        <v>0.321493148803711</v>
      </c>
      <c r="J7" s="7">
        <v>68</v>
      </c>
      <c r="K7" s="7">
        <v>1</v>
      </c>
      <c r="L7" s="8">
        <v>16</v>
      </c>
      <c r="M7" s="7">
        <f>J7/I7</f>
        <v>211.513061018659</v>
      </c>
    </row>
    <row r="8" spans="1:13">
      <c r="A8" s="7">
        <v>4</v>
      </c>
      <c r="B8" s="7">
        <v>0.351212978363037</v>
      </c>
      <c r="C8" s="7">
        <v>71</v>
      </c>
      <c r="D8" s="7">
        <v>0</v>
      </c>
      <c r="E8" s="8">
        <v>29</v>
      </c>
      <c r="F8" s="7">
        <f t="shared" si="0"/>
        <v>202.156538550832</v>
      </c>
      <c r="H8" s="7">
        <v>4</v>
      </c>
      <c r="I8" s="7">
        <v>0.362744569778442</v>
      </c>
      <c r="J8" s="7">
        <v>70</v>
      </c>
      <c r="K8" s="7">
        <v>0</v>
      </c>
      <c r="L8" s="8">
        <v>15</v>
      </c>
      <c r="M8" s="7">
        <f>J8/I8</f>
        <v>192.973253997309</v>
      </c>
    </row>
    <row r="9" spans="1:13">
      <c r="A9" s="7">
        <v>5</v>
      </c>
      <c r="B9" s="7">
        <v>0.387723207473755</v>
      </c>
      <c r="C9" s="7">
        <v>71</v>
      </c>
      <c r="D9" s="7">
        <v>1</v>
      </c>
      <c r="E9" s="8">
        <v>28</v>
      </c>
      <c r="F9" s="7">
        <f t="shared" si="0"/>
        <v>183.120325612199</v>
      </c>
      <c r="H9" s="7">
        <v>5</v>
      </c>
      <c r="I9" s="7">
        <v>0.319527626037598</v>
      </c>
      <c r="J9" s="7">
        <v>68</v>
      </c>
      <c r="K9" s="7">
        <v>0</v>
      </c>
      <c r="L9" s="8">
        <v>17</v>
      </c>
      <c r="M9" s="7">
        <f>J9/I9</f>
        <v>212.814149572152</v>
      </c>
    </row>
    <row r="10" spans="1:13">
      <c r="A10" s="7">
        <v>6</v>
      </c>
      <c r="B10" s="9">
        <v>0.380036354064941</v>
      </c>
      <c r="C10" s="9">
        <v>73</v>
      </c>
      <c r="D10" s="9">
        <v>1</v>
      </c>
      <c r="E10" s="10">
        <v>26</v>
      </c>
      <c r="F10" s="7">
        <f t="shared" si="0"/>
        <v>192.086886475933</v>
      </c>
      <c r="H10" s="7">
        <v>6</v>
      </c>
      <c r="I10" s="9"/>
      <c r="J10" s="9"/>
      <c r="K10" s="9"/>
      <c r="L10" s="10"/>
      <c r="M10" s="7"/>
    </row>
    <row r="11" spans="1:13">
      <c r="A11" s="9">
        <v>7</v>
      </c>
      <c r="B11" s="9">
        <v>0.408530473709106</v>
      </c>
      <c r="C11" s="9">
        <v>72</v>
      </c>
      <c r="D11" s="9">
        <v>0</v>
      </c>
      <c r="E11" s="10">
        <v>28</v>
      </c>
      <c r="F11" s="9">
        <f t="shared" si="0"/>
        <v>176.241442520314</v>
      </c>
      <c r="H11" s="9">
        <v>7</v>
      </c>
      <c r="I11" s="9"/>
      <c r="J11" s="9"/>
      <c r="K11" s="9"/>
      <c r="L11" s="10"/>
      <c r="M11" s="9"/>
    </row>
    <row r="12" spans="1:13">
      <c r="A12" s="7">
        <v>8</v>
      </c>
      <c r="B12" s="7">
        <v>0.359923839569092</v>
      </c>
      <c r="C12" s="7">
        <v>71</v>
      </c>
      <c r="D12" s="7">
        <v>0</v>
      </c>
      <c r="E12" s="7">
        <v>29</v>
      </c>
      <c r="F12" s="9">
        <f t="shared" si="0"/>
        <v>197.263954743878</v>
      </c>
      <c r="H12" s="7">
        <v>8</v>
      </c>
      <c r="I12" s="7"/>
      <c r="J12" s="7"/>
      <c r="K12" s="7"/>
      <c r="L12" s="7"/>
      <c r="M12" s="9"/>
    </row>
    <row r="13" hidden="1" spans="1:13">
      <c r="A13" s="7">
        <v>9</v>
      </c>
      <c r="B13" s="7"/>
      <c r="C13" s="7"/>
      <c r="D13" s="7"/>
      <c r="E13" s="7"/>
      <c r="F13" s="7"/>
      <c r="H13" s="7">
        <v>9</v>
      </c>
      <c r="I13" s="7"/>
      <c r="J13" s="7"/>
      <c r="K13" s="7"/>
      <c r="L13" s="7"/>
      <c r="M13" s="7"/>
    </row>
    <row r="14" hidden="1" spans="1:13">
      <c r="A14" s="9">
        <v>10</v>
      </c>
      <c r="B14" s="9"/>
      <c r="C14" s="9"/>
      <c r="D14" s="9"/>
      <c r="E14" s="9"/>
      <c r="F14" s="9"/>
      <c r="H14" s="9">
        <v>10</v>
      </c>
      <c r="I14" s="9"/>
      <c r="J14" s="9"/>
      <c r="K14" s="9"/>
      <c r="L14" s="9"/>
      <c r="M14" s="9"/>
    </row>
    <row r="15" spans="1:13">
      <c r="A15" s="7" t="s">
        <v>20</v>
      </c>
      <c r="B15" s="7">
        <f>AVERAGE(B5:B14)</f>
        <v>0.362487735748291</v>
      </c>
      <c r="C15" s="7">
        <f>AVERAGE(C5:C14)</f>
        <v>73.25</v>
      </c>
      <c r="D15" s="7">
        <f>AVERAGE(D5:D14)</f>
        <v>0.5</v>
      </c>
      <c r="E15" s="7">
        <f>AVERAGE(E5:E14)</f>
        <v>26.25</v>
      </c>
      <c r="F15" s="7">
        <f>AVERAGE(F5:F14)</f>
        <v>203.354271863016</v>
      </c>
      <c r="H15" s="9" t="s">
        <v>20</v>
      </c>
      <c r="I15" s="9">
        <f>AVERAGE(I5:I14)</f>
        <v>0.33080849647522</v>
      </c>
      <c r="J15" s="9">
        <f>AVERAGE(J5:J14)</f>
        <v>69.4</v>
      </c>
      <c r="K15" s="9">
        <f>AVERAGE(K5:K14)</f>
        <v>0.2</v>
      </c>
      <c r="L15" s="9">
        <f>AVERAGE(L5:L14)</f>
        <v>15.4</v>
      </c>
      <c r="M15" s="9">
        <f>AVERAGE(M5:M14)</f>
        <v>210.260043095195</v>
      </c>
    </row>
    <row r="16" spans="8:13">
      <c r="H16" s="7" t="s">
        <v>192</v>
      </c>
      <c r="I16" s="7"/>
      <c r="J16" s="7">
        <f>J15/85*100</f>
        <v>81.6470588235294</v>
      </c>
      <c r="K16" s="7">
        <f>K15/85*100</f>
        <v>0.235294117647059</v>
      </c>
      <c r="L16" s="7">
        <f>L15/85*100</f>
        <v>18.1176470588235</v>
      </c>
      <c r="M16" s="7"/>
    </row>
    <row r="18" ht="18" spans="1:13">
      <c r="A18" s="5" t="s">
        <v>193</v>
      </c>
      <c r="F18" s="1"/>
      <c r="H18" s="5" t="s">
        <v>193</v>
      </c>
      <c r="I18" s="1"/>
      <c r="J18" s="1"/>
      <c r="K18" s="1"/>
      <c r="L18" s="1"/>
      <c r="M18" s="1"/>
    </row>
    <row r="19" spans="1:13">
      <c r="A19" s="7" t="s">
        <v>13</v>
      </c>
      <c r="B19" s="7" t="s">
        <v>187</v>
      </c>
      <c r="C19" s="7" t="s">
        <v>188</v>
      </c>
      <c r="D19" s="7" t="s">
        <v>189</v>
      </c>
      <c r="E19" s="8" t="s">
        <v>190</v>
      </c>
      <c r="F19" s="7" t="s">
        <v>191</v>
      </c>
      <c r="H19" s="7" t="s">
        <v>13</v>
      </c>
      <c r="I19" s="7" t="s">
        <v>187</v>
      </c>
      <c r="J19" s="7" t="s">
        <v>188</v>
      </c>
      <c r="K19" s="7" t="s">
        <v>189</v>
      </c>
      <c r="L19" s="8" t="s">
        <v>190</v>
      </c>
      <c r="M19" s="7" t="s">
        <v>191</v>
      </c>
    </row>
    <row r="20" spans="1:13">
      <c r="A20" s="7">
        <v>1</v>
      </c>
      <c r="B20" s="7">
        <v>0.297102928161621</v>
      </c>
      <c r="C20" s="7">
        <v>90</v>
      </c>
      <c r="D20" s="7">
        <v>0</v>
      </c>
      <c r="E20" s="8">
        <v>10</v>
      </c>
      <c r="F20" s="7">
        <f t="shared" ref="F20:F27" si="1">C20/B20</f>
        <v>302.92532139246</v>
      </c>
      <c r="H20" s="7">
        <v>1</v>
      </c>
      <c r="I20" s="7">
        <v>0.260021448135376</v>
      </c>
      <c r="J20" s="7">
        <v>80</v>
      </c>
      <c r="K20" s="7">
        <v>1</v>
      </c>
      <c r="L20" s="8">
        <v>4</v>
      </c>
      <c r="M20" s="7">
        <f t="shared" ref="M20:M25" si="2">J20/I20</f>
        <v>307.666927377273</v>
      </c>
    </row>
    <row r="21" spans="1:13">
      <c r="A21" s="7">
        <v>2</v>
      </c>
      <c r="B21" s="7">
        <v>0.248940706253052</v>
      </c>
      <c r="C21" s="7">
        <v>91</v>
      </c>
      <c r="D21" s="7">
        <v>2</v>
      </c>
      <c r="E21" s="8">
        <v>7</v>
      </c>
      <c r="F21" s="7">
        <f t="shared" si="1"/>
        <v>365.548894633155</v>
      </c>
      <c r="H21" s="7">
        <v>2</v>
      </c>
      <c r="I21" s="7">
        <v>0.304666757583618</v>
      </c>
      <c r="J21" s="7">
        <v>78</v>
      </c>
      <c r="K21" s="7">
        <v>0</v>
      </c>
      <c r="L21" s="8">
        <v>7</v>
      </c>
      <c r="M21" s="7">
        <f t="shared" si="2"/>
        <v>256.017429071146</v>
      </c>
    </row>
    <row r="22" spans="1:13">
      <c r="A22" s="7">
        <v>3</v>
      </c>
      <c r="B22" s="7">
        <v>0.300995588302612</v>
      </c>
      <c r="C22" s="7">
        <v>93</v>
      </c>
      <c r="D22" s="7">
        <v>0</v>
      </c>
      <c r="E22" s="8">
        <v>7</v>
      </c>
      <c r="F22" s="7">
        <f t="shared" si="1"/>
        <v>308.974628247709</v>
      </c>
      <c r="H22" s="7">
        <v>3</v>
      </c>
      <c r="I22" s="7">
        <v>0.282884120941162</v>
      </c>
      <c r="J22" s="7">
        <v>78</v>
      </c>
      <c r="K22" s="7">
        <v>0</v>
      </c>
      <c r="L22" s="8">
        <v>7</v>
      </c>
      <c r="M22" s="7">
        <f t="shared" si="2"/>
        <v>275.731277317695</v>
      </c>
    </row>
    <row r="23" spans="1:13">
      <c r="A23" s="7">
        <v>4</v>
      </c>
      <c r="B23" s="7">
        <v>0.318756818771362</v>
      </c>
      <c r="C23" s="7">
        <v>89</v>
      </c>
      <c r="D23" s="7">
        <v>0</v>
      </c>
      <c r="E23" s="8">
        <v>11</v>
      </c>
      <c r="F23" s="7">
        <f t="shared" si="1"/>
        <v>279.209713357812</v>
      </c>
      <c r="H23" s="7">
        <v>4</v>
      </c>
      <c r="I23" s="7">
        <v>0.267016649246216</v>
      </c>
      <c r="J23" s="7">
        <v>80</v>
      </c>
      <c r="K23" s="7">
        <v>0</v>
      </c>
      <c r="L23" s="8">
        <v>5</v>
      </c>
      <c r="M23" s="7">
        <f t="shared" si="2"/>
        <v>299.606785666133</v>
      </c>
    </row>
    <row r="24" spans="1:13">
      <c r="A24" s="7">
        <v>5</v>
      </c>
      <c r="B24" s="7">
        <v>0.311110973358154</v>
      </c>
      <c r="C24" s="7">
        <v>90</v>
      </c>
      <c r="D24" s="7">
        <v>0</v>
      </c>
      <c r="E24" s="8">
        <v>10</v>
      </c>
      <c r="F24" s="7">
        <f t="shared" si="1"/>
        <v>289.285842374936</v>
      </c>
      <c r="H24" s="7">
        <v>5</v>
      </c>
      <c r="I24" s="7">
        <v>0.272950172424316</v>
      </c>
      <c r="J24" s="7">
        <v>77</v>
      </c>
      <c r="K24" s="7">
        <v>1</v>
      </c>
      <c r="L24" s="8">
        <v>7</v>
      </c>
      <c r="M24" s="7">
        <f t="shared" si="2"/>
        <v>282.102771051924</v>
      </c>
    </row>
    <row r="25" spans="1:13">
      <c r="A25" s="7">
        <v>6</v>
      </c>
      <c r="B25" s="9">
        <v>0.306379079818726</v>
      </c>
      <c r="C25" s="9">
        <v>91</v>
      </c>
      <c r="D25" s="9">
        <v>1</v>
      </c>
      <c r="E25" s="10">
        <v>8</v>
      </c>
      <c r="F25" s="7">
        <f t="shared" si="1"/>
        <v>297.017668614455</v>
      </c>
      <c r="H25" s="7">
        <v>6</v>
      </c>
      <c r="I25" s="9">
        <v>0.286965370178223</v>
      </c>
      <c r="J25" s="9">
        <v>78</v>
      </c>
      <c r="K25" s="9">
        <v>0</v>
      </c>
      <c r="L25" s="10">
        <v>7</v>
      </c>
      <c r="M25" s="7">
        <f t="shared" si="2"/>
        <v>271.809800435353</v>
      </c>
    </row>
    <row r="26" spans="1:13">
      <c r="A26" s="7">
        <v>7</v>
      </c>
      <c r="B26" s="7">
        <v>0.291446208953857</v>
      </c>
      <c r="C26" s="7">
        <v>90</v>
      </c>
      <c r="D26" s="7">
        <v>1</v>
      </c>
      <c r="E26" s="8">
        <v>9</v>
      </c>
      <c r="F26" s="7">
        <f t="shared" si="1"/>
        <v>308.804840258701</v>
      </c>
      <c r="H26" s="7">
        <v>7</v>
      </c>
      <c r="I26" s="7"/>
      <c r="J26" s="7"/>
      <c r="K26" s="7"/>
      <c r="L26" s="8"/>
      <c r="M26" s="7"/>
    </row>
    <row r="27" spans="1:13">
      <c r="A27" s="7">
        <v>8</v>
      </c>
      <c r="B27" s="7">
        <v>0.300662994384766</v>
      </c>
      <c r="C27" s="7">
        <v>90</v>
      </c>
      <c r="D27" s="7">
        <v>2</v>
      </c>
      <c r="E27" s="7">
        <v>8</v>
      </c>
      <c r="F27" s="7">
        <f t="shared" si="1"/>
        <v>299.338467589479</v>
      </c>
      <c r="H27" s="7">
        <v>8</v>
      </c>
      <c r="I27" s="7"/>
      <c r="J27" s="7"/>
      <c r="K27" s="7"/>
      <c r="L27" s="7"/>
      <c r="M27" s="7"/>
    </row>
    <row r="28" hidden="1" spans="1:13">
      <c r="A28" s="7">
        <v>9</v>
      </c>
      <c r="B28" s="7"/>
      <c r="C28" s="7"/>
      <c r="D28" s="7"/>
      <c r="E28" s="7"/>
      <c r="F28" s="7"/>
      <c r="H28" s="7">
        <v>9</v>
      </c>
      <c r="I28" s="7"/>
      <c r="J28" s="7"/>
      <c r="K28" s="7"/>
      <c r="L28" s="7"/>
      <c r="M28" s="7"/>
    </row>
    <row r="29" hidden="1" spans="1:13">
      <c r="A29" s="9">
        <v>10</v>
      </c>
      <c r="B29" s="9"/>
      <c r="C29" s="9"/>
      <c r="D29" s="9"/>
      <c r="E29" s="9"/>
      <c r="F29" s="9"/>
      <c r="H29" s="9">
        <v>10</v>
      </c>
      <c r="I29" s="9"/>
      <c r="J29" s="9"/>
      <c r="K29" s="9"/>
      <c r="L29" s="9"/>
      <c r="M29" s="9"/>
    </row>
    <row r="30" spans="1:13">
      <c r="A30" s="7" t="s">
        <v>20</v>
      </c>
      <c r="B30" s="7">
        <f>AVERAGE(B20:B29)</f>
        <v>0.296924412250519</v>
      </c>
      <c r="C30" s="7">
        <f>AVERAGE(C20:C29)</f>
        <v>90.5</v>
      </c>
      <c r="D30" s="7">
        <f>AVERAGE(D20:D29)</f>
        <v>0.75</v>
      </c>
      <c r="E30" s="7">
        <f>AVERAGE(E20:E29)</f>
        <v>8.75</v>
      </c>
      <c r="F30" s="7">
        <f>AVERAGE(F20:F29)</f>
        <v>306.388172058588</v>
      </c>
      <c r="H30" s="7" t="s">
        <v>20</v>
      </c>
      <c r="I30" s="9">
        <f>AVERAGE(I20:I29)</f>
        <v>0.279084086418152</v>
      </c>
      <c r="J30" s="9">
        <f>AVERAGE(J20:J29)</f>
        <v>78.5</v>
      </c>
      <c r="K30" s="9">
        <f>AVERAGE(K20:K29)</f>
        <v>0.333333333333333</v>
      </c>
      <c r="L30" s="9">
        <f>AVERAGE(L20:L29)</f>
        <v>6.16666666666667</v>
      </c>
      <c r="M30" s="9">
        <f>AVERAGE(M20:M29)</f>
        <v>282.155831819921</v>
      </c>
    </row>
    <row r="31" spans="8:13">
      <c r="H31" s="7" t="s">
        <v>192</v>
      </c>
      <c r="I31" s="7"/>
      <c r="J31" s="7">
        <f>J30/85*100</f>
        <v>92.3529411764706</v>
      </c>
      <c r="K31" s="7">
        <f>K30/85*100</f>
        <v>0.392156862745098</v>
      </c>
      <c r="L31" s="7">
        <f>L30/85*100</f>
        <v>7.25490196078432</v>
      </c>
      <c r="M31" s="11"/>
    </row>
  </sheetData>
  <mergeCells count="3">
    <mergeCell ref="A1:F1"/>
    <mergeCell ref="A2:F2"/>
    <mergeCell ref="H2:M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office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YCSB</vt:lpstr>
      <vt:lpstr>YCSB-rw</vt:lpstr>
      <vt:lpstr>Markov</vt:lpstr>
      <vt:lpstr>Chain-Waiting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R一Q</cp:lastModifiedBy>
  <dcterms:created xsi:type="dcterms:W3CDTF">2023-11-19T09:05:00Z</dcterms:created>
  <dcterms:modified xsi:type="dcterms:W3CDTF">2023-11-19T01:38:03Z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D68D3A92D08D4305BA056229DD4634C1_12</vt:lpwstr>
  </property>
  <property fmtid="{D5CDD505-2E9C-101B-9397-08002B2CF9AE}" pid="3" name="KSOProductBuildVer">
    <vt:lpwstr>2052-12.1.0.15712</vt:lpwstr>
  </property>
</Properties>
</file>