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 &amp; Burndown" sheetId="1" r:id="rId4"/>
    <sheet state="visible" name="Release Backlog" sheetId="2" r:id="rId5"/>
    <sheet state="visible" name="User Stories or Tasks" sheetId="3" r:id="rId6"/>
  </sheets>
  <definedNames/>
  <calcPr/>
  <extLst>
    <ext uri="GoogleSheetsCustomDataVersion2">
      <go:sheetsCustomData xmlns:go="http://customooxmlschemas.google.com/" r:id="rId7" roundtripDataChecksum="Exyj4awKICG4oz+XqEZFId+TITJn2n7C6b0dIHpJDu8="/>
    </ext>
  </extLst>
</workbook>
</file>

<file path=xl/sharedStrings.xml><?xml version="1.0" encoding="utf-8"?>
<sst xmlns="http://schemas.openxmlformats.org/spreadsheetml/2006/main" count="793" uniqueCount="235">
  <si>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</si>
  <si>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</si>
  <si>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</si>
  <si>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</si>
  <si>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</si>
  <si>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</si>
  <si>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</si>
  <si>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</si>
  <si>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</si>
  <si>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</si>
  <si>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</si>
  <si>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</si>
  <si>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</si>
  <si>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</si>
  <si>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</si>
  <si>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</si>
  <si>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</si>
  <si>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</si>
  <si>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</si>
  <si>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</si>
  <si>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</si>
  <si>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</si>
  <si>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</si>
  <si>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</si>
  <si>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</si>
  <si>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</si>
  <si>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</si>
  <si>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</si>
  <si>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</si>
  <si>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</si>
  <si>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</si>
  <si>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T</t>
  </si>
  <si>
    <t>F</t>
  </si>
  <si>
    <t>S</t>
  </si>
  <si>
    <t>M</t>
  </si>
  <si>
    <t>W</t>
  </si>
  <si>
    <t>Authentication and profile management + Home</t>
  </si>
  <si>
    <t>Registration</t>
  </si>
  <si>
    <t>Gavriel</t>
  </si>
  <si>
    <t>1.1.1</t>
  </si>
  <si>
    <t>Anna</t>
  </si>
  <si>
    <t>Jacopo</t>
  </si>
  <si>
    <t>Home page</t>
  </si>
  <si>
    <t>Alessandro</t>
  </si>
  <si>
    <t>Trip creation and management, Cities, Expenses</t>
  </si>
  <si>
    <t>2,1</t>
  </si>
  <si>
    <t>Trip creation</t>
  </si>
  <si>
    <t>2,2</t>
  </si>
  <si>
    <t>Seeing the trips</t>
  </si>
  <si>
    <t>2,3</t>
  </si>
  <si>
    <t>Searching trips</t>
  </si>
  <si>
    <t>2,4</t>
  </si>
  <si>
    <t>Seeing the invitations</t>
  </si>
  <si>
    <t>2.4.1</t>
  </si>
  <si>
    <t>Inviting to a trip</t>
  </si>
  <si>
    <t>2.4.2</t>
  </si>
  <si>
    <t>Revoking an invitation</t>
  </si>
  <si>
    <t>2.4.3</t>
  </si>
  <si>
    <t>Accepting an invitation</t>
  </si>
  <si>
    <t>2.4.4</t>
  </si>
  <si>
    <t>Refusing an invitation</t>
  </si>
  <si>
    <t>2,5</t>
  </si>
  <si>
    <t>Removing a participant</t>
  </si>
  <si>
    <t>2,6</t>
  </si>
  <si>
    <t>Leaving a trip</t>
  </si>
  <si>
    <t>2,7</t>
  </si>
  <si>
    <t>Trip deletion</t>
  </si>
  <si>
    <t>2,8</t>
  </si>
  <si>
    <t>City suggestion</t>
  </si>
  <si>
    <t>2,9</t>
  </si>
  <si>
    <t>Expense creation</t>
  </si>
  <si>
    <t>Trip edit, Schedule, Expenses 2.0</t>
  </si>
  <si>
    <t>Changing a trip's title</t>
  </si>
  <si>
    <t>3.2.1</t>
  </si>
  <si>
    <t>Changing a trip's dates</t>
  </si>
  <si>
    <t>3.2.2</t>
  </si>
  <si>
    <t>Changing a trip's destinations</t>
  </si>
  <si>
    <t>Seeing the schedule</t>
  </si>
  <si>
    <t>Schedule filtering</t>
  </si>
  <si>
    <t>3,4</t>
  </si>
  <si>
    <t>Activity creation</t>
  </si>
  <si>
    <t>3.4.1</t>
  </si>
  <si>
    <t>Activity deletion</t>
  </si>
  <si>
    <t>3.4.2</t>
  </si>
  <si>
    <t>Seeing an activity's details</t>
  </si>
  <si>
    <t>3.4.3</t>
  </si>
  <si>
    <t>Changing an activity's information</t>
  </si>
  <si>
    <t>3,5</t>
  </si>
  <si>
    <t>Travel creation</t>
  </si>
  <si>
    <t>3.5.1</t>
  </si>
  <si>
    <t>Travel deletion</t>
  </si>
  <si>
    <t>3.5.2</t>
  </si>
  <si>
    <t>Seeing a travel's details</t>
  </si>
  <si>
    <t>3.2.3</t>
  </si>
  <si>
    <t>Changing a travel's information</t>
  </si>
  <si>
    <t>3.2.4</t>
  </si>
  <si>
    <t>Changing a night's place</t>
  </si>
  <si>
    <t>3,6</t>
  </si>
  <si>
    <t>Accomodation creation</t>
  </si>
  <si>
    <t>3.6.1</t>
  </si>
  <si>
    <t>Accomodation deletion</t>
  </si>
  <si>
    <t>3.6.2</t>
  </si>
  <si>
    <t>Seeing an accomodation's details</t>
  </si>
  <si>
    <t>3.6.3</t>
  </si>
  <si>
    <t>Changing an accomodation's information</t>
  </si>
  <si>
    <t>3.7</t>
  </si>
  <si>
    <t>Changing an expense's title</t>
  </si>
  <si>
    <t>3</t>
  </si>
  <si>
    <t>3,7,1</t>
  </si>
  <si>
    <t>Changing an expense's amount</t>
  </si>
  <si>
    <t>3,7,2</t>
  </si>
  <si>
    <t>Changing an expense's split</t>
  </si>
  <si>
    <t>3,7,3</t>
  </si>
  <si>
    <t>Changing an expense's date</t>
  </si>
  <si>
    <t>3,7,4</t>
  </si>
  <si>
    <t>Delete an expense</t>
  </si>
  <si>
    <t>3.8</t>
  </si>
  <si>
    <t>Seeing balances</t>
  </si>
  <si>
    <t>3,8,1</t>
  </si>
  <si>
    <t>Seeing debts/credits</t>
  </si>
  <si>
    <t>Chat, Photos, Event map, Waether, Fix</t>
  </si>
  <si>
    <t>4.1</t>
  </si>
  <si>
    <t>Debt compensation</t>
  </si>
  <si>
    <t>4.2</t>
  </si>
  <si>
    <t>Seeing an activity's map</t>
  </si>
  <si>
    <t>4.3</t>
  </si>
  <si>
    <t>Seeing a travel's map</t>
  </si>
  <si>
    <t>4.4</t>
  </si>
  <si>
    <t>Create WebSocket connection</t>
  </si>
  <si>
    <t>4,4,1</t>
  </si>
  <si>
    <t>Send/Read message</t>
  </si>
  <si>
    <t>4.5</t>
  </si>
  <si>
    <t>Check Online Status</t>
  </si>
  <si>
    <t>4.6</t>
  </si>
  <si>
    <t>Seeing the photos</t>
  </si>
  <si>
    <t>4,6,1</t>
  </si>
  <si>
    <t>Uploading a photo</t>
  </si>
  <si>
    <t>4,6,2</t>
  </si>
  <si>
    <t>Deleting a photo</t>
  </si>
  <si>
    <t>4.7</t>
  </si>
  <si>
    <t>Weather</t>
  </si>
  <si>
    <t>4.8</t>
  </si>
  <si>
    <t>Migration Authentication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</si>
  <si>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</si>
  <si>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</si>
  <si>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</si>
  <si>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</si>
  <si>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</si>
  <si>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</si>
  <si>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</si>
  <si>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</si>
  <si>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CLICK HERE TO CREATE SCRUM PROJECT MANAGEMENT GANTT CHART TEMPLATES IN SMARTSHEET</t>
  </si>
  <si>
    <t>RELEASE BACKLOG</t>
  </si>
  <si>
    <t>PRIORITY</t>
  </si>
  <si>
    <t>FUNCTIONALITY</t>
  </si>
  <si>
    <t>TASK DESCRIPTION</t>
  </si>
  <si>
    <t>WORK ESTIMATE IN HOURS</t>
  </si>
  <si>
    <t>STATUS</t>
  </si>
  <si>
    <t>NOTES</t>
  </si>
  <si>
    <t>STATUS KEY</t>
  </si>
  <si>
    <t>High</t>
  </si>
  <si>
    <t>Authentication</t>
  </si>
  <si>
    <t>As a future user, I want to register via email and password, to begin using the application.</t>
  </si>
  <si>
    <t>Done</t>
  </si>
  <si>
    <t>Not Started</t>
  </si>
  <si>
    <t>As a user, I want to login, to access the application's features.</t>
  </si>
  <si>
    <t>In Progress</t>
  </si>
  <si>
    <t>Low</t>
  </si>
  <si>
    <t>As a user, I want to access my profile, to see my information.</t>
  </si>
  <si>
    <t>As a user, I want to modify my username.</t>
  </si>
  <si>
    <t>Medium</t>
  </si>
  <si>
    <t>As a user, I want to modify my password.</t>
  </si>
  <si>
    <t>Main</t>
  </si>
  <si>
    <t>Home</t>
  </si>
  <si>
    <t>Create home page for the software</t>
  </si>
  <si>
    <t>Trip</t>
  </si>
  <si>
    <t>As a user, I want to create a Trip, to start planning my trip.</t>
  </si>
  <si>
    <t>As a user, I want to see all my trips.</t>
  </si>
  <si>
    <t>As a user, I want to search my trips by title or destination.</t>
  </si>
  <si>
    <t>As a user, I want to see my pending invitations to some trips.</t>
  </si>
  <si>
    <t>As a trip creator, I want to invite other users to my trip, to share trip information with them.</t>
  </si>
  <si>
    <t>As a trip creator, I want to revoke an invitation that has been sent.</t>
  </si>
  <si>
    <t>As a user, I want to accept an invitation to a trip.</t>
  </si>
  <si>
    <t>As a user, I want to refuse an invitation to a trip.</t>
  </si>
  <si>
    <t>As a trip creator, I want to remove a participant from my trip.</t>
  </si>
  <si>
    <t>As a trip participant, I want to leave the trip.</t>
  </si>
  <si>
    <t>As a trip creator, I want to delete a Trip.</t>
  </si>
  <si>
    <t>As a user who's creating or updating a trip, I want to see be suggested names of cities</t>
  </si>
  <si>
    <t>Expense</t>
  </si>
  <si>
    <t>As a trip participant, I want to create a new expense, to settle up at the end of the trip</t>
  </si>
  <si>
    <t>As a trip participant, I want to modify the trip's title.</t>
  </si>
  <si>
    <t>As a trip participant, I want to modify the trip's dates.</t>
  </si>
  <si>
    <t>As a trip participant, I want to modify the trip's destinations.</t>
  </si>
  <si>
    <t>As a trip participant, I want to see the trip's schedule.</t>
  </si>
  <si>
    <t>As a trip participant, I want to filter my schedule by a specific day.</t>
  </si>
  <si>
    <t>Activities</t>
  </si>
  <si>
    <t>As a trip participant, I want to add an activity to a trip's schedule</t>
  </si>
  <si>
    <t>As a trip participant, I want to delete an activity from a trip's schedule</t>
  </si>
  <si>
    <t>As a trip participant, I want to see the details of an activity from the schedule.</t>
  </si>
  <si>
    <t>As a trip participant, I want to modify an activity's name, time, place, date, address and additional information.</t>
  </si>
  <si>
    <t>As a trip participant, I want to add a travel to a trip's schedule</t>
  </si>
  <si>
    <t>As a trip participant, I want to delete a travel from a trip's schedule</t>
  </si>
  <si>
    <t>As a trip participant, I want to see the details of a travel from the schedule.</t>
  </si>
  <si>
    <t>As a trip participant, I want to modify a travel's name, departure time, arrival time, departure place, arrival place, date, and additional information.</t>
  </si>
  <si>
    <t>As a trip participant, I want to change the main location of a night</t>
  </si>
  <si>
    <t>As a trip participant, I want to create an accomodation spanning several nights, to save information about it</t>
  </si>
  <si>
    <t>As a trip participant, I want to delete an accomodation</t>
  </si>
  <si>
    <t>As a trip participant, I want to see the details of a night's accomodation</t>
  </si>
  <si>
    <t>As a trip participant, I want to modify an accomodation's name, check-in and check-out time, dates, contacts, address and additional information.</t>
  </si>
  <si>
    <t>As a trip participant, I want to change the title of an expense</t>
  </si>
  <si>
    <t>As a trip participant, I want to change the mount of an expense</t>
  </si>
  <si>
    <t>As a trip participant, I want to change the split of an expense</t>
  </si>
  <si>
    <t>As a trip participant, I want to change the date of an expense</t>
  </si>
  <si>
    <t>As a trip participant, I want to delete an expense</t>
  </si>
  <si>
    <t>As a trip participant, I want to see how much I spent during the trip</t>
  </si>
  <si>
    <t>As a trip participant, I want to know who I have to pay back</t>
  </si>
  <si>
    <t>As a trip participant, I want to settle my debts</t>
  </si>
  <si>
    <t>As a trip participant, I want to see a map with a marker on the activity's address.</t>
  </si>
  <si>
    <t>As a trip participant, I want to see a map with a marker on the travel's departure address</t>
  </si>
  <si>
    <t>Chat</t>
  </si>
  <si>
    <t>As a trip participant, I want to see the message sent in the group chat in real time, As a trip participant, I want to send a message to the others participants in a group chat</t>
  </si>
  <si>
    <t>As a Trip Partecipant I want to see if any other participant is online</t>
  </si>
  <si>
    <t>Photos</t>
  </si>
  <si>
    <t>As a trip participant, I want to see the photos of a trip uploaded by me and the other participants</t>
  </si>
  <si>
    <t>As a trip participant, I want to upload a photo of a trip</t>
  </si>
  <si>
    <t>As a trip participant, I want to delete a photo of a trip</t>
  </si>
  <si>
    <t>As a trip participant, I want to see the weather prediction for every day of the trip, to better plan my activities</t>
  </si>
  <si>
    <t>Migrate authentication to another container</t>
  </si>
  <si>
    <t>USER STORIES or TASKS</t>
  </si>
  <si>
    <t>ADDED BY</t>
  </si>
  <si>
    <t>DATED ADDED</t>
  </si>
  <si>
    <t>Login</t>
  </si>
  <si>
    <t>Seeing the profile</t>
  </si>
  <si>
    <t>Changing username</t>
  </si>
  <si>
    <t>Changing password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</si>
</sst>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/m/yy"/>
  </numFmts>
  <fonts count="26">
    <font>
      <sz val="12.0"/>
      <color rgb="FF000000"/>
      <name val="Corbel"/>
      <scheme val="minor"/>
    </font>
    <font>
      <sz val="12.0"/>
      <color rgb="FF000000"/>
      <name val="Corbel"/>
    </font>
    <font>
      <b/>
      <sz val="24.0"/>
      <color rgb="FF345D7E"/>
      <name val="Arial"/>
    </font>
    <font>
      <b/>
      <sz val="10.0"/>
      <color rgb="FF558BB7"/>
      <name val="Arial"/>
    </font>
    <font>
      <sz val="10.0"/>
      <color rgb="FF000000"/>
      <name val="Arial"/>
    </font>
    <font>
      <b/>
      <sz val="16.0"/>
      <color rgb="FF7F7F7F"/>
      <name val="Arial"/>
    </font>
    <font>
      <b/>
      <sz val="9.0"/>
      <color rgb="FF000000"/>
      <name val="Arial"/>
    </font>
    <font/>
    <font>
      <b/>
      <sz val="8.0"/>
      <color rgb="FF000000"/>
      <name val="Arial"/>
    </font>
    <font>
      <b/>
      <sz val="10.0"/>
      <color rgb="FFFFFFFF"/>
      <name val="Arial"/>
    </font>
    <font>
      <b/>
      <sz val="10.0"/>
      <color rgb="FF000000"/>
      <name val="Arial"/>
    </font>
    <font>
      <b/>
      <sz val="11.0"/>
      <color rgb="FF000000"/>
      <name val="Arial"/>
    </font>
    <font>
      <sz val="9.0"/>
      <color rgb="FF000000"/>
      <name val="Arial"/>
    </font>
    <font>
      <sz val="9.0"/>
      <color theme="1"/>
      <name val="Arial"/>
    </font>
    <font>
      <sz val="11.0"/>
      <color rgb="FF000000"/>
      <name val="Arial"/>
    </font>
    <font>
      <b/>
      <sz val="8.0"/>
      <color rgb="FF7F7F7F"/>
      <name val="Arial"/>
    </font>
    <font>
      <b/>
      <sz val="10.0"/>
      <color rgb="FF7F7F7F"/>
      <name val="Arial"/>
    </font>
    <font>
      <b/>
      <sz val="11.0"/>
      <color rgb="FF7F7F7F"/>
      <name val="Arial"/>
    </font>
    <font>
      <sz val="11.0"/>
      <color rgb="FF578278"/>
      <name val="Arial"/>
    </font>
    <font>
      <sz val="7.0"/>
      <color rgb="FF578278"/>
      <name val="Arial"/>
    </font>
    <font>
      <b/>
      <sz val="12.0"/>
      <color rgb="FFFFFFFF"/>
      <name val="Arial"/>
    </font>
    <font>
      <b/>
      <sz val="15.0"/>
      <color rgb="FF000000"/>
      <name val="Arial"/>
    </font>
    <font>
      <sz val="9.0"/>
      <color rgb="FF7B3C16"/>
      <name val="Arial"/>
    </font>
    <font>
      <sz val="9.0"/>
      <color rgb="FF7C5F1D"/>
      <name val="Arial"/>
    </font>
    <font>
      <b/>
      <sz val="9.0"/>
      <color theme="1"/>
      <name val="Arial"/>
    </font>
    <font>
      <color theme="1"/>
      <name val="Corbel"/>
      <scheme val="minor"/>
    </font>
  </fonts>
  <fills count="2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55A543"/>
        <bgColor rgb="FF55A543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theme="0"/>
        <bgColor theme="0"/>
      </patternFill>
    </fill>
    <fill>
      <patternFill patternType="solid">
        <fgColor rgb="FF578278"/>
        <bgColor rgb="FF578278"/>
      </patternFill>
    </fill>
    <fill>
      <patternFill patternType="solid">
        <fgColor rgb="FFB6D7A8"/>
        <bgColor rgb="FFB6D7A8"/>
      </patternFill>
    </fill>
  </fills>
  <borders count="77">
    <border/>
    <border>
      <right style="medium">
        <color rgb="FFA5A5A5"/>
      </right>
    </border>
    <border>
      <left style="medium">
        <color rgb="FFA5A5A5"/>
      </left>
      <right/>
      <top style="medium">
        <color rgb="FFA5A5A5"/>
      </top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</border>
    <border>
      <left style="medium">
        <color rgb="FFA5A5A5"/>
      </left>
      <right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</border>
    <border>
      <left style="medium">
        <color rgb="FFA5A5A5"/>
      </left>
      <right/>
      <bottom style="thin">
        <color rgb="FFA5A5A5"/>
      </bottom>
    </border>
    <border>
      <left style="medium">
        <color rgb="FFBFBFBF"/>
      </left>
      <right/>
      <top style="medium">
        <color rgb="FFBFBFBF"/>
      </top>
    </border>
    <border>
      <left style="medium">
        <color rgb="FFBFBFBF"/>
      </left>
      <right style="thin">
        <color rgb="FFBFBFBF"/>
      </right>
      <top style="medium">
        <color rgb="FFBFBFBF"/>
      </top>
    </border>
    <border>
      <left style="thin">
        <color rgb="FFBFBFBF"/>
      </left>
      <right/>
      <top style="medium">
        <color rgb="FFBFBFBF"/>
      </top>
    </border>
    <border>
      <left style="medium">
        <color rgb="FFA5A5A5"/>
      </left>
      <top style="medium">
        <color rgb="FFA5A5A5"/>
      </top>
      <bottom style="thin">
        <color rgb="FFA5A5A5"/>
      </bottom>
    </border>
    <border>
      <top style="medium">
        <color rgb="FFA5A5A5"/>
      </top>
      <bottom style="thin">
        <color rgb="FFA5A5A5"/>
      </bottom>
    </border>
    <border>
      <right style="medium">
        <color rgb="FFA5A5A5"/>
      </right>
      <top style="medium">
        <color rgb="FFA5A5A5"/>
      </top>
      <bottom style="thin">
        <color rgb="FFA5A5A5"/>
      </bottom>
    </border>
    <border>
      <left style="medium">
        <color rgb="FFA5A5A5"/>
      </left>
      <right style="medium">
        <color rgb="FFA5A5A5"/>
      </right>
      <top style="medium">
        <color rgb="FFA5A5A5"/>
      </top>
    </border>
    <border>
      <left/>
      <right style="thin">
        <color rgb="FFBFBFBF"/>
      </right>
      <top style="medium">
        <color rgb="FFBFBFBF"/>
      </top>
    </border>
    <border>
      <left style="thin">
        <color rgb="FFBFBFBF"/>
      </left>
      <right style="thin">
        <color rgb="FFBFBFBF"/>
      </right>
      <top style="medium">
        <color rgb="FFBFBFBF"/>
      </top>
    </border>
    <border>
      <left style="thin">
        <color rgb="FFBFBFBF"/>
      </left>
      <right style="thin">
        <color rgb="FFBFBFBF"/>
      </right>
      <top/>
    </border>
    <border>
      <left style="thin">
        <color rgb="FFBFBFBF"/>
      </left>
      <right style="medium">
        <color rgb="FFBFBFBF"/>
      </right>
      <top/>
    </border>
    <border>
      <left style="medium">
        <color rgb="FFBFBFBF"/>
      </left>
      <top/>
      <bottom style="thin">
        <color rgb="FFBFBFBF"/>
      </bottom>
    </border>
    <border>
      <top/>
      <bottom style="thin">
        <color rgb="FFBFBFBF"/>
      </bottom>
    </border>
    <border>
      <right style="thin">
        <color rgb="FFBFBFBF"/>
      </right>
      <top/>
      <bottom style="thin">
        <color rgb="FFBFBFBF"/>
      </bottom>
    </border>
    <border>
      <left style="thin">
        <color rgb="FFBFBFBF"/>
      </left>
      <top/>
      <bottom style="thin">
        <color rgb="FFBFBFBF"/>
      </bottom>
    </border>
    <border>
      <right style="medium">
        <color rgb="FFBFBFBF"/>
      </right>
      <top/>
      <bottom style="thin">
        <color rgb="FFBFBFBF"/>
      </bottom>
    </border>
    <border>
      <left style="medium">
        <color rgb="FFBFBFBF"/>
      </left>
      <right/>
      <bottom style="double">
        <color rgb="FFBFBFBF"/>
      </bottom>
    </border>
    <border>
      <left style="medium">
        <color rgb="FFBFBFBF"/>
      </left>
      <right style="thin">
        <color rgb="FFBFBFBF"/>
      </right>
      <bottom style="double">
        <color rgb="FFBFBFBF"/>
      </bottom>
    </border>
    <border>
      <left style="thin">
        <color rgb="FFBFBFBF"/>
      </left>
      <right/>
      <bottom style="double">
        <color rgb="FFBFBFBF"/>
      </bottom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medium">
        <color rgb="FFA5A5A5"/>
      </left>
      <right style="medium">
        <color rgb="FFA5A5A5"/>
      </right>
      <bottom style="double">
        <color rgb="FFBFBFBF"/>
      </bottom>
    </border>
    <border>
      <left/>
      <right style="thin">
        <color rgb="FFBFBFBF"/>
      </right>
      <bottom style="double">
        <color rgb="FFBFBFBF"/>
      </bottom>
    </border>
    <border>
      <left style="thin">
        <color rgb="FFBFBFBF"/>
      </left>
      <right style="thin">
        <color rgb="FFBFBFBF"/>
      </right>
      <bottom style="double">
        <color rgb="FFBFBFBF"/>
      </bottom>
    </border>
    <border>
      <left style="thin">
        <color rgb="FFBFBFBF"/>
      </left>
      <right style="medium">
        <color rgb="FFBFBFBF"/>
      </right>
      <bottom style="double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</border>
    <border>
      <left style="medium">
        <color rgb="FFBFBFBF"/>
      </left>
      <right/>
      <top/>
      <bottom style="thin">
        <color rgb="FFBFBFBF"/>
      </bottom>
    </border>
    <border>
      <left style="medium">
        <color rgb="FFBFBFBF"/>
      </left>
      <right style="thin">
        <color rgb="FFBFBFBF"/>
      </right>
      <top/>
      <bottom style="thin">
        <color rgb="FFBFBFBF"/>
      </bottom>
    </border>
    <border>
      <left style="thin">
        <color rgb="FFBFBFBF"/>
      </left>
      <right/>
      <top/>
      <bottom style="thin">
        <color rgb="FFBFBFBF"/>
      </bottom>
    </border>
    <border>
      <left style="medium">
        <color rgb="FFA5A5A5"/>
      </left>
      <right style="medium">
        <color rgb="FFA5A5A5"/>
      </right>
      <top/>
      <bottom style="thin">
        <color rgb="FFBFBFBF"/>
      </bottom>
    </border>
    <border>
      <left/>
      <right style="thin">
        <color rgb="FFBFBFBF"/>
      </right>
      <top/>
      <bottom style="thin">
        <color rgb="FFBFBFBF"/>
      </bottom>
    </border>
    <border>
      <left style="thin">
        <color rgb="FFBFBFBF"/>
      </left>
      <right style="thin">
        <color rgb="FFBFBFBF"/>
      </right>
      <top/>
      <bottom style="thin">
        <color rgb="FFBFBFBF"/>
      </bottom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</border>
    <border>
      <left style="medium">
        <color rgb="FFBFBFBF"/>
      </left>
      <right/>
      <top style="thin">
        <color rgb="FFBFBFBF"/>
      </top>
      <bottom style="thin">
        <color rgb="FFBFBFBF"/>
      </bottom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left style="thin">
        <color rgb="FFBFBFBF"/>
      </left>
      <right/>
      <top style="thin">
        <color rgb="FFBFBFBF"/>
      </top>
      <bottom style="thin">
        <color rgb="FFBFBFBF"/>
      </bottom>
    </border>
    <border>
      <left/>
      <right style="thin">
        <color rgb="FFBFBFBF"/>
      </right>
      <top style="thin">
        <color rgb="FFBFBFBF"/>
      </top>
      <bottom style="thin">
        <color rgb="FFBFBFBF"/>
      </bottom>
    </border>
    <border>
      <left style="medium">
        <color rgb="FFBFBFBF"/>
      </left>
      <top style="thin">
        <color rgb="FFBFBFBF"/>
      </top>
      <bottom style="thin">
        <color rgb="FFBFBFBF"/>
      </bottom>
    </border>
    <border>
      <left style="medium">
        <color rgb="FFB7B7B7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medium">
        <color rgb="FFBFBFBF"/>
      </left>
      <right style="medium">
        <color rgb="FFB7B7B7"/>
      </right>
      <top style="thin">
        <color rgb="FFBFBFBF"/>
      </top>
      <bottom style="thin">
        <color rgb="FFBFBFBF"/>
      </bottom>
    </border>
    <border>
      <left style="medium">
        <color rgb="FFA5A5A5"/>
      </left>
      <right style="medium">
        <color rgb="FFA5A5A5"/>
      </right>
      <top style="thin">
        <color rgb="FFBFBFBF"/>
      </top>
    </border>
    <border>
      <left style="thin">
        <color rgb="FFA5A5A5"/>
      </left>
      <top style="thin">
        <color rgb="FFA5A5A5"/>
      </top>
      <bottom style="thin">
        <color rgb="FFA5A5A5"/>
      </bottom>
    </border>
    <border>
      <left style="medium">
        <color rgb="FFBFBFBF"/>
      </left>
      <right style="medium">
        <color rgb="FFB7B7B7"/>
      </right>
      <bottom style="thin">
        <color rgb="FFBFBFBF"/>
      </bottom>
    </border>
    <border>
      <right style="medium">
        <color rgb="FFB7B7B7"/>
      </right>
      <top style="thin">
        <color rgb="FFBFBFBF"/>
      </top>
      <bottom style="thin">
        <color rgb="FFBFBFBF"/>
      </bottom>
    </border>
    <border>
      <left/>
      <top/>
      <bottom/>
    </border>
    <border>
      <top/>
      <bottom/>
    </border>
    <border>
      <left style="medium">
        <color rgb="FFA5A5A5"/>
      </left>
      <right style="thin">
        <color rgb="FFBFBFBF"/>
      </right>
      <top style="medium">
        <color rgb="FFA5A5A5"/>
      </top>
      <bottom style="thin">
        <color rgb="FFBFBFBF"/>
      </bottom>
    </border>
    <border>
      <left style="medium">
        <color rgb="FFBFBFBF"/>
      </left>
      <right style="thin">
        <color rgb="FFBFBFBF"/>
      </right>
      <top style="medium">
        <color rgb="FFA5A5A5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medium">
        <color rgb="FFA5A5A5"/>
      </top>
      <bottom style="thin">
        <color rgb="FFBFBFBF"/>
      </bottom>
    </border>
    <border>
      <left style="thin">
        <color rgb="FFBFBFBF"/>
      </left>
      <right style="medium">
        <color rgb="FFA5A5A5"/>
      </right>
      <top style="medium">
        <color rgb="FFA5A5A5"/>
      </top>
      <bottom style="thin">
        <color rgb="FFBFBFBF"/>
      </bottom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</border>
    <border>
      <left style="medium">
        <color rgb="FFA5A5A5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000000"/>
      </bottom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BFBFBF"/>
      </left>
      <right style="thin">
        <color rgb="FFFFFFF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F8F9FA"/>
      </right>
      <top style="thin">
        <color rgb="FFBFBFBF"/>
      </top>
      <bottom style="thin">
        <color rgb="FFBFBFB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19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horizontal="left" shrinkToFit="0" vertical="center" wrapText="0"/>
    </xf>
    <xf borderId="0" fillId="0" fontId="3" numFmtId="0" xfId="0" applyAlignment="1" applyFont="1">
      <alignment horizontal="left" shrinkToFit="0" vertical="center" wrapText="0"/>
    </xf>
    <xf borderId="0" fillId="0" fontId="4" numFmtId="0" xfId="0" applyAlignment="1" applyFont="1">
      <alignment shrinkToFit="0" wrapText="0"/>
    </xf>
    <xf borderId="0" fillId="0" fontId="5" numFmtId="0" xfId="0" applyAlignment="1" applyFont="1">
      <alignment horizontal="left" shrinkToFit="0" vertical="center" wrapText="0"/>
    </xf>
    <xf borderId="0" fillId="0" fontId="5" numFmtId="0" xfId="0" applyAlignment="1" applyFont="1">
      <alignment shrinkToFit="0" vertical="center" wrapText="0"/>
    </xf>
    <xf borderId="1" fillId="0" fontId="5" numFmtId="0" xfId="0" applyAlignment="1" applyBorder="1" applyFont="1">
      <alignment shrinkToFit="0" vertical="center" wrapText="0"/>
    </xf>
    <xf borderId="2" fillId="2" fontId="6" numFmtId="0" xfId="0" applyAlignment="1" applyBorder="1" applyFill="1" applyFont="1">
      <alignment horizontal="center" shrinkToFit="0" vertical="center" wrapText="1"/>
    </xf>
    <xf borderId="3" fillId="3" fontId="6" numFmtId="0" xfId="0" applyAlignment="1" applyBorder="1" applyFill="1" applyFont="1">
      <alignment horizontal="center" shrinkToFit="0" vertical="center" wrapText="1"/>
    </xf>
    <xf borderId="3" fillId="3" fontId="3" numFmtId="0" xfId="0" applyAlignment="1" applyBorder="1" applyFont="1">
      <alignment horizontal="left" shrinkToFit="0" vertical="center" wrapText="0"/>
    </xf>
    <xf borderId="3" fillId="0" fontId="1" numFmtId="0" xfId="0" applyAlignment="1" applyBorder="1" applyFont="1">
      <alignment shrinkToFit="0" wrapText="0"/>
    </xf>
    <xf borderId="4" fillId="0" fontId="1" numFmtId="0" xfId="0" applyAlignment="1" applyBorder="1" applyFont="1">
      <alignment shrinkToFit="0" wrapText="0"/>
    </xf>
    <xf borderId="5" fillId="0" fontId="7" numFmtId="0" xfId="0" applyBorder="1" applyFont="1"/>
    <xf borderId="6" fillId="4" fontId="6" numFmtId="0" xfId="0" applyAlignment="1" applyBorder="1" applyFill="1" applyFont="1">
      <alignment horizontal="center" shrinkToFit="0" vertical="center" wrapText="1"/>
    </xf>
    <xf borderId="6" fillId="0" fontId="3" numFmtId="0" xfId="0" applyAlignment="1" applyBorder="1" applyFont="1">
      <alignment horizontal="left" shrinkToFit="0" vertical="center" wrapText="0"/>
    </xf>
    <xf borderId="6" fillId="0" fontId="1" numFmtId="0" xfId="0" applyAlignment="1" applyBorder="1" applyFont="1">
      <alignment shrinkToFit="0" wrapText="0"/>
    </xf>
    <xf borderId="6" fillId="4" fontId="1" numFmtId="0" xfId="0" applyAlignment="1" applyBorder="1" applyFont="1">
      <alignment shrinkToFit="0" wrapText="0"/>
    </xf>
    <xf borderId="7" fillId="0" fontId="1" numFmtId="0" xfId="0" applyAlignment="1" applyBorder="1" applyFont="1">
      <alignment shrinkToFit="0" wrapText="0"/>
    </xf>
    <xf borderId="6" fillId="5" fontId="6" numFmtId="0" xfId="0" applyAlignment="1" applyBorder="1" applyFill="1" applyFont="1">
      <alignment horizontal="center" shrinkToFit="0" vertical="center" wrapText="1"/>
    </xf>
    <xf borderId="6" fillId="5" fontId="1" numFmtId="0" xfId="0" applyAlignment="1" applyBorder="1" applyFont="1">
      <alignment shrinkToFit="0" wrapText="0"/>
    </xf>
    <xf borderId="8" fillId="0" fontId="7" numFmtId="0" xfId="0" applyBorder="1" applyFont="1"/>
    <xf borderId="6" fillId="6" fontId="6" numFmtId="0" xfId="0" applyAlignment="1" applyBorder="1" applyFill="1" applyFont="1">
      <alignment horizontal="center" shrinkToFit="0" vertical="center" wrapText="1"/>
    </xf>
    <xf borderId="6" fillId="6" fontId="1" numFmtId="0" xfId="0" applyAlignment="1" applyBorder="1" applyFont="1">
      <alignment shrinkToFit="0" wrapText="0"/>
    </xf>
    <xf borderId="9" fillId="2" fontId="8" numFmtId="0" xfId="0" applyAlignment="1" applyBorder="1" applyFont="1">
      <alignment horizontal="center" shrinkToFit="0" vertical="center" wrapText="1"/>
    </xf>
    <xf borderId="10" fillId="2" fontId="6" numFmtId="0" xfId="0" applyAlignment="1" applyBorder="1" applyFont="1">
      <alignment horizontal="center" shrinkToFit="0" vertical="center" wrapText="1"/>
    </xf>
    <xf borderId="11" fillId="2" fontId="6" numFmtId="0" xfId="0" applyAlignment="1" applyBorder="1" applyFont="1">
      <alignment horizontal="center" shrinkToFit="0" vertical="center" wrapText="1"/>
    </xf>
    <xf borderId="12" fillId="2" fontId="6" numFmtId="0" xfId="0" applyAlignment="1" applyBorder="1" applyFont="1">
      <alignment horizontal="center" shrinkToFit="0" vertical="center" wrapText="1"/>
    </xf>
    <xf borderId="13" fillId="0" fontId="7" numFmtId="0" xfId="0" applyBorder="1" applyFont="1"/>
    <xf borderId="14" fillId="0" fontId="7" numFmtId="0" xfId="0" applyBorder="1" applyFont="1"/>
    <xf borderId="15" fillId="2" fontId="6" numFmtId="0" xfId="0" applyAlignment="1" applyBorder="1" applyFont="1">
      <alignment horizontal="center" shrinkToFit="0" vertical="center" wrapText="1"/>
    </xf>
    <xf borderId="16" fillId="2" fontId="6" numFmtId="0" xfId="0" applyAlignment="1" applyBorder="1" applyFont="1">
      <alignment horizontal="center" shrinkToFit="0" vertical="center" wrapText="1"/>
    </xf>
    <xf borderId="17" fillId="2" fontId="6" numFmtId="0" xfId="0" applyAlignment="1" applyBorder="1" applyFont="1">
      <alignment horizontal="center" shrinkToFit="0" vertical="center" wrapText="1"/>
    </xf>
    <xf borderId="18" fillId="2" fontId="6" numFmtId="0" xfId="0" applyAlignment="1" applyBorder="1" applyFont="1">
      <alignment horizontal="center" shrinkToFit="0" vertical="center" wrapText="1"/>
    </xf>
    <xf borderId="19" fillId="2" fontId="6" numFmtId="0" xfId="0" applyAlignment="1" applyBorder="1" applyFont="1">
      <alignment horizontal="center" shrinkToFit="0" vertical="center" wrapText="1"/>
    </xf>
    <xf borderId="20" fillId="7" fontId="9" numFmtId="0" xfId="0" applyAlignment="1" applyBorder="1" applyFill="1" applyFont="1">
      <alignment horizontal="center" shrinkToFit="0" vertical="center" wrapText="0"/>
    </xf>
    <xf borderId="21" fillId="0" fontId="7" numFmtId="0" xfId="0" applyBorder="1" applyFont="1"/>
    <xf borderId="22" fillId="0" fontId="7" numFmtId="0" xfId="0" applyBorder="1" applyFont="1"/>
    <xf borderId="23" fillId="7" fontId="9" numFmtId="0" xfId="0" applyAlignment="1" applyBorder="1" applyFont="1">
      <alignment horizontal="center" shrinkToFit="0" vertical="center" wrapText="0"/>
    </xf>
    <xf borderId="24" fillId="0" fontId="7" numFmtId="0" xfId="0" applyBorder="1" applyFont="1"/>
    <xf borderId="20" fillId="8" fontId="9" numFmtId="0" xfId="0" applyAlignment="1" applyBorder="1" applyFill="1" applyFont="1">
      <alignment horizontal="center" shrinkToFit="0" vertical="center" wrapText="0"/>
    </xf>
    <xf borderId="23" fillId="8" fontId="9" numFmtId="0" xfId="0" applyAlignment="1" applyBorder="1" applyFont="1">
      <alignment horizontal="center" shrinkToFit="0" vertical="center" wrapText="0"/>
    </xf>
    <xf borderId="20" fillId="9" fontId="9" numFmtId="0" xfId="0" applyAlignment="1" applyBorder="1" applyFill="1" applyFont="1">
      <alignment horizontal="center" shrinkToFit="0" vertical="center" wrapText="0"/>
    </xf>
    <xf borderId="23" fillId="9" fontId="9" numFmtId="0" xfId="0" applyAlignment="1" applyBorder="1" applyFont="1">
      <alignment horizontal="center" shrinkToFit="0" vertical="center" wrapText="0"/>
    </xf>
    <xf borderId="20" fillId="10" fontId="9" numFmtId="0" xfId="0" applyAlignment="1" applyBorder="1" applyFill="1" applyFont="1">
      <alignment horizontal="center" shrinkToFit="0" vertical="center" wrapText="0"/>
    </xf>
    <xf borderId="23" fillId="10" fontId="9" numFmtId="0" xfId="0" applyAlignment="1" applyBorder="1" applyFont="1">
      <alignment horizontal="center" shrinkToFit="0" vertical="center" wrapText="0"/>
    </xf>
    <xf borderId="25" fillId="0" fontId="7" numFmtId="0" xfId="0" applyBorder="1" applyFont="1"/>
    <xf borderId="26" fillId="0" fontId="7" numFmtId="0" xfId="0" applyBorder="1" applyFont="1"/>
    <xf borderId="27" fillId="0" fontId="7" numFmtId="0" xfId="0" applyBorder="1" applyFont="1"/>
    <xf borderId="28" fillId="2" fontId="8" numFmtId="0" xfId="0" applyAlignment="1" applyBorder="1" applyFont="1">
      <alignment horizontal="center" shrinkToFit="0" vertical="center" wrapText="1"/>
    </xf>
    <xf borderId="6" fillId="2" fontId="8" numFmtId="0" xfId="0" applyAlignment="1" applyBorder="1" applyFont="1">
      <alignment horizontal="center" shrinkToFit="0" vertical="center" wrapText="1"/>
    </xf>
    <xf borderId="7" fillId="2" fontId="8" numFmtId="0" xfId="0" applyAlignment="1" applyBorder="1" applyFont="1">
      <alignment horizontal="center" shrinkToFit="0" vertical="center" wrapText="1"/>
    </xf>
    <xf borderId="29" fillId="0" fontId="7" numFmtId="0" xfId="0" applyBorder="1" applyFont="1"/>
    <xf borderId="30" fillId="0" fontId="7" numFmtId="0" xfId="0" applyBorder="1" applyFont="1"/>
    <xf borderId="31" fillId="0" fontId="7" numFmtId="0" xfId="0" applyBorder="1" applyFont="1"/>
    <xf borderId="32" fillId="0" fontId="7" numFmtId="0" xfId="0" applyBorder="1" applyFont="1"/>
    <xf borderId="33" fillId="11" fontId="10" numFmtId="0" xfId="0" applyAlignment="1" applyBorder="1" applyFill="1" applyFont="1">
      <alignment horizontal="center" readingOrder="0" shrinkToFit="0" vertical="center" wrapText="0"/>
    </xf>
    <xf borderId="33" fillId="11" fontId="10" numFmtId="0" xfId="0" applyAlignment="1" applyBorder="1" applyFont="1">
      <alignment horizontal="center" shrinkToFit="0" vertical="center" wrapText="0"/>
    </xf>
    <xf borderId="34" fillId="12" fontId="10" numFmtId="0" xfId="0" applyAlignment="1" applyBorder="1" applyFill="1" applyFont="1">
      <alignment horizontal="center" readingOrder="0" shrinkToFit="0" vertical="center" wrapText="0"/>
    </xf>
    <xf borderId="33" fillId="12" fontId="10" numFmtId="0" xfId="0" applyAlignment="1" applyBorder="1" applyFont="1">
      <alignment horizontal="center" readingOrder="0" shrinkToFit="0" vertical="center" wrapText="0"/>
    </xf>
    <xf borderId="34" fillId="13" fontId="10" numFmtId="0" xfId="0" applyAlignment="1" applyBorder="1" applyFill="1" applyFont="1">
      <alignment horizontal="center" shrinkToFit="0" vertical="center" wrapText="0"/>
    </xf>
    <xf borderId="33" fillId="13" fontId="10" numFmtId="0" xfId="0" applyAlignment="1" applyBorder="1" applyFont="1">
      <alignment horizontal="center" shrinkToFit="0" vertical="center" wrapText="0"/>
    </xf>
    <xf borderId="33" fillId="13" fontId="10" numFmtId="0" xfId="0" applyAlignment="1" applyBorder="1" applyFont="1">
      <alignment horizontal="center" readingOrder="0" shrinkToFit="0" vertical="center" wrapText="0"/>
    </xf>
    <xf borderId="33" fillId="14" fontId="10" numFmtId="0" xfId="0" applyAlignment="1" applyBorder="1" applyFill="1" applyFont="1">
      <alignment horizontal="center" readingOrder="0" shrinkToFit="0" vertical="center" wrapText="0"/>
    </xf>
    <xf borderId="33" fillId="14" fontId="11" numFmtId="0" xfId="0" applyAlignment="1" applyBorder="1" applyFont="1">
      <alignment horizontal="center" readingOrder="0" shrinkToFit="0" vertical="center" wrapText="0"/>
    </xf>
    <xf borderId="34" fillId="14" fontId="11" numFmtId="0" xfId="0" applyAlignment="1" applyBorder="1" applyFont="1">
      <alignment horizontal="center" readingOrder="0" shrinkToFit="0" vertical="center" wrapText="0"/>
    </xf>
    <xf borderId="35" fillId="15" fontId="12" numFmtId="49" xfId="0" applyAlignment="1" applyBorder="1" applyFill="1" applyFont="1" applyNumberFormat="1">
      <alignment horizontal="left" shrinkToFit="0" vertical="center" wrapText="0"/>
    </xf>
    <xf borderId="36" fillId="2" fontId="12" numFmtId="0" xfId="0" applyAlignment="1" applyBorder="1" applyFont="1">
      <alignment horizontal="left" readingOrder="0" shrinkToFit="0" vertical="center" wrapText="0"/>
    </xf>
    <xf borderId="37" fillId="2" fontId="12" numFmtId="0" xfId="0" applyAlignment="1" applyBorder="1" applyFont="1">
      <alignment horizontal="left" shrinkToFit="0" vertical="center" wrapText="0"/>
    </xf>
    <xf borderId="28" fillId="2" fontId="12" numFmtId="0" xfId="0" applyAlignment="1" applyBorder="1" applyFont="1">
      <alignment horizontal="center" shrinkToFit="0" vertical="center" wrapText="0"/>
    </xf>
    <xf borderId="6" fillId="2" fontId="12" numFmtId="0" xfId="0" applyAlignment="1" applyBorder="1" applyFont="1">
      <alignment horizontal="center" shrinkToFit="0" vertical="center" wrapText="0"/>
    </xf>
    <xf borderId="7" fillId="2" fontId="12" numFmtId="0" xfId="0" applyAlignment="1" applyBorder="1" applyFont="1">
      <alignment horizontal="center" shrinkToFit="0" vertical="center" wrapText="0"/>
    </xf>
    <xf borderId="38" fillId="2" fontId="12" numFmtId="0" xfId="0" applyAlignment="1" applyBorder="1" applyFont="1">
      <alignment horizontal="left" shrinkToFit="0" vertical="center" wrapText="0"/>
    </xf>
    <xf borderId="39" fillId="2" fontId="12" numFmtId="164" xfId="0" applyAlignment="1" applyBorder="1" applyFont="1" applyNumberFormat="1">
      <alignment horizontal="center" readingOrder="0" shrinkToFit="0" vertical="center" wrapText="0"/>
    </xf>
    <xf borderId="40" fillId="2" fontId="12" numFmtId="164" xfId="0" applyAlignment="1" applyBorder="1" applyFont="1" applyNumberFormat="1">
      <alignment horizontal="center" readingOrder="0" shrinkToFit="0" vertical="center" wrapText="0"/>
    </xf>
    <xf borderId="40" fillId="2" fontId="12" numFmtId="1" xfId="0" applyAlignment="1" applyBorder="1" applyFont="1" applyNumberFormat="1">
      <alignment horizontal="center" shrinkToFit="0" vertical="center" wrapText="0"/>
    </xf>
    <xf borderId="40" fillId="2" fontId="6" numFmtId="9" xfId="0" applyAlignment="1" applyBorder="1" applyFont="1" applyNumberFormat="1">
      <alignment horizontal="center" shrinkToFit="0" vertical="center" wrapText="0"/>
    </xf>
    <xf borderId="41" fillId="2" fontId="4" numFmtId="0" xfId="0" applyAlignment="1" applyBorder="1" applyFont="1">
      <alignment readingOrder="0" shrinkToFit="0" wrapText="0"/>
    </xf>
    <xf borderId="42" fillId="2" fontId="4" numFmtId="0" xfId="0" applyAlignment="1" applyBorder="1" applyFont="1">
      <alignment readingOrder="0" shrinkToFit="0" wrapText="0"/>
    </xf>
    <xf borderId="43" fillId="2" fontId="4" numFmtId="0" xfId="0" applyAlignment="1" applyBorder="1" applyFont="1">
      <alignment readingOrder="0" shrinkToFit="0" wrapText="0"/>
    </xf>
    <xf borderId="41" fillId="2" fontId="4" numFmtId="0" xfId="0" applyAlignment="1" applyBorder="1" applyFont="1">
      <alignment shrinkToFit="0" wrapText="0"/>
    </xf>
    <xf borderId="42" fillId="2" fontId="4" numFmtId="0" xfId="0" applyAlignment="1" applyBorder="1" applyFont="1">
      <alignment shrinkToFit="0" wrapText="0"/>
    </xf>
    <xf borderId="43" fillId="2" fontId="4" numFmtId="0" xfId="0" applyAlignment="1" applyBorder="1" applyFont="1">
      <alignment shrinkToFit="0" wrapText="0"/>
    </xf>
    <xf borderId="44" fillId="15" fontId="12" numFmtId="49" xfId="0" applyAlignment="1" applyBorder="1" applyFont="1" applyNumberFormat="1">
      <alignment horizontal="left" shrinkToFit="0" vertical="center" wrapText="0"/>
    </xf>
    <xf borderId="41" fillId="0" fontId="12" numFmtId="0" xfId="0" applyAlignment="1" applyBorder="1" applyFont="1">
      <alignment horizontal="left" shrinkToFit="0" vertical="center" wrapText="0"/>
    </xf>
    <xf borderId="0" fillId="0" fontId="13" numFmtId="0" xfId="0" applyFont="1"/>
    <xf borderId="28" fillId="0" fontId="12" numFmtId="0" xfId="0" applyAlignment="1" applyBorder="1" applyFont="1">
      <alignment horizontal="center" readingOrder="0" shrinkToFit="0" vertical="center" wrapText="0"/>
    </xf>
    <xf borderId="6" fillId="0" fontId="12" numFmtId="0" xfId="0" applyAlignment="1" applyBorder="1" applyFont="1">
      <alignment horizontal="center" shrinkToFit="0" vertical="center" wrapText="0"/>
    </xf>
    <xf borderId="45" fillId="0" fontId="12" numFmtId="0" xfId="0" applyAlignment="1" applyBorder="1" applyFont="1">
      <alignment horizontal="left" readingOrder="0" shrinkToFit="0" vertical="center" wrapText="0"/>
    </xf>
    <xf borderId="46" fillId="0" fontId="12" numFmtId="164" xfId="0" applyAlignment="1" applyBorder="1" applyFont="1" applyNumberFormat="1">
      <alignment horizontal="center" readingOrder="0" shrinkToFit="0" vertical="center" wrapText="0"/>
    </xf>
    <xf borderId="42" fillId="0" fontId="12" numFmtId="164" xfId="0" applyAlignment="1" applyBorder="1" applyFont="1" applyNumberFormat="1">
      <alignment horizontal="center" readingOrder="0" shrinkToFit="0" vertical="center" wrapText="0"/>
    </xf>
    <xf borderId="42" fillId="15" fontId="12" numFmtId="1" xfId="0" applyAlignment="1" applyBorder="1" applyFont="1" applyNumberFormat="1">
      <alignment horizontal="center" shrinkToFit="0" vertical="center" wrapText="0"/>
    </xf>
    <xf borderId="40" fillId="16" fontId="6" numFmtId="9" xfId="0" applyAlignment="1" applyBorder="1" applyFill="1" applyFont="1" applyNumberFormat="1">
      <alignment horizontal="center" shrinkToFit="0" vertical="center" wrapText="0"/>
    </xf>
    <xf borderId="41" fillId="7" fontId="4" numFmtId="0" xfId="0" applyAlignment="1" applyBorder="1" applyFont="1">
      <alignment shrinkToFit="0" wrapText="0"/>
    </xf>
    <xf borderId="42" fillId="0" fontId="4" numFmtId="0" xfId="0" applyAlignment="1" applyBorder="1" applyFont="1">
      <alignment shrinkToFit="0" wrapText="0"/>
    </xf>
    <xf borderId="42" fillId="17" fontId="4" numFmtId="0" xfId="0" applyAlignment="1" applyBorder="1" applyFill="1" applyFont="1">
      <alignment shrinkToFit="0" wrapText="0"/>
    </xf>
    <xf borderId="43" fillId="0" fontId="4" numFmtId="0" xfId="0" applyAlignment="1" applyBorder="1" applyFont="1">
      <alignment shrinkToFit="0" wrapText="0"/>
    </xf>
    <xf borderId="41" fillId="0" fontId="4" numFmtId="0" xfId="0" applyAlignment="1" applyBorder="1" applyFont="1">
      <alignment shrinkToFit="0" wrapText="0"/>
    </xf>
    <xf borderId="42" fillId="18" fontId="4" numFmtId="0" xfId="0" applyAlignment="1" applyBorder="1" applyFill="1" applyFont="1">
      <alignment shrinkToFit="0" wrapText="0"/>
    </xf>
    <xf borderId="42" fillId="19" fontId="4" numFmtId="0" xfId="0" applyAlignment="1" applyBorder="1" applyFill="1" applyFont="1">
      <alignment shrinkToFit="0" wrapText="0"/>
    </xf>
    <xf borderId="42" fillId="20" fontId="4" numFmtId="0" xfId="0" applyAlignment="1" applyBorder="1" applyFill="1" applyFont="1">
      <alignment shrinkToFit="0" wrapText="0"/>
    </xf>
    <xf borderId="47" fillId="0" fontId="12" numFmtId="0" xfId="0" applyAlignment="1" applyBorder="1" applyFont="1">
      <alignment horizontal="left" shrinkToFit="0" vertical="center" wrapText="0"/>
    </xf>
    <xf borderId="6" fillId="0" fontId="12" numFmtId="0" xfId="0" applyAlignment="1" applyBorder="1" applyFont="1">
      <alignment horizontal="center" readingOrder="0" shrinkToFit="0" vertical="center" wrapText="0"/>
    </xf>
    <xf borderId="47" fillId="0" fontId="12" numFmtId="0" xfId="0" applyAlignment="1" applyBorder="1" applyFont="1">
      <alignment horizontal="left" readingOrder="0" shrinkToFit="0" vertical="center" wrapText="0"/>
    </xf>
    <xf borderId="46" fillId="17" fontId="4" numFmtId="0" xfId="0" applyAlignment="1" applyBorder="1" applyFont="1">
      <alignment shrinkToFit="0" wrapText="0"/>
    </xf>
    <xf borderId="41" fillId="0" fontId="12" numFmtId="0" xfId="0" applyAlignment="1" applyBorder="1" applyFont="1">
      <alignment horizontal="left" readingOrder="0" shrinkToFit="0" vertical="center" wrapText="0"/>
    </xf>
    <xf borderId="41" fillId="2" fontId="12" numFmtId="0" xfId="0" applyAlignment="1" applyBorder="1" applyFont="1">
      <alignment horizontal="left" readingOrder="0" shrinkToFit="0" vertical="center" wrapText="0"/>
    </xf>
    <xf borderId="48" fillId="2" fontId="12" numFmtId="0" xfId="0" applyAlignment="1" applyBorder="1" applyFont="1">
      <alignment horizontal="left" shrinkToFit="0" vertical="center" wrapText="0"/>
    </xf>
    <xf borderId="45" fillId="2" fontId="12" numFmtId="0" xfId="0" applyAlignment="1" applyBorder="1" applyFont="1">
      <alignment horizontal="left" shrinkToFit="0" vertical="center" wrapText="0"/>
    </xf>
    <xf borderId="49" fillId="2" fontId="12" numFmtId="165" xfId="0" applyAlignment="1" applyBorder="1" applyFont="1" applyNumberFormat="1">
      <alignment horizontal="center" readingOrder="0" shrinkToFit="0" vertical="center" wrapText="0"/>
    </xf>
    <xf borderId="42" fillId="2" fontId="12" numFmtId="164" xfId="0" applyAlignment="1" applyBorder="1" applyFont="1" applyNumberFormat="1">
      <alignment horizontal="center" readingOrder="0" shrinkToFit="0" vertical="center" wrapText="0"/>
    </xf>
    <xf borderId="42" fillId="2" fontId="12" numFmtId="164" xfId="0" applyAlignment="1" applyBorder="1" applyFont="1" applyNumberFormat="1">
      <alignment horizontal="center" shrinkToFit="0" vertical="center" wrapText="0"/>
    </xf>
    <xf borderId="44" fillId="15" fontId="12" numFmtId="49" xfId="0" applyAlignment="1" applyBorder="1" applyFont="1" applyNumberFormat="1">
      <alignment horizontal="left" readingOrder="0" shrinkToFit="0" vertical="center" wrapText="0"/>
    </xf>
    <xf borderId="50" fillId="15" fontId="12" numFmtId="49" xfId="0" applyAlignment="1" applyBorder="1" applyFont="1" applyNumberFormat="1">
      <alignment horizontal="left" shrinkToFit="0" vertical="center" wrapText="0"/>
    </xf>
    <xf borderId="51" fillId="0" fontId="12" numFmtId="164" xfId="0" applyAlignment="1" applyBorder="1" applyFont="1" applyNumberFormat="1">
      <alignment horizontal="center" readingOrder="0" shrinkToFit="0" vertical="center" wrapText="0"/>
    </xf>
    <xf borderId="42" fillId="21" fontId="4" numFmtId="0" xfId="0" applyAlignment="1" applyBorder="1" applyFill="1" applyFont="1">
      <alignment shrinkToFit="0" wrapText="0"/>
    </xf>
    <xf borderId="42" fillId="8" fontId="4" numFmtId="0" xfId="0" applyAlignment="1" applyBorder="1" applyFont="1">
      <alignment shrinkToFit="0" wrapText="0"/>
    </xf>
    <xf borderId="42" fillId="16" fontId="4" numFmtId="0" xfId="0" applyAlignment="1" applyBorder="1" applyFont="1">
      <alignment shrinkToFit="0" wrapText="0"/>
    </xf>
    <xf borderId="41" fillId="0" fontId="12" numFmtId="0" xfId="0" applyAlignment="1" applyBorder="1" applyFont="1">
      <alignment horizontal="left" shrinkToFit="0" vertical="center" wrapText="1"/>
    </xf>
    <xf borderId="41" fillId="0" fontId="12" numFmtId="0" xfId="0" applyAlignment="1" applyBorder="1" applyFont="1">
      <alignment horizontal="left" readingOrder="0" shrinkToFit="0" vertical="center" wrapText="1"/>
    </xf>
    <xf borderId="52" fillId="15" fontId="12" numFmtId="49" xfId="0" applyAlignment="1" applyBorder="1" applyFont="1" applyNumberFormat="1">
      <alignment horizontal="left" shrinkToFit="0" vertical="center" wrapText="0"/>
    </xf>
    <xf borderId="53" fillId="2" fontId="12" numFmtId="0" xfId="0" applyAlignment="1" applyBorder="1" applyFont="1">
      <alignment horizontal="left" shrinkToFit="0" vertical="center" wrapText="0"/>
    </xf>
    <xf borderId="49" fillId="2" fontId="12" numFmtId="164" xfId="0" applyAlignment="1" applyBorder="1" applyFont="1" applyNumberFormat="1">
      <alignment horizontal="center" readingOrder="0" shrinkToFit="0" vertical="center" wrapText="0"/>
    </xf>
    <xf borderId="54" fillId="2" fontId="12" numFmtId="0" xfId="0" applyAlignment="1" applyBorder="1" applyFont="1">
      <alignment horizontal="center" shrinkToFit="0" vertical="center" wrapText="0"/>
    </xf>
    <xf borderId="55" fillId="15" fontId="12" numFmtId="49" xfId="0" applyAlignment="1" applyBorder="1" applyFont="1" applyNumberFormat="1">
      <alignment horizontal="left" shrinkToFit="0" vertical="center" wrapText="0"/>
    </xf>
    <xf borderId="46" fillId="0" fontId="13" numFmtId="164" xfId="0" applyAlignment="1" applyBorder="1" applyFont="1" applyNumberFormat="1">
      <alignment horizontal="center"/>
    </xf>
    <xf borderId="41" fillId="9" fontId="4" numFmtId="0" xfId="0" applyAlignment="1" applyBorder="1" applyFont="1">
      <alignment shrinkToFit="0" wrapText="0"/>
    </xf>
    <xf borderId="42" fillId="9" fontId="4" numFmtId="0" xfId="0" applyAlignment="1" applyBorder="1" applyFont="1">
      <alignment shrinkToFit="0" wrapText="0"/>
    </xf>
    <xf borderId="46" fillId="9" fontId="4" numFmtId="0" xfId="0" applyAlignment="1" applyBorder="1" applyFont="1">
      <alignment shrinkToFit="0" wrapText="0"/>
    </xf>
    <xf borderId="41" fillId="21" fontId="4" numFmtId="0" xfId="0" applyAlignment="1" applyBorder="1" applyFont="1">
      <alignment shrinkToFit="0" wrapText="0"/>
    </xf>
    <xf borderId="56" fillId="15" fontId="12" numFmtId="49" xfId="0" applyAlignment="1" applyBorder="1" applyFont="1" applyNumberFormat="1">
      <alignment horizontal="left" readingOrder="0" shrinkToFit="0" vertical="center" wrapText="0"/>
    </xf>
    <xf borderId="46" fillId="21" fontId="4" numFmtId="0" xfId="0" applyAlignment="1" applyBorder="1" applyFont="1">
      <alignment shrinkToFit="0" wrapText="0"/>
    </xf>
    <xf borderId="46" fillId="0" fontId="4" numFmtId="0" xfId="0" applyAlignment="1" applyBorder="1" applyFont="1">
      <alignment shrinkToFit="0" wrapText="0"/>
    </xf>
    <xf borderId="46" fillId="20" fontId="4" numFmtId="0" xfId="0" applyAlignment="1" applyBorder="1" applyFont="1">
      <alignment shrinkToFit="0" wrapText="0"/>
    </xf>
    <xf borderId="56" fillId="0" fontId="4" numFmtId="0" xfId="0" applyAlignment="1" applyBorder="1" applyFont="1">
      <alignment shrinkToFit="0" wrapText="0"/>
    </xf>
    <xf borderId="42" fillId="2" fontId="14" numFmtId="0" xfId="0" applyAlignment="1" applyBorder="1" applyFont="1">
      <alignment readingOrder="0" shrinkToFit="0" wrapText="0"/>
    </xf>
    <xf borderId="41" fillId="2" fontId="14" numFmtId="0" xfId="0" applyAlignment="1" applyBorder="1" applyFont="1">
      <alignment readingOrder="0" shrinkToFit="0" wrapText="0"/>
    </xf>
    <xf borderId="42" fillId="10" fontId="4" numFmtId="0" xfId="0" applyAlignment="1" applyBorder="1" applyFont="1">
      <alignment shrinkToFit="0" wrapText="0"/>
    </xf>
    <xf borderId="46" fillId="0" fontId="12" numFmtId="166" xfId="0" applyAlignment="1" applyBorder="1" applyFont="1" applyNumberFormat="1">
      <alignment horizontal="center" readingOrder="0" shrinkToFit="0" vertical="center" wrapText="0"/>
    </xf>
    <xf borderId="42" fillId="0" fontId="12" numFmtId="166" xfId="0" applyAlignment="1" applyBorder="1" applyFont="1" applyNumberFormat="1">
      <alignment horizontal="center" readingOrder="0" shrinkToFit="0" vertical="center" wrapText="0"/>
    </xf>
    <xf borderId="0" fillId="0" fontId="15" numFmtId="0" xfId="0" applyAlignment="1" applyFont="1">
      <alignment horizontal="center" shrinkToFit="0" vertical="center" wrapText="0"/>
    </xf>
    <xf borderId="0" fillId="0" fontId="16" numFmtId="0" xfId="0" applyAlignment="1" applyFont="1">
      <alignment horizontal="right" shrinkToFit="0" vertical="center" wrapText="0"/>
    </xf>
    <xf borderId="0" fillId="0" fontId="17" numFmtId="0" xfId="0" applyAlignment="1" applyFont="1">
      <alignment horizontal="center" shrinkToFit="0" vertical="center" wrapText="0"/>
    </xf>
    <xf borderId="0" fillId="0" fontId="17" numFmtId="0" xfId="0" applyAlignment="1" applyFont="1">
      <alignment horizontal="center" readingOrder="0" shrinkToFit="0" vertical="center" wrapText="0"/>
    </xf>
    <xf borderId="0" fillId="0" fontId="17" numFmtId="2" xfId="0" applyAlignment="1" applyFont="1" applyNumberFormat="1">
      <alignment horizontal="center" shrinkToFit="0" vertical="center" wrapText="0"/>
    </xf>
    <xf borderId="6" fillId="2" fontId="6" numFmtId="0" xfId="0" applyAlignment="1" applyBorder="1" applyFont="1">
      <alignment horizontal="right" shrinkToFit="0" wrapText="0"/>
    </xf>
    <xf borderId="6" fillId="22" fontId="9" numFmtId="0" xfId="0" applyAlignment="1" applyBorder="1" applyFill="1" applyFont="1">
      <alignment horizontal="center" shrinkToFit="0" vertical="center" wrapText="0"/>
    </xf>
    <xf borderId="6" fillId="22" fontId="9" numFmtId="0" xfId="0" applyAlignment="1" applyBorder="1" applyFont="1">
      <alignment horizontal="center" readingOrder="0" shrinkToFit="0" vertical="center" wrapText="0"/>
    </xf>
    <xf borderId="0" fillId="0" fontId="18" numFmtId="0" xfId="0" applyAlignment="1" applyFont="1">
      <alignment horizontal="left" shrinkToFit="0" wrapText="0"/>
    </xf>
    <xf borderId="6" fillId="3" fontId="19" numFmtId="0" xfId="0" applyAlignment="1" applyBorder="1" applyFont="1">
      <alignment horizontal="center" shrinkToFit="0" vertical="center" wrapText="0"/>
    </xf>
    <xf borderId="6" fillId="3" fontId="19" numFmtId="1" xfId="0" applyAlignment="1" applyBorder="1" applyFont="1" applyNumberFormat="1">
      <alignment horizontal="center" shrinkToFit="0" vertical="center" wrapText="0"/>
    </xf>
    <xf borderId="0" fillId="0" fontId="18" numFmtId="0" xfId="0" applyAlignment="1" applyFont="1">
      <alignment horizontal="right" shrinkToFit="0" wrapText="0"/>
    </xf>
    <xf borderId="57" fillId="8" fontId="20" numFmtId="0" xfId="0" applyAlignment="1" applyBorder="1" applyFont="1">
      <alignment horizontal="center" shrinkToFit="0" vertical="center" wrapText="0"/>
    </xf>
    <xf borderId="58" fillId="0" fontId="7" numFmtId="0" xfId="0" applyBorder="1" applyFont="1"/>
    <xf borderId="0" fillId="0" fontId="21" numFmtId="0" xfId="0" applyAlignment="1" applyFont="1">
      <alignment shrinkToFit="0" wrapText="0"/>
    </xf>
    <xf borderId="59" fillId="2" fontId="6" numFmtId="0" xfId="0" applyAlignment="1" applyBorder="1" applyFont="1">
      <alignment horizontal="center" shrinkToFit="0" vertical="center" wrapText="1"/>
    </xf>
    <xf borderId="60" fillId="2" fontId="6" numFmtId="0" xfId="0" applyAlignment="1" applyBorder="1" applyFont="1">
      <alignment horizontal="center" shrinkToFit="0" vertical="center" wrapText="1"/>
    </xf>
    <xf borderId="61" fillId="2" fontId="6" numFmtId="0" xfId="0" applyAlignment="1" applyBorder="1" applyFont="1">
      <alignment horizontal="center" shrinkToFit="0" vertical="center" wrapText="1"/>
    </xf>
    <xf borderId="62" fillId="2" fontId="6" numFmtId="0" xfId="0" applyAlignment="1" applyBorder="1" applyFont="1">
      <alignment horizontal="center" shrinkToFit="0" vertical="center" wrapText="1"/>
    </xf>
    <xf borderId="63" fillId="2" fontId="6" numFmtId="0" xfId="0" applyAlignment="1" applyBorder="1" applyFont="1">
      <alignment horizontal="center" shrinkToFit="0" vertical="center" wrapText="1"/>
    </xf>
    <xf borderId="64" fillId="0" fontId="12" numFmtId="0" xfId="0" applyAlignment="1" applyBorder="1" applyFont="1">
      <alignment horizontal="left" readingOrder="0" shrinkToFit="0" vertical="center" wrapText="1"/>
    </xf>
    <xf borderId="42" fillId="0" fontId="12" numFmtId="0" xfId="0" applyAlignment="1" applyBorder="1" applyFont="1">
      <alignment horizontal="left" readingOrder="0" shrinkToFit="0" vertical="center" wrapText="1"/>
    </xf>
    <xf borderId="28" fillId="0" fontId="13" numFmtId="0" xfId="0" applyAlignment="1" applyBorder="1" applyFont="1">
      <alignment horizontal="center"/>
    </xf>
    <xf borderId="65" fillId="0" fontId="12" numFmtId="0" xfId="0" applyAlignment="1" applyBorder="1" applyFont="1">
      <alignment horizontal="center" readingOrder="0" shrinkToFit="0" vertical="center" wrapText="1"/>
    </xf>
    <xf borderId="65" fillId="0" fontId="12" numFmtId="0" xfId="0" applyAlignment="1" applyBorder="1" applyFont="1">
      <alignment horizontal="left" shrinkToFit="0" vertical="center" wrapText="1"/>
    </xf>
    <xf borderId="45" fillId="18" fontId="22" numFmtId="164" xfId="0" applyAlignment="1" applyBorder="1" applyFont="1" applyNumberFormat="1">
      <alignment horizontal="center" shrinkToFit="0" vertical="center" wrapText="1"/>
    </xf>
    <xf borderId="45" fillId="0" fontId="10" numFmtId="0" xfId="0" applyAlignment="1" applyBorder="1" applyFont="1">
      <alignment horizontal="center" shrinkToFit="0" vertical="center" wrapText="1"/>
    </xf>
    <xf borderId="45" fillId="20" fontId="23" numFmtId="164" xfId="0" applyAlignment="1" applyBorder="1" applyFont="1" applyNumberFormat="1">
      <alignment horizontal="center" shrinkToFit="0" vertical="center" wrapText="1"/>
    </xf>
    <xf borderId="66" fillId="23" fontId="23" numFmtId="0" xfId="0" applyAlignment="1" applyBorder="1" applyFill="1" applyFont="1">
      <alignment horizontal="center" readingOrder="0" shrinkToFit="0" vertical="center" wrapText="1"/>
    </xf>
    <xf borderId="0" fillId="0" fontId="13" numFmtId="0" xfId="0" applyAlignment="1" applyFont="1">
      <alignment readingOrder="0"/>
    </xf>
    <xf borderId="67" fillId="0" fontId="10" numFmtId="0" xfId="0" applyAlignment="1" applyBorder="1" applyFont="1">
      <alignment horizontal="center" shrinkToFit="0" vertical="center" wrapText="1"/>
    </xf>
    <xf borderId="47" fillId="0" fontId="13" numFmtId="0" xfId="0" applyBorder="1" applyFont="1"/>
    <xf borderId="0" fillId="0" fontId="12" numFmtId="0" xfId="0" applyAlignment="1" applyFont="1">
      <alignment shrinkToFit="0" wrapText="0"/>
    </xf>
    <xf borderId="68" fillId="0" fontId="12" numFmtId="0" xfId="0" applyAlignment="1" applyBorder="1" applyFont="1">
      <alignment horizontal="left" shrinkToFit="0" vertical="center" wrapText="1"/>
    </xf>
    <xf borderId="0" fillId="0" fontId="12" numFmtId="0" xfId="0" applyAlignment="1" applyFont="1">
      <alignment readingOrder="0" shrinkToFit="0" wrapText="0"/>
    </xf>
    <xf borderId="0" fillId="0" fontId="3" numFmtId="0" xfId="0" applyAlignment="1" applyFont="1">
      <alignment horizontal="left" shrinkToFit="0" vertical="center" wrapText="1"/>
    </xf>
    <xf borderId="0" fillId="0" fontId="24" numFmtId="0" xfId="0" applyAlignment="1" applyFont="1">
      <alignment horizontal="center" readingOrder="0" shrinkToFit="0" vertical="center" wrapText="1"/>
    </xf>
    <xf borderId="69" fillId="0" fontId="24" numFmtId="0" xfId="0" applyAlignment="1" applyBorder="1" applyFont="1">
      <alignment horizontal="center" readingOrder="0" shrinkToFit="0" vertical="center" wrapText="1"/>
    </xf>
    <xf borderId="70" fillId="0" fontId="24" numFmtId="0" xfId="0" applyAlignment="1" applyBorder="1" applyFont="1">
      <alignment horizontal="center" readingOrder="0" shrinkToFit="0" vertical="center" wrapText="1"/>
    </xf>
    <xf borderId="71" fillId="0" fontId="24" numFmtId="0" xfId="0" applyAlignment="1" applyBorder="1" applyFont="1">
      <alignment horizontal="center" readingOrder="0" shrinkToFit="0" vertical="center" wrapText="1"/>
    </xf>
    <xf borderId="41" fillId="0" fontId="12" numFmtId="0" xfId="0" applyAlignment="1" applyBorder="1" applyFont="1">
      <alignment horizontal="left" shrinkToFit="0" vertical="center" wrapText="1"/>
    </xf>
    <xf borderId="42" fillId="0" fontId="12" numFmtId="0" xfId="0" applyAlignment="1" applyBorder="1" applyFont="1">
      <alignment horizontal="left" shrinkToFit="0" vertical="center" wrapText="1"/>
    </xf>
    <xf borderId="72" fillId="0" fontId="12" numFmtId="164" xfId="0" applyAlignment="1" applyBorder="1" applyFont="1" applyNumberFormat="1">
      <alignment horizontal="center" readingOrder="0" shrinkToFit="0" vertical="center" wrapText="1"/>
    </xf>
    <xf borderId="41" fillId="0" fontId="12" numFmtId="0" xfId="0" applyAlignment="1" applyBorder="1" applyFont="1">
      <alignment horizontal="left" shrinkToFit="0" vertical="center" wrapText="1"/>
    </xf>
    <xf borderId="73" fillId="0" fontId="13" numFmtId="0" xfId="0" applyAlignment="1" applyBorder="1" applyFont="1">
      <alignment shrinkToFit="0" vertical="center" wrapText="1"/>
    </xf>
    <xf borderId="41" fillId="0" fontId="12" numFmtId="0" xfId="0" applyAlignment="1" applyBorder="1" applyFont="1">
      <alignment horizontal="left" shrinkToFit="0" vertical="center" wrapText="0"/>
    </xf>
    <xf borderId="74" fillId="0" fontId="13" numFmtId="0" xfId="0" applyAlignment="1" applyBorder="1" applyFont="1">
      <alignment shrinkToFit="0" vertical="center" wrapText="0"/>
    </xf>
    <xf borderId="75" fillId="0" fontId="13" numFmtId="0" xfId="0" applyAlignment="1" applyBorder="1" applyFont="1">
      <alignment shrinkToFit="0" vertical="center" wrapText="0"/>
    </xf>
    <xf borderId="73" fillId="0" fontId="12" numFmtId="0" xfId="0" applyAlignment="1" applyBorder="1" applyFont="1">
      <alignment shrinkToFit="0" vertical="center" wrapText="1"/>
    </xf>
    <xf borderId="76" fillId="0" fontId="12" numFmtId="0" xfId="0" applyAlignment="1" applyBorder="1" applyFont="1">
      <alignment shrinkToFit="0" vertical="center" wrapText="1"/>
    </xf>
    <xf borderId="41" fillId="0" fontId="12" numFmtId="0" xfId="0" applyAlignment="1" applyBorder="1" applyFont="1">
      <alignment horizontal="left" shrinkToFit="0" vertical="center" wrapText="0"/>
    </xf>
    <xf borderId="68" fillId="0" fontId="12" numFmtId="0" xfId="0" applyAlignment="1" applyBorder="1" applyFont="1">
      <alignment horizontal="left" shrinkToFit="0" vertical="center" wrapText="1"/>
    </xf>
    <xf borderId="73" fillId="0" fontId="12" numFmtId="0" xfId="0" applyAlignment="1" applyBorder="1" applyFont="1">
      <alignment shrinkToFit="0" vertical="center" wrapText="1"/>
    </xf>
    <xf borderId="76" fillId="0" fontId="12" numFmtId="0" xfId="0" applyAlignment="1" applyBorder="1" applyFont="1">
      <alignment shrinkToFit="0" vertical="center" wrapText="1"/>
    </xf>
    <xf borderId="0" fillId="0" fontId="1" numFmtId="0" xfId="0" applyAlignment="1" applyFont="1">
      <alignment shrinkToFit="0" wrapText="1"/>
    </xf>
    <xf borderId="0" fillId="0" fontId="25" numFmtId="0" xfId="0" applyAlignment="1" applyFont="1">
      <alignment shrinkToFit="0" wrapText="1"/>
    </xf>
  </cellXfs>
  <cellStyles count="1">
    <cellStyle xfId="0" name="Normal" builtinId="0"/>
  </cellStyles>
  <dxfs count="7">
    <dxf>
      <font>
        <color rgb="FF006100"/>
      </font>
      <fill>
        <patternFill patternType="solid">
          <fgColor rgb="FFC6EFCE"/>
          <bgColor rgb="FFC6EFCE"/>
        </patternFill>
      </fill>
      <alignment shrinkToFit="0" wrapText="0"/>
      <border/>
    </dxf>
    <dxf>
      <font>
        <color rgb="FF9C5700"/>
      </font>
      <fill>
        <patternFill patternType="solid">
          <fgColor rgb="FFFFEB9C"/>
          <bgColor rgb="FFFFEB9C"/>
        </patternFill>
      </fill>
      <alignment shrinkToFit="0" wrapText="0"/>
      <border/>
    </dxf>
    <dxf>
      <font>
        <color rgb="FF9C0006"/>
      </font>
      <fill>
        <patternFill patternType="solid">
          <fgColor rgb="FFFFC7CE"/>
          <bgColor rgb="FFFFC7CE"/>
        </patternFill>
      </fill>
      <alignment shrinkToFit="0" wrapText="0"/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User Stories or Tasks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595959"/>
                </a:solidFill>
                <a:latin typeface="Roboto"/>
              </a:defRPr>
            </a:pPr>
            <a:r>
              <a:rPr b="1" i="0" sz="140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plotArea>
      <c:layout/>
      <c:barChart>
        <c:barDir val="col"/>
        <c:ser>
          <c:idx val="2"/>
          <c:order val="2"/>
          <c:tx>
            <c:strRef>
              <c:f>'Gantt Chart &amp; Burndown'!$L$72</c:f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1F2A27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'Gantt Chart &amp; Burndown'!$M$69:$CR$69</c:f>
            </c:strRef>
          </c:cat>
          <c:val>
            <c:numRef>
              <c:f>'Gantt Chart &amp; Burndown'!$M$72:$CR$72</c:f>
              <c:numCache/>
            </c:numRef>
          </c:val>
        </c:ser>
        <c:axId val="826644057"/>
        <c:axId val="1771668786"/>
      </c:barChart>
      <c:lineChart>
        <c:ser>
          <c:idx val="0"/>
          <c:order val="0"/>
          <c:tx>
            <c:strRef>
              <c:f>'Gantt Chart &amp; Burndown'!$L$70</c:f>
            </c:strRef>
          </c:tx>
          <c:spPr>
            <a:ln cmpd="sng" w="19050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'Gantt Chart &amp; Burndown'!$M$69:$CR$69</c:f>
            </c:strRef>
          </c:cat>
          <c:val>
            <c:numRef>
              <c:f>'Gantt Chart &amp; Burndown'!$M$70:$CR$70</c:f>
              <c:numCache/>
            </c:numRef>
          </c:val>
          <c:smooth val="0"/>
        </c:ser>
        <c:ser>
          <c:idx val="1"/>
          <c:order val="1"/>
          <c:tx>
            <c:strRef>
              <c:f>'Gantt Chart &amp; Burndown'!$L$71</c:f>
            </c:strRef>
          </c:tx>
          <c:spPr>
            <a:ln cmpd="sng" w="19050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'Gantt Chart &amp; Burndown'!$M$69:$CR$69</c:f>
            </c:strRef>
          </c:cat>
          <c:val>
            <c:numRef>
              <c:f>'Gantt Chart &amp; Burndown'!$M$71:$CR$71</c:f>
              <c:numCache/>
            </c:numRef>
          </c:val>
          <c:smooth val="0"/>
        </c:ser>
        <c:ser>
          <c:idx val="3"/>
          <c:order val="3"/>
          <c:tx>
            <c:strRef>
              <c:f>'Gantt Chart &amp; Burndown'!$L$73</c:f>
            </c:strRef>
          </c:tx>
          <c:spPr>
            <a:ln cmpd="sng">
              <a:solidFill>
                <a:srgbClr val="8064A2"/>
              </a:solidFill>
            </a:ln>
          </c:spPr>
          <c:marker>
            <c:symbol val="none"/>
          </c:marker>
          <c:cat>
            <c:strRef>
              <c:f>'Gantt Chart &amp; Burndown'!$M$69:$CR$69</c:f>
            </c:strRef>
          </c:cat>
          <c:val>
            <c:numRef>
              <c:f>'Gantt Chart &amp; Burndown'!$M$73:$CR$73</c:f>
              <c:numCache/>
            </c:numRef>
          </c:val>
          <c:smooth val="0"/>
        </c:ser>
        <c:axId val="826644057"/>
        <c:axId val="1771668786"/>
      </c:lineChart>
      <c:catAx>
        <c:axId val="8266440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595959"/>
                </a:solidFill>
                <a:latin typeface="Roboto"/>
              </a:defRPr>
            </a:pPr>
          </a:p>
        </c:txPr>
        <c:crossAx val="1771668786"/>
      </c:catAx>
      <c:valAx>
        <c:axId val="17716687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FFFFFF"/>
                </a:solidFill>
                <a:latin typeface="Roboto"/>
              </a:defRPr>
            </a:pPr>
          </a:p>
        </c:txPr>
        <c:crossAx val="826644057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Roboto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114300</xdr:colOff>
      <xdr:row>73</xdr:row>
      <xdr:rowOff>133350</xdr:rowOff>
    </xdr:from>
    <xdr:ext cx="27632025" cy="7553325"/>
    <xdr:graphicFrame>
      <xdr:nvGraphicFramePr>
        <xdr:cNvPr id="568032695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117</xdr:col>
      <xdr:colOff>0</xdr:colOff>
      <xdr:row>0</xdr:row>
      <xdr:rowOff>38100</xdr:rowOff>
    </xdr:from>
    <xdr:ext cx="2505075" cy="51435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4:E58" displayName="Tabella_1" name="Tabella_1" id="1">
  <tableColumns count="4">
    <tableColumn name="TASK TITLE" id="1"/>
    <tableColumn name="TASK DESCRIPTION" id="2"/>
    <tableColumn name="ADDED BY" id="3"/>
    <tableColumn name="DATED ADDED" id="4"/>
  </tableColumns>
  <tableStyleInfo name="User Stories or Task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orbel"/>
        <a:ea typeface="Corbel"/>
        <a:cs typeface="Corbel"/>
      </a:majorFont>
      <a:minorFont>
        <a:latin typeface="Corbel"/>
        <a:ea typeface="Corbel"/>
        <a:cs typeface="Corbe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B3C16"/>
    <outlinePr summaryBelow="0" summaryRight="0"/>
  </sheetPr>
  <sheetViews>
    <sheetView showGridLines="0" workbookViewId="0"/>
  </sheetViews>
  <sheetFormatPr customHeight="1" defaultColWidth="11.22" defaultRowHeight="15.0"/>
  <cols>
    <col customWidth="1" min="1" max="1" width="2.44"/>
    <col customWidth="1" min="2" max="2" width="10.44"/>
    <col customWidth="1" min="3" max="3" width="39.0"/>
    <col customWidth="1" min="4" max="4" width="22.0"/>
    <col customWidth="1" min="5" max="10" width="9.0"/>
    <col customWidth="1" min="11" max="11" width="9.67"/>
    <col customWidth="1" min="12" max="12" width="15.0"/>
    <col customWidth="1" min="13" max="97" width="3.0"/>
    <col customWidth="1" min="98" max="98" width="11.44"/>
    <col customWidth="1" min="99" max="118" width="3.0"/>
    <col customWidth="1" min="119" max="119" width="10.56"/>
  </cols>
  <sheetData>
    <row r="1" ht="36.0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4"/>
      <c r="CN1" s="1"/>
      <c r="CO1" s="1"/>
      <c r="CP1" s="1"/>
      <c r="CQ1" s="1"/>
      <c r="CR1" s="1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1"/>
    </row>
    <row r="2">
      <c r="A2" s="1"/>
      <c r="B2" s="5" t="s">
        <v>1</v>
      </c>
      <c r="C2" s="3"/>
      <c r="D2" s="3"/>
      <c r="E2" s="3"/>
      <c r="F2" s="5"/>
      <c r="G2" s="3"/>
      <c r="H2" s="3"/>
      <c r="I2" s="3"/>
      <c r="J2" s="3"/>
      <c r="K2" s="3"/>
      <c r="L2" s="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</row>
    <row r="3" ht="18.0" customHeight="1">
      <c r="A3" s="1"/>
      <c r="B3" s="6"/>
      <c r="C3" s="6"/>
      <c r="D3" s="6"/>
      <c r="E3" s="6"/>
      <c r="F3" s="6"/>
      <c r="G3" s="6"/>
      <c r="H3" s="6"/>
      <c r="I3" s="6"/>
      <c r="J3" s="7"/>
      <c r="K3" s="8" t="s">
        <v>2</v>
      </c>
      <c r="L3" s="9" t="s">
        <v>3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2"/>
      <c r="CS3" s="1"/>
    </row>
    <row r="4" ht="18.0" customHeight="1">
      <c r="A4" s="1"/>
      <c r="B4" s="6"/>
      <c r="C4" s="6"/>
      <c r="D4" s="6"/>
      <c r="E4" s="6"/>
      <c r="F4" s="6"/>
      <c r="G4" s="6"/>
      <c r="H4" s="6"/>
      <c r="I4" s="6"/>
      <c r="J4" s="7"/>
      <c r="K4" s="13"/>
      <c r="L4" s="14" t="s">
        <v>4</v>
      </c>
      <c r="M4" s="15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8"/>
      <c r="CS4" s="1"/>
    </row>
    <row r="5" ht="18.0" customHeight="1">
      <c r="A5" s="1"/>
      <c r="B5" s="5"/>
      <c r="C5" s="3"/>
      <c r="D5" s="3"/>
      <c r="E5" s="3"/>
      <c r="F5" s="3"/>
      <c r="G5" s="3"/>
      <c r="H5" s="3"/>
      <c r="I5" s="5"/>
      <c r="J5" s="3"/>
      <c r="K5" s="13"/>
      <c r="L5" s="19" t="s">
        <v>5</v>
      </c>
      <c r="M5" s="15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8"/>
      <c r="CS5" s="1"/>
    </row>
    <row r="6" ht="18.0" customHeight="1">
      <c r="A6" s="1"/>
      <c r="B6" s="5"/>
      <c r="C6" s="3"/>
      <c r="D6" s="3"/>
      <c r="E6" s="3"/>
      <c r="F6" s="3"/>
      <c r="G6" s="3"/>
      <c r="H6" s="3"/>
      <c r="I6" s="5"/>
      <c r="J6" s="3"/>
      <c r="K6" s="21"/>
      <c r="L6" s="22" t="s">
        <v>6</v>
      </c>
      <c r="M6" s="15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1"/>
    </row>
    <row r="7" ht="18.0" customHeight="1">
      <c r="A7" s="1"/>
      <c r="B7" s="24" t="s">
        <v>7</v>
      </c>
      <c r="C7" s="25" t="s">
        <v>8</v>
      </c>
      <c r="D7" s="26" t="s">
        <v>9</v>
      </c>
      <c r="E7" s="27" t="s">
        <v>10</v>
      </c>
      <c r="F7" s="28"/>
      <c r="G7" s="29"/>
      <c r="H7" s="30" t="s">
        <v>11</v>
      </c>
      <c r="I7" s="31" t="s">
        <v>12</v>
      </c>
      <c r="J7" s="32" t="s">
        <v>13</v>
      </c>
      <c r="K7" s="33" t="s">
        <v>14</v>
      </c>
      <c r="L7" s="34" t="s">
        <v>15</v>
      </c>
      <c r="M7" s="35" t="s">
        <v>16</v>
      </c>
      <c r="N7" s="36"/>
      <c r="O7" s="36"/>
      <c r="P7" s="36"/>
      <c r="Q7" s="36"/>
      <c r="R7" s="36"/>
      <c r="S7" s="37"/>
      <c r="T7" s="38" t="s">
        <v>17</v>
      </c>
      <c r="U7" s="36"/>
      <c r="V7" s="36"/>
      <c r="W7" s="36"/>
      <c r="X7" s="36"/>
      <c r="Y7" s="36"/>
      <c r="Z7" s="37"/>
      <c r="AA7" s="38" t="s">
        <v>18</v>
      </c>
      <c r="AB7" s="36"/>
      <c r="AC7" s="36"/>
      <c r="AD7" s="36"/>
      <c r="AE7" s="36"/>
      <c r="AF7" s="36"/>
      <c r="AG7" s="39"/>
      <c r="AH7" s="40" t="s">
        <v>19</v>
      </c>
      <c r="AI7" s="36"/>
      <c r="AJ7" s="36"/>
      <c r="AK7" s="36"/>
      <c r="AL7" s="36"/>
      <c r="AM7" s="36"/>
      <c r="AN7" s="37"/>
      <c r="AO7" s="41" t="s">
        <v>20</v>
      </c>
      <c r="AP7" s="36"/>
      <c r="AQ7" s="36"/>
      <c r="AR7" s="36"/>
      <c r="AS7" s="36"/>
      <c r="AT7" s="36"/>
      <c r="AU7" s="37"/>
      <c r="AV7" s="41" t="s">
        <v>21</v>
      </c>
      <c r="AW7" s="36"/>
      <c r="AX7" s="36"/>
      <c r="AY7" s="36"/>
      <c r="AZ7" s="36"/>
      <c r="BA7" s="36"/>
      <c r="BB7" s="39"/>
      <c r="BC7" s="42" t="s">
        <v>22</v>
      </c>
      <c r="BD7" s="36"/>
      <c r="BE7" s="36"/>
      <c r="BF7" s="36"/>
      <c r="BG7" s="36"/>
      <c r="BH7" s="36"/>
      <c r="BI7" s="37"/>
      <c r="BJ7" s="43" t="s">
        <v>23</v>
      </c>
      <c r="BK7" s="36"/>
      <c r="BL7" s="36"/>
      <c r="BM7" s="36"/>
      <c r="BN7" s="36"/>
      <c r="BO7" s="36"/>
      <c r="BP7" s="37"/>
      <c r="BQ7" s="43" t="s">
        <v>24</v>
      </c>
      <c r="BR7" s="36"/>
      <c r="BS7" s="36"/>
      <c r="BT7" s="36"/>
      <c r="BU7" s="36"/>
      <c r="BV7" s="36"/>
      <c r="BW7" s="39"/>
      <c r="BX7" s="44" t="s">
        <v>25</v>
      </c>
      <c r="BY7" s="36"/>
      <c r="BZ7" s="36"/>
      <c r="CA7" s="36"/>
      <c r="CB7" s="36"/>
      <c r="CC7" s="36"/>
      <c r="CD7" s="37"/>
      <c r="CE7" s="45" t="s">
        <v>26</v>
      </c>
      <c r="CF7" s="36"/>
      <c r="CG7" s="36"/>
      <c r="CH7" s="36"/>
      <c r="CI7" s="36"/>
      <c r="CJ7" s="36"/>
      <c r="CK7" s="37"/>
      <c r="CL7" s="45" t="s">
        <v>27</v>
      </c>
      <c r="CM7" s="36"/>
      <c r="CN7" s="36"/>
      <c r="CO7" s="36"/>
      <c r="CP7" s="36"/>
      <c r="CQ7" s="36"/>
      <c r="CR7" s="39"/>
      <c r="CS7" s="1"/>
    </row>
    <row r="8" ht="18.0" customHeight="1">
      <c r="A8" s="1"/>
      <c r="B8" s="46"/>
      <c r="C8" s="47"/>
      <c r="D8" s="48"/>
      <c r="E8" s="49" t="s">
        <v>28</v>
      </c>
      <c r="F8" s="50" t="s">
        <v>29</v>
      </c>
      <c r="G8" s="51" t="s">
        <v>30</v>
      </c>
      <c r="H8" s="52"/>
      <c r="I8" s="53"/>
      <c r="J8" s="54"/>
      <c r="K8" s="54"/>
      <c r="L8" s="55"/>
      <c r="M8" s="56" t="s">
        <v>31</v>
      </c>
      <c r="N8" s="57" t="s">
        <v>32</v>
      </c>
      <c r="O8" s="56" t="s">
        <v>33</v>
      </c>
      <c r="P8" s="56" t="s">
        <v>33</v>
      </c>
      <c r="Q8" s="56" t="s">
        <v>34</v>
      </c>
      <c r="R8" s="57" t="s">
        <v>31</v>
      </c>
      <c r="S8" s="57" t="s">
        <v>35</v>
      </c>
      <c r="T8" s="56" t="s">
        <v>31</v>
      </c>
      <c r="U8" s="57" t="s">
        <v>32</v>
      </c>
      <c r="V8" s="56" t="s">
        <v>33</v>
      </c>
      <c r="W8" s="56" t="s">
        <v>33</v>
      </c>
      <c r="X8" s="56" t="s">
        <v>34</v>
      </c>
      <c r="Y8" s="57" t="s">
        <v>31</v>
      </c>
      <c r="Z8" s="57" t="s">
        <v>35</v>
      </c>
      <c r="AA8" s="56" t="s">
        <v>31</v>
      </c>
      <c r="AB8" s="57" t="s">
        <v>32</v>
      </c>
      <c r="AC8" s="56" t="s">
        <v>33</v>
      </c>
      <c r="AD8" s="56" t="s">
        <v>33</v>
      </c>
      <c r="AE8" s="56" t="s">
        <v>34</v>
      </c>
      <c r="AF8" s="57" t="s">
        <v>31</v>
      </c>
      <c r="AG8" s="57" t="s">
        <v>35</v>
      </c>
      <c r="AH8" s="58" t="s">
        <v>33</v>
      </c>
      <c r="AI8" s="59" t="s">
        <v>33</v>
      </c>
      <c r="AJ8" s="59" t="s">
        <v>34</v>
      </c>
      <c r="AK8" s="59" t="s">
        <v>31</v>
      </c>
      <c r="AL8" s="59" t="s">
        <v>35</v>
      </c>
      <c r="AM8" s="59" t="s">
        <v>31</v>
      </c>
      <c r="AN8" s="59" t="s">
        <v>32</v>
      </c>
      <c r="AO8" s="58" t="s">
        <v>33</v>
      </c>
      <c r="AP8" s="59" t="s">
        <v>33</v>
      </c>
      <c r="AQ8" s="59" t="s">
        <v>34</v>
      </c>
      <c r="AR8" s="59" t="s">
        <v>31</v>
      </c>
      <c r="AS8" s="59" t="s">
        <v>35</v>
      </c>
      <c r="AT8" s="59" t="s">
        <v>31</v>
      </c>
      <c r="AU8" s="59" t="s">
        <v>32</v>
      </c>
      <c r="AV8" s="58" t="s">
        <v>33</v>
      </c>
      <c r="AW8" s="59" t="s">
        <v>33</v>
      </c>
      <c r="AX8" s="59" t="s">
        <v>34</v>
      </c>
      <c r="AY8" s="59" t="s">
        <v>31</v>
      </c>
      <c r="AZ8" s="59" t="s">
        <v>35</v>
      </c>
      <c r="BA8" s="59" t="s">
        <v>31</v>
      </c>
      <c r="BB8" s="59" t="s">
        <v>32</v>
      </c>
      <c r="BC8" s="60" t="s">
        <v>34</v>
      </c>
      <c r="BD8" s="61" t="s">
        <v>31</v>
      </c>
      <c r="BE8" s="61" t="s">
        <v>35</v>
      </c>
      <c r="BF8" s="62" t="s">
        <v>31</v>
      </c>
      <c r="BG8" s="62" t="s">
        <v>32</v>
      </c>
      <c r="BH8" s="62" t="s">
        <v>33</v>
      </c>
      <c r="BI8" s="62" t="s">
        <v>33</v>
      </c>
      <c r="BJ8" s="60" t="s">
        <v>34</v>
      </c>
      <c r="BK8" s="61" t="s">
        <v>31</v>
      </c>
      <c r="BL8" s="61" t="s">
        <v>35</v>
      </c>
      <c r="BM8" s="62" t="s">
        <v>31</v>
      </c>
      <c r="BN8" s="62" t="s">
        <v>32</v>
      </c>
      <c r="BO8" s="62" t="s">
        <v>33</v>
      </c>
      <c r="BP8" s="62" t="s">
        <v>33</v>
      </c>
      <c r="BQ8" s="60" t="s">
        <v>34</v>
      </c>
      <c r="BR8" s="61" t="s">
        <v>31</v>
      </c>
      <c r="BS8" s="61" t="s">
        <v>35</v>
      </c>
      <c r="BT8" s="62" t="s">
        <v>31</v>
      </c>
      <c r="BU8" s="62" t="s">
        <v>32</v>
      </c>
      <c r="BV8" s="62" t="s">
        <v>33</v>
      </c>
      <c r="BW8" s="62" t="s">
        <v>33</v>
      </c>
      <c r="BX8" s="63" t="s">
        <v>33</v>
      </c>
      <c r="BY8" s="63" t="s">
        <v>33</v>
      </c>
      <c r="BZ8" s="64" t="s">
        <v>34</v>
      </c>
      <c r="CA8" s="64" t="s">
        <v>31</v>
      </c>
      <c r="CB8" s="64" t="s">
        <v>35</v>
      </c>
      <c r="CC8" s="64" t="s">
        <v>31</v>
      </c>
      <c r="CD8" s="65" t="s">
        <v>32</v>
      </c>
      <c r="CE8" s="63" t="s">
        <v>33</v>
      </c>
      <c r="CF8" s="63" t="s">
        <v>33</v>
      </c>
      <c r="CG8" s="64" t="s">
        <v>34</v>
      </c>
      <c r="CH8" s="64" t="s">
        <v>31</v>
      </c>
      <c r="CI8" s="64" t="s">
        <v>35</v>
      </c>
      <c r="CJ8" s="64" t="s">
        <v>31</v>
      </c>
      <c r="CK8" s="65" t="s">
        <v>32</v>
      </c>
      <c r="CL8" s="63" t="s">
        <v>33</v>
      </c>
      <c r="CM8" s="63" t="s">
        <v>33</v>
      </c>
      <c r="CN8" s="64" t="s">
        <v>34</v>
      </c>
      <c r="CO8" s="64" t="s">
        <v>31</v>
      </c>
      <c r="CP8" s="64" t="s">
        <v>35</v>
      </c>
      <c r="CQ8" s="64" t="s">
        <v>31</v>
      </c>
      <c r="CR8" s="64" t="s">
        <v>32</v>
      </c>
      <c r="CS8" s="1"/>
    </row>
    <row r="9" ht="18.0" customHeight="1">
      <c r="A9" s="1"/>
      <c r="B9" s="66">
        <v>1.0</v>
      </c>
      <c r="C9" s="67" t="s">
        <v>36</v>
      </c>
      <c r="D9" s="68"/>
      <c r="E9" s="69">
        <f t="shared" ref="E9:F9" si="1">SUM(E10:E15)</f>
        <v>65</v>
      </c>
      <c r="F9" s="70">
        <f t="shared" si="1"/>
        <v>65</v>
      </c>
      <c r="G9" s="71">
        <f t="shared" ref="G9:G67" si="2">E9-F9</f>
        <v>0</v>
      </c>
      <c r="H9" s="72"/>
      <c r="I9" s="73">
        <v>45617.0</v>
      </c>
      <c r="J9" s="74">
        <v>45636.0</v>
      </c>
      <c r="K9" s="75"/>
      <c r="L9" s="76">
        <f t="shared" ref="L9:L67" si="3">F9/E9</f>
        <v>1</v>
      </c>
      <c r="M9" s="77">
        <v>21.0</v>
      </c>
      <c r="N9" s="78">
        <v>22.0</v>
      </c>
      <c r="O9" s="78">
        <v>23.0</v>
      </c>
      <c r="P9" s="78">
        <v>24.0</v>
      </c>
      <c r="Q9" s="78">
        <v>25.0</v>
      </c>
      <c r="R9" s="78">
        <v>26.0</v>
      </c>
      <c r="S9" s="78">
        <v>27.0</v>
      </c>
      <c r="T9" s="78">
        <v>28.0</v>
      </c>
      <c r="U9" s="78">
        <v>29.0</v>
      </c>
      <c r="V9" s="78">
        <v>30.0</v>
      </c>
      <c r="W9" s="78">
        <v>1.0</v>
      </c>
      <c r="X9" s="78">
        <v>2.0</v>
      </c>
      <c r="Y9" s="78">
        <v>3.0</v>
      </c>
      <c r="Z9" s="78">
        <v>4.0</v>
      </c>
      <c r="AA9" s="78">
        <v>5.0</v>
      </c>
      <c r="AB9" s="78">
        <v>6.0</v>
      </c>
      <c r="AC9" s="78">
        <v>7.0</v>
      </c>
      <c r="AD9" s="78">
        <v>8.0</v>
      </c>
      <c r="AE9" s="78">
        <v>9.0</v>
      </c>
      <c r="AF9" s="78">
        <v>10.0</v>
      </c>
      <c r="AG9" s="79">
        <v>11.0</v>
      </c>
      <c r="AH9" s="80"/>
      <c r="AI9" s="81"/>
      <c r="AJ9" s="81"/>
      <c r="AK9" s="81"/>
      <c r="AL9" s="81"/>
      <c r="AM9" s="81"/>
      <c r="AN9" s="81"/>
      <c r="AO9" s="81"/>
      <c r="AP9" s="81"/>
      <c r="AQ9" s="81"/>
      <c r="AR9" s="81"/>
      <c r="AS9" s="81"/>
      <c r="AT9" s="81"/>
      <c r="AU9" s="81"/>
      <c r="AV9" s="81"/>
      <c r="AW9" s="81"/>
      <c r="AX9" s="81"/>
      <c r="AY9" s="81"/>
      <c r="AZ9" s="81"/>
      <c r="BA9" s="81"/>
      <c r="BB9" s="82"/>
      <c r="BC9" s="80"/>
      <c r="BD9" s="81"/>
      <c r="BE9" s="81"/>
      <c r="BF9" s="81"/>
      <c r="BG9" s="81"/>
      <c r="BH9" s="81"/>
      <c r="BI9" s="81"/>
      <c r="BJ9" s="81"/>
      <c r="BK9" s="81"/>
      <c r="BL9" s="81"/>
      <c r="BM9" s="81"/>
      <c r="BN9" s="81"/>
      <c r="BO9" s="81"/>
      <c r="BP9" s="81"/>
      <c r="BQ9" s="81"/>
      <c r="BR9" s="81"/>
      <c r="BS9" s="81"/>
      <c r="BT9" s="81"/>
      <c r="BU9" s="81"/>
      <c r="BV9" s="81"/>
      <c r="BW9" s="82"/>
      <c r="BX9" s="80"/>
      <c r="BY9" s="81"/>
      <c r="BZ9" s="81"/>
      <c r="CA9" s="81"/>
      <c r="CB9" s="81"/>
      <c r="CC9" s="81"/>
      <c r="CD9" s="81"/>
      <c r="CE9" s="81"/>
      <c r="CF9" s="81"/>
      <c r="CG9" s="81"/>
      <c r="CH9" s="81"/>
      <c r="CI9" s="81"/>
      <c r="CJ9" s="81"/>
      <c r="CK9" s="81"/>
      <c r="CL9" s="81"/>
      <c r="CM9" s="81"/>
      <c r="CN9" s="81"/>
      <c r="CO9" s="81"/>
      <c r="CP9" s="81"/>
      <c r="CQ9" s="81"/>
      <c r="CR9" s="82"/>
      <c r="CS9" s="1"/>
    </row>
    <row r="10" ht="18.0" customHeight="1">
      <c r="A10" s="1"/>
      <c r="B10" s="83">
        <v>1.1</v>
      </c>
      <c r="C10" s="84" t="s">
        <v>37</v>
      </c>
      <c r="D10" s="85" t="s">
        <v>38</v>
      </c>
      <c r="E10" s="86">
        <v>17.0</v>
      </c>
      <c r="F10" s="87">
        <f>E10</f>
        <v>17</v>
      </c>
      <c r="G10" s="71">
        <f t="shared" si="2"/>
        <v>0</v>
      </c>
      <c r="H10" s="88">
        <v>1.0</v>
      </c>
      <c r="I10" s="89">
        <v>45617.0</v>
      </c>
      <c r="J10" s="90">
        <v>45621.0</v>
      </c>
      <c r="K10" s="91">
        <f t="shared" ref="K10:K13" si="4">J10-I10+1</f>
        <v>5</v>
      </c>
      <c r="L10" s="92">
        <f t="shared" si="3"/>
        <v>1</v>
      </c>
      <c r="M10" s="93"/>
      <c r="N10" s="93"/>
      <c r="O10" s="93"/>
      <c r="P10" s="93"/>
      <c r="Q10" s="93"/>
      <c r="R10" s="94"/>
      <c r="S10" s="94"/>
      <c r="T10" s="95"/>
      <c r="U10" s="95"/>
      <c r="V10" s="95"/>
      <c r="W10" s="95"/>
      <c r="X10" s="95"/>
      <c r="Y10" s="95"/>
      <c r="Z10" s="95"/>
      <c r="AA10" s="94"/>
      <c r="AB10" s="94"/>
      <c r="AC10" s="94"/>
      <c r="AD10" s="94"/>
      <c r="AE10" s="94"/>
      <c r="AF10" s="94"/>
      <c r="AG10" s="96"/>
      <c r="AH10" s="97"/>
      <c r="AI10" s="94"/>
      <c r="AJ10" s="94"/>
      <c r="AK10" s="94"/>
      <c r="AL10" s="94"/>
      <c r="AM10" s="94"/>
      <c r="AN10" s="94"/>
      <c r="AO10" s="98"/>
      <c r="AP10" s="98"/>
      <c r="AQ10" s="98"/>
      <c r="AR10" s="98"/>
      <c r="AS10" s="98"/>
      <c r="AT10" s="98"/>
      <c r="AU10" s="98"/>
      <c r="AV10" s="94"/>
      <c r="AW10" s="94"/>
      <c r="AX10" s="94"/>
      <c r="AY10" s="94"/>
      <c r="AZ10" s="94"/>
      <c r="BA10" s="94"/>
      <c r="BB10" s="96"/>
      <c r="BC10" s="97"/>
      <c r="BD10" s="94"/>
      <c r="BE10" s="94"/>
      <c r="BF10" s="94"/>
      <c r="BG10" s="94"/>
      <c r="BH10" s="94"/>
      <c r="BI10" s="94"/>
      <c r="BJ10" s="99"/>
      <c r="BK10" s="99"/>
      <c r="BL10" s="99"/>
      <c r="BM10" s="99"/>
      <c r="BN10" s="99"/>
      <c r="BO10" s="99"/>
      <c r="BP10" s="99"/>
      <c r="BQ10" s="94"/>
      <c r="BR10" s="94"/>
      <c r="BS10" s="94"/>
      <c r="BT10" s="94"/>
      <c r="BU10" s="94"/>
      <c r="BV10" s="94"/>
      <c r="BW10" s="96"/>
      <c r="BX10" s="97"/>
      <c r="BY10" s="94"/>
      <c r="BZ10" s="94"/>
      <c r="CA10" s="94"/>
      <c r="CB10" s="94"/>
      <c r="CC10" s="94"/>
      <c r="CD10" s="94"/>
      <c r="CE10" s="100"/>
      <c r="CF10" s="100"/>
      <c r="CG10" s="100"/>
      <c r="CH10" s="100"/>
      <c r="CI10" s="100"/>
      <c r="CJ10" s="100"/>
      <c r="CK10" s="100"/>
      <c r="CL10" s="94"/>
      <c r="CM10" s="94"/>
      <c r="CN10" s="94"/>
      <c r="CO10" s="94"/>
      <c r="CP10" s="94"/>
      <c r="CQ10" s="94"/>
      <c r="CR10" s="96"/>
      <c r="CS10" s="1"/>
    </row>
    <row r="11" ht="18.0" customHeight="1">
      <c r="A11" s="1"/>
      <c r="B11" s="83" t="s">
        <v>39</v>
      </c>
      <c r="C11" s="84" t="str">
        <f>'User Stories or Tasks'!B6</f>
        <v>Login</v>
      </c>
      <c r="D11" s="101" t="s">
        <v>38</v>
      </c>
      <c r="E11" s="86">
        <v>14.0</v>
      </c>
      <c r="F11" s="102">
        <v>14.0</v>
      </c>
      <c r="G11" s="71">
        <f t="shared" si="2"/>
        <v>0</v>
      </c>
      <c r="H11" s="88">
        <v>1.0</v>
      </c>
      <c r="I11" s="89">
        <v>45617.0</v>
      </c>
      <c r="J11" s="90">
        <v>45621.0</v>
      </c>
      <c r="K11" s="91">
        <f t="shared" si="4"/>
        <v>5</v>
      </c>
      <c r="L11" s="92">
        <f t="shared" si="3"/>
        <v>1</v>
      </c>
      <c r="M11" s="93"/>
      <c r="N11" s="93"/>
      <c r="O11" s="93"/>
      <c r="P11" s="93"/>
      <c r="Q11" s="93"/>
      <c r="R11" s="94"/>
      <c r="S11" s="94"/>
      <c r="T11" s="95"/>
      <c r="U11" s="95"/>
      <c r="V11" s="95"/>
      <c r="W11" s="95"/>
      <c r="X11" s="95"/>
      <c r="Y11" s="95"/>
      <c r="Z11" s="95"/>
      <c r="AA11" s="94"/>
      <c r="AB11" s="94"/>
      <c r="AC11" s="94"/>
      <c r="AD11" s="94"/>
      <c r="AE11" s="94"/>
      <c r="AF11" s="94"/>
      <c r="AG11" s="96"/>
      <c r="AH11" s="97"/>
      <c r="AI11" s="94"/>
      <c r="AJ11" s="94"/>
      <c r="AK11" s="94"/>
      <c r="AL11" s="94"/>
      <c r="AM11" s="94"/>
      <c r="AN11" s="94"/>
      <c r="AO11" s="98"/>
      <c r="AP11" s="98"/>
      <c r="AQ11" s="98"/>
      <c r="AR11" s="98"/>
      <c r="AS11" s="98"/>
      <c r="AT11" s="98"/>
      <c r="AU11" s="98"/>
      <c r="AV11" s="94"/>
      <c r="AW11" s="94"/>
      <c r="AX11" s="94"/>
      <c r="AY11" s="94"/>
      <c r="AZ11" s="94"/>
      <c r="BA11" s="94"/>
      <c r="BB11" s="96"/>
      <c r="BC11" s="97"/>
      <c r="BD11" s="94"/>
      <c r="BE11" s="94"/>
      <c r="BF11" s="94"/>
      <c r="BG11" s="94"/>
      <c r="BH11" s="94"/>
      <c r="BI11" s="94"/>
      <c r="BJ11" s="99"/>
      <c r="BK11" s="99"/>
      <c r="BL11" s="99"/>
      <c r="BM11" s="99"/>
      <c r="BN11" s="99"/>
      <c r="BO11" s="99"/>
      <c r="BP11" s="99"/>
      <c r="BQ11" s="94"/>
      <c r="BR11" s="94"/>
      <c r="BS11" s="94"/>
      <c r="BT11" s="94"/>
      <c r="BU11" s="94"/>
      <c r="BV11" s="94"/>
      <c r="BW11" s="96"/>
      <c r="BX11" s="97"/>
      <c r="BY11" s="94"/>
      <c r="BZ11" s="94"/>
      <c r="CA11" s="94"/>
      <c r="CB11" s="94"/>
      <c r="CC11" s="94"/>
      <c r="CD11" s="94"/>
      <c r="CE11" s="100"/>
      <c r="CF11" s="100"/>
      <c r="CG11" s="100"/>
      <c r="CH11" s="100"/>
      <c r="CI11" s="100"/>
      <c r="CJ11" s="100"/>
      <c r="CK11" s="100"/>
      <c r="CL11" s="94"/>
      <c r="CM11" s="94"/>
      <c r="CN11" s="94"/>
      <c r="CO11" s="94"/>
      <c r="CP11" s="94"/>
      <c r="CQ11" s="94"/>
      <c r="CR11" s="96"/>
      <c r="CS11" s="1"/>
    </row>
    <row r="12" ht="18.0" customHeight="1">
      <c r="A12" s="1"/>
      <c r="B12" s="83">
        <v>1.2</v>
      </c>
      <c r="C12" s="84" t="str">
        <f>'User Stories or Tasks'!B7</f>
        <v>Seeing the profile</v>
      </c>
      <c r="D12" s="103" t="s">
        <v>40</v>
      </c>
      <c r="E12" s="86">
        <v>11.0</v>
      </c>
      <c r="F12" s="102">
        <v>11.0</v>
      </c>
      <c r="G12" s="71">
        <f t="shared" si="2"/>
        <v>0</v>
      </c>
      <c r="H12" s="88">
        <v>1.0</v>
      </c>
      <c r="I12" s="89">
        <v>45622.0</v>
      </c>
      <c r="J12" s="90">
        <v>45624.0</v>
      </c>
      <c r="K12" s="91">
        <f t="shared" si="4"/>
        <v>3</v>
      </c>
      <c r="L12" s="92">
        <f t="shared" si="3"/>
        <v>1</v>
      </c>
      <c r="M12" s="94"/>
      <c r="N12" s="94"/>
      <c r="O12" s="94"/>
      <c r="P12" s="94"/>
      <c r="Q12" s="94"/>
      <c r="R12" s="93"/>
      <c r="S12" s="93"/>
      <c r="T12" s="93"/>
      <c r="U12" s="95"/>
      <c r="V12" s="95"/>
      <c r="W12" s="104"/>
      <c r="X12" s="104"/>
      <c r="Y12" s="95"/>
      <c r="Z12" s="95"/>
      <c r="AA12" s="94"/>
      <c r="AB12" s="94"/>
      <c r="AC12" s="94"/>
      <c r="AD12" s="94"/>
      <c r="AE12" s="94"/>
      <c r="AF12" s="94"/>
      <c r="AG12" s="96"/>
      <c r="AH12" s="97"/>
      <c r="AI12" s="94"/>
      <c r="AJ12" s="94"/>
      <c r="AK12" s="94"/>
      <c r="AL12" s="94"/>
      <c r="AM12" s="94"/>
      <c r="AN12" s="94"/>
      <c r="AO12" s="98"/>
      <c r="AP12" s="98"/>
      <c r="AQ12" s="98"/>
      <c r="AR12" s="98"/>
      <c r="AS12" s="98"/>
      <c r="AT12" s="98"/>
      <c r="AU12" s="98"/>
      <c r="AV12" s="94"/>
      <c r="AW12" s="94"/>
      <c r="AX12" s="94"/>
      <c r="AY12" s="94"/>
      <c r="AZ12" s="94"/>
      <c r="BA12" s="94"/>
      <c r="BB12" s="96"/>
      <c r="BC12" s="97"/>
      <c r="BD12" s="94"/>
      <c r="BE12" s="94"/>
      <c r="BF12" s="94"/>
      <c r="BG12" s="94"/>
      <c r="BH12" s="94"/>
      <c r="BI12" s="94"/>
      <c r="BJ12" s="99"/>
      <c r="BK12" s="99"/>
      <c r="BL12" s="99"/>
      <c r="BM12" s="99"/>
      <c r="BN12" s="99"/>
      <c r="BO12" s="99"/>
      <c r="BP12" s="99"/>
      <c r="BQ12" s="94"/>
      <c r="BR12" s="94"/>
      <c r="BS12" s="94"/>
      <c r="BT12" s="94"/>
      <c r="BU12" s="94"/>
      <c r="BV12" s="94"/>
      <c r="BW12" s="96"/>
      <c r="BX12" s="97"/>
      <c r="BY12" s="94"/>
      <c r="BZ12" s="94"/>
      <c r="CA12" s="94"/>
      <c r="CB12" s="94"/>
      <c r="CC12" s="94"/>
      <c r="CD12" s="94"/>
      <c r="CE12" s="100"/>
      <c r="CF12" s="100"/>
      <c r="CG12" s="100"/>
      <c r="CH12" s="100"/>
      <c r="CI12" s="100"/>
      <c r="CJ12" s="100"/>
      <c r="CK12" s="100"/>
      <c r="CL12" s="94"/>
      <c r="CM12" s="94"/>
      <c r="CN12" s="94"/>
      <c r="CO12" s="94"/>
      <c r="CP12" s="94"/>
      <c r="CQ12" s="94"/>
      <c r="CR12" s="96"/>
      <c r="CS12" s="1"/>
    </row>
    <row r="13" ht="18.0" customHeight="1">
      <c r="A13" s="1"/>
      <c r="B13" s="83">
        <v>1.3</v>
      </c>
      <c r="C13" s="84" t="str">
        <f>'User Stories or Tasks'!B8</f>
        <v>Changing username</v>
      </c>
      <c r="D13" s="103" t="s">
        <v>40</v>
      </c>
      <c r="E13" s="86">
        <v>6.0</v>
      </c>
      <c r="F13" s="102">
        <v>6.0</v>
      </c>
      <c r="G13" s="71">
        <f t="shared" si="2"/>
        <v>0</v>
      </c>
      <c r="H13" s="88">
        <v>1.0</v>
      </c>
      <c r="I13" s="89">
        <v>45622.0</v>
      </c>
      <c r="J13" s="90">
        <v>45625.0</v>
      </c>
      <c r="K13" s="91">
        <f t="shared" si="4"/>
        <v>4</v>
      </c>
      <c r="L13" s="92">
        <f t="shared" si="3"/>
        <v>1</v>
      </c>
      <c r="M13" s="97"/>
      <c r="N13" s="94"/>
      <c r="O13" s="94"/>
      <c r="P13" s="94"/>
      <c r="Q13" s="94"/>
      <c r="R13" s="93"/>
      <c r="S13" s="93"/>
      <c r="T13" s="93"/>
      <c r="U13" s="93"/>
      <c r="V13" s="95"/>
      <c r="W13" s="95"/>
      <c r="X13" s="95"/>
      <c r="Y13" s="95"/>
      <c r="Z13" s="95"/>
      <c r="AA13" s="94"/>
      <c r="AB13" s="94"/>
      <c r="AC13" s="94"/>
      <c r="AD13" s="94"/>
      <c r="AE13" s="94"/>
      <c r="AF13" s="94"/>
      <c r="AG13" s="96"/>
      <c r="AH13" s="97"/>
      <c r="AI13" s="94"/>
      <c r="AJ13" s="94"/>
      <c r="AK13" s="94"/>
      <c r="AL13" s="94"/>
      <c r="AM13" s="94"/>
      <c r="AN13" s="94"/>
      <c r="AO13" s="98"/>
      <c r="AP13" s="98"/>
      <c r="AQ13" s="98"/>
      <c r="AR13" s="98"/>
      <c r="AS13" s="98"/>
      <c r="AT13" s="98"/>
      <c r="AU13" s="98"/>
      <c r="AV13" s="94"/>
      <c r="AW13" s="94"/>
      <c r="AX13" s="94"/>
      <c r="AY13" s="94"/>
      <c r="AZ13" s="94"/>
      <c r="BA13" s="94"/>
      <c r="BB13" s="96"/>
      <c r="BC13" s="97"/>
      <c r="BD13" s="94"/>
      <c r="BE13" s="94"/>
      <c r="BF13" s="94"/>
      <c r="BG13" s="94"/>
      <c r="BH13" s="94"/>
      <c r="BI13" s="94"/>
      <c r="BJ13" s="99"/>
      <c r="BK13" s="99"/>
      <c r="BL13" s="99"/>
      <c r="BM13" s="99"/>
      <c r="BN13" s="99"/>
      <c r="BO13" s="99"/>
      <c r="BP13" s="99"/>
      <c r="BQ13" s="94"/>
      <c r="BR13" s="94"/>
      <c r="BS13" s="94"/>
      <c r="BT13" s="94"/>
      <c r="BU13" s="94"/>
      <c r="BV13" s="94"/>
      <c r="BW13" s="96"/>
      <c r="BX13" s="97"/>
      <c r="BY13" s="94"/>
      <c r="BZ13" s="94"/>
      <c r="CA13" s="94"/>
      <c r="CB13" s="94"/>
      <c r="CC13" s="94"/>
      <c r="CD13" s="94"/>
      <c r="CE13" s="100"/>
      <c r="CF13" s="100"/>
      <c r="CG13" s="100"/>
      <c r="CH13" s="100"/>
      <c r="CI13" s="100"/>
      <c r="CJ13" s="100"/>
      <c r="CK13" s="100"/>
      <c r="CL13" s="94"/>
      <c r="CM13" s="94"/>
      <c r="CN13" s="94"/>
      <c r="CO13" s="94"/>
      <c r="CP13" s="94"/>
      <c r="CQ13" s="94"/>
      <c r="CR13" s="96"/>
      <c r="CS13" s="1"/>
    </row>
    <row r="14" ht="18.0" customHeight="1">
      <c r="A14" s="1"/>
      <c r="B14" s="83">
        <v>1.4</v>
      </c>
      <c r="C14" s="84" t="str">
        <f>'User Stories or Tasks'!B9</f>
        <v>Changing password</v>
      </c>
      <c r="D14" s="103" t="s">
        <v>41</v>
      </c>
      <c r="E14" s="86">
        <v>8.0</v>
      </c>
      <c r="F14" s="102">
        <v>8.0</v>
      </c>
      <c r="G14" s="71">
        <f t="shared" si="2"/>
        <v>0</v>
      </c>
      <c r="H14" s="88">
        <v>1.0</v>
      </c>
      <c r="I14" s="89">
        <v>45629.0</v>
      </c>
      <c r="J14" s="89">
        <v>45636.0</v>
      </c>
      <c r="K14" s="91">
        <f t="shared" ref="K14:K15" si="5">J14-I14+1</f>
        <v>8</v>
      </c>
      <c r="L14" s="92">
        <f t="shared" si="3"/>
        <v>1</v>
      </c>
      <c r="M14" s="97"/>
      <c r="N14" s="94"/>
      <c r="O14" s="94"/>
      <c r="P14" s="94"/>
      <c r="Q14" s="94"/>
      <c r="R14" s="94"/>
      <c r="S14" s="94"/>
      <c r="T14" s="95"/>
      <c r="U14" s="95"/>
      <c r="V14" s="95"/>
      <c r="W14" s="95"/>
      <c r="X14" s="95"/>
      <c r="Y14" s="93"/>
      <c r="Z14" s="93"/>
      <c r="AA14" s="93"/>
      <c r="AB14" s="93"/>
      <c r="AC14" s="93"/>
      <c r="AD14" s="93"/>
      <c r="AE14" s="93"/>
      <c r="AF14" s="93"/>
      <c r="AG14" s="96"/>
      <c r="AH14" s="97"/>
      <c r="AI14" s="94"/>
      <c r="AJ14" s="94"/>
      <c r="AK14" s="94"/>
      <c r="AL14" s="94"/>
      <c r="AM14" s="94"/>
      <c r="AN14" s="94"/>
      <c r="AO14" s="98"/>
      <c r="AP14" s="98"/>
      <c r="AQ14" s="98"/>
      <c r="AR14" s="98"/>
      <c r="AS14" s="98"/>
      <c r="AT14" s="98"/>
      <c r="AU14" s="98"/>
      <c r="AV14" s="94"/>
      <c r="AW14" s="94"/>
      <c r="AX14" s="94"/>
      <c r="AY14" s="94"/>
      <c r="AZ14" s="94"/>
      <c r="BA14" s="94"/>
      <c r="BB14" s="96"/>
      <c r="BC14" s="97"/>
      <c r="BD14" s="94"/>
      <c r="BE14" s="94"/>
      <c r="BF14" s="94"/>
      <c r="BG14" s="94"/>
      <c r="BH14" s="94"/>
      <c r="BI14" s="94"/>
      <c r="BJ14" s="99"/>
      <c r="BK14" s="99"/>
      <c r="BL14" s="99"/>
      <c r="BM14" s="99"/>
      <c r="BN14" s="99"/>
      <c r="BO14" s="99"/>
      <c r="BP14" s="99"/>
      <c r="BQ14" s="94"/>
      <c r="BR14" s="94"/>
      <c r="BS14" s="94"/>
      <c r="BT14" s="94"/>
      <c r="BU14" s="94"/>
      <c r="BV14" s="94"/>
      <c r="BW14" s="96"/>
      <c r="BX14" s="97"/>
      <c r="BY14" s="94"/>
      <c r="BZ14" s="94"/>
      <c r="CA14" s="94"/>
      <c r="CB14" s="94"/>
      <c r="CC14" s="94"/>
      <c r="CD14" s="94"/>
      <c r="CE14" s="100"/>
      <c r="CF14" s="100"/>
      <c r="CG14" s="100"/>
      <c r="CH14" s="100"/>
      <c r="CI14" s="100"/>
      <c r="CJ14" s="100"/>
      <c r="CK14" s="100"/>
      <c r="CL14" s="94"/>
      <c r="CM14" s="94"/>
      <c r="CN14" s="94"/>
      <c r="CO14" s="94"/>
      <c r="CP14" s="94"/>
      <c r="CQ14" s="94"/>
      <c r="CR14" s="96"/>
      <c r="CS14" s="1"/>
    </row>
    <row r="15" ht="18.0" customHeight="1">
      <c r="A15" s="1"/>
      <c r="B15" s="83">
        <v>1.5</v>
      </c>
      <c r="C15" s="105" t="s">
        <v>42</v>
      </c>
      <c r="D15" s="103" t="s">
        <v>43</v>
      </c>
      <c r="E15" s="86">
        <v>9.0</v>
      </c>
      <c r="F15" s="102">
        <v>9.0</v>
      </c>
      <c r="G15" s="71">
        <f t="shared" si="2"/>
        <v>0</v>
      </c>
      <c r="H15" s="88">
        <v>1.0</v>
      </c>
      <c r="I15" s="89">
        <v>45623.0</v>
      </c>
      <c r="J15" s="89">
        <v>45626.0</v>
      </c>
      <c r="K15" s="91">
        <f t="shared" si="5"/>
        <v>4</v>
      </c>
      <c r="L15" s="92">
        <f t="shared" si="3"/>
        <v>1</v>
      </c>
      <c r="M15" s="97"/>
      <c r="N15" s="94"/>
      <c r="O15" s="94"/>
      <c r="P15" s="94"/>
      <c r="Q15" s="94"/>
      <c r="R15" s="94"/>
      <c r="S15" s="93"/>
      <c r="T15" s="93"/>
      <c r="U15" s="93"/>
      <c r="V15" s="93"/>
      <c r="W15" s="95"/>
      <c r="X15" s="95"/>
      <c r="Y15" s="95"/>
      <c r="Z15" s="95"/>
      <c r="AA15" s="94"/>
      <c r="AB15" s="94"/>
      <c r="AC15" s="94"/>
      <c r="AD15" s="94"/>
      <c r="AE15" s="94"/>
      <c r="AF15" s="94"/>
      <c r="AG15" s="96"/>
      <c r="AH15" s="97"/>
      <c r="AI15" s="94"/>
      <c r="AJ15" s="94"/>
      <c r="AK15" s="94"/>
      <c r="AL15" s="94"/>
      <c r="AM15" s="94"/>
      <c r="AN15" s="94"/>
      <c r="AO15" s="98"/>
      <c r="AP15" s="98"/>
      <c r="AQ15" s="98"/>
      <c r="AR15" s="98"/>
      <c r="AS15" s="98"/>
      <c r="AT15" s="98"/>
      <c r="AU15" s="98"/>
      <c r="AV15" s="94"/>
      <c r="AW15" s="94"/>
      <c r="AX15" s="94"/>
      <c r="AY15" s="94"/>
      <c r="AZ15" s="94"/>
      <c r="BA15" s="94"/>
      <c r="BB15" s="96"/>
      <c r="BC15" s="97"/>
      <c r="BD15" s="94"/>
      <c r="BE15" s="94"/>
      <c r="BF15" s="94"/>
      <c r="BG15" s="94"/>
      <c r="BH15" s="94"/>
      <c r="BI15" s="94"/>
      <c r="BJ15" s="99"/>
      <c r="BK15" s="99"/>
      <c r="BL15" s="99"/>
      <c r="BM15" s="99"/>
      <c r="BN15" s="99"/>
      <c r="BO15" s="99"/>
      <c r="BP15" s="99"/>
      <c r="BQ15" s="94"/>
      <c r="BR15" s="94"/>
      <c r="BS15" s="94"/>
      <c r="BT15" s="94"/>
      <c r="BU15" s="94"/>
      <c r="BV15" s="94"/>
      <c r="BW15" s="96"/>
      <c r="BX15" s="97"/>
      <c r="BY15" s="94"/>
      <c r="BZ15" s="94"/>
      <c r="CA15" s="94"/>
      <c r="CB15" s="94"/>
      <c r="CC15" s="94"/>
      <c r="CD15" s="94"/>
      <c r="CE15" s="100"/>
      <c r="CF15" s="100"/>
      <c r="CG15" s="100"/>
      <c r="CH15" s="100"/>
      <c r="CI15" s="100"/>
      <c r="CJ15" s="100"/>
      <c r="CK15" s="100"/>
      <c r="CL15" s="94"/>
      <c r="CM15" s="94"/>
      <c r="CN15" s="94"/>
      <c r="CO15" s="94"/>
      <c r="CP15" s="94"/>
      <c r="CQ15" s="94"/>
      <c r="CR15" s="96"/>
      <c r="CS15" s="1"/>
    </row>
    <row r="16" ht="18.0" customHeight="1">
      <c r="A16" s="1"/>
      <c r="B16" s="83">
        <v>2.0</v>
      </c>
      <c r="C16" s="106" t="s">
        <v>44</v>
      </c>
      <c r="D16" s="107"/>
      <c r="E16" s="69">
        <f t="shared" ref="E16:F16" si="6">SUM(E17:E29)</f>
        <v>83</v>
      </c>
      <c r="F16" s="70">
        <f t="shared" si="6"/>
        <v>83</v>
      </c>
      <c r="G16" s="71">
        <f t="shared" si="2"/>
        <v>0</v>
      </c>
      <c r="H16" s="108"/>
      <c r="I16" s="109">
        <v>45647.0</v>
      </c>
      <c r="J16" s="110">
        <v>45667.0</v>
      </c>
      <c r="K16" s="111"/>
      <c r="L16" s="76">
        <f t="shared" si="3"/>
        <v>1</v>
      </c>
      <c r="M16" s="80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2"/>
      <c r="AH16" s="77">
        <v>21.0</v>
      </c>
      <c r="AI16" s="78">
        <v>22.0</v>
      </c>
      <c r="AJ16" s="77">
        <v>23.0</v>
      </c>
      <c r="AK16" s="78">
        <v>24.0</v>
      </c>
      <c r="AL16" s="77">
        <v>25.0</v>
      </c>
      <c r="AM16" s="78">
        <v>26.0</v>
      </c>
      <c r="AN16" s="77">
        <v>27.0</v>
      </c>
      <c r="AO16" s="77">
        <v>28.0</v>
      </c>
      <c r="AP16" s="78">
        <v>29.0</v>
      </c>
      <c r="AQ16" s="77">
        <v>30.0</v>
      </c>
      <c r="AR16" s="77">
        <v>31.0</v>
      </c>
      <c r="AS16" s="78">
        <v>1.0</v>
      </c>
      <c r="AT16" s="78">
        <v>2.0</v>
      </c>
      <c r="AU16" s="78">
        <v>3.0</v>
      </c>
      <c r="AV16" s="78">
        <v>4.0</v>
      </c>
      <c r="AW16" s="78">
        <v>5.0</v>
      </c>
      <c r="AX16" s="78">
        <v>6.0</v>
      </c>
      <c r="AY16" s="78">
        <v>7.0</v>
      </c>
      <c r="AZ16" s="78">
        <v>8.0</v>
      </c>
      <c r="BA16" s="78">
        <v>9.0</v>
      </c>
      <c r="BB16" s="78">
        <v>10.0</v>
      </c>
      <c r="BC16" s="80"/>
      <c r="BD16" s="81"/>
      <c r="BE16" s="81"/>
      <c r="BF16" s="81"/>
      <c r="BG16" s="81"/>
      <c r="BH16" s="81"/>
      <c r="BI16" s="81"/>
      <c r="BJ16" s="81"/>
      <c r="BK16" s="81"/>
      <c r="BL16" s="81"/>
      <c r="BM16" s="81"/>
      <c r="BN16" s="81"/>
      <c r="BO16" s="81"/>
      <c r="BP16" s="81"/>
      <c r="BQ16" s="81"/>
      <c r="BR16" s="81"/>
      <c r="BS16" s="81"/>
      <c r="BT16" s="81"/>
      <c r="BU16" s="81"/>
      <c r="BV16" s="81"/>
      <c r="BW16" s="82"/>
      <c r="BX16" s="80"/>
      <c r="BY16" s="81"/>
      <c r="BZ16" s="81"/>
      <c r="CA16" s="81"/>
      <c r="CB16" s="81"/>
      <c r="CC16" s="81"/>
      <c r="CD16" s="81"/>
      <c r="CE16" s="81"/>
      <c r="CF16" s="81"/>
      <c r="CG16" s="81"/>
      <c r="CH16" s="81"/>
      <c r="CI16" s="81"/>
      <c r="CJ16" s="81"/>
      <c r="CK16" s="81"/>
      <c r="CL16" s="81"/>
      <c r="CM16" s="81"/>
      <c r="CN16" s="81"/>
      <c r="CO16" s="81"/>
      <c r="CP16" s="81"/>
      <c r="CQ16" s="81"/>
      <c r="CR16" s="82"/>
      <c r="CS16" s="1"/>
    </row>
    <row r="17" ht="18.0" customHeight="1">
      <c r="A17" s="1"/>
      <c r="B17" s="112" t="s">
        <v>45</v>
      </c>
      <c r="C17" s="105" t="s">
        <v>46</v>
      </c>
      <c r="D17" s="103" t="s">
        <v>40</v>
      </c>
      <c r="E17" s="86">
        <v>14.0</v>
      </c>
      <c r="F17" s="102">
        <v>14.0</v>
      </c>
      <c r="G17" s="71">
        <f t="shared" si="2"/>
        <v>0</v>
      </c>
      <c r="H17" s="113">
        <v>2.0</v>
      </c>
      <c r="I17" s="114">
        <v>45649.0</v>
      </c>
      <c r="J17" s="90">
        <v>45654.0</v>
      </c>
      <c r="K17" s="91">
        <f t="shared" ref="K17:K29" si="7">J17-I17+1</f>
        <v>6</v>
      </c>
      <c r="L17" s="92">
        <f t="shared" si="3"/>
        <v>1</v>
      </c>
      <c r="M17" s="97"/>
      <c r="N17" s="94"/>
      <c r="O17" s="94"/>
      <c r="P17" s="94"/>
      <c r="Q17" s="94"/>
      <c r="R17" s="94"/>
      <c r="S17" s="94"/>
      <c r="T17" s="95"/>
      <c r="U17" s="95"/>
      <c r="V17" s="95"/>
      <c r="W17" s="95"/>
      <c r="X17" s="95"/>
      <c r="Y17" s="95"/>
      <c r="Z17" s="95"/>
      <c r="AA17" s="94"/>
      <c r="AB17" s="94"/>
      <c r="AC17" s="94"/>
      <c r="AD17" s="94"/>
      <c r="AE17" s="94"/>
      <c r="AF17" s="94"/>
      <c r="AG17" s="96"/>
      <c r="AH17" s="115"/>
      <c r="AI17" s="115"/>
      <c r="AJ17" s="116"/>
      <c r="AK17" s="94"/>
      <c r="AL17" s="94"/>
      <c r="AM17" s="94"/>
      <c r="AN17" s="116"/>
      <c r="AO17" s="116"/>
      <c r="AP17" s="98"/>
      <c r="AQ17" s="98"/>
      <c r="AR17" s="98"/>
      <c r="AS17" s="98"/>
      <c r="AT17" s="98"/>
      <c r="AU17" s="98"/>
      <c r="AV17" s="94"/>
      <c r="AW17" s="94"/>
      <c r="AX17" s="94"/>
      <c r="AY17" s="94"/>
      <c r="AZ17" s="116"/>
      <c r="BA17" s="94"/>
      <c r="BB17" s="96"/>
      <c r="BC17" s="97"/>
      <c r="BD17" s="94"/>
      <c r="BE17" s="94"/>
      <c r="BF17" s="94"/>
      <c r="BG17" s="94"/>
      <c r="BH17" s="94"/>
      <c r="BI17" s="94"/>
      <c r="BJ17" s="99"/>
      <c r="BK17" s="99"/>
      <c r="BL17" s="99"/>
      <c r="BM17" s="99"/>
      <c r="BN17" s="99"/>
      <c r="BO17" s="99"/>
      <c r="BP17" s="99"/>
      <c r="BQ17" s="94"/>
      <c r="BR17" s="94"/>
      <c r="BS17" s="94"/>
      <c r="BT17" s="94"/>
      <c r="BU17" s="94"/>
      <c r="BV17" s="94"/>
      <c r="BW17" s="96"/>
      <c r="BX17" s="97"/>
      <c r="BY17" s="94"/>
      <c r="BZ17" s="94"/>
      <c r="CA17" s="94"/>
      <c r="CB17" s="94"/>
      <c r="CC17" s="94"/>
      <c r="CD17" s="94"/>
      <c r="CE17" s="100"/>
      <c r="CF17" s="100"/>
      <c r="CG17" s="100"/>
      <c r="CH17" s="100"/>
      <c r="CI17" s="100"/>
      <c r="CJ17" s="100"/>
      <c r="CK17" s="100"/>
      <c r="CL17" s="94"/>
      <c r="CM17" s="94"/>
      <c r="CN17" s="94"/>
      <c r="CO17" s="94"/>
      <c r="CP17" s="94"/>
      <c r="CQ17" s="94"/>
      <c r="CR17" s="96"/>
      <c r="CS17" s="1"/>
    </row>
    <row r="18" ht="18.0" customHeight="1">
      <c r="A18" s="1"/>
      <c r="B18" s="112" t="s">
        <v>47</v>
      </c>
      <c r="C18" s="105" t="s">
        <v>48</v>
      </c>
      <c r="D18" s="103" t="s">
        <v>40</v>
      </c>
      <c r="E18" s="86">
        <v>8.0</v>
      </c>
      <c r="F18" s="102">
        <v>8.0</v>
      </c>
      <c r="G18" s="71">
        <f t="shared" si="2"/>
        <v>0</v>
      </c>
      <c r="H18" s="113">
        <v>2.0</v>
      </c>
      <c r="I18" s="114">
        <v>45656.0</v>
      </c>
      <c r="J18" s="90">
        <v>45665.0</v>
      </c>
      <c r="K18" s="91">
        <f t="shared" si="7"/>
        <v>10</v>
      </c>
      <c r="L18" s="92">
        <f t="shared" si="3"/>
        <v>1</v>
      </c>
      <c r="M18" s="97"/>
      <c r="N18" s="94"/>
      <c r="O18" s="94"/>
      <c r="P18" s="94"/>
      <c r="Q18" s="94"/>
      <c r="R18" s="94"/>
      <c r="S18" s="94"/>
      <c r="T18" s="95"/>
      <c r="U18" s="95"/>
      <c r="V18" s="95"/>
      <c r="W18" s="95"/>
      <c r="X18" s="95"/>
      <c r="Y18" s="95"/>
      <c r="Z18" s="95"/>
      <c r="AA18" s="94"/>
      <c r="AB18" s="94"/>
      <c r="AC18" s="94"/>
      <c r="AD18" s="94"/>
      <c r="AE18" s="94"/>
      <c r="AF18" s="94"/>
      <c r="AG18" s="96"/>
      <c r="AH18" s="94"/>
      <c r="AI18" s="94"/>
      <c r="AJ18" s="94"/>
      <c r="AK18" s="94"/>
      <c r="AL18" s="94"/>
      <c r="AM18" s="94"/>
      <c r="AN18" s="94"/>
      <c r="AO18" s="98"/>
      <c r="AP18" s="98"/>
      <c r="AQ18" s="116"/>
      <c r="AR18" s="116"/>
      <c r="AS18" s="98"/>
      <c r="AT18" s="98"/>
      <c r="AU18" s="98"/>
      <c r="AV18" s="94"/>
      <c r="AW18" s="94"/>
      <c r="AX18" s="94"/>
      <c r="AY18" s="94"/>
      <c r="AZ18" s="116"/>
      <c r="BA18" s="117"/>
      <c r="BB18" s="96"/>
      <c r="BC18" s="97"/>
      <c r="BD18" s="94"/>
      <c r="BE18" s="94"/>
      <c r="BF18" s="94"/>
      <c r="BG18" s="94"/>
      <c r="BH18" s="94"/>
      <c r="BI18" s="94"/>
      <c r="BJ18" s="99"/>
      <c r="BK18" s="99"/>
      <c r="BL18" s="99"/>
      <c r="BM18" s="99"/>
      <c r="BN18" s="99"/>
      <c r="BO18" s="99"/>
      <c r="BP18" s="99"/>
      <c r="BQ18" s="94"/>
      <c r="BR18" s="94"/>
      <c r="BS18" s="94"/>
      <c r="BT18" s="94"/>
      <c r="BU18" s="94"/>
      <c r="BV18" s="94"/>
      <c r="BW18" s="96"/>
      <c r="BX18" s="97"/>
      <c r="BY18" s="94"/>
      <c r="BZ18" s="94"/>
      <c r="CA18" s="94"/>
      <c r="CB18" s="94"/>
      <c r="CC18" s="94"/>
      <c r="CD18" s="94"/>
      <c r="CE18" s="100"/>
      <c r="CF18" s="100"/>
      <c r="CG18" s="100"/>
      <c r="CH18" s="100"/>
      <c r="CI18" s="100"/>
      <c r="CJ18" s="100"/>
      <c r="CK18" s="100"/>
      <c r="CL18" s="94"/>
      <c r="CM18" s="94"/>
      <c r="CN18" s="94"/>
      <c r="CO18" s="94"/>
      <c r="CP18" s="94"/>
      <c r="CQ18" s="94"/>
      <c r="CR18" s="96"/>
      <c r="CS18" s="1"/>
    </row>
    <row r="19" ht="18.0" customHeight="1">
      <c r="A19" s="1"/>
      <c r="B19" s="112" t="s">
        <v>49</v>
      </c>
      <c r="C19" s="105" t="s">
        <v>50</v>
      </c>
      <c r="D19" s="103" t="s">
        <v>43</v>
      </c>
      <c r="E19" s="86">
        <v>6.0</v>
      </c>
      <c r="F19" s="102">
        <v>6.0</v>
      </c>
      <c r="G19" s="71">
        <f t="shared" si="2"/>
        <v>0</v>
      </c>
      <c r="H19" s="113">
        <v>2.0</v>
      </c>
      <c r="I19" s="114">
        <v>45666.0</v>
      </c>
      <c r="J19" s="90">
        <v>45667.0</v>
      </c>
      <c r="K19" s="91">
        <f t="shared" si="7"/>
        <v>2</v>
      </c>
      <c r="L19" s="92">
        <f t="shared" si="3"/>
        <v>1</v>
      </c>
      <c r="M19" s="97"/>
      <c r="N19" s="94"/>
      <c r="O19" s="94"/>
      <c r="P19" s="94"/>
      <c r="Q19" s="94"/>
      <c r="R19" s="94"/>
      <c r="S19" s="94"/>
      <c r="T19" s="95"/>
      <c r="U19" s="95"/>
      <c r="V19" s="95"/>
      <c r="W19" s="95"/>
      <c r="X19" s="95"/>
      <c r="Y19" s="95"/>
      <c r="Z19" s="95"/>
      <c r="AA19" s="94"/>
      <c r="AB19" s="94"/>
      <c r="AC19" s="94"/>
      <c r="AD19" s="94"/>
      <c r="AE19" s="94"/>
      <c r="AF19" s="94"/>
      <c r="AG19" s="96"/>
      <c r="AH19" s="97"/>
      <c r="AI19" s="94"/>
      <c r="AJ19" s="94"/>
      <c r="AK19" s="94"/>
      <c r="AL19" s="94"/>
      <c r="AM19" s="94"/>
      <c r="AN19" s="94"/>
      <c r="AO19" s="98"/>
      <c r="AP19" s="98"/>
      <c r="AQ19" s="98"/>
      <c r="AR19" s="98"/>
      <c r="AS19" s="98"/>
      <c r="AT19" s="98"/>
      <c r="AU19" s="98"/>
      <c r="AV19" s="94"/>
      <c r="AW19" s="94"/>
      <c r="AX19" s="94"/>
      <c r="AY19" s="94"/>
      <c r="AZ19" s="94"/>
      <c r="BA19" s="116"/>
      <c r="BB19" s="116"/>
      <c r="BC19" s="97"/>
      <c r="BD19" s="94"/>
      <c r="BE19" s="94"/>
      <c r="BF19" s="94"/>
      <c r="BG19" s="94"/>
      <c r="BH19" s="94"/>
      <c r="BI19" s="94"/>
      <c r="BJ19" s="99"/>
      <c r="BK19" s="99"/>
      <c r="BL19" s="99"/>
      <c r="BM19" s="99"/>
      <c r="BN19" s="99"/>
      <c r="BO19" s="99"/>
      <c r="BP19" s="99"/>
      <c r="BQ19" s="94"/>
      <c r="BR19" s="94"/>
      <c r="BS19" s="94"/>
      <c r="BT19" s="94"/>
      <c r="BU19" s="94"/>
      <c r="BV19" s="94"/>
      <c r="BW19" s="96"/>
      <c r="BX19" s="97"/>
      <c r="BY19" s="94"/>
      <c r="BZ19" s="94"/>
      <c r="CA19" s="94"/>
      <c r="CB19" s="94"/>
      <c r="CC19" s="94"/>
      <c r="CD19" s="94"/>
      <c r="CE19" s="100"/>
      <c r="CF19" s="100"/>
      <c r="CG19" s="100"/>
      <c r="CH19" s="100"/>
      <c r="CI19" s="100"/>
      <c r="CJ19" s="100"/>
      <c r="CK19" s="100"/>
      <c r="CL19" s="94"/>
      <c r="CM19" s="94"/>
      <c r="CN19" s="94"/>
      <c r="CO19" s="94"/>
      <c r="CP19" s="94"/>
      <c r="CQ19" s="94"/>
      <c r="CR19" s="96"/>
      <c r="CS19" s="1"/>
    </row>
    <row r="20" ht="18.0" customHeight="1">
      <c r="A20" s="1"/>
      <c r="B20" s="112" t="s">
        <v>51</v>
      </c>
      <c r="C20" s="105" t="s">
        <v>52</v>
      </c>
      <c r="D20" s="103" t="s">
        <v>43</v>
      </c>
      <c r="E20" s="86">
        <v>5.0</v>
      </c>
      <c r="F20" s="102">
        <v>5.0</v>
      </c>
      <c r="G20" s="71">
        <f t="shared" si="2"/>
        <v>0</v>
      </c>
      <c r="H20" s="113">
        <v>2.0</v>
      </c>
      <c r="I20" s="114">
        <v>45655.0</v>
      </c>
      <c r="J20" s="90">
        <v>45659.0</v>
      </c>
      <c r="K20" s="91">
        <f t="shared" si="7"/>
        <v>5</v>
      </c>
      <c r="L20" s="92">
        <f t="shared" si="3"/>
        <v>1</v>
      </c>
      <c r="M20" s="97"/>
      <c r="N20" s="94"/>
      <c r="O20" s="94"/>
      <c r="P20" s="94"/>
      <c r="Q20" s="94"/>
      <c r="R20" s="94"/>
      <c r="S20" s="94"/>
      <c r="T20" s="95"/>
      <c r="U20" s="95"/>
      <c r="V20" s="95"/>
      <c r="W20" s="95"/>
      <c r="X20" s="95"/>
      <c r="Y20" s="95"/>
      <c r="Z20" s="95"/>
      <c r="AA20" s="94"/>
      <c r="AB20" s="94"/>
      <c r="AC20" s="94"/>
      <c r="AD20" s="94"/>
      <c r="AE20" s="94"/>
      <c r="AF20" s="94"/>
      <c r="AG20" s="96"/>
      <c r="AH20" s="97"/>
      <c r="AI20" s="94"/>
      <c r="AJ20" s="94"/>
      <c r="AK20" s="94"/>
      <c r="AL20" s="94"/>
      <c r="AM20" s="94"/>
      <c r="AN20" s="94"/>
      <c r="AO20" s="98"/>
      <c r="AP20" s="116"/>
      <c r="AQ20" s="116"/>
      <c r="AR20" s="98"/>
      <c r="AS20" s="98"/>
      <c r="AT20" s="116"/>
      <c r="AU20" s="98"/>
      <c r="AV20" s="94"/>
      <c r="AW20" s="94"/>
      <c r="AX20" s="94"/>
      <c r="AY20" s="94"/>
      <c r="AZ20" s="94"/>
      <c r="BA20" s="94"/>
      <c r="BB20" s="96"/>
      <c r="BC20" s="97"/>
      <c r="BD20" s="94"/>
      <c r="BE20" s="94"/>
      <c r="BF20" s="94"/>
      <c r="BG20" s="94"/>
      <c r="BH20" s="94"/>
      <c r="BI20" s="94"/>
      <c r="BJ20" s="99"/>
      <c r="BK20" s="99"/>
      <c r="BL20" s="99"/>
      <c r="BM20" s="99"/>
      <c r="BN20" s="99"/>
      <c r="BO20" s="99"/>
      <c r="BP20" s="99"/>
      <c r="BQ20" s="94"/>
      <c r="BR20" s="94"/>
      <c r="BS20" s="94"/>
      <c r="BT20" s="94"/>
      <c r="BU20" s="94"/>
      <c r="BV20" s="94"/>
      <c r="BW20" s="96"/>
      <c r="BX20" s="97"/>
      <c r="BY20" s="94"/>
      <c r="BZ20" s="94"/>
      <c r="CA20" s="94"/>
      <c r="CB20" s="94"/>
      <c r="CC20" s="94"/>
      <c r="CD20" s="94"/>
      <c r="CE20" s="100"/>
      <c r="CF20" s="100"/>
      <c r="CG20" s="100"/>
      <c r="CH20" s="100"/>
      <c r="CI20" s="100"/>
      <c r="CJ20" s="100"/>
      <c r="CK20" s="100"/>
      <c r="CL20" s="94"/>
      <c r="CM20" s="94"/>
      <c r="CN20" s="94"/>
      <c r="CO20" s="94"/>
      <c r="CP20" s="94"/>
      <c r="CQ20" s="94"/>
      <c r="CR20" s="96"/>
      <c r="CS20" s="1"/>
    </row>
    <row r="21" ht="18.0" customHeight="1">
      <c r="A21" s="1"/>
      <c r="B21" s="112" t="s">
        <v>53</v>
      </c>
      <c r="C21" s="105" t="s">
        <v>54</v>
      </c>
      <c r="D21" s="103" t="s">
        <v>38</v>
      </c>
      <c r="E21" s="86">
        <v>8.0</v>
      </c>
      <c r="F21" s="102">
        <v>8.0</v>
      </c>
      <c r="G21" s="71">
        <f t="shared" si="2"/>
        <v>0</v>
      </c>
      <c r="H21" s="113">
        <v>2.0</v>
      </c>
      <c r="I21" s="114">
        <v>45655.0</v>
      </c>
      <c r="J21" s="90">
        <v>45659.0</v>
      </c>
      <c r="K21" s="91">
        <f t="shared" si="7"/>
        <v>5</v>
      </c>
      <c r="L21" s="92">
        <f t="shared" si="3"/>
        <v>1</v>
      </c>
      <c r="M21" s="97"/>
      <c r="N21" s="94"/>
      <c r="O21" s="94"/>
      <c r="P21" s="94"/>
      <c r="Q21" s="94"/>
      <c r="R21" s="94"/>
      <c r="S21" s="94"/>
      <c r="T21" s="95"/>
      <c r="U21" s="95"/>
      <c r="V21" s="95"/>
      <c r="W21" s="95"/>
      <c r="X21" s="95"/>
      <c r="Y21" s="95"/>
      <c r="Z21" s="95"/>
      <c r="AA21" s="94"/>
      <c r="AB21" s="94"/>
      <c r="AC21" s="94"/>
      <c r="AD21" s="94"/>
      <c r="AE21" s="94"/>
      <c r="AF21" s="94"/>
      <c r="AG21" s="96"/>
      <c r="AH21" s="97"/>
      <c r="AI21" s="94"/>
      <c r="AJ21" s="94"/>
      <c r="AK21" s="94"/>
      <c r="AL21" s="94"/>
      <c r="AM21" s="94"/>
      <c r="AN21" s="94"/>
      <c r="AO21" s="98"/>
      <c r="AP21" s="116"/>
      <c r="AQ21" s="116"/>
      <c r="AR21" s="98"/>
      <c r="AS21" s="98"/>
      <c r="AT21" s="116"/>
      <c r="AU21" s="98"/>
      <c r="AV21" s="94"/>
      <c r="AW21" s="94"/>
      <c r="AX21" s="94"/>
      <c r="AY21" s="94"/>
      <c r="AZ21" s="94"/>
      <c r="BA21" s="94"/>
      <c r="BB21" s="96"/>
      <c r="BC21" s="97"/>
      <c r="BD21" s="94"/>
      <c r="BE21" s="94"/>
      <c r="BF21" s="94"/>
      <c r="BG21" s="94"/>
      <c r="BH21" s="94"/>
      <c r="BI21" s="94"/>
      <c r="BJ21" s="99"/>
      <c r="BK21" s="99"/>
      <c r="BL21" s="99"/>
      <c r="BM21" s="99"/>
      <c r="BN21" s="99"/>
      <c r="BO21" s="99"/>
      <c r="BP21" s="99"/>
      <c r="BQ21" s="94"/>
      <c r="BR21" s="94"/>
      <c r="BS21" s="94"/>
      <c r="BT21" s="94"/>
      <c r="BU21" s="94"/>
      <c r="BV21" s="94"/>
      <c r="BW21" s="96"/>
      <c r="BX21" s="97"/>
      <c r="BY21" s="94"/>
      <c r="BZ21" s="94"/>
      <c r="CA21" s="94"/>
      <c r="CB21" s="94"/>
      <c r="CC21" s="94"/>
      <c r="CD21" s="94"/>
      <c r="CE21" s="100"/>
      <c r="CF21" s="100"/>
      <c r="CG21" s="100"/>
      <c r="CH21" s="100"/>
      <c r="CI21" s="100"/>
      <c r="CJ21" s="100"/>
      <c r="CK21" s="100"/>
      <c r="CL21" s="94"/>
      <c r="CM21" s="94"/>
      <c r="CN21" s="94"/>
      <c r="CO21" s="94"/>
      <c r="CP21" s="94"/>
      <c r="CQ21" s="94"/>
      <c r="CR21" s="96"/>
      <c r="CS21" s="1"/>
    </row>
    <row r="22" ht="18.0" customHeight="1">
      <c r="A22" s="1"/>
      <c r="B22" s="112" t="s">
        <v>55</v>
      </c>
      <c r="C22" s="118" t="s">
        <v>56</v>
      </c>
      <c r="D22" s="103" t="s">
        <v>38</v>
      </c>
      <c r="E22" s="86">
        <v>3.0</v>
      </c>
      <c r="F22" s="102">
        <v>3.0</v>
      </c>
      <c r="G22" s="71">
        <f t="shared" si="2"/>
        <v>0</v>
      </c>
      <c r="H22" s="113">
        <v>2.0</v>
      </c>
      <c r="I22" s="114">
        <v>45660.0</v>
      </c>
      <c r="J22" s="90">
        <v>45661.0</v>
      </c>
      <c r="K22" s="91">
        <f t="shared" si="7"/>
        <v>2</v>
      </c>
      <c r="L22" s="92">
        <f t="shared" si="3"/>
        <v>1</v>
      </c>
      <c r="M22" s="97"/>
      <c r="N22" s="94"/>
      <c r="O22" s="94"/>
      <c r="P22" s="94"/>
      <c r="Q22" s="94"/>
      <c r="R22" s="94"/>
      <c r="S22" s="94"/>
      <c r="T22" s="95"/>
      <c r="U22" s="95"/>
      <c r="V22" s="95"/>
      <c r="W22" s="95"/>
      <c r="X22" s="95"/>
      <c r="Y22" s="95"/>
      <c r="Z22" s="95"/>
      <c r="AA22" s="94"/>
      <c r="AB22" s="94"/>
      <c r="AC22" s="94"/>
      <c r="AD22" s="94"/>
      <c r="AE22" s="94"/>
      <c r="AF22" s="94"/>
      <c r="AG22" s="96"/>
      <c r="AH22" s="97"/>
      <c r="AI22" s="94"/>
      <c r="AJ22" s="94"/>
      <c r="AK22" s="94"/>
      <c r="AL22" s="94"/>
      <c r="AM22" s="94"/>
      <c r="AN22" s="94"/>
      <c r="AO22" s="98"/>
      <c r="AP22" s="98"/>
      <c r="AQ22" s="98"/>
      <c r="AR22" s="98"/>
      <c r="AS22" s="98"/>
      <c r="AT22" s="98"/>
      <c r="AU22" s="116"/>
      <c r="AV22" s="116"/>
      <c r="AW22" s="94"/>
      <c r="AX22" s="94"/>
      <c r="AY22" s="94"/>
      <c r="AZ22" s="94"/>
      <c r="BA22" s="94"/>
      <c r="BB22" s="96"/>
      <c r="BC22" s="97"/>
      <c r="BD22" s="94"/>
      <c r="BE22" s="94"/>
      <c r="BF22" s="94"/>
      <c r="BG22" s="94"/>
      <c r="BH22" s="94"/>
      <c r="BI22" s="94"/>
      <c r="BJ22" s="99"/>
      <c r="BK22" s="99"/>
      <c r="BL22" s="99"/>
      <c r="BM22" s="99"/>
      <c r="BN22" s="99"/>
      <c r="BO22" s="99"/>
      <c r="BP22" s="99"/>
      <c r="BQ22" s="94"/>
      <c r="BR22" s="94"/>
      <c r="BS22" s="94"/>
      <c r="BT22" s="94"/>
      <c r="BU22" s="94"/>
      <c r="BV22" s="94"/>
      <c r="BW22" s="96"/>
      <c r="BX22" s="97"/>
      <c r="BY22" s="94"/>
      <c r="BZ22" s="94"/>
      <c r="CA22" s="94"/>
      <c r="CB22" s="94"/>
      <c r="CC22" s="94"/>
      <c r="CD22" s="94"/>
      <c r="CE22" s="100"/>
      <c r="CF22" s="100"/>
      <c r="CG22" s="100"/>
      <c r="CH22" s="100"/>
      <c r="CI22" s="100"/>
      <c r="CJ22" s="100"/>
      <c r="CK22" s="100"/>
      <c r="CL22" s="94"/>
      <c r="CM22" s="94"/>
      <c r="CN22" s="94"/>
      <c r="CO22" s="94"/>
      <c r="CP22" s="94"/>
      <c r="CQ22" s="94"/>
      <c r="CR22" s="96"/>
      <c r="CS22" s="1"/>
    </row>
    <row r="23" ht="18.0" customHeight="1">
      <c r="A23" s="1"/>
      <c r="B23" s="112" t="s">
        <v>57</v>
      </c>
      <c r="C23" s="105" t="s">
        <v>58</v>
      </c>
      <c r="D23" s="103" t="s">
        <v>38</v>
      </c>
      <c r="E23" s="86">
        <v>2.0</v>
      </c>
      <c r="F23" s="102">
        <v>2.0</v>
      </c>
      <c r="G23" s="71">
        <f t="shared" si="2"/>
        <v>0</v>
      </c>
      <c r="H23" s="113">
        <v>2.0</v>
      </c>
      <c r="I23" s="114">
        <v>45661.0</v>
      </c>
      <c r="J23" s="90">
        <v>45661.0</v>
      </c>
      <c r="K23" s="91">
        <f t="shared" si="7"/>
        <v>1</v>
      </c>
      <c r="L23" s="92">
        <f t="shared" si="3"/>
        <v>1</v>
      </c>
      <c r="M23" s="97"/>
      <c r="N23" s="94"/>
      <c r="O23" s="94"/>
      <c r="P23" s="94"/>
      <c r="Q23" s="94"/>
      <c r="R23" s="94"/>
      <c r="S23" s="94"/>
      <c r="T23" s="95"/>
      <c r="U23" s="95"/>
      <c r="V23" s="95"/>
      <c r="W23" s="95"/>
      <c r="X23" s="95"/>
      <c r="Y23" s="95"/>
      <c r="Z23" s="95"/>
      <c r="AA23" s="94"/>
      <c r="AB23" s="94"/>
      <c r="AC23" s="94"/>
      <c r="AD23" s="94"/>
      <c r="AE23" s="94"/>
      <c r="AF23" s="94"/>
      <c r="AG23" s="96"/>
      <c r="AH23" s="97"/>
      <c r="AI23" s="94"/>
      <c r="AJ23" s="94"/>
      <c r="AK23" s="94"/>
      <c r="AL23" s="94"/>
      <c r="AM23" s="94"/>
      <c r="AN23" s="94"/>
      <c r="AO23" s="98"/>
      <c r="AP23" s="98"/>
      <c r="AQ23" s="98"/>
      <c r="AR23" s="98"/>
      <c r="AS23" s="98"/>
      <c r="AT23" s="98"/>
      <c r="AU23" s="98"/>
      <c r="AV23" s="116"/>
      <c r="AW23" s="94"/>
      <c r="AX23" s="94"/>
      <c r="AY23" s="94"/>
      <c r="AZ23" s="94"/>
      <c r="BA23" s="94"/>
      <c r="BB23" s="96"/>
      <c r="BC23" s="97"/>
      <c r="BD23" s="94"/>
      <c r="BE23" s="94"/>
      <c r="BF23" s="94"/>
      <c r="BG23" s="94"/>
      <c r="BH23" s="94"/>
      <c r="BI23" s="94"/>
      <c r="BJ23" s="99"/>
      <c r="BK23" s="99"/>
      <c r="BL23" s="99"/>
      <c r="BM23" s="99"/>
      <c r="BN23" s="99"/>
      <c r="BO23" s="99"/>
      <c r="BP23" s="99"/>
      <c r="BQ23" s="94"/>
      <c r="BR23" s="94"/>
      <c r="BS23" s="94"/>
      <c r="BT23" s="94"/>
      <c r="BU23" s="94"/>
      <c r="BV23" s="94"/>
      <c r="BW23" s="96"/>
      <c r="BX23" s="97"/>
      <c r="BY23" s="94"/>
      <c r="BZ23" s="94"/>
      <c r="CA23" s="94"/>
      <c r="CB23" s="94"/>
      <c r="CC23" s="94"/>
      <c r="CD23" s="94"/>
      <c r="CE23" s="100"/>
      <c r="CF23" s="100"/>
      <c r="CG23" s="100"/>
      <c r="CH23" s="100"/>
      <c r="CI23" s="100"/>
      <c r="CJ23" s="100"/>
      <c r="CK23" s="100"/>
      <c r="CL23" s="94"/>
      <c r="CM23" s="94"/>
      <c r="CN23" s="94"/>
      <c r="CO23" s="94"/>
      <c r="CP23" s="94"/>
      <c r="CQ23" s="94"/>
      <c r="CR23" s="96"/>
      <c r="CS23" s="1"/>
    </row>
    <row r="24" ht="18.0" customHeight="1">
      <c r="A24" s="1"/>
      <c r="B24" s="112" t="s">
        <v>59</v>
      </c>
      <c r="C24" s="105" t="s">
        <v>60</v>
      </c>
      <c r="D24" s="103" t="s">
        <v>38</v>
      </c>
      <c r="E24" s="86">
        <v>2.0</v>
      </c>
      <c r="F24" s="102">
        <v>2.0</v>
      </c>
      <c r="G24" s="71">
        <f t="shared" si="2"/>
        <v>0</v>
      </c>
      <c r="H24" s="113">
        <v>2.0</v>
      </c>
      <c r="I24" s="114">
        <v>45661.0</v>
      </c>
      <c r="J24" s="90">
        <v>45661.0</v>
      </c>
      <c r="K24" s="91">
        <f t="shared" si="7"/>
        <v>1</v>
      </c>
      <c r="L24" s="92">
        <f t="shared" si="3"/>
        <v>1</v>
      </c>
      <c r="M24" s="97"/>
      <c r="N24" s="94"/>
      <c r="O24" s="94"/>
      <c r="P24" s="94"/>
      <c r="Q24" s="94"/>
      <c r="R24" s="94"/>
      <c r="S24" s="94"/>
      <c r="T24" s="95"/>
      <c r="U24" s="95"/>
      <c r="V24" s="95"/>
      <c r="W24" s="95"/>
      <c r="X24" s="95"/>
      <c r="Y24" s="95"/>
      <c r="Z24" s="95"/>
      <c r="AA24" s="94"/>
      <c r="AB24" s="94"/>
      <c r="AC24" s="94"/>
      <c r="AD24" s="94"/>
      <c r="AE24" s="94"/>
      <c r="AF24" s="94"/>
      <c r="AG24" s="96"/>
      <c r="AH24" s="97"/>
      <c r="AI24" s="94"/>
      <c r="AJ24" s="94"/>
      <c r="AK24" s="94"/>
      <c r="AL24" s="94"/>
      <c r="AM24" s="94"/>
      <c r="AN24" s="94"/>
      <c r="AO24" s="98"/>
      <c r="AP24" s="98"/>
      <c r="AQ24" s="98"/>
      <c r="AR24" s="98"/>
      <c r="AS24" s="98"/>
      <c r="AT24" s="98"/>
      <c r="AU24" s="98"/>
      <c r="AV24" s="116"/>
      <c r="AW24" s="94"/>
      <c r="AX24" s="94"/>
      <c r="AY24" s="94"/>
      <c r="AZ24" s="94"/>
      <c r="BA24" s="94"/>
      <c r="BB24" s="96"/>
      <c r="BC24" s="97"/>
      <c r="BD24" s="94"/>
      <c r="BE24" s="94"/>
      <c r="BF24" s="94"/>
      <c r="BG24" s="94"/>
      <c r="BH24" s="94"/>
      <c r="BI24" s="94"/>
      <c r="BJ24" s="99"/>
      <c r="BK24" s="99"/>
      <c r="BL24" s="99"/>
      <c r="BM24" s="99"/>
      <c r="BN24" s="99"/>
      <c r="BO24" s="99"/>
      <c r="BP24" s="99"/>
      <c r="BQ24" s="94"/>
      <c r="BR24" s="94"/>
      <c r="BS24" s="94"/>
      <c r="BT24" s="94"/>
      <c r="BU24" s="94"/>
      <c r="BV24" s="94"/>
      <c r="BW24" s="96"/>
      <c r="BX24" s="97"/>
      <c r="BY24" s="94"/>
      <c r="BZ24" s="94"/>
      <c r="CA24" s="94"/>
      <c r="CB24" s="94"/>
      <c r="CC24" s="94"/>
      <c r="CD24" s="94"/>
      <c r="CE24" s="100"/>
      <c r="CF24" s="100"/>
      <c r="CG24" s="100"/>
      <c r="CH24" s="100"/>
      <c r="CI24" s="100"/>
      <c r="CJ24" s="100"/>
      <c r="CK24" s="100"/>
      <c r="CL24" s="94"/>
      <c r="CM24" s="94"/>
      <c r="CN24" s="94"/>
      <c r="CO24" s="94"/>
      <c r="CP24" s="94"/>
      <c r="CQ24" s="94"/>
      <c r="CR24" s="96"/>
      <c r="CS24" s="1"/>
    </row>
    <row r="25" ht="18.0" customHeight="1">
      <c r="A25" s="1"/>
      <c r="B25" s="112" t="s">
        <v>61</v>
      </c>
      <c r="C25" s="119" t="s">
        <v>62</v>
      </c>
      <c r="D25" s="103" t="s">
        <v>38</v>
      </c>
      <c r="E25" s="86">
        <v>4.0</v>
      </c>
      <c r="F25" s="102">
        <v>4.0</v>
      </c>
      <c r="G25" s="71">
        <f t="shared" si="2"/>
        <v>0</v>
      </c>
      <c r="H25" s="113">
        <v>2.0</v>
      </c>
      <c r="I25" s="114">
        <v>45664.0</v>
      </c>
      <c r="J25" s="90">
        <v>45665.0</v>
      </c>
      <c r="K25" s="91">
        <f t="shared" si="7"/>
        <v>2</v>
      </c>
      <c r="L25" s="92">
        <f t="shared" si="3"/>
        <v>1</v>
      </c>
      <c r="M25" s="97"/>
      <c r="N25" s="94"/>
      <c r="O25" s="94"/>
      <c r="P25" s="94"/>
      <c r="Q25" s="94"/>
      <c r="R25" s="94"/>
      <c r="S25" s="94"/>
      <c r="T25" s="95"/>
      <c r="U25" s="95"/>
      <c r="V25" s="95"/>
      <c r="W25" s="95"/>
      <c r="X25" s="95"/>
      <c r="Y25" s="95"/>
      <c r="Z25" s="95"/>
      <c r="AA25" s="94"/>
      <c r="AB25" s="94"/>
      <c r="AC25" s="94"/>
      <c r="AD25" s="94"/>
      <c r="AE25" s="94"/>
      <c r="AF25" s="94"/>
      <c r="AG25" s="96"/>
      <c r="AH25" s="97"/>
      <c r="AI25" s="94"/>
      <c r="AJ25" s="94"/>
      <c r="AK25" s="94"/>
      <c r="AL25" s="94"/>
      <c r="AM25" s="94"/>
      <c r="AN25" s="94"/>
      <c r="AO25" s="98"/>
      <c r="AP25" s="98"/>
      <c r="AQ25" s="98"/>
      <c r="AR25" s="98"/>
      <c r="AS25" s="98"/>
      <c r="AT25" s="98"/>
      <c r="AU25" s="98"/>
      <c r="AV25" s="116"/>
      <c r="AW25" s="94"/>
      <c r="AX25" s="94"/>
      <c r="AY25" s="94"/>
      <c r="AZ25" s="116"/>
      <c r="BA25" s="94"/>
      <c r="BB25" s="96"/>
      <c r="BC25" s="97"/>
      <c r="BD25" s="94"/>
      <c r="BE25" s="94"/>
      <c r="BF25" s="94"/>
      <c r="BG25" s="94"/>
      <c r="BH25" s="94"/>
      <c r="BI25" s="94"/>
      <c r="BJ25" s="99"/>
      <c r="BK25" s="99"/>
      <c r="BL25" s="99"/>
      <c r="BM25" s="99"/>
      <c r="BN25" s="99"/>
      <c r="BO25" s="99"/>
      <c r="BP25" s="99"/>
      <c r="BQ25" s="94"/>
      <c r="BR25" s="94"/>
      <c r="BS25" s="94"/>
      <c r="BT25" s="94"/>
      <c r="BU25" s="94"/>
      <c r="BV25" s="94"/>
      <c r="BW25" s="96"/>
      <c r="BX25" s="97"/>
      <c r="BY25" s="94"/>
      <c r="BZ25" s="94"/>
      <c r="CA25" s="94"/>
      <c r="CB25" s="94"/>
      <c r="CC25" s="94"/>
      <c r="CD25" s="94"/>
      <c r="CE25" s="100"/>
      <c r="CF25" s="100"/>
      <c r="CG25" s="100"/>
      <c r="CH25" s="100"/>
      <c r="CI25" s="100"/>
      <c r="CJ25" s="100"/>
      <c r="CK25" s="100"/>
      <c r="CL25" s="94"/>
      <c r="CM25" s="94"/>
      <c r="CN25" s="94"/>
      <c r="CO25" s="94"/>
      <c r="CP25" s="94"/>
      <c r="CQ25" s="94"/>
      <c r="CR25" s="96"/>
      <c r="CS25" s="1"/>
    </row>
    <row r="26" ht="18.0" customHeight="1">
      <c r="A26" s="1"/>
      <c r="B26" s="112" t="s">
        <v>63</v>
      </c>
      <c r="C26" s="118" t="s">
        <v>64</v>
      </c>
      <c r="D26" s="103" t="s">
        <v>38</v>
      </c>
      <c r="E26" s="86">
        <v>3.0</v>
      </c>
      <c r="F26" s="102">
        <v>3.0</v>
      </c>
      <c r="G26" s="71">
        <f t="shared" si="2"/>
        <v>0</v>
      </c>
      <c r="H26" s="113">
        <v>2.0</v>
      </c>
      <c r="I26" s="114">
        <v>45664.0</v>
      </c>
      <c r="J26" s="90">
        <v>45666.0</v>
      </c>
      <c r="K26" s="91">
        <f t="shared" si="7"/>
        <v>3</v>
      </c>
      <c r="L26" s="92">
        <f t="shared" si="3"/>
        <v>1</v>
      </c>
      <c r="M26" s="97"/>
      <c r="N26" s="94"/>
      <c r="O26" s="94"/>
      <c r="P26" s="94"/>
      <c r="Q26" s="94"/>
      <c r="R26" s="94"/>
      <c r="S26" s="94"/>
      <c r="T26" s="95"/>
      <c r="U26" s="95"/>
      <c r="V26" s="95"/>
      <c r="W26" s="95"/>
      <c r="X26" s="95"/>
      <c r="Y26" s="95"/>
      <c r="Z26" s="95"/>
      <c r="AA26" s="94"/>
      <c r="AB26" s="94"/>
      <c r="AC26" s="94"/>
      <c r="AD26" s="94"/>
      <c r="AE26" s="94"/>
      <c r="AF26" s="94"/>
      <c r="AG26" s="96"/>
      <c r="AH26" s="97"/>
      <c r="AI26" s="94"/>
      <c r="AJ26" s="94"/>
      <c r="AK26" s="94"/>
      <c r="AL26" s="94"/>
      <c r="AM26" s="94"/>
      <c r="AN26" s="94"/>
      <c r="AO26" s="98"/>
      <c r="AP26" s="98"/>
      <c r="AQ26" s="98"/>
      <c r="AR26" s="98"/>
      <c r="AS26" s="98"/>
      <c r="AT26" s="98"/>
      <c r="AU26" s="98"/>
      <c r="AV26" s="94"/>
      <c r="AW26" s="94"/>
      <c r="AX26" s="94"/>
      <c r="AY26" s="116"/>
      <c r="AZ26" s="116"/>
      <c r="BA26" s="96"/>
      <c r="BB26" s="96"/>
      <c r="BC26" s="97"/>
      <c r="BD26" s="94"/>
      <c r="BE26" s="94"/>
      <c r="BF26" s="94"/>
      <c r="BG26" s="94"/>
      <c r="BH26" s="94"/>
      <c r="BI26" s="94"/>
      <c r="BJ26" s="99"/>
      <c r="BK26" s="99"/>
      <c r="BL26" s="99"/>
      <c r="BM26" s="99"/>
      <c r="BN26" s="99"/>
      <c r="BO26" s="99"/>
      <c r="BP26" s="99"/>
      <c r="BQ26" s="94"/>
      <c r="BR26" s="94"/>
      <c r="BS26" s="94"/>
      <c r="BT26" s="94"/>
      <c r="BU26" s="94"/>
      <c r="BV26" s="94"/>
      <c r="BW26" s="96"/>
      <c r="BX26" s="97"/>
      <c r="BY26" s="94"/>
      <c r="BZ26" s="94"/>
      <c r="CA26" s="94"/>
      <c r="CB26" s="94"/>
      <c r="CC26" s="94"/>
      <c r="CD26" s="94"/>
      <c r="CE26" s="100"/>
      <c r="CF26" s="100"/>
      <c r="CG26" s="100"/>
      <c r="CH26" s="100"/>
      <c r="CI26" s="100"/>
      <c r="CJ26" s="100"/>
      <c r="CK26" s="100"/>
      <c r="CL26" s="94"/>
      <c r="CM26" s="94"/>
      <c r="CN26" s="94"/>
      <c r="CO26" s="94"/>
      <c r="CP26" s="94"/>
      <c r="CQ26" s="94"/>
      <c r="CR26" s="96"/>
      <c r="CS26" s="1"/>
    </row>
    <row r="27" ht="18.0" customHeight="1">
      <c r="A27" s="1"/>
      <c r="B27" s="112" t="s">
        <v>65</v>
      </c>
      <c r="C27" s="105" t="s">
        <v>66</v>
      </c>
      <c r="D27" s="103" t="s">
        <v>43</v>
      </c>
      <c r="E27" s="86">
        <v>2.0</v>
      </c>
      <c r="F27" s="102">
        <v>2.0</v>
      </c>
      <c r="G27" s="71">
        <f t="shared" si="2"/>
        <v>0</v>
      </c>
      <c r="H27" s="113">
        <v>2.0</v>
      </c>
      <c r="I27" s="114">
        <v>45654.0</v>
      </c>
      <c r="J27" s="90">
        <v>45654.0</v>
      </c>
      <c r="K27" s="91">
        <f t="shared" si="7"/>
        <v>1</v>
      </c>
      <c r="L27" s="92">
        <f t="shared" si="3"/>
        <v>1</v>
      </c>
      <c r="M27" s="97"/>
      <c r="N27" s="94"/>
      <c r="O27" s="94"/>
      <c r="P27" s="94"/>
      <c r="Q27" s="94"/>
      <c r="R27" s="94"/>
      <c r="S27" s="94"/>
      <c r="T27" s="95"/>
      <c r="U27" s="95"/>
      <c r="V27" s="95"/>
      <c r="W27" s="95"/>
      <c r="X27" s="95"/>
      <c r="Y27" s="95"/>
      <c r="Z27" s="95"/>
      <c r="AA27" s="94"/>
      <c r="AB27" s="94"/>
      <c r="AC27" s="94"/>
      <c r="AD27" s="94"/>
      <c r="AE27" s="94"/>
      <c r="AF27" s="94"/>
      <c r="AG27" s="96"/>
      <c r="AH27" s="97"/>
      <c r="AI27" s="94"/>
      <c r="AJ27" s="94"/>
      <c r="AK27" s="94"/>
      <c r="AL27" s="94"/>
      <c r="AM27" s="94"/>
      <c r="AN27" s="94"/>
      <c r="AO27" s="116"/>
      <c r="AP27" s="98"/>
      <c r="AQ27" s="98"/>
      <c r="AR27" s="98"/>
      <c r="AS27" s="98"/>
      <c r="AT27" s="98"/>
      <c r="AU27" s="98"/>
      <c r="AV27" s="94"/>
      <c r="AW27" s="94"/>
      <c r="AX27" s="94"/>
      <c r="AY27" s="94"/>
      <c r="AZ27" s="94"/>
      <c r="BA27" s="94"/>
      <c r="BB27" s="96"/>
      <c r="BC27" s="97"/>
      <c r="BD27" s="94"/>
      <c r="BE27" s="94"/>
      <c r="BF27" s="94"/>
      <c r="BG27" s="94"/>
      <c r="BH27" s="94"/>
      <c r="BI27" s="94"/>
      <c r="BJ27" s="99"/>
      <c r="BK27" s="99"/>
      <c r="BL27" s="99"/>
      <c r="BM27" s="99"/>
      <c r="BN27" s="99"/>
      <c r="BO27" s="99"/>
      <c r="BP27" s="99"/>
      <c r="BQ27" s="94"/>
      <c r="BR27" s="94"/>
      <c r="BS27" s="94"/>
      <c r="BT27" s="94"/>
      <c r="BU27" s="94"/>
      <c r="BV27" s="94"/>
      <c r="BW27" s="96"/>
      <c r="BX27" s="97"/>
      <c r="BY27" s="94"/>
      <c r="BZ27" s="94"/>
      <c r="CA27" s="94"/>
      <c r="CB27" s="94"/>
      <c r="CC27" s="94"/>
      <c r="CD27" s="94"/>
      <c r="CE27" s="100"/>
      <c r="CF27" s="100"/>
      <c r="CG27" s="100"/>
      <c r="CH27" s="100"/>
      <c r="CI27" s="100"/>
      <c r="CJ27" s="100"/>
      <c r="CK27" s="100"/>
      <c r="CL27" s="94"/>
      <c r="CM27" s="94"/>
      <c r="CN27" s="94"/>
      <c r="CO27" s="94"/>
      <c r="CP27" s="94"/>
      <c r="CQ27" s="94"/>
      <c r="CR27" s="96"/>
      <c r="CS27" s="1"/>
    </row>
    <row r="28" ht="18.0" customHeight="1">
      <c r="A28" s="1"/>
      <c r="B28" s="112" t="s">
        <v>67</v>
      </c>
      <c r="C28" s="105" t="s">
        <v>68</v>
      </c>
      <c r="D28" s="103" t="s">
        <v>43</v>
      </c>
      <c r="E28" s="86">
        <v>5.0</v>
      </c>
      <c r="F28" s="102">
        <v>5.0</v>
      </c>
      <c r="G28" s="71">
        <f t="shared" si="2"/>
        <v>0</v>
      </c>
      <c r="H28" s="113">
        <v>2.0</v>
      </c>
      <c r="I28" s="114">
        <v>45656.0</v>
      </c>
      <c r="J28" s="90">
        <v>45661.0</v>
      </c>
      <c r="K28" s="91">
        <f t="shared" si="7"/>
        <v>6</v>
      </c>
      <c r="L28" s="92">
        <f t="shared" si="3"/>
        <v>1</v>
      </c>
      <c r="M28" s="97"/>
      <c r="N28" s="94"/>
      <c r="O28" s="94"/>
      <c r="P28" s="94"/>
      <c r="Q28" s="94"/>
      <c r="R28" s="94"/>
      <c r="S28" s="94"/>
      <c r="T28" s="95"/>
      <c r="U28" s="95"/>
      <c r="V28" s="95"/>
      <c r="W28" s="95"/>
      <c r="X28" s="95"/>
      <c r="Y28" s="95"/>
      <c r="Z28" s="95"/>
      <c r="AA28" s="94"/>
      <c r="AB28" s="94"/>
      <c r="AC28" s="94"/>
      <c r="AD28" s="94"/>
      <c r="AE28" s="94"/>
      <c r="AF28" s="94"/>
      <c r="AG28" s="96"/>
      <c r="AH28" s="97"/>
      <c r="AI28" s="94"/>
      <c r="AJ28" s="94"/>
      <c r="AK28" s="94"/>
      <c r="AL28" s="94"/>
      <c r="AM28" s="94"/>
      <c r="AN28" s="94"/>
      <c r="AO28" s="98"/>
      <c r="AP28" s="98"/>
      <c r="AQ28" s="116"/>
      <c r="AR28" s="98"/>
      <c r="AS28" s="98"/>
      <c r="AT28" s="98"/>
      <c r="AU28" s="98"/>
      <c r="AV28" s="116"/>
      <c r="AW28" s="94"/>
      <c r="AX28" s="94"/>
      <c r="AY28" s="94"/>
      <c r="AZ28" s="94"/>
      <c r="BA28" s="94"/>
      <c r="BB28" s="96"/>
      <c r="BC28" s="97"/>
      <c r="BD28" s="94"/>
      <c r="BE28" s="94"/>
      <c r="BF28" s="94"/>
      <c r="BG28" s="94"/>
      <c r="BH28" s="94"/>
      <c r="BI28" s="94"/>
      <c r="BJ28" s="99"/>
      <c r="BK28" s="99"/>
      <c r="BL28" s="99"/>
      <c r="BM28" s="99"/>
      <c r="BN28" s="99"/>
      <c r="BO28" s="99"/>
      <c r="BP28" s="99"/>
      <c r="BQ28" s="94"/>
      <c r="BR28" s="94"/>
      <c r="BS28" s="94"/>
      <c r="BT28" s="94"/>
      <c r="BU28" s="94"/>
      <c r="BV28" s="94"/>
      <c r="BW28" s="96"/>
      <c r="BX28" s="97"/>
      <c r="BY28" s="94"/>
      <c r="BZ28" s="94"/>
      <c r="CA28" s="94"/>
      <c r="CB28" s="94"/>
      <c r="CC28" s="94"/>
      <c r="CD28" s="94"/>
      <c r="CE28" s="100"/>
      <c r="CF28" s="100"/>
      <c r="CG28" s="100"/>
      <c r="CH28" s="100"/>
      <c r="CI28" s="100"/>
      <c r="CJ28" s="100"/>
      <c r="CK28" s="100"/>
      <c r="CL28" s="94"/>
      <c r="CM28" s="94"/>
      <c r="CN28" s="94"/>
      <c r="CO28" s="94"/>
      <c r="CP28" s="94"/>
      <c r="CQ28" s="94"/>
      <c r="CR28" s="96"/>
      <c r="CS28" s="1"/>
    </row>
    <row r="29" ht="18.0" customHeight="1">
      <c r="A29" s="1"/>
      <c r="B29" s="112" t="s">
        <v>69</v>
      </c>
      <c r="C29" s="105" t="s">
        <v>70</v>
      </c>
      <c r="D29" s="103" t="s">
        <v>41</v>
      </c>
      <c r="E29" s="86">
        <v>21.0</v>
      </c>
      <c r="F29" s="102">
        <v>21.0</v>
      </c>
      <c r="G29" s="71">
        <f t="shared" si="2"/>
        <v>0</v>
      </c>
      <c r="H29" s="120">
        <v>2.0</v>
      </c>
      <c r="I29" s="89">
        <v>45660.0</v>
      </c>
      <c r="J29" s="90">
        <v>45667.0</v>
      </c>
      <c r="K29" s="91">
        <f t="shared" si="7"/>
        <v>8</v>
      </c>
      <c r="L29" s="92">
        <f t="shared" si="3"/>
        <v>1</v>
      </c>
      <c r="M29" s="97"/>
      <c r="N29" s="94"/>
      <c r="O29" s="94"/>
      <c r="P29" s="94"/>
      <c r="Q29" s="94"/>
      <c r="R29" s="94"/>
      <c r="S29" s="94"/>
      <c r="T29" s="95"/>
      <c r="U29" s="95"/>
      <c r="V29" s="95"/>
      <c r="W29" s="95"/>
      <c r="X29" s="95"/>
      <c r="Y29" s="95"/>
      <c r="Z29" s="95"/>
      <c r="AA29" s="94"/>
      <c r="AB29" s="94"/>
      <c r="AC29" s="94"/>
      <c r="AD29" s="94"/>
      <c r="AE29" s="94"/>
      <c r="AF29" s="94"/>
      <c r="AG29" s="96"/>
      <c r="AH29" s="97"/>
      <c r="AI29" s="94"/>
      <c r="AJ29" s="94"/>
      <c r="AK29" s="94"/>
      <c r="AL29" s="94"/>
      <c r="AM29" s="94"/>
      <c r="AN29" s="94"/>
      <c r="AO29" s="98"/>
      <c r="AP29" s="98"/>
      <c r="AQ29" s="98"/>
      <c r="AR29" s="98"/>
      <c r="AS29" s="98"/>
      <c r="AT29" s="98"/>
      <c r="AU29" s="116"/>
      <c r="AV29" s="116"/>
      <c r="AW29" s="94"/>
      <c r="AX29" s="94"/>
      <c r="AY29" s="94"/>
      <c r="AZ29" s="116"/>
      <c r="BA29" s="116"/>
      <c r="BB29" s="116"/>
      <c r="BC29" s="97"/>
      <c r="BD29" s="94"/>
      <c r="BE29" s="94"/>
      <c r="BF29" s="94"/>
      <c r="BG29" s="94"/>
      <c r="BH29" s="94"/>
      <c r="BI29" s="94"/>
      <c r="BJ29" s="99"/>
      <c r="BK29" s="99"/>
      <c r="BL29" s="99"/>
      <c r="BM29" s="99"/>
      <c r="BN29" s="99"/>
      <c r="BO29" s="99"/>
      <c r="BP29" s="99"/>
      <c r="BQ29" s="94"/>
      <c r="BR29" s="94"/>
      <c r="BS29" s="94"/>
      <c r="BT29" s="94"/>
      <c r="BU29" s="94"/>
      <c r="BV29" s="94"/>
      <c r="BW29" s="96"/>
      <c r="BX29" s="97"/>
      <c r="BY29" s="94"/>
      <c r="BZ29" s="94"/>
      <c r="CA29" s="94"/>
      <c r="CB29" s="94"/>
      <c r="CC29" s="94"/>
      <c r="CD29" s="94"/>
      <c r="CE29" s="100"/>
      <c r="CF29" s="100"/>
      <c r="CG29" s="100"/>
      <c r="CH29" s="100"/>
      <c r="CI29" s="100"/>
      <c r="CJ29" s="100"/>
      <c r="CK29" s="100"/>
      <c r="CL29" s="94"/>
      <c r="CM29" s="94"/>
      <c r="CN29" s="94"/>
      <c r="CO29" s="94"/>
      <c r="CP29" s="94"/>
      <c r="CQ29" s="94"/>
      <c r="CR29" s="96"/>
      <c r="CS29" s="1"/>
    </row>
    <row r="30" ht="15.75" customHeight="1">
      <c r="A30" s="1"/>
      <c r="B30" s="83">
        <v>3.0</v>
      </c>
      <c r="C30" s="106" t="s">
        <v>71</v>
      </c>
      <c r="D30" s="107"/>
      <c r="E30" s="69">
        <f t="shared" ref="E30:F30" si="8">SUM(E31:E55)</f>
        <v>98</v>
      </c>
      <c r="F30" s="70">
        <f t="shared" si="8"/>
        <v>98</v>
      </c>
      <c r="G30" s="71">
        <f t="shared" si="2"/>
        <v>0</v>
      </c>
      <c r="H30" s="121"/>
      <c r="I30" s="122">
        <v>45670.0</v>
      </c>
      <c r="J30" s="110">
        <v>45690.0</v>
      </c>
      <c r="K30" s="111"/>
      <c r="L30" s="76">
        <f t="shared" si="3"/>
        <v>1</v>
      </c>
      <c r="M30" s="80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2"/>
      <c r="AH30" s="80"/>
      <c r="AI30" s="81"/>
      <c r="AJ30" s="81"/>
      <c r="AK30" s="81"/>
      <c r="AL30" s="81"/>
      <c r="AM30" s="81"/>
      <c r="AN30" s="81"/>
      <c r="AO30" s="81"/>
      <c r="AP30" s="81"/>
      <c r="AQ30" s="81"/>
      <c r="AR30" s="81"/>
      <c r="AS30" s="81"/>
      <c r="AT30" s="81"/>
      <c r="AU30" s="81"/>
      <c r="AV30" s="81"/>
      <c r="AW30" s="81"/>
      <c r="AX30" s="81"/>
      <c r="AY30" s="81"/>
      <c r="AZ30" s="81"/>
      <c r="BA30" s="81"/>
      <c r="BB30" s="82"/>
      <c r="BC30" s="77">
        <v>13.0</v>
      </c>
      <c r="BD30" s="78">
        <v>14.0</v>
      </c>
      <c r="BE30" s="77">
        <v>15.0</v>
      </c>
      <c r="BF30" s="78">
        <v>16.0</v>
      </c>
      <c r="BG30" s="77">
        <v>17.0</v>
      </c>
      <c r="BH30" s="78">
        <v>18.0</v>
      </c>
      <c r="BI30" s="77">
        <v>19.0</v>
      </c>
      <c r="BJ30" s="78">
        <v>20.0</v>
      </c>
      <c r="BK30" s="77">
        <v>21.0</v>
      </c>
      <c r="BL30" s="78">
        <v>22.0</v>
      </c>
      <c r="BM30" s="77">
        <v>23.0</v>
      </c>
      <c r="BN30" s="78">
        <v>24.0</v>
      </c>
      <c r="BO30" s="77">
        <v>25.0</v>
      </c>
      <c r="BP30" s="78">
        <v>26.0</v>
      </c>
      <c r="BQ30" s="77">
        <v>27.0</v>
      </c>
      <c r="BR30" s="78">
        <v>28.0</v>
      </c>
      <c r="BS30" s="77">
        <v>29.0</v>
      </c>
      <c r="BT30" s="78">
        <v>30.0</v>
      </c>
      <c r="BU30" s="77">
        <v>31.0</v>
      </c>
      <c r="BV30" s="78">
        <v>1.0</v>
      </c>
      <c r="BW30" s="77">
        <v>2.0</v>
      </c>
      <c r="BX30" s="80"/>
      <c r="BY30" s="81"/>
      <c r="BZ30" s="81"/>
      <c r="CA30" s="81"/>
      <c r="CB30" s="81"/>
      <c r="CC30" s="81"/>
      <c r="CD30" s="81"/>
      <c r="CE30" s="81"/>
      <c r="CF30" s="81"/>
      <c r="CG30" s="81"/>
      <c r="CH30" s="81"/>
      <c r="CI30" s="81"/>
      <c r="CJ30" s="81"/>
      <c r="CK30" s="81"/>
      <c r="CL30" s="81"/>
      <c r="CM30" s="81"/>
      <c r="CN30" s="81"/>
      <c r="CO30" s="81"/>
      <c r="CP30" s="81"/>
      <c r="CQ30" s="81"/>
      <c r="CR30" s="82"/>
      <c r="CS30" s="1"/>
    </row>
    <row r="31" ht="15.75" customHeight="1">
      <c r="A31" s="1"/>
      <c r="B31" s="83">
        <v>3.2</v>
      </c>
      <c r="C31" s="118" t="s">
        <v>72</v>
      </c>
      <c r="D31" s="103" t="s">
        <v>38</v>
      </c>
      <c r="E31" s="86">
        <v>3.0</v>
      </c>
      <c r="F31" s="86">
        <v>3.0</v>
      </c>
      <c r="G31" s="123">
        <f t="shared" si="2"/>
        <v>0</v>
      </c>
      <c r="H31" s="124">
        <v>3.0</v>
      </c>
      <c r="I31" s="125">
        <v>45663.0</v>
      </c>
      <c r="J31" s="90">
        <v>45664.0</v>
      </c>
      <c r="K31" s="91">
        <f t="shared" ref="K31:K55" si="9">J31-I31+1</f>
        <v>2</v>
      </c>
      <c r="L31" s="92">
        <f t="shared" si="3"/>
        <v>1</v>
      </c>
      <c r="M31" s="97"/>
      <c r="N31" s="94"/>
      <c r="O31" s="94"/>
      <c r="P31" s="94"/>
      <c r="Q31" s="94"/>
      <c r="R31" s="94"/>
      <c r="S31" s="94"/>
      <c r="T31" s="95"/>
      <c r="U31" s="95"/>
      <c r="V31" s="95"/>
      <c r="W31" s="95"/>
      <c r="X31" s="95"/>
      <c r="Y31" s="95"/>
      <c r="Z31" s="95"/>
      <c r="AA31" s="94"/>
      <c r="AB31" s="94"/>
      <c r="AC31" s="94"/>
      <c r="AD31" s="94"/>
      <c r="AE31" s="94"/>
      <c r="AF31" s="94"/>
      <c r="AG31" s="96"/>
      <c r="AH31" s="97"/>
      <c r="AI31" s="94"/>
      <c r="AJ31" s="94"/>
      <c r="AK31" s="94"/>
      <c r="AL31" s="94"/>
      <c r="AM31" s="94"/>
      <c r="AN31" s="94"/>
      <c r="AO31" s="98"/>
      <c r="AP31" s="98"/>
      <c r="AQ31" s="98"/>
      <c r="AR31" s="98"/>
      <c r="AS31" s="98"/>
      <c r="AT31" s="98"/>
      <c r="AU31" s="98"/>
      <c r="AV31" s="94"/>
      <c r="AW31" s="94"/>
      <c r="AX31" s="94"/>
      <c r="AY31" s="94"/>
      <c r="AZ31" s="94"/>
      <c r="BA31" s="94"/>
      <c r="BB31" s="96"/>
      <c r="BC31" s="126"/>
      <c r="BD31" s="127"/>
      <c r="BE31" s="94"/>
      <c r="BF31" s="94"/>
      <c r="BG31" s="94"/>
      <c r="BH31" s="94"/>
      <c r="BI31" s="94"/>
      <c r="BJ31" s="99"/>
      <c r="BK31" s="99"/>
      <c r="BL31" s="99"/>
      <c r="BM31" s="99"/>
      <c r="BN31" s="99"/>
      <c r="BO31" s="99"/>
      <c r="BP31" s="99"/>
      <c r="BQ31" s="94"/>
      <c r="BR31" s="94"/>
      <c r="BS31" s="94"/>
      <c r="BT31" s="94"/>
      <c r="BU31" s="94"/>
      <c r="BV31" s="94"/>
      <c r="BW31" s="96"/>
      <c r="BX31" s="97"/>
      <c r="BY31" s="94"/>
      <c r="BZ31" s="94"/>
      <c r="CA31" s="94"/>
      <c r="CB31" s="94"/>
      <c r="CC31" s="94"/>
      <c r="CD31" s="94"/>
      <c r="CE31" s="100"/>
      <c r="CF31" s="100"/>
      <c r="CG31" s="100"/>
      <c r="CH31" s="100"/>
      <c r="CI31" s="100"/>
      <c r="CJ31" s="100"/>
      <c r="CK31" s="100"/>
      <c r="CL31" s="94"/>
      <c r="CM31" s="94"/>
      <c r="CN31" s="94"/>
      <c r="CO31" s="94"/>
      <c r="CP31" s="94"/>
      <c r="CQ31" s="94"/>
      <c r="CR31" s="96"/>
      <c r="CS31" s="1"/>
    </row>
    <row r="32" ht="15.75" customHeight="1">
      <c r="A32" s="1"/>
      <c r="B32" s="83" t="s">
        <v>73</v>
      </c>
      <c r="C32" s="118" t="s">
        <v>74</v>
      </c>
      <c r="D32" s="103" t="s">
        <v>38</v>
      </c>
      <c r="E32" s="86">
        <v>3.0</v>
      </c>
      <c r="F32" s="86">
        <v>3.0</v>
      </c>
      <c r="G32" s="71">
        <f t="shared" si="2"/>
        <v>0</v>
      </c>
      <c r="H32" s="124">
        <v>3.0</v>
      </c>
      <c r="I32" s="125">
        <v>45663.0</v>
      </c>
      <c r="J32" s="90">
        <v>45664.0</v>
      </c>
      <c r="K32" s="91">
        <f t="shared" si="9"/>
        <v>2</v>
      </c>
      <c r="L32" s="92">
        <f t="shared" si="3"/>
        <v>1</v>
      </c>
      <c r="M32" s="97"/>
      <c r="N32" s="94"/>
      <c r="O32" s="94"/>
      <c r="P32" s="94"/>
      <c r="Q32" s="94"/>
      <c r="R32" s="94"/>
      <c r="S32" s="94"/>
      <c r="T32" s="95"/>
      <c r="U32" s="95"/>
      <c r="V32" s="95"/>
      <c r="W32" s="95"/>
      <c r="X32" s="95"/>
      <c r="Y32" s="95"/>
      <c r="Z32" s="95"/>
      <c r="AA32" s="94"/>
      <c r="AB32" s="94"/>
      <c r="AC32" s="94"/>
      <c r="AD32" s="94"/>
      <c r="AE32" s="94"/>
      <c r="AF32" s="94"/>
      <c r="AG32" s="96"/>
      <c r="AH32" s="97"/>
      <c r="AI32" s="94"/>
      <c r="AJ32" s="94"/>
      <c r="AK32" s="94"/>
      <c r="AL32" s="94"/>
      <c r="AM32" s="94"/>
      <c r="AN32" s="94"/>
      <c r="AO32" s="98"/>
      <c r="AP32" s="98"/>
      <c r="AQ32" s="98"/>
      <c r="AR32" s="98"/>
      <c r="AS32" s="98"/>
      <c r="AT32" s="98"/>
      <c r="AU32" s="98"/>
      <c r="AV32" s="94"/>
      <c r="AW32" s="94"/>
      <c r="AX32" s="94"/>
      <c r="AY32" s="94"/>
      <c r="AZ32" s="94"/>
      <c r="BA32" s="94"/>
      <c r="BB32" s="96"/>
      <c r="BC32" s="126"/>
      <c r="BD32" s="127"/>
      <c r="BE32" s="94"/>
      <c r="BF32" s="94"/>
      <c r="BG32" s="94"/>
      <c r="BH32" s="94"/>
      <c r="BI32" s="94"/>
      <c r="BJ32" s="99"/>
      <c r="BK32" s="99"/>
      <c r="BL32" s="99"/>
      <c r="BM32" s="99"/>
      <c r="BN32" s="99"/>
      <c r="BO32" s="99"/>
      <c r="BP32" s="99"/>
      <c r="BQ32" s="94"/>
      <c r="BR32" s="94"/>
      <c r="BS32" s="94"/>
      <c r="BT32" s="94"/>
      <c r="BU32" s="94"/>
      <c r="BV32" s="94"/>
      <c r="BW32" s="96"/>
      <c r="BX32" s="97"/>
      <c r="BY32" s="94"/>
      <c r="BZ32" s="94"/>
      <c r="CA32" s="94"/>
      <c r="CB32" s="94"/>
      <c r="CC32" s="94"/>
      <c r="CD32" s="94"/>
      <c r="CE32" s="100"/>
      <c r="CF32" s="100"/>
      <c r="CG32" s="100"/>
      <c r="CH32" s="100"/>
      <c r="CI32" s="100"/>
      <c r="CJ32" s="100"/>
      <c r="CK32" s="100"/>
      <c r="CL32" s="94"/>
      <c r="CM32" s="94"/>
      <c r="CN32" s="94"/>
      <c r="CO32" s="94"/>
      <c r="CP32" s="94"/>
      <c r="CQ32" s="94"/>
      <c r="CR32" s="96"/>
      <c r="CS32" s="1"/>
    </row>
    <row r="33" ht="15.75" customHeight="1">
      <c r="A33" s="1"/>
      <c r="B33" s="83" t="s">
        <v>75</v>
      </c>
      <c r="C33" s="118" t="s">
        <v>76</v>
      </c>
      <c r="D33" s="103" t="s">
        <v>38</v>
      </c>
      <c r="E33" s="86">
        <v>3.0</v>
      </c>
      <c r="F33" s="86">
        <v>3.0</v>
      </c>
      <c r="G33" s="71">
        <f t="shared" si="2"/>
        <v>0</v>
      </c>
      <c r="H33" s="120">
        <v>3.0</v>
      </c>
      <c r="I33" s="125">
        <v>45663.0</v>
      </c>
      <c r="J33" s="90">
        <v>45664.0</v>
      </c>
      <c r="K33" s="91">
        <f t="shared" si="9"/>
        <v>2</v>
      </c>
      <c r="L33" s="92">
        <f t="shared" si="3"/>
        <v>1</v>
      </c>
      <c r="M33" s="97"/>
      <c r="N33" s="94"/>
      <c r="O33" s="94"/>
      <c r="P33" s="94"/>
      <c r="Q33" s="94"/>
      <c r="R33" s="94"/>
      <c r="S33" s="94"/>
      <c r="T33" s="95"/>
      <c r="U33" s="95"/>
      <c r="V33" s="95"/>
      <c r="W33" s="95"/>
      <c r="X33" s="95"/>
      <c r="Y33" s="95"/>
      <c r="Z33" s="95"/>
      <c r="AA33" s="94"/>
      <c r="AB33" s="94"/>
      <c r="AC33" s="94"/>
      <c r="AD33" s="94"/>
      <c r="AE33" s="94"/>
      <c r="AF33" s="94"/>
      <c r="AG33" s="96"/>
      <c r="AH33" s="97"/>
      <c r="AI33" s="94"/>
      <c r="AJ33" s="94"/>
      <c r="AK33" s="94"/>
      <c r="AL33" s="94"/>
      <c r="AM33" s="94"/>
      <c r="AN33" s="94"/>
      <c r="AO33" s="98"/>
      <c r="AP33" s="98"/>
      <c r="AQ33" s="98"/>
      <c r="AR33" s="98"/>
      <c r="AS33" s="98"/>
      <c r="AT33" s="98"/>
      <c r="AU33" s="98"/>
      <c r="AV33" s="94"/>
      <c r="AW33" s="94"/>
      <c r="AX33" s="94"/>
      <c r="AY33" s="94"/>
      <c r="AZ33" s="94"/>
      <c r="BA33" s="94"/>
      <c r="BB33" s="96"/>
      <c r="BC33" s="126"/>
      <c r="BD33" s="127"/>
      <c r="BE33" s="94"/>
      <c r="BF33" s="94"/>
      <c r="BG33" s="94"/>
      <c r="BH33" s="94"/>
      <c r="BI33" s="94"/>
      <c r="BJ33" s="99"/>
      <c r="BK33" s="99"/>
      <c r="BL33" s="99"/>
      <c r="BM33" s="99"/>
      <c r="BN33" s="99"/>
      <c r="BO33" s="99"/>
      <c r="BP33" s="99"/>
      <c r="BQ33" s="94"/>
      <c r="BR33" s="94"/>
      <c r="BS33" s="94"/>
      <c r="BT33" s="94"/>
      <c r="BU33" s="94"/>
      <c r="BV33" s="94"/>
      <c r="BW33" s="96"/>
      <c r="BX33" s="97"/>
      <c r="BY33" s="94"/>
      <c r="BZ33" s="94"/>
      <c r="CA33" s="94"/>
      <c r="CB33" s="94"/>
      <c r="CC33" s="94"/>
      <c r="CD33" s="94"/>
      <c r="CE33" s="100"/>
      <c r="CF33" s="100"/>
      <c r="CG33" s="100"/>
      <c r="CH33" s="100"/>
      <c r="CI33" s="100"/>
      <c r="CJ33" s="100"/>
      <c r="CK33" s="100"/>
      <c r="CL33" s="94"/>
      <c r="CM33" s="94"/>
      <c r="CN33" s="94"/>
      <c r="CO33" s="94"/>
      <c r="CP33" s="94"/>
      <c r="CQ33" s="94"/>
      <c r="CR33" s="96"/>
      <c r="CS33" s="1"/>
    </row>
    <row r="34" ht="15.75" customHeight="1">
      <c r="A34" s="1"/>
      <c r="B34" s="83">
        <v>3.1</v>
      </c>
      <c r="C34" s="119" t="s">
        <v>77</v>
      </c>
      <c r="D34" s="103" t="s">
        <v>40</v>
      </c>
      <c r="E34" s="86">
        <v>7.0</v>
      </c>
      <c r="F34" s="102">
        <v>7.0</v>
      </c>
      <c r="G34" s="71">
        <f t="shared" si="2"/>
        <v>0</v>
      </c>
      <c r="H34" s="120">
        <v>3.0</v>
      </c>
      <c r="I34" s="125">
        <v>45663.0</v>
      </c>
      <c r="J34" s="90">
        <v>45666.0</v>
      </c>
      <c r="K34" s="91">
        <f t="shared" si="9"/>
        <v>4</v>
      </c>
      <c r="L34" s="92">
        <f t="shared" si="3"/>
        <v>1</v>
      </c>
      <c r="M34" s="97"/>
      <c r="N34" s="94"/>
      <c r="O34" s="94"/>
      <c r="P34" s="94"/>
      <c r="Q34" s="94"/>
      <c r="R34" s="94"/>
      <c r="S34" s="94"/>
      <c r="T34" s="95"/>
      <c r="U34" s="95"/>
      <c r="V34" s="95"/>
      <c r="W34" s="95"/>
      <c r="X34" s="95"/>
      <c r="Y34" s="95"/>
      <c r="Z34" s="95"/>
      <c r="AA34" s="94"/>
      <c r="AB34" s="94"/>
      <c r="AC34" s="94"/>
      <c r="AD34" s="94"/>
      <c r="AE34" s="94"/>
      <c r="AF34" s="94"/>
      <c r="AG34" s="96"/>
      <c r="AH34" s="97"/>
      <c r="AI34" s="94"/>
      <c r="AJ34" s="94"/>
      <c r="AK34" s="94"/>
      <c r="AL34" s="94"/>
      <c r="AM34" s="94"/>
      <c r="AN34" s="94"/>
      <c r="AO34" s="98"/>
      <c r="AP34" s="98"/>
      <c r="AQ34" s="98"/>
      <c r="AR34" s="98"/>
      <c r="AS34" s="98"/>
      <c r="AT34" s="98"/>
      <c r="AU34" s="98"/>
      <c r="AV34" s="94"/>
      <c r="AW34" s="94"/>
      <c r="AX34" s="94"/>
      <c r="AY34" s="94"/>
      <c r="AZ34" s="94"/>
      <c r="BA34" s="94"/>
      <c r="BB34" s="96"/>
      <c r="BC34" s="126"/>
      <c r="BD34" s="127"/>
      <c r="BE34" s="126"/>
      <c r="BF34" s="128"/>
      <c r="BG34" s="94"/>
      <c r="BH34" s="94"/>
      <c r="BI34" s="94"/>
      <c r="BJ34" s="99"/>
      <c r="BK34" s="99"/>
      <c r="BL34" s="99"/>
      <c r="BM34" s="99"/>
      <c r="BN34" s="99"/>
      <c r="BO34" s="99"/>
      <c r="BP34" s="99"/>
      <c r="BQ34" s="94"/>
      <c r="BR34" s="94"/>
      <c r="BS34" s="94"/>
      <c r="BT34" s="94"/>
      <c r="BU34" s="94"/>
      <c r="BV34" s="94"/>
      <c r="BW34" s="96"/>
      <c r="BX34" s="97"/>
      <c r="BY34" s="94"/>
      <c r="BZ34" s="94"/>
      <c r="CA34" s="94"/>
      <c r="CB34" s="94"/>
      <c r="CC34" s="94"/>
      <c r="CD34" s="94"/>
      <c r="CE34" s="100"/>
      <c r="CF34" s="100"/>
      <c r="CG34" s="100"/>
      <c r="CH34" s="100"/>
      <c r="CI34" s="100"/>
      <c r="CJ34" s="100"/>
      <c r="CK34" s="100"/>
      <c r="CL34" s="94"/>
      <c r="CM34" s="94"/>
      <c r="CN34" s="94"/>
      <c r="CO34" s="94"/>
      <c r="CP34" s="94"/>
      <c r="CQ34" s="94"/>
      <c r="CR34" s="96"/>
      <c r="CS34" s="1"/>
    </row>
    <row r="35" ht="15.75" customHeight="1">
      <c r="A35" s="1"/>
      <c r="B35" s="83">
        <v>3.3</v>
      </c>
      <c r="C35" s="119" t="s">
        <v>78</v>
      </c>
      <c r="D35" s="103" t="s">
        <v>40</v>
      </c>
      <c r="E35" s="86">
        <v>1.0</v>
      </c>
      <c r="F35" s="102">
        <v>1.0</v>
      </c>
      <c r="G35" s="71">
        <f t="shared" si="2"/>
        <v>0</v>
      </c>
      <c r="H35" s="120">
        <v>3.0</v>
      </c>
      <c r="I35" s="125">
        <v>45665.0</v>
      </c>
      <c r="J35" s="90">
        <v>45666.0</v>
      </c>
      <c r="K35" s="91">
        <f t="shared" si="9"/>
        <v>2</v>
      </c>
      <c r="L35" s="92">
        <f t="shared" si="3"/>
        <v>1</v>
      </c>
      <c r="M35" s="97"/>
      <c r="N35" s="94"/>
      <c r="O35" s="94"/>
      <c r="P35" s="94"/>
      <c r="Q35" s="94"/>
      <c r="R35" s="94"/>
      <c r="S35" s="94"/>
      <c r="T35" s="95"/>
      <c r="U35" s="95"/>
      <c r="V35" s="95"/>
      <c r="W35" s="95"/>
      <c r="X35" s="95"/>
      <c r="Y35" s="95"/>
      <c r="Z35" s="95"/>
      <c r="AA35" s="94"/>
      <c r="AB35" s="94"/>
      <c r="AC35" s="94"/>
      <c r="AD35" s="94"/>
      <c r="AE35" s="94"/>
      <c r="AF35" s="94"/>
      <c r="AG35" s="96"/>
      <c r="AH35" s="97"/>
      <c r="AI35" s="94"/>
      <c r="AJ35" s="94"/>
      <c r="AK35" s="94"/>
      <c r="AL35" s="94"/>
      <c r="AM35" s="94"/>
      <c r="AN35" s="94"/>
      <c r="AO35" s="98"/>
      <c r="AP35" s="98"/>
      <c r="AQ35" s="98"/>
      <c r="AR35" s="98"/>
      <c r="AS35" s="98"/>
      <c r="AT35" s="98"/>
      <c r="AU35" s="98"/>
      <c r="AV35" s="94"/>
      <c r="AW35" s="94"/>
      <c r="AX35" s="94"/>
      <c r="AY35" s="94"/>
      <c r="AZ35" s="94"/>
      <c r="BA35" s="94"/>
      <c r="BB35" s="96"/>
      <c r="BC35" s="97"/>
      <c r="BD35" s="94"/>
      <c r="BE35" s="126"/>
      <c r="BF35" s="126"/>
      <c r="BG35" s="94"/>
      <c r="BH35" s="94"/>
      <c r="BI35" s="94"/>
      <c r="BJ35" s="99"/>
      <c r="BK35" s="99"/>
      <c r="BL35" s="99"/>
      <c r="BM35" s="99"/>
      <c r="BN35" s="99"/>
      <c r="BO35" s="99"/>
      <c r="BP35" s="99"/>
      <c r="BQ35" s="94"/>
      <c r="BR35" s="94"/>
      <c r="BS35" s="94"/>
      <c r="BT35" s="94"/>
      <c r="BU35" s="94"/>
      <c r="BV35" s="94"/>
      <c r="BW35" s="96"/>
      <c r="BX35" s="97"/>
      <c r="BY35" s="94"/>
      <c r="BZ35" s="94"/>
      <c r="CA35" s="94"/>
      <c r="CB35" s="94"/>
      <c r="CC35" s="94"/>
      <c r="CD35" s="94"/>
      <c r="CE35" s="100"/>
      <c r="CF35" s="100"/>
      <c r="CG35" s="100"/>
      <c r="CH35" s="100"/>
      <c r="CI35" s="100"/>
      <c r="CJ35" s="100"/>
      <c r="CK35" s="100"/>
      <c r="CL35" s="94"/>
      <c r="CM35" s="94"/>
      <c r="CN35" s="94"/>
      <c r="CO35" s="94"/>
      <c r="CP35" s="94"/>
      <c r="CQ35" s="94"/>
      <c r="CR35" s="96"/>
      <c r="CS35" s="1"/>
    </row>
    <row r="36" ht="15.75" customHeight="1">
      <c r="A36" s="1"/>
      <c r="B36" s="112" t="s">
        <v>79</v>
      </c>
      <c r="C36" s="119" t="s">
        <v>80</v>
      </c>
      <c r="D36" s="103" t="s">
        <v>43</v>
      </c>
      <c r="E36" s="86">
        <v>4.0</v>
      </c>
      <c r="F36" s="102">
        <v>4.0</v>
      </c>
      <c r="G36" s="71">
        <f t="shared" si="2"/>
        <v>0</v>
      </c>
      <c r="H36" s="120">
        <v>3.0</v>
      </c>
      <c r="I36" s="125">
        <v>45665.0</v>
      </c>
      <c r="J36" s="90">
        <v>45666.0</v>
      </c>
      <c r="K36" s="91">
        <f t="shared" si="9"/>
        <v>2</v>
      </c>
      <c r="L36" s="92">
        <f t="shared" si="3"/>
        <v>1</v>
      </c>
      <c r="M36" s="97"/>
      <c r="N36" s="94"/>
      <c r="O36" s="94"/>
      <c r="P36" s="94"/>
      <c r="Q36" s="94"/>
      <c r="R36" s="94"/>
      <c r="S36" s="94"/>
      <c r="T36" s="95"/>
      <c r="U36" s="95"/>
      <c r="V36" s="95"/>
      <c r="W36" s="95"/>
      <c r="X36" s="95"/>
      <c r="Y36" s="95"/>
      <c r="Z36" s="95"/>
      <c r="AA36" s="94"/>
      <c r="AB36" s="94"/>
      <c r="AC36" s="94"/>
      <c r="AD36" s="94"/>
      <c r="AE36" s="94"/>
      <c r="AF36" s="94"/>
      <c r="AG36" s="96"/>
      <c r="AH36" s="97"/>
      <c r="AI36" s="94"/>
      <c r="AJ36" s="94"/>
      <c r="AK36" s="94"/>
      <c r="AL36" s="94"/>
      <c r="AM36" s="94"/>
      <c r="AN36" s="94"/>
      <c r="AO36" s="98"/>
      <c r="AP36" s="98"/>
      <c r="AQ36" s="98"/>
      <c r="AR36" s="98"/>
      <c r="AS36" s="98"/>
      <c r="AT36" s="98"/>
      <c r="AU36" s="98"/>
      <c r="AV36" s="94"/>
      <c r="AW36" s="94"/>
      <c r="AX36" s="94"/>
      <c r="AY36" s="94"/>
      <c r="AZ36" s="94"/>
      <c r="BA36" s="94"/>
      <c r="BB36" s="96"/>
      <c r="BC36" s="97"/>
      <c r="BD36" s="94"/>
      <c r="BE36" s="126"/>
      <c r="BF36" s="126"/>
      <c r="BG36" s="94"/>
      <c r="BH36" s="94"/>
      <c r="BI36" s="94"/>
      <c r="BJ36" s="99"/>
      <c r="BK36" s="99"/>
      <c r="BL36" s="99"/>
      <c r="BM36" s="99"/>
      <c r="BN36" s="99"/>
      <c r="BO36" s="99"/>
      <c r="BP36" s="99"/>
      <c r="BQ36" s="94"/>
      <c r="BR36" s="94"/>
      <c r="BS36" s="94"/>
      <c r="BT36" s="94"/>
      <c r="BU36" s="94"/>
      <c r="BV36" s="94"/>
      <c r="BW36" s="96"/>
      <c r="BX36" s="97"/>
      <c r="BY36" s="94"/>
      <c r="BZ36" s="94"/>
      <c r="CA36" s="94"/>
      <c r="CB36" s="94"/>
      <c r="CC36" s="94"/>
      <c r="CD36" s="94"/>
      <c r="CE36" s="100"/>
      <c r="CF36" s="100"/>
      <c r="CG36" s="100"/>
      <c r="CH36" s="100"/>
      <c r="CI36" s="100"/>
      <c r="CJ36" s="100"/>
      <c r="CK36" s="100"/>
      <c r="CL36" s="94"/>
      <c r="CM36" s="94"/>
      <c r="CN36" s="94"/>
      <c r="CO36" s="94"/>
      <c r="CP36" s="94"/>
      <c r="CQ36" s="94"/>
      <c r="CR36" s="96"/>
      <c r="CS36" s="1"/>
    </row>
    <row r="37" ht="15.75" customHeight="1">
      <c r="A37" s="1"/>
      <c r="B37" s="112" t="s">
        <v>81</v>
      </c>
      <c r="C37" s="119" t="s">
        <v>82</v>
      </c>
      <c r="D37" s="103" t="s">
        <v>43</v>
      </c>
      <c r="E37" s="86">
        <v>2.0</v>
      </c>
      <c r="F37" s="102">
        <v>2.0</v>
      </c>
      <c r="G37" s="71">
        <f t="shared" si="2"/>
        <v>0</v>
      </c>
      <c r="H37" s="120">
        <v>3.0</v>
      </c>
      <c r="I37" s="125">
        <v>45665.0</v>
      </c>
      <c r="J37" s="90">
        <v>45667.0</v>
      </c>
      <c r="K37" s="91">
        <f t="shared" si="9"/>
        <v>3</v>
      </c>
      <c r="L37" s="92">
        <f t="shared" si="3"/>
        <v>1</v>
      </c>
      <c r="M37" s="97"/>
      <c r="N37" s="94"/>
      <c r="O37" s="94"/>
      <c r="P37" s="94"/>
      <c r="Q37" s="94"/>
      <c r="R37" s="94"/>
      <c r="S37" s="94"/>
      <c r="T37" s="95"/>
      <c r="U37" s="95"/>
      <c r="V37" s="95"/>
      <c r="W37" s="95"/>
      <c r="X37" s="95"/>
      <c r="Y37" s="95"/>
      <c r="Z37" s="95"/>
      <c r="AA37" s="94"/>
      <c r="AB37" s="94"/>
      <c r="AC37" s="94"/>
      <c r="AD37" s="94"/>
      <c r="AE37" s="94"/>
      <c r="AF37" s="94"/>
      <c r="AG37" s="96"/>
      <c r="AH37" s="97"/>
      <c r="AI37" s="94"/>
      <c r="AJ37" s="94"/>
      <c r="AK37" s="94"/>
      <c r="AL37" s="94"/>
      <c r="AM37" s="94"/>
      <c r="AN37" s="94"/>
      <c r="AO37" s="98"/>
      <c r="AP37" s="98"/>
      <c r="AQ37" s="98"/>
      <c r="AR37" s="98"/>
      <c r="AS37" s="98"/>
      <c r="AT37" s="98"/>
      <c r="AU37" s="98"/>
      <c r="AV37" s="94"/>
      <c r="AW37" s="94"/>
      <c r="AX37" s="94"/>
      <c r="AY37" s="94"/>
      <c r="AZ37" s="94"/>
      <c r="BA37" s="94"/>
      <c r="BB37" s="96"/>
      <c r="BC37" s="97"/>
      <c r="BD37" s="94"/>
      <c r="BE37" s="126"/>
      <c r="BF37" s="126"/>
      <c r="BG37" s="126"/>
      <c r="BH37" s="94"/>
      <c r="BI37" s="94"/>
      <c r="BJ37" s="99"/>
      <c r="BK37" s="99"/>
      <c r="BL37" s="99"/>
      <c r="BM37" s="99"/>
      <c r="BN37" s="99"/>
      <c r="BO37" s="99"/>
      <c r="BP37" s="99"/>
      <c r="BQ37" s="94"/>
      <c r="BR37" s="94"/>
      <c r="BS37" s="94"/>
      <c r="BT37" s="94"/>
      <c r="BU37" s="94"/>
      <c r="BV37" s="94"/>
      <c r="BW37" s="96"/>
      <c r="BX37" s="97"/>
      <c r="BY37" s="94"/>
      <c r="BZ37" s="94"/>
      <c r="CA37" s="94"/>
      <c r="CB37" s="94"/>
      <c r="CC37" s="94"/>
      <c r="CD37" s="94"/>
      <c r="CE37" s="100"/>
      <c r="CF37" s="100"/>
      <c r="CG37" s="100"/>
      <c r="CH37" s="100"/>
      <c r="CI37" s="100"/>
      <c r="CJ37" s="100"/>
      <c r="CK37" s="100"/>
      <c r="CL37" s="94"/>
      <c r="CM37" s="94"/>
      <c r="CN37" s="94"/>
      <c r="CO37" s="94"/>
      <c r="CP37" s="94"/>
      <c r="CQ37" s="94"/>
      <c r="CR37" s="96"/>
      <c r="CS37" s="1"/>
    </row>
    <row r="38" ht="15.75" customHeight="1">
      <c r="A38" s="1"/>
      <c r="B38" s="112" t="s">
        <v>83</v>
      </c>
      <c r="C38" s="119" t="s">
        <v>84</v>
      </c>
      <c r="D38" s="103" t="s">
        <v>43</v>
      </c>
      <c r="E38" s="86">
        <v>5.0</v>
      </c>
      <c r="F38" s="102">
        <v>5.0</v>
      </c>
      <c r="G38" s="71">
        <f t="shared" si="2"/>
        <v>0</v>
      </c>
      <c r="H38" s="120">
        <v>3.0</v>
      </c>
      <c r="I38" s="125">
        <v>45665.0</v>
      </c>
      <c r="J38" s="90">
        <v>45666.0</v>
      </c>
      <c r="K38" s="91">
        <f t="shared" si="9"/>
        <v>2</v>
      </c>
      <c r="L38" s="92">
        <f t="shared" si="3"/>
        <v>1</v>
      </c>
      <c r="M38" s="97"/>
      <c r="N38" s="94"/>
      <c r="O38" s="94"/>
      <c r="P38" s="94"/>
      <c r="Q38" s="94"/>
      <c r="R38" s="94"/>
      <c r="S38" s="94"/>
      <c r="T38" s="95"/>
      <c r="U38" s="95"/>
      <c r="V38" s="95"/>
      <c r="W38" s="95"/>
      <c r="X38" s="95"/>
      <c r="Y38" s="95"/>
      <c r="Z38" s="95"/>
      <c r="AA38" s="94"/>
      <c r="AB38" s="94"/>
      <c r="AC38" s="94"/>
      <c r="AD38" s="94"/>
      <c r="AE38" s="94"/>
      <c r="AF38" s="94"/>
      <c r="AG38" s="96"/>
      <c r="AH38" s="97"/>
      <c r="AI38" s="94"/>
      <c r="AJ38" s="94"/>
      <c r="AK38" s="94"/>
      <c r="AL38" s="94"/>
      <c r="AM38" s="94"/>
      <c r="AN38" s="94"/>
      <c r="AO38" s="98"/>
      <c r="AP38" s="98"/>
      <c r="AQ38" s="98"/>
      <c r="AR38" s="98"/>
      <c r="AS38" s="98"/>
      <c r="AT38" s="98"/>
      <c r="AU38" s="98"/>
      <c r="AV38" s="94"/>
      <c r="AW38" s="94"/>
      <c r="AX38" s="94"/>
      <c r="AY38" s="94"/>
      <c r="AZ38" s="94"/>
      <c r="BA38" s="94"/>
      <c r="BB38" s="96"/>
      <c r="BC38" s="97"/>
      <c r="BD38" s="94"/>
      <c r="BE38" s="126"/>
      <c r="BF38" s="126"/>
      <c r="BG38" s="94"/>
      <c r="BH38" s="94"/>
      <c r="BI38" s="94"/>
      <c r="BJ38" s="99"/>
      <c r="BK38" s="99"/>
      <c r="BL38" s="99"/>
      <c r="BM38" s="99"/>
      <c r="BN38" s="99"/>
      <c r="BO38" s="99"/>
      <c r="BP38" s="99"/>
      <c r="BQ38" s="94"/>
      <c r="BR38" s="94"/>
      <c r="BS38" s="94"/>
      <c r="BT38" s="94"/>
      <c r="BU38" s="94"/>
      <c r="BV38" s="94"/>
      <c r="BW38" s="96"/>
      <c r="BX38" s="97"/>
      <c r="BY38" s="94"/>
      <c r="BZ38" s="94"/>
      <c r="CA38" s="94"/>
      <c r="CB38" s="94"/>
      <c r="CC38" s="94"/>
      <c r="CD38" s="94"/>
      <c r="CE38" s="100"/>
      <c r="CF38" s="100"/>
      <c r="CG38" s="100"/>
      <c r="CH38" s="100"/>
      <c r="CI38" s="100"/>
      <c r="CJ38" s="100"/>
      <c r="CK38" s="100"/>
      <c r="CL38" s="94"/>
      <c r="CM38" s="94"/>
      <c r="CN38" s="94"/>
      <c r="CO38" s="94"/>
      <c r="CP38" s="94"/>
      <c r="CQ38" s="94"/>
      <c r="CR38" s="96"/>
      <c r="CS38" s="1"/>
    </row>
    <row r="39" ht="15.75" customHeight="1">
      <c r="A39" s="1"/>
      <c r="B39" s="112" t="s">
        <v>85</v>
      </c>
      <c r="C39" s="119" t="s">
        <v>86</v>
      </c>
      <c r="D39" s="103" t="s">
        <v>43</v>
      </c>
      <c r="E39" s="86">
        <v>8.0</v>
      </c>
      <c r="F39" s="102">
        <v>8.0</v>
      </c>
      <c r="G39" s="71">
        <f t="shared" si="2"/>
        <v>0</v>
      </c>
      <c r="H39" s="120">
        <v>3.0</v>
      </c>
      <c r="I39" s="125">
        <v>45674.0</v>
      </c>
      <c r="J39" s="89">
        <v>45677.0</v>
      </c>
      <c r="K39" s="91">
        <f t="shared" si="9"/>
        <v>4</v>
      </c>
      <c r="L39" s="92">
        <f t="shared" si="3"/>
        <v>1</v>
      </c>
      <c r="M39" s="97"/>
      <c r="N39" s="94"/>
      <c r="O39" s="94"/>
      <c r="P39" s="94"/>
      <c r="Q39" s="94"/>
      <c r="R39" s="94"/>
      <c r="S39" s="94"/>
      <c r="T39" s="95"/>
      <c r="U39" s="95"/>
      <c r="V39" s="95"/>
      <c r="W39" s="95"/>
      <c r="X39" s="95"/>
      <c r="Y39" s="95"/>
      <c r="Z39" s="95"/>
      <c r="AA39" s="94"/>
      <c r="AB39" s="94"/>
      <c r="AC39" s="94"/>
      <c r="AD39" s="94"/>
      <c r="AE39" s="94"/>
      <c r="AF39" s="94"/>
      <c r="AG39" s="96"/>
      <c r="AH39" s="97"/>
      <c r="AI39" s="94"/>
      <c r="AJ39" s="94"/>
      <c r="AK39" s="94"/>
      <c r="AL39" s="94"/>
      <c r="AM39" s="94"/>
      <c r="AN39" s="94"/>
      <c r="AO39" s="98"/>
      <c r="AP39" s="98"/>
      <c r="AQ39" s="98"/>
      <c r="AR39" s="98"/>
      <c r="AS39" s="98"/>
      <c r="AT39" s="98"/>
      <c r="AU39" s="98"/>
      <c r="AV39" s="94"/>
      <c r="AW39" s="94"/>
      <c r="AX39" s="94"/>
      <c r="AY39" s="94"/>
      <c r="AZ39" s="94"/>
      <c r="BA39" s="94"/>
      <c r="BB39" s="96"/>
      <c r="BC39" s="97"/>
      <c r="BD39" s="94"/>
      <c r="BE39" s="94"/>
      <c r="BF39" s="94"/>
      <c r="BG39" s="94"/>
      <c r="BH39" s="94"/>
      <c r="BI39" s="94"/>
      <c r="BJ39" s="99"/>
      <c r="BK39" s="99"/>
      <c r="BL39" s="99"/>
      <c r="BM39" s="99"/>
      <c r="BN39" s="126"/>
      <c r="BO39" s="126"/>
      <c r="BP39" s="126"/>
      <c r="BQ39" s="126"/>
      <c r="BR39" s="94"/>
      <c r="BS39" s="94"/>
      <c r="BT39" s="94"/>
      <c r="BU39" s="94"/>
      <c r="BV39" s="94"/>
      <c r="BW39" s="96"/>
      <c r="BX39" s="97"/>
      <c r="BY39" s="94"/>
      <c r="BZ39" s="94"/>
      <c r="CA39" s="94"/>
      <c r="CB39" s="94"/>
      <c r="CC39" s="94"/>
      <c r="CD39" s="94"/>
      <c r="CE39" s="100"/>
      <c r="CF39" s="100"/>
      <c r="CG39" s="100"/>
      <c r="CH39" s="100"/>
      <c r="CI39" s="100"/>
      <c r="CJ39" s="100"/>
      <c r="CK39" s="100"/>
      <c r="CL39" s="94"/>
      <c r="CM39" s="94"/>
      <c r="CN39" s="94"/>
      <c r="CO39" s="94"/>
      <c r="CP39" s="94"/>
      <c r="CQ39" s="94"/>
      <c r="CR39" s="96"/>
      <c r="CS39" s="1"/>
    </row>
    <row r="40" ht="15.75" customHeight="1">
      <c r="A40" s="1"/>
      <c r="B40" s="112" t="s">
        <v>87</v>
      </c>
      <c r="C40" s="118" t="s">
        <v>88</v>
      </c>
      <c r="D40" s="103" t="s">
        <v>40</v>
      </c>
      <c r="E40" s="86">
        <v>4.0</v>
      </c>
      <c r="F40" s="102">
        <v>4.0</v>
      </c>
      <c r="G40" s="71">
        <f t="shared" si="2"/>
        <v>0</v>
      </c>
      <c r="H40" s="120">
        <v>3.0</v>
      </c>
      <c r="I40" s="125">
        <v>45664.0</v>
      </c>
      <c r="J40" s="90">
        <v>45666.0</v>
      </c>
      <c r="K40" s="91">
        <f t="shared" si="9"/>
        <v>3</v>
      </c>
      <c r="L40" s="92">
        <f t="shared" si="3"/>
        <v>1</v>
      </c>
      <c r="M40" s="97"/>
      <c r="N40" s="94"/>
      <c r="O40" s="94"/>
      <c r="P40" s="94"/>
      <c r="Q40" s="94"/>
      <c r="R40" s="94"/>
      <c r="S40" s="94"/>
      <c r="T40" s="95"/>
      <c r="U40" s="95"/>
      <c r="V40" s="95"/>
      <c r="W40" s="95"/>
      <c r="X40" s="95"/>
      <c r="Y40" s="95"/>
      <c r="Z40" s="95"/>
      <c r="AA40" s="94"/>
      <c r="AB40" s="94"/>
      <c r="AC40" s="94"/>
      <c r="AD40" s="94"/>
      <c r="AE40" s="94"/>
      <c r="AF40" s="94"/>
      <c r="AG40" s="96"/>
      <c r="AH40" s="97"/>
      <c r="AI40" s="94"/>
      <c r="AJ40" s="94"/>
      <c r="AK40" s="94"/>
      <c r="AL40" s="94"/>
      <c r="AM40" s="94"/>
      <c r="AN40" s="94"/>
      <c r="AO40" s="98"/>
      <c r="AP40" s="98"/>
      <c r="AQ40" s="98"/>
      <c r="AR40" s="98"/>
      <c r="AS40" s="98"/>
      <c r="AT40" s="98"/>
      <c r="AU40" s="98"/>
      <c r="AV40" s="94"/>
      <c r="AW40" s="94"/>
      <c r="AX40" s="94"/>
      <c r="AY40" s="94"/>
      <c r="AZ40" s="94"/>
      <c r="BA40" s="94"/>
      <c r="BB40" s="96"/>
      <c r="BC40" s="97"/>
      <c r="BD40" s="126"/>
      <c r="BE40" s="126"/>
      <c r="BF40" s="126"/>
      <c r="BG40" s="94"/>
      <c r="BH40" s="94"/>
      <c r="BI40" s="94"/>
      <c r="BJ40" s="99"/>
      <c r="BK40" s="99"/>
      <c r="BL40" s="99"/>
      <c r="BM40" s="99"/>
      <c r="BN40" s="99"/>
      <c r="BO40" s="99"/>
      <c r="BP40" s="99"/>
      <c r="BQ40" s="94"/>
      <c r="BR40" s="94"/>
      <c r="BS40" s="94"/>
      <c r="BT40" s="94"/>
      <c r="BU40" s="94"/>
      <c r="BV40" s="94"/>
      <c r="BW40" s="96"/>
      <c r="BX40" s="97"/>
      <c r="BY40" s="94"/>
      <c r="BZ40" s="94"/>
      <c r="CA40" s="94"/>
      <c r="CB40" s="94"/>
      <c r="CC40" s="94"/>
      <c r="CD40" s="94"/>
      <c r="CE40" s="100"/>
      <c r="CF40" s="100"/>
      <c r="CG40" s="100"/>
      <c r="CH40" s="100"/>
      <c r="CI40" s="100"/>
      <c r="CJ40" s="100"/>
      <c r="CK40" s="100"/>
      <c r="CL40" s="94"/>
      <c r="CM40" s="94"/>
      <c r="CN40" s="94"/>
      <c r="CO40" s="94"/>
      <c r="CP40" s="94"/>
      <c r="CQ40" s="94"/>
      <c r="CR40" s="96"/>
      <c r="CS40" s="1"/>
    </row>
    <row r="41" ht="15.75" customHeight="1">
      <c r="A41" s="1"/>
      <c r="B41" s="112" t="s">
        <v>89</v>
      </c>
      <c r="C41" s="118" t="s">
        <v>90</v>
      </c>
      <c r="D41" s="103" t="s">
        <v>40</v>
      </c>
      <c r="E41" s="86">
        <v>2.0</v>
      </c>
      <c r="F41" s="102">
        <v>2.0</v>
      </c>
      <c r="G41" s="71">
        <f t="shared" si="2"/>
        <v>0</v>
      </c>
      <c r="H41" s="120">
        <v>3.0</v>
      </c>
      <c r="I41" s="125">
        <v>45665.0</v>
      </c>
      <c r="J41" s="90">
        <v>45667.0</v>
      </c>
      <c r="K41" s="91">
        <f t="shared" si="9"/>
        <v>3</v>
      </c>
      <c r="L41" s="92">
        <f t="shared" si="3"/>
        <v>1</v>
      </c>
      <c r="M41" s="97"/>
      <c r="N41" s="94"/>
      <c r="O41" s="94"/>
      <c r="P41" s="94"/>
      <c r="Q41" s="94"/>
      <c r="R41" s="94"/>
      <c r="S41" s="94"/>
      <c r="T41" s="95"/>
      <c r="U41" s="95"/>
      <c r="V41" s="95"/>
      <c r="W41" s="95"/>
      <c r="X41" s="95"/>
      <c r="Y41" s="95"/>
      <c r="Z41" s="95"/>
      <c r="AA41" s="94"/>
      <c r="AB41" s="94"/>
      <c r="AC41" s="94"/>
      <c r="AD41" s="94"/>
      <c r="AE41" s="94"/>
      <c r="AF41" s="94"/>
      <c r="AG41" s="96"/>
      <c r="AH41" s="97"/>
      <c r="AI41" s="94"/>
      <c r="AJ41" s="94"/>
      <c r="AK41" s="94"/>
      <c r="AL41" s="94"/>
      <c r="AM41" s="94"/>
      <c r="AN41" s="94"/>
      <c r="AO41" s="98"/>
      <c r="AP41" s="98"/>
      <c r="AQ41" s="98"/>
      <c r="AR41" s="98"/>
      <c r="AS41" s="98"/>
      <c r="AT41" s="98"/>
      <c r="AU41" s="98"/>
      <c r="AV41" s="94"/>
      <c r="AW41" s="94"/>
      <c r="AX41" s="94"/>
      <c r="AY41" s="94"/>
      <c r="AZ41" s="94"/>
      <c r="BA41" s="94"/>
      <c r="BB41" s="96"/>
      <c r="BC41" s="97"/>
      <c r="BD41" s="94"/>
      <c r="BE41" s="126"/>
      <c r="BF41" s="126"/>
      <c r="BG41" s="126"/>
      <c r="BH41" s="94"/>
      <c r="BI41" s="94"/>
      <c r="BJ41" s="99"/>
      <c r="BK41" s="99"/>
      <c r="BL41" s="99"/>
      <c r="BM41" s="99"/>
      <c r="BN41" s="99"/>
      <c r="BO41" s="99"/>
      <c r="BP41" s="99"/>
      <c r="BQ41" s="94"/>
      <c r="BR41" s="94"/>
      <c r="BS41" s="94"/>
      <c r="BT41" s="94"/>
      <c r="BU41" s="94"/>
      <c r="BV41" s="94"/>
      <c r="BW41" s="96"/>
      <c r="BX41" s="97"/>
      <c r="BY41" s="94"/>
      <c r="BZ41" s="94"/>
      <c r="CA41" s="94"/>
      <c r="CB41" s="94"/>
      <c r="CC41" s="94"/>
      <c r="CD41" s="94"/>
      <c r="CE41" s="100"/>
      <c r="CF41" s="100"/>
      <c r="CG41" s="100"/>
      <c r="CH41" s="100"/>
      <c r="CI41" s="100"/>
      <c r="CJ41" s="100"/>
      <c r="CK41" s="100"/>
      <c r="CL41" s="94"/>
      <c r="CM41" s="94"/>
      <c r="CN41" s="94"/>
      <c r="CO41" s="94"/>
      <c r="CP41" s="94"/>
      <c r="CQ41" s="94"/>
      <c r="CR41" s="96"/>
      <c r="CS41" s="1"/>
    </row>
    <row r="42" ht="15.75" customHeight="1">
      <c r="A42" s="1"/>
      <c r="B42" s="112" t="s">
        <v>91</v>
      </c>
      <c r="C42" s="118" t="s">
        <v>92</v>
      </c>
      <c r="D42" s="103" t="s">
        <v>40</v>
      </c>
      <c r="E42" s="86">
        <v>5.0</v>
      </c>
      <c r="F42" s="102">
        <v>5.0</v>
      </c>
      <c r="G42" s="71">
        <f t="shared" si="2"/>
        <v>0</v>
      </c>
      <c r="H42" s="120">
        <v>3.0</v>
      </c>
      <c r="I42" s="125">
        <v>45664.0</v>
      </c>
      <c r="J42" s="90">
        <v>45666.0</v>
      </c>
      <c r="K42" s="91">
        <f t="shared" si="9"/>
        <v>3</v>
      </c>
      <c r="L42" s="92">
        <f t="shared" si="3"/>
        <v>1</v>
      </c>
      <c r="M42" s="97"/>
      <c r="N42" s="94"/>
      <c r="O42" s="94"/>
      <c r="P42" s="94"/>
      <c r="Q42" s="94"/>
      <c r="R42" s="94"/>
      <c r="S42" s="94"/>
      <c r="T42" s="95"/>
      <c r="U42" s="95"/>
      <c r="V42" s="95"/>
      <c r="W42" s="95"/>
      <c r="X42" s="95"/>
      <c r="Y42" s="95"/>
      <c r="Z42" s="95"/>
      <c r="AA42" s="94"/>
      <c r="AB42" s="94"/>
      <c r="AC42" s="94"/>
      <c r="AD42" s="94"/>
      <c r="AE42" s="94"/>
      <c r="AF42" s="94"/>
      <c r="AG42" s="96"/>
      <c r="AH42" s="97"/>
      <c r="AI42" s="94"/>
      <c r="AJ42" s="94"/>
      <c r="AK42" s="94"/>
      <c r="AL42" s="94"/>
      <c r="AM42" s="94"/>
      <c r="AN42" s="94"/>
      <c r="AO42" s="98"/>
      <c r="AP42" s="98"/>
      <c r="AQ42" s="98"/>
      <c r="AR42" s="98"/>
      <c r="AS42" s="98"/>
      <c r="AT42" s="98"/>
      <c r="AU42" s="98"/>
      <c r="AV42" s="94"/>
      <c r="AW42" s="94"/>
      <c r="AX42" s="94"/>
      <c r="AY42" s="94"/>
      <c r="AZ42" s="94"/>
      <c r="BA42" s="94"/>
      <c r="BB42" s="96"/>
      <c r="BC42" s="97"/>
      <c r="BD42" s="126"/>
      <c r="BE42" s="126"/>
      <c r="BF42" s="126"/>
      <c r="BG42" s="94"/>
      <c r="BH42" s="94"/>
      <c r="BI42" s="94"/>
      <c r="BJ42" s="99"/>
      <c r="BK42" s="99"/>
      <c r="BL42" s="99"/>
      <c r="BM42" s="99"/>
      <c r="BN42" s="99"/>
      <c r="BO42" s="99"/>
      <c r="BP42" s="99"/>
      <c r="BQ42" s="94"/>
      <c r="BR42" s="94"/>
      <c r="BS42" s="94"/>
      <c r="BT42" s="94"/>
      <c r="BU42" s="94"/>
      <c r="BV42" s="94"/>
      <c r="BW42" s="96"/>
      <c r="BX42" s="97"/>
      <c r="BY42" s="94"/>
      <c r="BZ42" s="94"/>
      <c r="CA42" s="94"/>
      <c r="CB42" s="94"/>
      <c r="CC42" s="94"/>
      <c r="CD42" s="94"/>
      <c r="CE42" s="100"/>
      <c r="CF42" s="100"/>
      <c r="CG42" s="100"/>
      <c r="CH42" s="100"/>
      <c r="CI42" s="100"/>
      <c r="CJ42" s="100"/>
      <c r="CK42" s="100"/>
      <c r="CL42" s="94"/>
      <c r="CM42" s="94"/>
      <c r="CN42" s="94"/>
      <c r="CO42" s="94"/>
      <c r="CP42" s="94"/>
      <c r="CQ42" s="94"/>
      <c r="CR42" s="96"/>
      <c r="CS42" s="1"/>
    </row>
    <row r="43" ht="15.75" customHeight="1">
      <c r="A43" s="1"/>
      <c r="B43" s="112" t="s">
        <v>93</v>
      </c>
      <c r="C43" s="118" t="s">
        <v>94</v>
      </c>
      <c r="D43" s="103" t="s">
        <v>40</v>
      </c>
      <c r="E43" s="86">
        <v>8.0</v>
      </c>
      <c r="F43" s="102">
        <v>8.0</v>
      </c>
      <c r="G43" s="71">
        <f t="shared" si="2"/>
        <v>0</v>
      </c>
      <c r="H43" s="120">
        <v>3.0</v>
      </c>
      <c r="I43" s="125">
        <v>45674.0</v>
      </c>
      <c r="J43" s="89">
        <v>45675.0</v>
      </c>
      <c r="K43" s="91">
        <f t="shared" si="9"/>
        <v>2</v>
      </c>
      <c r="L43" s="92">
        <f t="shared" si="3"/>
        <v>1</v>
      </c>
      <c r="M43" s="97"/>
      <c r="N43" s="94"/>
      <c r="O43" s="94"/>
      <c r="P43" s="94"/>
      <c r="Q43" s="94"/>
      <c r="R43" s="94"/>
      <c r="S43" s="94"/>
      <c r="T43" s="95"/>
      <c r="U43" s="95"/>
      <c r="V43" s="95"/>
      <c r="W43" s="95"/>
      <c r="X43" s="95"/>
      <c r="Y43" s="95"/>
      <c r="Z43" s="95"/>
      <c r="AA43" s="94"/>
      <c r="AB43" s="94"/>
      <c r="AC43" s="94"/>
      <c r="AD43" s="94"/>
      <c r="AE43" s="94"/>
      <c r="AF43" s="94"/>
      <c r="AG43" s="96"/>
      <c r="AH43" s="97"/>
      <c r="AI43" s="94"/>
      <c r="AJ43" s="94"/>
      <c r="AK43" s="94"/>
      <c r="AL43" s="94"/>
      <c r="AM43" s="94"/>
      <c r="AN43" s="94"/>
      <c r="AO43" s="98"/>
      <c r="AP43" s="98"/>
      <c r="AQ43" s="98"/>
      <c r="AR43" s="98"/>
      <c r="AS43" s="98"/>
      <c r="AT43" s="98"/>
      <c r="AU43" s="98"/>
      <c r="AV43" s="94"/>
      <c r="AW43" s="94"/>
      <c r="AX43" s="94"/>
      <c r="AY43" s="94"/>
      <c r="AZ43" s="94"/>
      <c r="BA43" s="94"/>
      <c r="BB43" s="96"/>
      <c r="BC43" s="97"/>
      <c r="BD43" s="94"/>
      <c r="BE43" s="94"/>
      <c r="BF43" s="94"/>
      <c r="BG43" s="94"/>
      <c r="BH43" s="94"/>
      <c r="BI43" s="94"/>
      <c r="BJ43" s="99"/>
      <c r="BK43" s="99"/>
      <c r="BL43" s="99"/>
      <c r="BM43" s="99"/>
      <c r="BN43" s="126"/>
      <c r="BO43" s="126"/>
      <c r="BP43" s="99"/>
      <c r="BQ43" s="94"/>
      <c r="BR43" s="94"/>
      <c r="BS43" s="94"/>
      <c r="BT43" s="94"/>
      <c r="BU43" s="94"/>
      <c r="BV43" s="94"/>
      <c r="BW43" s="96"/>
      <c r="BX43" s="97"/>
      <c r="BY43" s="94"/>
      <c r="BZ43" s="94"/>
      <c r="CA43" s="94"/>
      <c r="CB43" s="94"/>
      <c r="CC43" s="94"/>
      <c r="CD43" s="94"/>
      <c r="CE43" s="100"/>
      <c r="CF43" s="100"/>
      <c r="CG43" s="100"/>
      <c r="CH43" s="100"/>
      <c r="CI43" s="100"/>
      <c r="CJ43" s="100"/>
      <c r="CK43" s="100"/>
      <c r="CL43" s="94"/>
      <c r="CM43" s="94"/>
      <c r="CN43" s="94"/>
      <c r="CO43" s="94"/>
      <c r="CP43" s="94"/>
      <c r="CQ43" s="94"/>
      <c r="CR43" s="96"/>
      <c r="CS43" s="1"/>
    </row>
    <row r="44" ht="15.75" customHeight="1">
      <c r="A44" s="1"/>
      <c r="B44" s="112" t="s">
        <v>95</v>
      </c>
      <c r="C44" s="118" t="s">
        <v>96</v>
      </c>
      <c r="D44" s="103" t="s">
        <v>40</v>
      </c>
      <c r="E44" s="86">
        <v>1.0</v>
      </c>
      <c r="F44" s="102">
        <v>1.0</v>
      </c>
      <c r="G44" s="71">
        <f t="shared" si="2"/>
        <v>0</v>
      </c>
      <c r="H44" s="120">
        <v>3.0</v>
      </c>
      <c r="I44" s="125">
        <v>45677.0</v>
      </c>
      <c r="J44" s="89">
        <v>45677.0</v>
      </c>
      <c r="K44" s="91">
        <f t="shared" si="9"/>
        <v>1</v>
      </c>
      <c r="L44" s="92">
        <f t="shared" si="3"/>
        <v>1</v>
      </c>
      <c r="M44" s="97"/>
      <c r="N44" s="94"/>
      <c r="O44" s="94"/>
      <c r="P44" s="94"/>
      <c r="Q44" s="94"/>
      <c r="R44" s="94"/>
      <c r="S44" s="94"/>
      <c r="T44" s="95"/>
      <c r="U44" s="95"/>
      <c r="V44" s="95"/>
      <c r="W44" s="95"/>
      <c r="X44" s="95"/>
      <c r="Y44" s="95"/>
      <c r="Z44" s="95"/>
      <c r="AA44" s="94"/>
      <c r="AB44" s="94"/>
      <c r="AC44" s="94"/>
      <c r="AD44" s="94"/>
      <c r="AE44" s="94"/>
      <c r="AF44" s="94"/>
      <c r="AG44" s="96"/>
      <c r="AH44" s="97"/>
      <c r="AI44" s="94"/>
      <c r="AJ44" s="94"/>
      <c r="AK44" s="94"/>
      <c r="AL44" s="94"/>
      <c r="AM44" s="94"/>
      <c r="AN44" s="94"/>
      <c r="AO44" s="98"/>
      <c r="AP44" s="98"/>
      <c r="AQ44" s="98"/>
      <c r="AR44" s="98"/>
      <c r="AS44" s="98"/>
      <c r="AT44" s="98"/>
      <c r="AU44" s="98"/>
      <c r="AV44" s="94"/>
      <c r="AW44" s="94"/>
      <c r="AX44" s="94"/>
      <c r="AY44" s="94"/>
      <c r="AZ44" s="94"/>
      <c r="BA44" s="94"/>
      <c r="BB44" s="96"/>
      <c r="BC44" s="97"/>
      <c r="BD44" s="94"/>
      <c r="BE44" s="94"/>
      <c r="BF44" s="94"/>
      <c r="BG44" s="94"/>
      <c r="BH44" s="94"/>
      <c r="BI44" s="94"/>
      <c r="BJ44" s="99"/>
      <c r="BK44" s="99"/>
      <c r="BL44" s="99"/>
      <c r="BM44" s="99"/>
      <c r="BN44" s="99"/>
      <c r="BO44" s="99"/>
      <c r="BP44" s="99"/>
      <c r="BQ44" s="126"/>
      <c r="BR44" s="94"/>
      <c r="BS44" s="94"/>
      <c r="BT44" s="94"/>
      <c r="BU44" s="94"/>
      <c r="BV44" s="94"/>
      <c r="BW44" s="96"/>
      <c r="BX44" s="97"/>
      <c r="BY44" s="94"/>
      <c r="BZ44" s="94"/>
      <c r="CA44" s="94"/>
      <c r="CB44" s="94"/>
      <c r="CC44" s="94"/>
      <c r="CD44" s="94"/>
      <c r="CE44" s="100"/>
      <c r="CF44" s="100"/>
      <c r="CG44" s="100"/>
      <c r="CH44" s="100"/>
      <c r="CI44" s="100"/>
      <c r="CJ44" s="100"/>
      <c r="CK44" s="100"/>
      <c r="CL44" s="94"/>
      <c r="CM44" s="94"/>
      <c r="CN44" s="94"/>
      <c r="CO44" s="94"/>
      <c r="CP44" s="94"/>
      <c r="CQ44" s="94"/>
      <c r="CR44" s="96"/>
      <c r="CS44" s="1"/>
    </row>
    <row r="45" ht="15.75" customHeight="1">
      <c r="A45" s="1"/>
      <c r="B45" s="112" t="s">
        <v>97</v>
      </c>
      <c r="C45" s="118" t="s">
        <v>98</v>
      </c>
      <c r="D45" s="103" t="s">
        <v>40</v>
      </c>
      <c r="E45" s="86">
        <v>3.0</v>
      </c>
      <c r="F45" s="102">
        <v>3.0</v>
      </c>
      <c r="G45" s="71">
        <f t="shared" si="2"/>
        <v>0</v>
      </c>
      <c r="H45" s="120">
        <v>3.0</v>
      </c>
      <c r="I45" s="125">
        <v>45677.0</v>
      </c>
      <c r="J45" s="90">
        <v>45678.0</v>
      </c>
      <c r="K45" s="91">
        <f t="shared" si="9"/>
        <v>2</v>
      </c>
      <c r="L45" s="92">
        <f t="shared" si="3"/>
        <v>1</v>
      </c>
      <c r="M45" s="97"/>
      <c r="N45" s="94"/>
      <c r="O45" s="94"/>
      <c r="P45" s="94"/>
      <c r="Q45" s="94"/>
      <c r="R45" s="94"/>
      <c r="S45" s="94"/>
      <c r="T45" s="95"/>
      <c r="U45" s="95"/>
      <c r="V45" s="95"/>
      <c r="W45" s="95"/>
      <c r="X45" s="95"/>
      <c r="Y45" s="95"/>
      <c r="Z45" s="95"/>
      <c r="AA45" s="94"/>
      <c r="AB45" s="94"/>
      <c r="AC45" s="94"/>
      <c r="AD45" s="94"/>
      <c r="AE45" s="94"/>
      <c r="AF45" s="94"/>
      <c r="AG45" s="96"/>
      <c r="AH45" s="97"/>
      <c r="AI45" s="94"/>
      <c r="AJ45" s="94"/>
      <c r="AK45" s="94"/>
      <c r="AL45" s="94"/>
      <c r="AM45" s="94"/>
      <c r="AN45" s="94"/>
      <c r="AO45" s="98"/>
      <c r="AP45" s="98"/>
      <c r="AQ45" s="98"/>
      <c r="AR45" s="98"/>
      <c r="AS45" s="98"/>
      <c r="AT45" s="98"/>
      <c r="AU45" s="98"/>
      <c r="AV45" s="94"/>
      <c r="AW45" s="94"/>
      <c r="AX45" s="94"/>
      <c r="AY45" s="94"/>
      <c r="AZ45" s="94"/>
      <c r="BA45" s="94"/>
      <c r="BB45" s="96"/>
      <c r="BC45" s="97"/>
      <c r="BD45" s="94"/>
      <c r="BE45" s="94"/>
      <c r="BF45" s="94"/>
      <c r="BG45" s="94"/>
      <c r="BH45" s="94"/>
      <c r="BI45" s="94"/>
      <c r="BJ45" s="99"/>
      <c r="BK45" s="99"/>
      <c r="BL45" s="99"/>
      <c r="BM45" s="99"/>
      <c r="BN45" s="99"/>
      <c r="BO45" s="99"/>
      <c r="BP45" s="99"/>
      <c r="BQ45" s="126"/>
      <c r="BR45" s="126"/>
      <c r="BS45" s="94"/>
      <c r="BT45" s="94"/>
      <c r="BU45" s="94"/>
      <c r="BV45" s="94"/>
      <c r="BW45" s="96"/>
      <c r="BX45" s="97"/>
      <c r="BY45" s="94"/>
      <c r="BZ45" s="94"/>
      <c r="CA45" s="94"/>
      <c r="CB45" s="94"/>
      <c r="CC45" s="94"/>
      <c r="CD45" s="94"/>
      <c r="CE45" s="100"/>
      <c r="CF45" s="100"/>
      <c r="CG45" s="100"/>
      <c r="CH45" s="100"/>
      <c r="CI45" s="100"/>
      <c r="CJ45" s="100"/>
      <c r="CK45" s="100"/>
      <c r="CL45" s="94"/>
      <c r="CM45" s="94"/>
      <c r="CN45" s="94"/>
      <c r="CO45" s="94"/>
      <c r="CP45" s="94"/>
      <c r="CQ45" s="94"/>
      <c r="CR45" s="96"/>
      <c r="CS45" s="1"/>
    </row>
    <row r="46" ht="15.75" customHeight="1">
      <c r="A46" s="1"/>
      <c r="B46" s="112" t="s">
        <v>99</v>
      </c>
      <c r="C46" s="118" t="s">
        <v>100</v>
      </c>
      <c r="D46" s="103" t="s">
        <v>40</v>
      </c>
      <c r="E46" s="86">
        <v>1.0</v>
      </c>
      <c r="F46" s="102">
        <v>1.0</v>
      </c>
      <c r="G46" s="71">
        <f t="shared" si="2"/>
        <v>0</v>
      </c>
      <c r="H46" s="120">
        <v>3.0</v>
      </c>
      <c r="I46" s="125">
        <v>45680.0</v>
      </c>
      <c r="J46" s="89">
        <v>45680.0</v>
      </c>
      <c r="K46" s="91">
        <f t="shared" si="9"/>
        <v>1</v>
      </c>
      <c r="L46" s="92">
        <f t="shared" si="3"/>
        <v>1</v>
      </c>
      <c r="M46" s="97"/>
      <c r="N46" s="94"/>
      <c r="O46" s="94"/>
      <c r="P46" s="94"/>
      <c r="Q46" s="94"/>
      <c r="R46" s="94"/>
      <c r="S46" s="94"/>
      <c r="T46" s="95"/>
      <c r="U46" s="95"/>
      <c r="V46" s="95"/>
      <c r="W46" s="95"/>
      <c r="X46" s="95"/>
      <c r="Y46" s="95"/>
      <c r="Z46" s="95"/>
      <c r="AA46" s="94"/>
      <c r="AB46" s="94"/>
      <c r="AC46" s="94"/>
      <c r="AD46" s="94"/>
      <c r="AE46" s="94"/>
      <c r="AF46" s="94"/>
      <c r="AG46" s="96"/>
      <c r="AH46" s="97"/>
      <c r="AI46" s="94"/>
      <c r="AJ46" s="94"/>
      <c r="AK46" s="94"/>
      <c r="AL46" s="94"/>
      <c r="AM46" s="94"/>
      <c r="AN46" s="94"/>
      <c r="AO46" s="98"/>
      <c r="AP46" s="98"/>
      <c r="AQ46" s="98"/>
      <c r="AR46" s="98"/>
      <c r="AS46" s="98"/>
      <c r="AT46" s="98"/>
      <c r="AU46" s="98"/>
      <c r="AV46" s="94"/>
      <c r="AW46" s="94"/>
      <c r="AX46" s="94"/>
      <c r="AY46" s="94"/>
      <c r="AZ46" s="94"/>
      <c r="BA46" s="94"/>
      <c r="BB46" s="96"/>
      <c r="BC46" s="97"/>
      <c r="BD46" s="94"/>
      <c r="BE46" s="94"/>
      <c r="BF46" s="94"/>
      <c r="BG46" s="94"/>
      <c r="BH46" s="94"/>
      <c r="BI46" s="94"/>
      <c r="BJ46" s="99"/>
      <c r="BK46" s="99"/>
      <c r="BL46" s="99"/>
      <c r="BM46" s="99"/>
      <c r="BN46" s="99"/>
      <c r="BO46" s="99"/>
      <c r="BP46" s="99"/>
      <c r="BQ46" s="94"/>
      <c r="BR46" s="94"/>
      <c r="BS46" s="94"/>
      <c r="BT46" s="126"/>
      <c r="BU46" s="94"/>
      <c r="BV46" s="94"/>
      <c r="BW46" s="96"/>
      <c r="BX46" s="97"/>
      <c r="BY46" s="94"/>
      <c r="BZ46" s="94"/>
      <c r="CA46" s="94"/>
      <c r="CB46" s="94"/>
      <c r="CC46" s="94"/>
      <c r="CD46" s="94"/>
      <c r="CE46" s="100"/>
      <c r="CF46" s="100"/>
      <c r="CG46" s="100"/>
      <c r="CH46" s="100"/>
      <c r="CI46" s="100"/>
      <c r="CJ46" s="100"/>
      <c r="CK46" s="100"/>
      <c r="CL46" s="94"/>
      <c r="CM46" s="94"/>
      <c r="CN46" s="94"/>
      <c r="CO46" s="94"/>
      <c r="CP46" s="94"/>
      <c r="CQ46" s="94"/>
      <c r="CR46" s="96"/>
      <c r="CS46" s="1"/>
    </row>
    <row r="47" ht="15.75" customHeight="1">
      <c r="A47" s="1"/>
      <c r="B47" s="112" t="s">
        <v>101</v>
      </c>
      <c r="C47" s="118" t="s">
        <v>102</v>
      </c>
      <c r="D47" s="103" t="s">
        <v>40</v>
      </c>
      <c r="E47" s="86">
        <v>2.0</v>
      </c>
      <c r="F47" s="102">
        <v>2.0</v>
      </c>
      <c r="G47" s="71">
        <f t="shared" si="2"/>
        <v>0</v>
      </c>
      <c r="H47" s="120">
        <v>3.0</v>
      </c>
      <c r="I47" s="125">
        <v>45680.0</v>
      </c>
      <c r="J47" s="90">
        <v>45681.0</v>
      </c>
      <c r="K47" s="91">
        <f t="shared" si="9"/>
        <v>2</v>
      </c>
      <c r="L47" s="92">
        <f t="shared" si="3"/>
        <v>1</v>
      </c>
      <c r="M47" s="97"/>
      <c r="N47" s="94"/>
      <c r="O47" s="94"/>
      <c r="P47" s="94"/>
      <c r="Q47" s="94"/>
      <c r="R47" s="94"/>
      <c r="S47" s="94"/>
      <c r="T47" s="95"/>
      <c r="U47" s="95"/>
      <c r="V47" s="95"/>
      <c r="W47" s="95"/>
      <c r="X47" s="95"/>
      <c r="Y47" s="95"/>
      <c r="Z47" s="95"/>
      <c r="AA47" s="94"/>
      <c r="AB47" s="94"/>
      <c r="AC47" s="94"/>
      <c r="AD47" s="94"/>
      <c r="AE47" s="94"/>
      <c r="AF47" s="94"/>
      <c r="AG47" s="96"/>
      <c r="AH47" s="97"/>
      <c r="AI47" s="94"/>
      <c r="AJ47" s="94"/>
      <c r="AK47" s="94"/>
      <c r="AL47" s="94"/>
      <c r="AM47" s="94"/>
      <c r="AN47" s="94"/>
      <c r="AO47" s="98"/>
      <c r="AP47" s="98"/>
      <c r="AQ47" s="98"/>
      <c r="AR47" s="98"/>
      <c r="AS47" s="98"/>
      <c r="AT47" s="98"/>
      <c r="AU47" s="98"/>
      <c r="AV47" s="94"/>
      <c r="AW47" s="94"/>
      <c r="AX47" s="94"/>
      <c r="AY47" s="94"/>
      <c r="AZ47" s="94"/>
      <c r="BA47" s="94"/>
      <c r="BB47" s="96"/>
      <c r="BC47" s="97"/>
      <c r="BD47" s="94"/>
      <c r="BE47" s="94"/>
      <c r="BF47" s="94"/>
      <c r="BG47" s="94"/>
      <c r="BH47" s="94"/>
      <c r="BI47" s="94"/>
      <c r="BJ47" s="99"/>
      <c r="BK47" s="99"/>
      <c r="BL47" s="99"/>
      <c r="BM47" s="99"/>
      <c r="BN47" s="99"/>
      <c r="BO47" s="99"/>
      <c r="BP47" s="99"/>
      <c r="BQ47" s="94"/>
      <c r="BR47" s="94"/>
      <c r="BS47" s="94"/>
      <c r="BT47" s="126"/>
      <c r="BU47" s="126"/>
      <c r="BV47" s="94"/>
      <c r="BW47" s="96"/>
      <c r="BX47" s="97"/>
      <c r="BY47" s="94"/>
      <c r="BZ47" s="94"/>
      <c r="CA47" s="94"/>
      <c r="CB47" s="94"/>
      <c r="CC47" s="94"/>
      <c r="CD47" s="94"/>
      <c r="CE47" s="100"/>
      <c r="CF47" s="100"/>
      <c r="CG47" s="100"/>
      <c r="CH47" s="100"/>
      <c r="CI47" s="100"/>
      <c r="CJ47" s="100"/>
      <c r="CK47" s="100"/>
      <c r="CL47" s="94"/>
      <c r="CM47" s="94"/>
      <c r="CN47" s="94"/>
      <c r="CO47" s="94"/>
      <c r="CP47" s="94"/>
      <c r="CQ47" s="94"/>
      <c r="CR47" s="96"/>
      <c r="CS47" s="1"/>
    </row>
    <row r="48" ht="15.75" customHeight="1">
      <c r="A48" s="1"/>
      <c r="B48" s="112" t="s">
        <v>103</v>
      </c>
      <c r="C48" s="119" t="s">
        <v>104</v>
      </c>
      <c r="D48" s="103" t="s">
        <v>40</v>
      </c>
      <c r="E48" s="86">
        <v>4.0</v>
      </c>
      <c r="F48" s="102">
        <v>4.0</v>
      </c>
      <c r="G48" s="71">
        <f t="shared" si="2"/>
        <v>0</v>
      </c>
      <c r="H48" s="120">
        <v>3.0</v>
      </c>
      <c r="I48" s="89">
        <v>45680.0</v>
      </c>
      <c r="J48" s="90">
        <v>45681.0</v>
      </c>
      <c r="K48" s="91">
        <f t="shared" si="9"/>
        <v>2</v>
      </c>
      <c r="L48" s="92">
        <f t="shared" si="3"/>
        <v>1</v>
      </c>
      <c r="M48" s="97"/>
      <c r="N48" s="94"/>
      <c r="O48" s="94"/>
      <c r="P48" s="94"/>
      <c r="Q48" s="94"/>
      <c r="R48" s="94"/>
      <c r="S48" s="94"/>
      <c r="T48" s="95"/>
      <c r="U48" s="95"/>
      <c r="V48" s="95"/>
      <c r="W48" s="95"/>
      <c r="X48" s="95"/>
      <c r="Y48" s="95"/>
      <c r="Z48" s="95"/>
      <c r="AA48" s="94"/>
      <c r="AB48" s="94"/>
      <c r="AC48" s="94"/>
      <c r="AD48" s="94"/>
      <c r="AE48" s="94"/>
      <c r="AF48" s="94"/>
      <c r="AG48" s="96"/>
      <c r="AH48" s="97"/>
      <c r="AI48" s="94"/>
      <c r="AJ48" s="94"/>
      <c r="AK48" s="94"/>
      <c r="AL48" s="94"/>
      <c r="AM48" s="94"/>
      <c r="AN48" s="94"/>
      <c r="AO48" s="98"/>
      <c r="AP48" s="98"/>
      <c r="AQ48" s="98"/>
      <c r="AR48" s="98"/>
      <c r="AS48" s="98"/>
      <c r="AT48" s="98"/>
      <c r="AU48" s="98"/>
      <c r="AV48" s="94"/>
      <c r="AW48" s="94"/>
      <c r="AX48" s="94"/>
      <c r="AY48" s="94"/>
      <c r="AZ48" s="94"/>
      <c r="BA48" s="94"/>
      <c r="BB48" s="96"/>
      <c r="BC48" s="97"/>
      <c r="BD48" s="94"/>
      <c r="BE48" s="94"/>
      <c r="BF48" s="94"/>
      <c r="BG48" s="94"/>
      <c r="BH48" s="94"/>
      <c r="BI48" s="94"/>
      <c r="BJ48" s="99"/>
      <c r="BK48" s="99"/>
      <c r="BL48" s="99"/>
      <c r="BM48" s="99"/>
      <c r="BN48" s="99"/>
      <c r="BO48" s="99"/>
      <c r="BP48" s="99"/>
      <c r="BQ48" s="94"/>
      <c r="BR48" s="94"/>
      <c r="BS48" s="94"/>
      <c r="BT48" s="129"/>
      <c r="BU48" s="129"/>
      <c r="BV48" s="94"/>
      <c r="BW48" s="96"/>
      <c r="BX48" s="97"/>
      <c r="BY48" s="94"/>
      <c r="BZ48" s="94"/>
      <c r="CA48" s="94"/>
      <c r="CB48" s="94"/>
      <c r="CC48" s="94"/>
      <c r="CD48" s="94"/>
      <c r="CE48" s="100"/>
      <c r="CF48" s="100"/>
      <c r="CG48" s="100"/>
      <c r="CH48" s="100"/>
      <c r="CI48" s="100"/>
      <c r="CJ48" s="100"/>
      <c r="CK48" s="100"/>
      <c r="CL48" s="94"/>
      <c r="CM48" s="94"/>
      <c r="CN48" s="94"/>
      <c r="CO48" s="94"/>
      <c r="CP48" s="94"/>
      <c r="CQ48" s="94"/>
      <c r="CR48" s="96"/>
      <c r="CS48" s="1"/>
    </row>
    <row r="49" ht="15.75" customHeight="1">
      <c r="A49" s="1"/>
      <c r="B49" s="112" t="s">
        <v>105</v>
      </c>
      <c r="C49" s="84" t="s">
        <v>106</v>
      </c>
      <c r="D49" s="103" t="s">
        <v>41</v>
      </c>
      <c r="E49" s="86">
        <v>2.0</v>
      </c>
      <c r="F49" s="102">
        <v>2.0</v>
      </c>
      <c r="G49" s="71">
        <f t="shared" si="2"/>
        <v>0</v>
      </c>
      <c r="H49" s="130" t="s">
        <v>107</v>
      </c>
      <c r="I49" s="89">
        <v>45670.0</v>
      </c>
      <c r="J49" s="90">
        <v>45672.0</v>
      </c>
      <c r="K49" s="91">
        <f t="shared" si="9"/>
        <v>3</v>
      </c>
      <c r="L49" s="92">
        <f t="shared" si="3"/>
        <v>1</v>
      </c>
      <c r="M49" s="97"/>
      <c r="N49" s="94"/>
      <c r="O49" s="94"/>
      <c r="P49" s="94"/>
      <c r="Q49" s="94"/>
      <c r="R49" s="94"/>
      <c r="S49" s="94"/>
      <c r="T49" s="95"/>
      <c r="U49" s="95"/>
      <c r="V49" s="95"/>
      <c r="W49" s="95"/>
      <c r="X49" s="95"/>
      <c r="Y49" s="95"/>
      <c r="Z49" s="95"/>
      <c r="AA49" s="94"/>
      <c r="AB49" s="94"/>
      <c r="AC49" s="94"/>
      <c r="AD49" s="94"/>
      <c r="AE49" s="94"/>
      <c r="AF49" s="94"/>
      <c r="AG49" s="96"/>
      <c r="AH49" s="97"/>
      <c r="AI49" s="94"/>
      <c r="AJ49" s="94"/>
      <c r="AK49" s="94"/>
      <c r="AL49" s="94"/>
      <c r="AM49" s="94"/>
      <c r="AN49" s="94"/>
      <c r="AO49" s="98"/>
      <c r="AP49" s="98"/>
      <c r="AQ49" s="98"/>
      <c r="AR49" s="98"/>
      <c r="AS49" s="98"/>
      <c r="AT49" s="98"/>
      <c r="AU49" s="98"/>
      <c r="AV49" s="94"/>
      <c r="AW49" s="94"/>
      <c r="AX49" s="94"/>
      <c r="AY49" s="94"/>
      <c r="AZ49" s="94"/>
      <c r="BA49" s="94"/>
      <c r="BB49" s="96"/>
      <c r="BC49" s="126"/>
      <c r="BD49" s="126"/>
      <c r="BE49" s="126"/>
      <c r="BF49" s="94"/>
      <c r="BG49" s="94"/>
      <c r="BH49" s="94"/>
      <c r="BI49" s="94"/>
      <c r="BJ49" s="99"/>
      <c r="BK49" s="99"/>
      <c r="BL49" s="99"/>
      <c r="BM49" s="99"/>
      <c r="BN49" s="99"/>
      <c r="BO49" s="99"/>
      <c r="BP49" s="99"/>
      <c r="BQ49" s="94"/>
      <c r="BR49" s="94"/>
      <c r="BS49" s="94"/>
      <c r="BT49" s="131"/>
      <c r="BU49" s="131"/>
      <c r="BV49" s="94"/>
      <c r="BW49" s="96"/>
      <c r="BX49" s="97"/>
      <c r="BY49" s="94"/>
      <c r="BZ49" s="132"/>
      <c r="CA49" s="94"/>
      <c r="CB49" s="132"/>
      <c r="CC49" s="94"/>
      <c r="CD49" s="132"/>
      <c r="CE49" s="100"/>
      <c r="CF49" s="133"/>
      <c r="CG49" s="100"/>
      <c r="CH49" s="133"/>
      <c r="CI49" s="100"/>
      <c r="CJ49" s="133"/>
      <c r="CK49" s="100"/>
      <c r="CL49" s="132"/>
      <c r="CM49" s="94"/>
      <c r="CN49" s="132"/>
      <c r="CO49" s="94"/>
      <c r="CP49" s="132"/>
      <c r="CQ49" s="94"/>
      <c r="CR49" s="134"/>
      <c r="CS49" s="1"/>
    </row>
    <row r="50" ht="15.75" customHeight="1">
      <c r="A50" s="1"/>
      <c r="B50" s="112" t="s">
        <v>108</v>
      </c>
      <c r="C50" s="84" t="s">
        <v>109</v>
      </c>
      <c r="D50" s="103" t="s">
        <v>41</v>
      </c>
      <c r="E50" s="86">
        <v>7.0</v>
      </c>
      <c r="F50" s="102">
        <v>7.0</v>
      </c>
      <c r="G50" s="71">
        <f t="shared" si="2"/>
        <v>0</v>
      </c>
      <c r="H50" s="130" t="s">
        <v>107</v>
      </c>
      <c r="I50" s="89">
        <v>45670.0</v>
      </c>
      <c r="J50" s="90">
        <v>45672.0</v>
      </c>
      <c r="K50" s="91">
        <f t="shared" si="9"/>
        <v>3</v>
      </c>
      <c r="L50" s="92">
        <f t="shared" si="3"/>
        <v>1</v>
      </c>
      <c r="M50" s="97"/>
      <c r="N50" s="94"/>
      <c r="O50" s="94"/>
      <c r="P50" s="94"/>
      <c r="Q50" s="94"/>
      <c r="R50" s="94"/>
      <c r="S50" s="94"/>
      <c r="T50" s="95"/>
      <c r="U50" s="95"/>
      <c r="V50" s="95"/>
      <c r="W50" s="95"/>
      <c r="X50" s="95"/>
      <c r="Y50" s="95"/>
      <c r="Z50" s="95"/>
      <c r="AA50" s="94"/>
      <c r="AB50" s="94"/>
      <c r="AC50" s="94"/>
      <c r="AD50" s="94"/>
      <c r="AE50" s="94"/>
      <c r="AF50" s="94"/>
      <c r="AG50" s="96"/>
      <c r="AH50" s="97"/>
      <c r="AI50" s="94"/>
      <c r="AJ50" s="94"/>
      <c r="AK50" s="94"/>
      <c r="AL50" s="94"/>
      <c r="AM50" s="94"/>
      <c r="AN50" s="94"/>
      <c r="AO50" s="98"/>
      <c r="AP50" s="98"/>
      <c r="AQ50" s="98"/>
      <c r="AR50" s="98"/>
      <c r="AS50" s="98"/>
      <c r="AT50" s="98"/>
      <c r="AU50" s="98"/>
      <c r="AV50" s="94"/>
      <c r="AW50" s="94"/>
      <c r="AX50" s="94"/>
      <c r="AY50" s="94"/>
      <c r="AZ50" s="94"/>
      <c r="BA50" s="94"/>
      <c r="BB50" s="96"/>
      <c r="BC50" s="126"/>
      <c r="BD50" s="126"/>
      <c r="BE50" s="126"/>
      <c r="BF50" s="94"/>
      <c r="BG50" s="94"/>
      <c r="BH50" s="94"/>
      <c r="BI50" s="94"/>
      <c r="BJ50" s="99"/>
      <c r="BK50" s="99"/>
      <c r="BL50" s="99"/>
      <c r="BM50" s="99"/>
      <c r="BN50" s="99"/>
      <c r="BO50" s="99"/>
      <c r="BP50" s="99"/>
      <c r="BQ50" s="94"/>
      <c r="BR50" s="94"/>
      <c r="BS50" s="94"/>
      <c r="BT50" s="131"/>
      <c r="BU50" s="131"/>
      <c r="BV50" s="94"/>
      <c r="BW50" s="96"/>
      <c r="BX50" s="97"/>
      <c r="BY50" s="94"/>
      <c r="BZ50" s="132"/>
      <c r="CA50" s="94"/>
      <c r="CB50" s="132"/>
      <c r="CC50" s="94"/>
      <c r="CD50" s="132"/>
      <c r="CE50" s="100"/>
      <c r="CF50" s="133"/>
      <c r="CG50" s="100"/>
      <c r="CH50" s="133"/>
      <c r="CI50" s="100"/>
      <c r="CJ50" s="133"/>
      <c r="CK50" s="100"/>
      <c r="CL50" s="132"/>
      <c r="CM50" s="94"/>
      <c r="CN50" s="132"/>
      <c r="CO50" s="94"/>
      <c r="CP50" s="132"/>
      <c r="CQ50" s="94"/>
      <c r="CR50" s="134"/>
      <c r="CS50" s="1"/>
    </row>
    <row r="51" ht="15.75" customHeight="1">
      <c r="A51" s="1"/>
      <c r="B51" s="112" t="s">
        <v>110</v>
      </c>
      <c r="C51" s="84" t="s">
        <v>111</v>
      </c>
      <c r="D51" s="103" t="s">
        <v>41</v>
      </c>
      <c r="E51" s="86">
        <v>8.0</v>
      </c>
      <c r="F51" s="102">
        <v>8.0</v>
      </c>
      <c r="G51" s="71">
        <f t="shared" si="2"/>
        <v>0</v>
      </c>
      <c r="H51" s="130" t="s">
        <v>107</v>
      </c>
      <c r="I51" s="89">
        <v>45670.0</v>
      </c>
      <c r="J51" s="90">
        <v>45672.0</v>
      </c>
      <c r="K51" s="91">
        <f t="shared" si="9"/>
        <v>3</v>
      </c>
      <c r="L51" s="92">
        <f t="shared" si="3"/>
        <v>1</v>
      </c>
      <c r="M51" s="97"/>
      <c r="N51" s="94"/>
      <c r="O51" s="94"/>
      <c r="P51" s="94"/>
      <c r="Q51" s="94"/>
      <c r="R51" s="94"/>
      <c r="S51" s="94"/>
      <c r="T51" s="95"/>
      <c r="U51" s="95"/>
      <c r="V51" s="95"/>
      <c r="W51" s="95"/>
      <c r="X51" s="95"/>
      <c r="Y51" s="95"/>
      <c r="Z51" s="95"/>
      <c r="AA51" s="94"/>
      <c r="AB51" s="94"/>
      <c r="AC51" s="94"/>
      <c r="AD51" s="94"/>
      <c r="AE51" s="94"/>
      <c r="AF51" s="94"/>
      <c r="AG51" s="96"/>
      <c r="AH51" s="97"/>
      <c r="AI51" s="94"/>
      <c r="AJ51" s="94"/>
      <c r="AK51" s="94"/>
      <c r="AL51" s="94"/>
      <c r="AM51" s="94"/>
      <c r="AN51" s="94"/>
      <c r="AO51" s="98"/>
      <c r="AP51" s="98"/>
      <c r="AQ51" s="98"/>
      <c r="AR51" s="98"/>
      <c r="AS51" s="98"/>
      <c r="AT51" s="98"/>
      <c r="AU51" s="98"/>
      <c r="AV51" s="94"/>
      <c r="AW51" s="94"/>
      <c r="AX51" s="94"/>
      <c r="AY51" s="94"/>
      <c r="AZ51" s="94"/>
      <c r="BA51" s="94"/>
      <c r="BB51" s="96"/>
      <c r="BC51" s="126"/>
      <c r="BD51" s="126"/>
      <c r="BE51" s="126"/>
      <c r="BF51" s="94"/>
      <c r="BG51" s="94"/>
      <c r="BH51" s="94"/>
      <c r="BI51" s="94"/>
      <c r="BJ51" s="99"/>
      <c r="BK51" s="99"/>
      <c r="BL51" s="99"/>
      <c r="BM51" s="99"/>
      <c r="BN51" s="99"/>
      <c r="BO51" s="99"/>
      <c r="BP51" s="99"/>
      <c r="BQ51" s="94"/>
      <c r="BR51" s="94"/>
      <c r="BS51" s="94"/>
      <c r="BT51" s="131"/>
      <c r="BU51" s="131"/>
      <c r="BV51" s="94"/>
      <c r="BW51" s="96"/>
      <c r="BX51" s="97"/>
      <c r="BY51" s="94"/>
      <c r="BZ51" s="132"/>
      <c r="CA51" s="94"/>
      <c r="CB51" s="132"/>
      <c r="CC51" s="94"/>
      <c r="CD51" s="132"/>
      <c r="CE51" s="100"/>
      <c r="CF51" s="133"/>
      <c r="CG51" s="100"/>
      <c r="CH51" s="133"/>
      <c r="CI51" s="100"/>
      <c r="CJ51" s="133"/>
      <c r="CK51" s="100"/>
      <c r="CL51" s="132"/>
      <c r="CM51" s="94"/>
      <c r="CN51" s="132"/>
      <c r="CO51" s="94"/>
      <c r="CP51" s="132"/>
      <c r="CQ51" s="94"/>
      <c r="CR51" s="134"/>
      <c r="CS51" s="1"/>
    </row>
    <row r="52" ht="15.75" customHeight="1">
      <c r="A52" s="1"/>
      <c r="B52" s="112" t="s">
        <v>112</v>
      </c>
      <c r="C52" s="84" t="s">
        <v>113</v>
      </c>
      <c r="D52" s="103" t="s">
        <v>41</v>
      </c>
      <c r="E52" s="86">
        <v>2.0</v>
      </c>
      <c r="F52" s="102">
        <v>2.0</v>
      </c>
      <c r="G52" s="71">
        <f t="shared" si="2"/>
        <v>0</v>
      </c>
      <c r="H52" s="130" t="s">
        <v>107</v>
      </c>
      <c r="I52" s="89">
        <v>45670.0</v>
      </c>
      <c r="J52" s="90">
        <v>45672.0</v>
      </c>
      <c r="K52" s="91">
        <f t="shared" si="9"/>
        <v>3</v>
      </c>
      <c r="L52" s="92">
        <f t="shared" si="3"/>
        <v>1</v>
      </c>
      <c r="M52" s="97"/>
      <c r="N52" s="94"/>
      <c r="O52" s="94"/>
      <c r="P52" s="94"/>
      <c r="Q52" s="94"/>
      <c r="R52" s="94"/>
      <c r="S52" s="94"/>
      <c r="T52" s="95"/>
      <c r="U52" s="95"/>
      <c r="V52" s="95"/>
      <c r="W52" s="95"/>
      <c r="X52" s="95"/>
      <c r="Y52" s="95"/>
      <c r="Z52" s="95"/>
      <c r="AA52" s="94"/>
      <c r="AB52" s="94"/>
      <c r="AC52" s="94"/>
      <c r="AD52" s="94"/>
      <c r="AE52" s="94"/>
      <c r="AF52" s="94"/>
      <c r="AG52" s="96"/>
      <c r="AH52" s="97"/>
      <c r="AI52" s="94"/>
      <c r="AJ52" s="94"/>
      <c r="AK52" s="94"/>
      <c r="AL52" s="94"/>
      <c r="AM52" s="94"/>
      <c r="AN52" s="94"/>
      <c r="AO52" s="98"/>
      <c r="AP52" s="98"/>
      <c r="AQ52" s="98"/>
      <c r="AR52" s="98"/>
      <c r="AS52" s="98"/>
      <c r="AT52" s="98"/>
      <c r="AU52" s="98"/>
      <c r="AV52" s="94"/>
      <c r="AW52" s="94"/>
      <c r="AX52" s="94"/>
      <c r="AY52" s="94"/>
      <c r="AZ52" s="94"/>
      <c r="BA52" s="94"/>
      <c r="BB52" s="96"/>
      <c r="BC52" s="126"/>
      <c r="BD52" s="126"/>
      <c r="BE52" s="126"/>
      <c r="BF52" s="94"/>
      <c r="BG52" s="94"/>
      <c r="BH52" s="94"/>
      <c r="BI52" s="94"/>
      <c r="BJ52" s="99"/>
      <c r="BK52" s="99"/>
      <c r="BL52" s="99"/>
      <c r="BM52" s="99"/>
      <c r="BN52" s="99"/>
      <c r="BO52" s="99"/>
      <c r="BP52" s="99"/>
      <c r="BQ52" s="94"/>
      <c r="BR52" s="94"/>
      <c r="BS52" s="94"/>
      <c r="BT52" s="131"/>
      <c r="BU52" s="131"/>
      <c r="BV52" s="94"/>
      <c r="BW52" s="96"/>
      <c r="BX52" s="97"/>
      <c r="BY52" s="94"/>
      <c r="BZ52" s="132"/>
      <c r="CA52" s="94"/>
      <c r="CB52" s="132"/>
      <c r="CC52" s="94"/>
      <c r="CD52" s="132"/>
      <c r="CE52" s="100"/>
      <c r="CF52" s="133"/>
      <c r="CG52" s="100"/>
      <c r="CH52" s="133"/>
      <c r="CI52" s="100"/>
      <c r="CJ52" s="133"/>
      <c r="CK52" s="100"/>
      <c r="CL52" s="132"/>
      <c r="CM52" s="94"/>
      <c r="CN52" s="132"/>
      <c r="CO52" s="94"/>
      <c r="CP52" s="132"/>
      <c r="CQ52" s="94"/>
      <c r="CR52" s="134"/>
      <c r="CS52" s="1"/>
    </row>
    <row r="53" ht="15.75" customHeight="1">
      <c r="A53" s="1"/>
      <c r="B53" s="112" t="s">
        <v>114</v>
      </c>
      <c r="C53" s="84" t="s">
        <v>115</v>
      </c>
      <c r="D53" s="103" t="s">
        <v>41</v>
      </c>
      <c r="E53" s="86">
        <v>5.0</v>
      </c>
      <c r="F53" s="102">
        <v>5.0</v>
      </c>
      <c r="G53" s="71">
        <f t="shared" si="2"/>
        <v>0</v>
      </c>
      <c r="H53" s="130" t="s">
        <v>107</v>
      </c>
      <c r="I53" s="89">
        <v>45681.0</v>
      </c>
      <c r="J53" s="90">
        <v>45681.0</v>
      </c>
      <c r="K53" s="91">
        <f t="shared" si="9"/>
        <v>1</v>
      </c>
      <c r="L53" s="92">
        <f t="shared" si="3"/>
        <v>1</v>
      </c>
      <c r="M53" s="97"/>
      <c r="N53" s="94"/>
      <c r="O53" s="94"/>
      <c r="P53" s="94"/>
      <c r="Q53" s="94"/>
      <c r="R53" s="94"/>
      <c r="S53" s="94"/>
      <c r="T53" s="95"/>
      <c r="U53" s="95"/>
      <c r="V53" s="95"/>
      <c r="W53" s="95"/>
      <c r="X53" s="95"/>
      <c r="Y53" s="95"/>
      <c r="Z53" s="95"/>
      <c r="AA53" s="94"/>
      <c r="AB53" s="94"/>
      <c r="AC53" s="94"/>
      <c r="AD53" s="94"/>
      <c r="AE53" s="94"/>
      <c r="AF53" s="94"/>
      <c r="AG53" s="96"/>
      <c r="AH53" s="97"/>
      <c r="AI53" s="94"/>
      <c r="AJ53" s="94"/>
      <c r="AK53" s="94"/>
      <c r="AL53" s="94"/>
      <c r="AM53" s="94"/>
      <c r="AN53" s="94"/>
      <c r="AO53" s="98"/>
      <c r="AP53" s="98"/>
      <c r="AQ53" s="98"/>
      <c r="AR53" s="98"/>
      <c r="AS53" s="98"/>
      <c r="AT53" s="98"/>
      <c r="AU53" s="98"/>
      <c r="AV53" s="94"/>
      <c r="AW53" s="94"/>
      <c r="AX53" s="94"/>
      <c r="AY53" s="94"/>
      <c r="AZ53" s="94"/>
      <c r="BA53" s="94"/>
      <c r="BB53" s="96"/>
      <c r="BC53" s="97"/>
      <c r="BD53" s="94"/>
      <c r="BE53" s="94"/>
      <c r="BF53" s="94"/>
      <c r="BG53" s="94"/>
      <c r="BH53" s="94"/>
      <c r="BI53" s="94"/>
      <c r="BJ53" s="99"/>
      <c r="BK53" s="99"/>
      <c r="BL53" s="99"/>
      <c r="BM53" s="99"/>
      <c r="BN53" s="126"/>
      <c r="BO53" s="99"/>
      <c r="BP53" s="99"/>
      <c r="BQ53" s="94"/>
      <c r="BR53" s="94"/>
      <c r="BS53" s="94"/>
      <c r="BT53" s="131"/>
      <c r="BU53" s="131"/>
      <c r="BV53" s="94"/>
      <c r="BW53" s="96"/>
      <c r="BX53" s="97"/>
      <c r="BY53" s="94"/>
      <c r="BZ53" s="132"/>
      <c r="CA53" s="94"/>
      <c r="CB53" s="132"/>
      <c r="CC53" s="94"/>
      <c r="CD53" s="132"/>
      <c r="CE53" s="100"/>
      <c r="CF53" s="133"/>
      <c r="CG53" s="100"/>
      <c r="CH53" s="133"/>
      <c r="CI53" s="100"/>
      <c r="CJ53" s="133"/>
      <c r="CK53" s="100"/>
      <c r="CL53" s="132"/>
      <c r="CM53" s="94"/>
      <c r="CN53" s="132"/>
      <c r="CO53" s="94"/>
      <c r="CP53" s="132"/>
      <c r="CQ53" s="94"/>
      <c r="CR53" s="134"/>
      <c r="CS53" s="1"/>
    </row>
    <row r="54" ht="15.75" customHeight="1">
      <c r="A54" s="1"/>
      <c r="B54" s="112" t="s">
        <v>116</v>
      </c>
      <c r="C54" s="105" t="s">
        <v>117</v>
      </c>
      <c r="D54" s="103" t="s">
        <v>41</v>
      </c>
      <c r="E54" s="86">
        <v>6.0</v>
      </c>
      <c r="F54" s="102">
        <v>6.0</v>
      </c>
      <c r="G54" s="71">
        <f t="shared" si="2"/>
        <v>0</v>
      </c>
      <c r="H54" s="130" t="s">
        <v>107</v>
      </c>
      <c r="I54" s="89">
        <v>45678.0</v>
      </c>
      <c r="J54" s="90">
        <v>45679.0</v>
      </c>
      <c r="K54" s="91">
        <f t="shared" si="9"/>
        <v>2</v>
      </c>
      <c r="L54" s="92">
        <f t="shared" si="3"/>
        <v>1</v>
      </c>
      <c r="M54" s="97"/>
      <c r="N54" s="94"/>
      <c r="O54" s="94"/>
      <c r="P54" s="94"/>
      <c r="Q54" s="94"/>
      <c r="R54" s="94"/>
      <c r="S54" s="94"/>
      <c r="T54" s="95"/>
      <c r="U54" s="95"/>
      <c r="V54" s="95"/>
      <c r="W54" s="95"/>
      <c r="X54" s="95"/>
      <c r="Y54" s="95"/>
      <c r="Z54" s="95"/>
      <c r="AA54" s="94"/>
      <c r="AB54" s="94"/>
      <c r="AC54" s="94"/>
      <c r="AD54" s="94"/>
      <c r="AE54" s="94"/>
      <c r="AF54" s="94"/>
      <c r="AG54" s="96"/>
      <c r="AH54" s="97"/>
      <c r="AI54" s="94"/>
      <c r="AJ54" s="94"/>
      <c r="AK54" s="94"/>
      <c r="AL54" s="94"/>
      <c r="AM54" s="94"/>
      <c r="AN54" s="94"/>
      <c r="AO54" s="98"/>
      <c r="AP54" s="98"/>
      <c r="AQ54" s="98"/>
      <c r="AR54" s="98"/>
      <c r="AS54" s="98"/>
      <c r="AT54" s="98"/>
      <c r="AU54" s="98"/>
      <c r="AV54" s="94"/>
      <c r="AW54" s="94"/>
      <c r="AX54" s="94"/>
      <c r="AY54" s="94"/>
      <c r="AZ54" s="94"/>
      <c r="BA54" s="94"/>
      <c r="BB54" s="96"/>
      <c r="BC54" s="97"/>
      <c r="BD54" s="94"/>
      <c r="BE54" s="94"/>
      <c r="BF54" s="94"/>
      <c r="BG54" s="94"/>
      <c r="BH54" s="94"/>
      <c r="BI54" s="94"/>
      <c r="BJ54" s="99"/>
      <c r="BK54" s="126"/>
      <c r="BL54" s="126"/>
      <c r="BM54" s="99"/>
      <c r="BN54" s="99"/>
      <c r="BO54" s="99"/>
      <c r="BP54" s="99"/>
      <c r="BQ54" s="94"/>
      <c r="BR54" s="94"/>
      <c r="BS54" s="94"/>
      <c r="BT54" s="131"/>
      <c r="BU54" s="131"/>
      <c r="BV54" s="94"/>
      <c r="BW54" s="96"/>
      <c r="BX54" s="97"/>
      <c r="BY54" s="94"/>
      <c r="BZ54" s="132"/>
      <c r="CA54" s="94"/>
      <c r="CB54" s="132"/>
      <c r="CC54" s="94"/>
      <c r="CD54" s="132"/>
      <c r="CE54" s="100"/>
      <c r="CF54" s="133"/>
      <c r="CG54" s="100"/>
      <c r="CH54" s="133"/>
      <c r="CI54" s="100"/>
      <c r="CJ54" s="133"/>
      <c r="CK54" s="100"/>
      <c r="CL54" s="132"/>
      <c r="CM54" s="94"/>
      <c r="CN54" s="132"/>
      <c r="CO54" s="94"/>
      <c r="CP54" s="132"/>
      <c r="CQ54" s="94"/>
      <c r="CR54" s="134"/>
      <c r="CS54" s="1"/>
    </row>
    <row r="55" ht="15.75" customHeight="1">
      <c r="A55" s="1"/>
      <c r="B55" s="112" t="s">
        <v>118</v>
      </c>
      <c r="C55" s="105" t="s">
        <v>119</v>
      </c>
      <c r="D55" s="103" t="s">
        <v>41</v>
      </c>
      <c r="E55" s="86">
        <v>2.0</v>
      </c>
      <c r="F55" s="102">
        <v>2.0</v>
      </c>
      <c r="G55" s="71">
        <f t="shared" si="2"/>
        <v>0</v>
      </c>
      <c r="H55" s="130" t="s">
        <v>107</v>
      </c>
      <c r="I55" s="89">
        <v>45678.0</v>
      </c>
      <c r="J55" s="90">
        <v>45684.0</v>
      </c>
      <c r="K55" s="91">
        <f t="shared" si="9"/>
        <v>7</v>
      </c>
      <c r="L55" s="92">
        <f t="shared" si="3"/>
        <v>1</v>
      </c>
      <c r="M55" s="97"/>
      <c r="N55" s="94"/>
      <c r="O55" s="94"/>
      <c r="P55" s="94"/>
      <c r="Q55" s="94"/>
      <c r="R55" s="94"/>
      <c r="S55" s="94"/>
      <c r="T55" s="95"/>
      <c r="U55" s="95"/>
      <c r="V55" s="95"/>
      <c r="W55" s="95"/>
      <c r="X55" s="95"/>
      <c r="Y55" s="95"/>
      <c r="Z55" s="95"/>
      <c r="AA55" s="94"/>
      <c r="AB55" s="94"/>
      <c r="AC55" s="94"/>
      <c r="AD55" s="94"/>
      <c r="AE55" s="94"/>
      <c r="AF55" s="94"/>
      <c r="AG55" s="96"/>
      <c r="AH55" s="97"/>
      <c r="AI55" s="94"/>
      <c r="AJ55" s="94"/>
      <c r="AK55" s="94"/>
      <c r="AL55" s="94"/>
      <c r="AM55" s="94"/>
      <c r="AN55" s="94"/>
      <c r="AO55" s="98"/>
      <c r="AP55" s="98"/>
      <c r="AQ55" s="98"/>
      <c r="AR55" s="98"/>
      <c r="AS55" s="98"/>
      <c r="AT55" s="98"/>
      <c r="AU55" s="98"/>
      <c r="AV55" s="94"/>
      <c r="AW55" s="94"/>
      <c r="AX55" s="94"/>
      <c r="AY55" s="94"/>
      <c r="AZ55" s="94"/>
      <c r="BA55" s="94"/>
      <c r="BB55" s="96"/>
      <c r="BC55" s="97"/>
      <c r="BD55" s="94"/>
      <c r="BE55" s="94"/>
      <c r="BF55" s="94"/>
      <c r="BG55" s="94"/>
      <c r="BH55" s="94"/>
      <c r="BI55" s="94"/>
      <c r="BJ55" s="99"/>
      <c r="BK55" s="126"/>
      <c r="BL55" s="126"/>
      <c r="BM55" s="99"/>
      <c r="BN55" s="99"/>
      <c r="BO55" s="99"/>
      <c r="BP55" s="99"/>
      <c r="BQ55" s="126"/>
      <c r="BR55" s="94"/>
      <c r="BS55" s="94"/>
      <c r="BT55" s="131"/>
      <c r="BU55" s="131"/>
      <c r="BV55" s="94"/>
      <c r="BW55" s="96"/>
      <c r="BX55" s="97"/>
      <c r="BY55" s="94"/>
      <c r="BZ55" s="132"/>
      <c r="CA55" s="94"/>
      <c r="CB55" s="132"/>
      <c r="CC55" s="94"/>
      <c r="CD55" s="132"/>
      <c r="CE55" s="100"/>
      <c r="CF55" s="133"/>
      <c r="CG55" s="100"/>
      <c r="CH55" s="133"/>
      <c r="CI55" s="100"/>
      <c r="CJ55" s="133"/>
      <c r="CK55" s="100"/>
      <c r="CL55" s="132"/>
      <c r="CM55" s="94"/>
      <c r="CN55" s="132"/>
      <c r="CO55" s="94"/>
      <c r="CP55" s="132"/>
      <c r="CQ55" s="94"/>
      <c r="CR55" s="134"/>
      <c r="CS55" s="1"/>
    </row>
    <row r="56" ht="15.75" customHeight="1">
      <c r="A56" s="1"/>
      <c r="B56" s="83">
        <v>4.0</v>
      </c>
      <c r="C56" s="106" t="s">
        <v>120</v>
      </c>
      <c r="D56" s="107"/>
      <c r="E56" s="69">
        <f t="shared" ref="E56:F56" si="10">SUM(E57:E67)</f>
        <v>81</v>
      </c>
      <c r="F56" s="70">
        <f t="shared" si="10"/>
        <v>81</v>
      </c>
      <c r="G56" s="71">
        <f t="shared" si="2"/>
        <v>0</v>
      </c>
      <c r="H56" s="108"/>
      <c r="I56" s="122">
        <v>45717.0</v>
      </c>
      <c r="J56" s="110">
        <v>45737.0</v>
      </c>
      <c r="K56" s="111"/>
      <c r="L56" s="76">
        <f t="shared" si="3"/>
        <v>1</v>
      </c>
      <c r="M56" s="80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2"/>
      <c r="AH56" s="80"/>
      <c r="AI56" s="81"/>
      <c r="AJ56" s="81"/>
      <c r="AK56" s="81"/>
      <c r="AL56" s="81"/>
      <c r="AM56" s="81"/>
      <c r="AN56" s="81"/>
      <c r="AO56" s="81"/>
      <c r="AP56" s="81"/>
      <c r="AQ56" s="81"/>
      <c r="AR56" s="81"/>
      <c r="AS56" s="81"/>
      <c r="AT56" s="81"/>
      <c r="AU56" s="81"/>
      <c r="AV56" s="81"/>
      <c r="AW56" s="81"/>
      <c r="AX56" s="81"/>
      <c r="AY56" s="81"/>
      <c r="AZ56" s="81"/>
      <c r="BA56" s="81"/>
      <c r="BB56" s="82"/>
      <c r="BC56" s="80"/>
      <c r="BD56" s="81"/>
      <c r="BE56" s="81"/>
      <c r="BF56" s="81"/>
      <c r="BG56" s="81"/>
      <c r="BH56" s="81"/>
      <c r="BI56" s="81"/>
      <c r="BJ56" s="81"/>
      <c r="BK56" s="81"/>
      <c r="BL56" s="81"/>
      <c r="BM56" s="81"/>
      <c r="BN56" s="81"/>
      <c r="BO56" s="81"/>
      <c r="BP56" s="81"/>
      <c r="BQ56" s="81"/>
      <c r="BR56" s="81"/>
      <c r="BS56" s="81"/>
      <c r="BT56" s="81"/>
      <c r="BU56" s="81"/>
      <c r="BV56" s="81"/>
      <c r="BW56" s="82"/>
      <c r="BX56" s="135">
        <v>1.0</v>
      </c>
      <c r="BY56" s="136">
        <v>2.0</v>
      </c>
      <c r="BZ56" s="135">
        <v>3.0</v>
      </c>
      <c r="CA56" s="136">
        <v>4.0</v>
      </c>
      <c r="CB56" s="135">
        <v>5.0</v>
      </c>
      <c r="CC56" s="136">
        <v>6.0</v>
      </c>
      <c r="CD56" s="135">
        <v>7.0</v>
      </c>
      <c r="CE56" s="136">
        <v>8.0</v>
      </c>
      <c r="CF56" s="135">
        <v>9.0</v>
      </c>
      <c r="CG56" s="136">
        <v>10.0</v>
      </c>
      <c r="CH56" s="135">
        <v>11.0</v>
      </c>
      <c r="CI56" s="136">
        <v>12.0</v>
      </c>
      <c r="CJ56" s="135">
        <v>13.0</v>
      </c>
      <c r="CK56" s="136">
        <v>14.0</v>
      </c>
      <c r="CL56" s="135">
        <v>15.0</v>
      </c>
      <c r="CM56" s="136">
        <v>16.0</v>
      </c>
      <c r="CN56" s="135">
        <v>17.0</v>
      </c>
      <c r="CO56" s="136">
        <v>18.0</v>
      </c>
      <c r="CP56" s="135">
        <v>19.0</v>
      </c>
      <c r="CQ56" s="136">
        <v>20.0</v>
      </c>
      <c r="CR56" s="136">
        <v>21.0</v>
      </c>
      <c r="CS56" s="1"/>
    </row>
    <row r="57" ht="15.75" customHeight="1">
      <c r="A57" s="1"/>
      <c r="B57" s="112" t="s">
        <v>121</v>
      </c>
      <c r="C57" s="84" t="s">
        <v>122</v>
      </c>
      <c r="D57" s="103" t="s">
        <v>41</v>
      </c>
      <c r="E57" s="86">
        <v>6.0</v>
      </c>
      <c r="F57" s="102">
        <v>6.0</v>
      </c>
      <c r="G57" s="71">
        <f t="shared" si="2"/>
        <v>0</v>
      </c>
      <c r="H57" s="88">
        <v>4.0</v>
      </c>
      <c r="I57" s="89">
        <v>45727.0</v>
      </c>
      <c r="J57" s="90">
        <v>45727.0</v>
      </c>
      <c r="K57" s="91">
        <f t="shared" ref="K57:K67" si="11">J57-I57+1</f>
        <v>1</v>
      </c>
      <c r="L57" s="92">
        <f t="shared" si="3"/>
        <v>1</v>
      </c>
      <c r="M57" s="97"/>
      <c r="N57" s="94"/>
      <c r="O57" s="94"/>
      <c r="P57" s="94"/>
      <c r="Q57" s="94"/>
      <c r="R57" s="94"/>
      <c r="S57" s="94"/>
      <c r="T57" s="95"/>
      <c r="U57" s="95"/>
      <c r="V57" s="95"/>
      <c r="W57" s="95"/>
      <c r="X57" s="95"/>
      <c r="Y57" s="95"/>
      <c r="Z57" s="95"/>
      <c r="AA57" s="94"/>
      <c r="AB57" s="94"/>
      <c r="AC57" s="94"/>
      <c r="AD57" s="94"/>
      <c r="AE57" s="94"/>
      <c r="AF57" s="94"/>
      <c r="AG57" s="96"/>
      <c r="AH57" s="97"/>
      <c r="AI57" s="94"/>
      <c r="AJ57" s="94"/>
      <c r="AK57" s="94"/>
      <c r="AL57" s="94"/>
      <c r="AM57" s="94"/>
      <c r="AN57" s="94"/>
      <c r="AO57" s="98"/>
      <c r="AP57" s="98"/>
      <c r="AQ57" s="98"/>
      <c r="AR57" s="98"/>
      <c r="AS57" s="98"/>
      <c r="AT57" s="98"/>
      <c r="AU57" s="98"/>
      <c r="AV57" s="94"/>
      <c r="AW57" s="94"/>
      <c r="AX57" s="94"/>
      <c r="AY57" s="94"/>
      <c r="AZ57" s="94"/>
      <c r="BA57" s="94"/>
      <c r="BB57" s="96"/>
      <c r="BC57" s="97"/>
      <c r="BD57" s="94"/>
      <c r="BE57" s="94"/>
      <c r="BF57" s="94"/>
      <c r="BG57" s="94"/>
      <c r="BH57" s="94"/>
      <c r="BI57" s="94"/>
      <c r="BJ57" s="99"/>
      <c r="BK57" s="99"/>
      <c r="BL57" s="99"/>
      <c r="BM57" s="99"/>
      <c r="BN57" s="99"/>
      <c r="BO57" s="99"/>
      <c r="BP57" s="99"/>
      <c r="BQ57" s="94"/>
      <c r="BR57" s="94"/>
      <c r="BS57" s="94"/>
      <c r="BT57" s="94"/>
      <c r="BU57" s="94"/>
      <c r="BV57" s="94"/>
      <c r="BW57" s="96"/>
      <c r="BX57" s="97"/>
      <c r="BY57" s="94"/>
      <c r="BZ57" s="94"/>
      <c r="CA57" s="94"/>
      <c r="CB57" s="94"/>
      <c r="CC57" s="94"/>
      <c r="CD57" s="94"/>
      <c r="CE57" s="100"/>
      <c r="CF57" s="100"/>
      <c r="CG57" s="100"/>
      <c r="CH57" s="137"/>
      <c r="CI57" s="100"/>
      <c r="CJ57" s="100"/>
      <c r="CK57" s="100"/>
      <c r="CL57" s="94"/>
      <c r="CM57" s="94"/>
      <c r="CN57" s="94"/>
      <c r="CO57" s="94"/>
      <c r="CP57" s="94"/>
      <c r="CQ57" s="94"/>
      <c r="CR57" s="96"/>
      <c r="CS57" s="1"/>
    </row>
    <row r="58" ht="15.75" customHeight="1">
      <c r="A58" s="1"/>
      <c r="B58" s="112" t="s">
        <v>123</v>
      </c>
      <c r="C58" s="105" t="s">
        <v>124</v>
      </c>
      <c r="D58" s="103" t="s">
        <v>43</v>
      </c>
      <c r="E58" s="86">
        <v>5.0</v>
      </c>
      <c r="F58" s="102">
        <v>5.0</v>
      </c>
      <c r="G58" s="71">
        <f t="shared" si="2"/>
        <v>0</v>
      </c>
      <c r="H58" s="88">
        <v>4.0</v>
      </c>
      <c r="I58" s="89">
        <v>45720.0</v>
      </c>
      <c r="J58" s="90">
        <v>45721.0</v>
      </c>
      <c r="K58" s="91">
        <f t="shared" si="11"/>
        <v>2</v>
      </c>
      <c r="L58" s="92">
        <f t="shared" si="3"/>
        <v>1</v>
      </c>
      <c r="M58" s="97"/>
      <c r="N58" s="94"/>
      <c r="O58" s="94"/>
      <c r="P58" s="94"/>
      <c r="Q58" s="94"/>
      <c r="R58" s="94"/>
      <c r="S58" s="94"/>
      <c r="T58" s="95"/>
      <c r="U58" s="95"/>
      <c r="V58" s="95"/>
      <c r="W58" s="95"/>
      <c r="X58" s="95"/>
      <c r="Y58" s="95"/>
      <c r="Z58" s="95"/>
      <c r="AA58" s="94"/>
      <c r="AB58" s="94"/>
      <c r="AC58" s="94"/>
      <c r="AD58" s="94"/>
      <c r="AE58" s="94"/>
      <c r="AF58" s="94"/>
      <c r="AG58" s="96"/>
      <c r="AH58" s="97"/>
      <c r="AI58" s="94"/>
      <c r="AJ58" s="94"/>
      <c r="AK58" s="94"/>
      <c r="AL58" s="94"/>
      <c r="AM58" s="94"/>
      <c r="AN58" s="94"/>
      <c r="AO58" s="98"/>
      <c r="AP58" s="98"/>
      <c r="AQ58" s="98"/>
      <c r="AR58" s="98"/>
      <c r="AS58" s="98"/>
      <c r="AT58" s="98"/>
      <c r="AU58" s="98"/>
      <c r="AV58" s="94"/>
      <c r="AW58" s="94"/>
      <c r="AX58" s="94"/>
      <c r="AY58" s="94"/>
      <c r="AZ58" s="94"/>
      <c r="BA58" s="94"/>
      <c r="BB58" s="96"/>
      <c r="BC58" s="97"/>
      <c r="BD58" s="94"/>
      <c r="BE58" s="94"/>
      <c r="BF58" s="94"/>
      <c r="BG58" s="94"/>
      <c r="BH58" s="94"/>
      <c r="BI58" s="94"/>
      <c r="BJ58" s="99"/>
      <c r="BK58" s="99"/>
      <c r="BL58" s="99"/>
      <c r="BM58" s="99"/>
      <c r="BN58" s="99"/>
      <c r="BO58" s="99"/>
      <c r="BP58" s="99"/>
      <c r="BQ58" s="94"/>
      <c r="BR58" s="94"/>
      <c r="BS58" s="94"/>
      <c r="BT58" s="94"/>
      <c r="BU58" s="94"/>
      <c r="BV58" s="94"/>
      <c r="BW58" s="96"/>
      <c r="BX58" s="97"/>
      <c r="BY58" s="94"/>
      <c r="BZ58" s="94"/>
      <c r="CA58" s="137"/>
      <c r="CB58" s="137"/>
      <c r="CC58" s="94"/>
      <c r="CD58" s="94"/>
      <c r="CE58" s="100"/>
      <c r="CF58" s="100"/>
      <c r="CG58" s="100"/>
      <c r="CH58" s="100"/>
      <c r="CI58" s="100"/>
      <c r="CJ58" s="100"/>
      <c r="CK58" s="100"/>
      <c r="CL58" s="94"/>
      <c r="CM58" s="94"/>
      <c r="CN58" s="94"/>
      <c r="CO58" s="94"/>
      <c r="CP58" s="94"/>
      <c r="CQ58" s="94"/>
      <c r="CR58" s="96"/>
      <c r="CS58" s="1"/>
    </row>
    <row r="59" ht="15.75" customHeight="1">
      <c r="A59" s="1"/>
      <c r="B59" s="112" t="s">
        <v>125</v>
      </c>
      <c r="C59" s="105" t="s">
        <v>126</v>
      </c>
      <c r="D59" s="103" t="s">
        <v>43</v>
      </c>
      <c r="E59" s="86">
        <v>4.0</v>
      </c>
      <c r="F59" s="102">
        <v>4.0</v>
      </c>
      <c r="G59" s="71">
        <f t="shared" si="2"/>
        <v>0</v>
      </c>
      <c r="H59" s="88">
        <v>4.0</v>
      </c>
      <c r="I59" s="89">
        <v>45720.0</v>
      </c>
      <c r="J59" s="90">
        <v>45721.0</v>
      </c>
      <c r="K59" s="91">
        <f t="shared" si="11"/>
        <v>2</v>
      </c>
      <c r="L59" s="92">
        <f t="shared" si="3"/>
        <v>1</v>
      </c>
      <c r="M59" s="97"/>
      <c r="N59" s="94"/>
      <c r="O59" s="94"/>
      <c r="P59" s="94"/>
      <c r="Q59" s="94"/>
      <c r="R59" s="94"/>
      <c r="S59" s="94"/>
      <c r="T59" s="95"/>
      <c r="U59" s="95"/>
      <c r="V59" s="95"/>
      <c r="W59" s="95"/>
      <c r="X59" s="95"/>
      <c r="Y59" s="95"/>
      <c r="Z59" s="95"/>
      <c r="AA59" s="94"/>
      <c r="AB59" s="94"/>
      <c r="AC59" s="94"/>
      <c r="AD59" s="94"/>
      <c r="AE59" s="94"/>
      <c r="AF59" s="94"/>
      <c r="AG59" s="96"/>
      <c r="AH59" s="97"/>
      <c r="AI59" s="94"/>
      <c r="AJ59" s="94"/>
      <c r="AK59" s="94"/>
      <c r="AL59" s="94"/>
      <c r="AM59" s="94"/>
      <c r="AN59" s="94"/>
      <c r="AO59" s="98"/>
      <c r="AP59" s="98"/>
      <c r="AQ59" s="98"/>
      <c r="AR59" s="98"/>
      <c r="AS59" s="98"/>
      <c r="AT59" s="98"/>
      <c r="AU59" s="98"/>
      <c r="AV59" s="94"/>
      <c r="AW59" s="94"/>
      <c r="AX59" s="94"/>
      <c r="AY59" s="94"/>
      <c r="AZ59" s="94"/>
      <c r="BA59" s="94"/>
      <c r="BB59" s="96"/>
      <c r="BC59" s="97"/>
      <c r="BD59" s="94"/>
      <c r="BE59" s="94"/>
      <c r="BF59" s="94"/>
      <c r="BG59" s="94"/>
      <c r="BH59" s="94"/>
      <c r="BI59" s="94"/>
      <c r="BJ59" s="99"/>
      <c r="BK59" s="99"/>
      <c r="BL59" s="99"/>
      <c r="BM59" s="99"/>
      <c r="BN59" s="99"/>
      <c r="BO59" s="99"/>
      <c r="BP59" s="99"/>
      <c r="BQ59" s="94"/>
      <c r="BR59" s="94"/>
      <c r="BS59" s="94"/>
      <c r="BT59" s="94"/>
      <c r="BU59" s="94"/>
      <c r="BV59" s="94"/>
      <c r="BW59" s="96"/>
      <c r="BX59" s="97"/>
      <c r="BY59" s="94"/>
      <c r="BZ59" s="94"/>
      <c r="CA59" s="137"/>
      <c r="CB59" s="137"/>
      <c r="CC59" s="94"/>
      <c r="CD59" s="94"/>
      <c r="CE59" s="100"/>
      <c r="CF59" s="100"/>
      <c r="CG59" s="100"/>
      <c r="CH59" s="100"/>
      <c r="CI59" s="100"/>
      <c r="CJ59" s="100"/>
      <c r="CK59" s="100"/>
      <c r="CL59" s="94"/>
      <c r="CM59" s="94"/>
      <c r="CN59" s="94"/>
      <c r="CO59" s="94"/>
      <c r="CP59" s="94"/>
      <c r="CQ59" s="94"/>
      <c r="CR59" s="96"/>
      <c r="CS59" s="1"/>
    </row>
    <row r="60" ht="15.75" customHeight="1">
      <c r="A60" s="1"/>
      <c r="B60" s="112" t="s">
        <v>127</v>
      </c>
      <c r="C60" s="105" t="s">
        <v>128</v>
      </c>
      <c r="D60" s="103" t="s">
        <v>41</v>
      </c>
      <c r="E60" s="86">
        <v>21.0</v>
      </c>
      <c r="F60" s="102">
        <v>21.0</v>
      </c>
      <c r="G60" s="71">
        <f t="shared" si="2"/>
        <v>0</v>
      </c>
      <c r="H60" s="88">
        <v>5.0</v>
      </c>
      <c r="I60" s="89">
        <v>45717.0</v>
      </c>
      <c r="J60" s="90">
        <v>45737.0</v>
      </c>
      <c r="K60" s="91">
        <f t="shared" si="11"/>
        <v>21</v>
      </c>
      <c r="L60" s="92">
        <f t="shared" si="3"/>
        <v>1</v>
      </c>
      <c r="M60" s="97"/>
      <c r="N60" s="94"/>
      <c r="O60" s="94"/>
      <c r="P60" s="94"/>
      <c r="Q60" s="94"/>
      <c r="R60" s="94"/>
      <c r="S60" s="94"/>
      <c r="T60" s="95"/>
      <c r="U60" s="95"/>
      <c r="V60" s="95"/>
      <c r="W60" s="95"/>
      <c r="X60" s="95"/>
      <c r="Y60" s="95"/>
      <c r="Z60" s="95"/>
      <c r="AA60" s="94"/>
      <c r="AB60" s="94"/>
      <c r="AC60" s="94"/>
      <c r="AD60" s="94"/>
      <c r="AE60" s="94"/>
      <c r="AF60" s="94"/>
      <c r="AG60" s="96"/>
      <c r="AH60" s="97"/>
      <c r="AI60" s="94"/>
      <c r="AJ60" s="94"/>
      <c r="AK60" s="94"/>
      <c r="AL60" s="94"/>
      <c r="AM60" s="94"/>
      <c r="AN60" s="94"/>
      <c r="AO60" s="98"/>
      <c r="AP60" s="98"/>
      <c r="AQ60" s="98"/>
      <c r="AR60" s="98"/>
      <c r="AS60" s="98"/>
      <c r="AT60" s="98"/>
      <c r="AU60" s="98"/>
      <c r="AV60" s="94"/>
      <c r="AW60" s="94"/>
      <c r="AX60" s="94"/>
      <c r="AY60" s="94"/>
      <c r="AZ60" s="94"/>
      <c r="BA60" s="94"/>
      <c r="BB60" s="96"/>
      <c r="BC60" s="97"/>
      <c r="BD60" s="94"/>
      <c r="BE60" s="94"/>
      <c r="BF60" s="94"/>
      <c r="BG60" s="94"/>
      <c r="BH60" s="94"/>
      <c r="BI60" s="94"/>
      <c r="BJ60" s="99"/>
      <c r="BK60" s="99"/>
      <c r="BL60" s="99"/>
      <c r="BM60" s="99"/>
      <c r="BN60" s="99"/>
      <c r="BO60" s="99"/>
      <c r="BP60" s="99"/>
      <c r="BQ60" s="94"/>
      <c r="BR60" s="94"/>
      <c r="BS60" s="94"/>
      <c r="BT60" s="94"/>
      <c r="BU60" s="94"/>
      <c r="BV60" s="94"/>
      <c r="BW60" s="96"/>
      <c r="BX60" s="137"/>
      <c r="BY60" s="137"/>
      <c r="BZ60" s="137"/>
      <c r="CA60" s="94"/>
      <c r="CB60" s="94"/>
      <c r="CC60" s="94"/>
      <c r="CD60" s="94"/>
      <c r="CE60" s="100"/>
      <c r="CF60" s="100"/>
      <c r="CG60" s="100"/>
      <c r="CH60" s="100"/>
      <c r="CI60" s="100"/>
      <c r="CJ60" s="100"/>
      <c r="CK60" s="100"/>
      <c r="CL60" s="94"/>
      <c r="CM60" s="94"/>
      <c r="CN60" s="94"/>
      <c r="CO60" s="94"/>
      <c r="CP60" s="94"/>
      <c r="CQ60" s="137"/>
      <c r="CR60" s="137"/>
      <c r="CS60" s="1"/>
    </row>
    <row r="61" ht="15.75" customHeight="1">
      <c r="A61" s="1"/>
      <c r="B61" s="112" t="s">
        <v>129</v>
      </c>
      <c r="C61" s="105" t="s">
        <v>130</v>
      </c>
      <c r="D61" s="103" t="s">
        <v>41</v>
      </c>
      <c r="E61" s="86">
        <v>6.0</v>
      </c>
      <c r="F61" s="102">
        <v>6.0</v>
      </c>
      <c r="G61" s="71">
        <f t="shared" si="2"/>
        <v>0</v>
      </c>
      <c r="H61" s="88">
        <v>5.0</v>
      </c>
      <c r="I61" s="89">
        <v>45718.0</v>
      </c>
      <c r="J61" s="90">
        <v>45719.0</v>
      </c>
      <c r="K61" s="91">
        <f t="shared" si="11"/>
        <v>2</v>
      </c>
      <c r="L61" s="92">
        <f t="shared" si="3"/>
        <v>1</v>
      </c>
      <c r="M61" s="97"/>
      <c r="N61" s="94"/>
      <c r="O61" s="94"/>
      <c r="P61" s="94"/>
      <c r="Q61" s="94"/>
      <c r="R61" s="94"/>
      <c r="S61" s="94"/>
      <c r="T61" s="95"/>
      <c r="U61" s="95"/>
      <c r="V61" s="95"/>
      <c r="W61" s="95"/>
      <c r="X61" s="95"/>
      <c r="Y61" s="95"/>
      <c r="Z61" s="95"/>
      <c r="AA61" s="94"/>
      <c r="AB61" s="94"/>
      <c r="AC61" s="94"/>
      <c r="AD61" s="94"/>
      <c r="AE61" s="94"/>
      <c r="AF61" s="94"/>
      <c r="AG61" s="96"/>
      <c r="AH61" s="97"/>
      <c r="AI61" s="94"/>
      <c r="AJ61" s="94"/>
      <c r="AK61" s="94"/>
      <c r="AL61" s="94"/>
      <c r="AM61" s="94"/>
      <c r="AN61" s="94"/>
      <c r="AO61" s="98"/>
      <c r="AP61" s="98"/>
      <c r="AQ61" s="98"/>
      <c r="AR61" s="98"/>
      <c r="AS61" s="98"/>
      <c r="AT61" s="98"/>
      <c r="AU61" s="98"/>
      <c r="AV61" s="94"/>
      <c r="AW61" s="94"/>
      <c r="AX61" s="94"/>
      <c r="AY61" s="94"/>
      <c r="AZ61" s="94"/>
      <c r="BA61" s="94"/>
      <c r="BB61" s="96"/>
      <c r="BC61" s="97"/>
      <c r="BD61" s="94"/>
      <c r="BE61" s="94"/>
      <c r="BF61" s="94"/>
      <c r="BG61" s="94"/>
      <c r="BH61" s="94"/>
      <c r="BI61" s="94"/>
      <c r="BJ61" s="99"/>
      <c r="BK61" s="99"/>
      <c r="BL61" s="99"/>
      <c r="BM61" s="99"/>
      <c r="BN61" s="99"/>
      <c r="BO61" s="99"/>
      <c r="BP61" s="99"/>
      <c r="BQ61" s="94"/>
      <c r="BR61" s="94"/>
      <c r="BS61" s="94"/>
      <c r="BT61" s="94"/>
      <c r="BU61" s="94"/>
      <c r="BV61" s="94"/>
      <c r="BW61" s="96"/>
      <c r="BX61" s="97"/>
      <c r="BY61" s="137"/>
      <c r="BZ61" s="137"/>
      <c r="CA61" s="94"/>
      <c r="CB61" s="94"/>
      <c r="CC61" s="94"/>
      <c r="CD61" s="94"/>
      <c r="CE61" s="100"/>
      <c r="CF61" s="100"/>
      <c r="CG61" s="100"/>
      <c r="CH61" s="100"/>
      <c r="CI61" s="100"/>
      <c r="CJ61" s="100"/>
      <c r="CK61" s="100"/>
      <c r="CL61" s="94"/>
      <c r="CM61" s="94"/>
      <c r="CN61" s="94"/>
      <c r="CO61" s="94"/>
      <c r="CP61" s="94"/>
      <c r="CQ61" s="94"/>
      <c r="CR61" s="96"/>
      <c r="CS61" s="1"/>
    </row>
    <row r="62" ht="15.75" customHeight="1">
      <c r="A62" s="1"/>
      <c r="B62" s="112" t="s">
        <v>131</v>
      </c>
      <c r="C62" s="105" t="s">
        <v>132</v>
      </c>
      <c r="D62" s="103" t="s">
        <v>41</v>
      </c>
      <c r="E62" s="86">
        <v>10.0</v>
      </c>
      <c r="F62" s="102">
        <v>10.0</v>
      </c>
      <c r="G62" s="71">
        <f t="shared" si="2"/>
        <v>0</v>
      </c>
      <c r="H62" s="88">
        <v>5.0</v>
      </c>
      <c r="I62" s="89">
        <v>45732.0</v>
      </c>
      <c r="J62" s="90">
        <v>45735.0</v>
      </c>
      <c r="K62" s="91">
        <f t="shared" si="11"/>
        <v>4</v>
      </c>
      <c r="L62" s="92">
        <f t="shared" si="3"/>
        <v>1</v>
      </c>
      <c r="M62" s="97"/>
      <c r="N62" s="94"/>
      <c r="O62" s="94"/>
      <c r="P62" s="94"/>
      <c r="Q62" s="94"/>
      <c r="R62" s="94"/>
      <c r="S62" s="94"/>
      <c r="T62" s="95"/>
      <c r="U62" s="95"/>
      <c r="V62" s="95"/>
      <c r="W62" s="95"/>
      <c r="X62" s="95"/>
      <c r="Y62" s="95"/>
      <c r="Z62" s="95"/>
      <c r="AA62" s="94"/>
      <c r="AB62" s="94"/>
      <c r="AC62" s="94"/>
      <c r="AD62" s="94"/>
      <c r="AE62" s="94"/>
      <c r="AF62" s="94"/>
      <c r="AG62" s="96"/>
      <c r="AH62" s="97"/>
      <c r="AI62" s="94"/>
      <c r="AJ62" s="94"/>
      <c r="AK62" s="94"/>
      <c r="AL62" s="94"/>
      <c r="AM62" s="94"/>
      <c r="AN62" s="94"/>
      <c r="AO62" s="98"/>
      <c r="AP62" s="98"/>
      <c r="AQ62" s="98"/>
      <c r="AR62" s="98"/>
      <c r="AS62" s="98"/>
      <c r="AT62" s="98"/>
      <c r="AU62" s="98"/>
      <c r="AV62" s="94"/>
      <c r="AW62" s="94"/>
      <c r="AX62" s="94"/>
      <c r="AY62" s="94"/>
      <c r="AZ62" s="94"/>
      <c r="BA62" s="94"/>
      <c r="BB62" s="96"/>
      <c r="BC62" s="97"/>
      <c r="BD62" s="94"/>
      <c r="BE62" s="94"/>
      <c r="BF62" s="94"/>
      <c r="BG62" s="94"/>
      <c r="BH62" s="94"/>
      <c r="BI62" s="94"/>
      <c r="BJ62" s="99"/>
      <c r="BK62" s="99"/>
      <c r="BL62" s="99"/>
      <c r="BM62" s="99"/>
      <c r="BN62" s="99"/>
      <c r="BO62" s="99"/>
      <c r="BP62" s="99"/>
      <c r="BQ62" s="94"/>
      <c r="BR62" s="94"/>
      <c r="BS62" s="94"/>
      <c r="BT62" s="94"/>
      <c r="BU62" s="94"/>
      <c r="BV62" s="94"/>
      <c r="BW62" s="96"/>
      <c r="BX62" s="97"/>
      <c r="BY62" s="94"/>
      <c r="BZ62" s="94"/>
      <c r="CA62" s="94"/>
      <c r="CB62" s="94"/>
      <c r="CC62" s="94"/>
      <c r="CD62" s="94"/>
      <c r="CE62" s="100"/>
      <c r="CF62" s="100"/>
      <c r="CG62" s="100"/>
      <c r="CH62" s="100"/>
      <c r="CI62" s="100"/>
      <c r="CJ62" s="100"/>
      <c r="CK62" s="100"/>
      <c r="CL62" s="94"/>
      <c r="CM62" s="137"/>
      <c r="CN62" s="137"/>
      <c r="CO62" s="94"/>
      <c r="CP62" s="137"/>
      <c r="CQ62" s="94"/>
      <c r="CR62" s="96"/>
      <c r="CS62" s="1"/>
    </row>
    <row r="63" ht="15.75" customHeight="1">
      <c r="A63" s="1"/>
      <c r="B63" s="112" t="s">
        <v>133</v>
      </c>
      <c r="C63" s="84" t="s">
        <v>134</v>
      </c>
      <c r="D63" s="103" t="s">
        <v>40</v>
      </c>
      <c r="E63" s="86">
        <v>6.0</v>
      </c>
      <c r="F63" s="102">
        <v>6.0</v>
      </c>
      <c r="G63" s="71">
        <f t="shared" si="2"/>
        <v>0</v>
      </c>
      <c r="H63" s="88">
        <v>5.0</v>
      </c>
      <c r="I63" s="89">
        <v>45722.0</v>
      </c>
      <c r="J63" s="90">
        <v>45723.0</v>
      </c>
      <c r="K63" s="91">
        <f t="shared" si="11"/>
        <v>2</v>
      </c>
      <c r="L63" s="92">
        <f t="shared" si="3"/>
        <v>1</v>
      </c>
      <c r="M63" s="97"/>
      <c r="N63" s="94"/>
      <c r="O63" s="94"/>
      <c r="P63" s="94"/>
      <c r="Q63" s="94"/>
      <c r="R63" s="94"/>
      <c r="S63" s="94"/>
      <c r="T63" s="95"/>
      <c r="U63" s="95"/>
      <c r="V63" s="95"/>
      <c r="W63" s="95"/>
      <c r="X63" s="95"/>
      <c r="Y63" s="95"/>
      <c r="Z63" s="95"/>
      <c r="AA63" s="94"/>
      <c r="AB63" s="94"/>
      <c r="AC63" s="94"/>
      <c r="AD63" s="94"/>
      <c r="AE63" s="94"/>
      <c r="AF63" s="94"/>
      <c r="AG63" s="96"/>
      <c r="AH63" s="97"/>
      <c r="AI63" s="94"/>
      <c r="AJ63" s="94"/>
      <c r="AK63" s="94"/>
      <c r="AL63" s="94"/>
      <c r="AM63" s="94"/>
      <c r="AN63" s="94"/>
      <c r="AO63" s="98"/>
      <c r="AP63" s="98"/>
      <c r="AQ63" s="98"/>
      <c r="AR63" s="98"/>
      <c r="AS63" s="98"/>
      <c r="AT63" s="98"/>
      <c r="AU63" s="98"/>
      <c r="AV63" s="94"/>
      <c r="AW63" s="94"/>
      <c r="AX63" s="94"/>
      <c r="AY63" s="94"/>
      <c r="AZ63" s="94"/>
      <c r="BA63" s="94"/>
      <c r="BB63" s="96"/>
      <c r="BC63" s="97"/>
      <c r="BD63" s="94"/>
      <c r="BE63" s="94"/>
      <c r="BF63" s="94"/>
      <c r="BG63" s="94"/>
      <c r="BH63" s="94"/>
      <c r="BI63" s="94"/>
      <c r="BJ63" s="99"/>
      <c r="BK63" s="99"/>
      <c r="BL63" s="99"/>
      <c r="BM63" s="99"/>
      <c r="BN63" s="99"/>
      <c r="BO63" s="99"/>
      <c r="BP63" s="99"/>
      <c r="BQ63" s="94"/>
      <c r="BR63" s="94"/>
      <c r="BS63" s="94"/>
      <c r="BT63" s="94"/>
      <c r="BU63" s="94"/>
      <c r="BV63" s="94"/>
      <c r="BW63" s="96"/>
      <c r="BX63" s="97"/>
      <c r="BY63" s="94"/>
      <c r="BZ63" s="94"/>
      <c r="CA63" s="94"/>
      <c r="CB63" s="94"/>
      <c r="CC63" s="137"/>
      <c r="CD63" s="137"/>
      <c r="CE63" s="100"/>
      <c r="CF63" s="100"/>
      <c r="CG63" s="100"/>
      <c r="CH63" s="100"/>
      <c r="CI63" s="100"/>
      <c r="CJ63" s="100"/>
      <c r="CK63" s="100"/>
      <c r="CL63" s="94"/>
      <c r="CM63" s="94"/>
      <c r="CN63" s="94"/>
      <c r="CO63" s="94"/>
      <c r="CP63" s="94"/>
      <c r="CQ63" s="94"/>
      <c r="CR63" s="96"/>
      <c r="CS63" s="1"/>
    </row>
    <row r="64" ht="15.75" customHeight="1">
      <c r="A64" s="1"/>
      <c r="B64" s="112" t="s">
        <v>135</v>
      </c>
      <c r="C64" s="84" t="s">
        <v>136</v>
      </c>
      <c r="D64" s="103" t="s">
        <v>40</v>
      </c>
      <c r="E64" s="86">
        <v>8.0</v>
      </c>
      <c r="F64" s="102">
        <v>8.0</v>
      </c>
      <c r="G64" s="71">
        <f t="shared" si="2"/>
        <v>0</v>
      </c>
      <c r="H64" s="88">
        <v>5.0</v>
      </c>
      <c r="I64" s="89">
        <v>45722.0</v>
      </c>
      <c r="J64" s="90">
        <v>45723.0</v>
      </c>
      <c r="K64" s="91">
        <f t="shared" si="11"/>
        <v>2</v>
      </c>
      <c r="L64" s="92">
        <f t="shared" si="3"/>
        <v>1</v>
      </c>
      <c r="M64" s="97"/>
      <c r="N64" s="94"/>
      <c r="O64" s="94"/>
      <c r="P64" s="94"/>
      <c r="Q64" s="94"/>
      <c r="R64" s="94"/>
      <c r="S64" s="94"/>
      <c r="T64" s="95"/>
      <c r="U64" s="95"/>
      <c r="V64" s="95"/>
      <c r="W64" s="95"/>
      <c r="X64" s="95"/>
      <c r="Y64" s="95"/>
      <c r="Z64" s="95"/>
      <c r="AA64" s="94"/>
      <c r="AB64" s="94"/>
      <c r="AC64" s="94"/>
      <c r="AD64" s="94"/>
      <c r="AE64" s="94"/>
      <c r="AF64" s="94"/>
      <c r="AG64" s="96"/>
      <c r="AH64" s="97"/>
      <c r="AI64" s="94"/>
      <c r="AJ64" s="94"/>
      <c r="AK64" s="94"/>
      <c r="AL64" s="94"/>
      <c r="AM64" s="94"/>
      <c r="AN64" s="94"/>
      <c r="AO64" s="98"/>
      <c r="AP64" s="98"/>
      <c r="AQ64" s="98"/>
      <c r="AR64" s="98"/>
      <c r="AS64" s="98"/>
      <c r="AT64" s="98"/>
      <c r="AU64" s="98"/>
      <c r="AV64" s="94"/>
      <c r="AW64" s="94"/>
      <c r="AX64" s="94"/>
      <c r="AY64" s="94"/>
      <c r="AZ64" s="94"/>
      <c r="BA64" s="94"/>
      <c r="BB64" s="96"/>
      <c r="BC64" s="97"/>
      <c r="BD64" s="94"/>
      <c r="BE64" s="94"/>
      <c r="BF64" s="94"/>
      <c r="BG64" s="94"/>
      <c r="BH64" s="94"/>
      <c r="BI64" s="94"/>
      <c r="BJ64" s="99"/>
      <c r="BK64" s="99"/>
      <c r="BL64" s="99"/>
      <c r="BM64" s="99"/>
      <c r="BN64" s="99"/>
      <c r="BO64" s="99"/>
      <c r="BP64" s="99"/>
      <c r="BQ64" s="94"/>
      <c r="BR64" s="94"/>
      <c r="BS64" s="94"/>
      <c r="BT64" s="94"/>
      <c r="BU64" s="94"/>
      <c r="BV64" s="94"/>
      <c r="BW64" s="96"/>
      <c r="BX64" s="97"/>
      <c r="BY64" s="94"/>
      <c r="BZ64" s="94"/>
      <c r="CA64" s="94"/>
      <c r="CB64" s="94"/>
      <c r="CC64" s="137"/>
      <c r="CD64" s="137"/>
      <c r="CE64" s="100"/>
      <c r="CF64" s="100"/>
      <c r="CG64" s="100"/>
      <c r="CH64" s="100"/>
      <c r="CI64" s="100"/>
      <c r="CJ64" s="100"/>
      <c r="CK64" s="100"/>
      <c r="CL64" s="94"/>
      <c r="CM64" s="94"/>
      <c r="CN64" s="94"/>
      <c r="CO64" s="94"/>
      <c r="CP64" s="94"/>
      <c r="CQ64" s="94"/>
      <c r="CR64" s="96"/>
      <c r="CS64" s="1"/>
    </row>
    <row r="65" ht="15.75" customHeight="1">
      <c r="A65" s="1"/>
      <c r="B65" s="112" t="s">
        <v>137</v>
      </c>
      <c r="C65" s="84" t="s">
        <v>138</v>
      </c>
      <c r="D65" s="103" t="s">
        <v>40</v>
      </c>
      <c r="E65" s="86">
        <v>2.0</v>
      </c>
      <c r="F65" s="102">
        <v>2.0</v>
      </c>
      <c r="G65" s="71">
        <f t="shared" si="2"/>
        <v>0</v>
      </c>
      <c r="H65" s="88">
        <v>5.0</v>
      </c>
      <c r="I65" s="89">
        <v>45724.0</v>
      </c>
      <c r="J65" s="90">
        <v>45724.0</v>
      </c>
      <c r="K65" s="91">
        <f t="shared" si="11"/>
        <v>1</v>
      </c>
      <c r="L65" s="92">
        <f t="shared" si="3"/>
        <v>1</v>
      </c>
      <c r="M65" s="97"/>
      <c r="N65" s="94"/>
      <c r="O65" s="94"/>
      <c r="P65" s="94"/>
      <c r="Q65" s="94"/>
      <c r="R65" s="94"/>
      <c r="S65" s="94"/>
      <c r="T65" s="95"/>
      <c r="U65" s="95"/>
      <c r="V65" s="95"/>
      <c r="W65" s="95"/>
      <c r="X65" s="95"/>
      <c r="Y65" s="95"/>
      <c r="Z65" s="95"/>
      <c r="AA65" s="94"/>
      <c r="AB65" s="94"/>
      <c r="AC65" s="94"/>
      <c r="AD65" s="94"/>
      <c r="AE65" s="94"/>
      <c r="AF65" s="94"/>
      <c r="AG65" s="96"/>
      <c r="AH65" s="97"/>
      <c r="AI65" s="94"/>
      <c r="AJ65" s="94"/>
      <c r="AK65" s="94"/>
      <c r="AL65" s="94"/>
      <c r="AM65" s="94"/>
      <c r="AN65" s="94"/>
      <c r="AO65" s="98"/>
      <c r="AP65" s="98"/>
      <c r="AQ65" s="98"/>
      <c r="AR65" s="98"/>
      <c r="AS65" s="98"/>
      <c r="AT65" s="98"/>
      <c r="AU65" s="98"/>
      <c r="AV65" s="94"/>
      <c r="AW65" s="94"/>
      <c r="AX65" s="94"/>
      <c r="AY65" s="94"/>
      <c r="AZ65" s="94"/>
      <c r="BA65" s="94"/>
      <c r="BB65" s="96"/>
      <c r="BC65" s="97"/>
      <c r="BD65" s="94"/>
      <c r="BE65" s="94"/>
      <c r="BF65" s="94"/>
      <c r="BG65" s="94"/>
      <c r="BH65" s="94"/>
      <c r="BI65" s="94"/>
      <c r="BJ65" s="99"/>
      <c r="BK65" s="99"/>
      <c r="BL65" s="99"/>
      <c r="BM65" s="99"/>
      <c r="BN65" s="99"/>
      <c r="BO65" s="99"/>
      <c r="BP65" s="99"/>
      <c r="BQ65" s="94"/>
      <c r="BR65" s="94"/>
      <c r="BS65" s="94"/>
      <c r="BT65" s="94"/>
      <c r="BU65" s="94"/>
      <c r="BV65" s="94"/>
      <c r="BW65" s="96"/>
      <c r="BX65" s="97"/>
      <c r="BY65" s="94"/>
      <c r="BZ65" s="94"/>
      <c r="CA65" s="94"/>
      <c r="CB65" s="94"/>
      <c r="CC65" s="94"/>
      <c r="CD65" s="94"/>
      <c r="CE65" s="137"/>
      <c r="CF65" s="100"/>
      <c r="CG65" s="100"/>
      <c r="CH65" s="100"/>
      <c r="CI65" s="100"/>
      <c r="CJ65" s="100"/>
      <c r="CK65" s="100"/>
      <c r="CL65" s="94"/>
      <c r="CM65" s="94"/>
      <c r="CN65" s="94"/>
      <c r="CO65" s="94"/>
      <c r="CP65" s="94"/>
      <c r="CQ65" s="94"/>
      <c r="CR65" s="96"/>
      <c r="CS65" s="1"/>
    </row>
    <row r="66" ht="15.75" customHeight="1">
      <c r="A66" s="1"/>
      <c r="B66" s="112" t="s">
        <v>139</v>
      </c>
      <c r="C66" s="105" t="s">
        <v>140</v>
      </c>
      <c r="D66" s="103" t="s">
        <v>38</v>
      </c>
      <c r="E66" s="86">
        <v>5.0</v>
      </c>
      <c r="F66" s="102">
        <v>5.0</v>
      </c>
      <c r="G66" s="71">
        <f t="shared" si="2"/>
        <v>0</v>
      </c>
      <c r="H66" s="88">
        <v>5.0</v>
      </c>
      <c r="I66" s="89">
        <v>45727.0</v>
      </c>
      <c r="J66" s="90">
        <v>45727.0</v>
      </c>
      <c r="K66" s="91">
        <f t="shared" si="11"/>
        <v>1</v>
      </c>
      <c r="L66" s="92">
        <f t="shared" si="3"/>
        <v>1</v>
      </c>
      <c r="M66" s="97"/>
      <c r="N66" s="94"/>
      <c r="O66" s="94"/>
      <c r="P66" s="94"/>
      <c r="Q66" s="94"/>
      <c r="R66" s="94"/>
      <c r="S66" s="94"/>
      <c r="T66" s="95"/>
      <c r="U66" s="95"/>
      <c r="V66" s="95"/>
      <c r="W66" s="95"/>
      <c r="X66" s="95"/>
      <c r="Y66" s="95"/>
      <c r="Z66" s="95"/>
      <c r="AA66" s="94"/>
      <c r="AB66" s="94"/>
      <c r="AC66" s="94"/>
      <c r="AD66" s="94"/>
      <c r="AE66" s="94"/>
      <c r="AF66" s="94"/>
      <c r="AG66" s="96"/>
      <c r="AH66" s="97"/>
      <c r="AI66" s="94"/>
      <c r="AJ66" s="94"/>
      <c r="AK66" s="94"/>
      <c r="AL66" s="94"/>
      <c r="AM66" s="94"/>
      <c r="AN66" s="94"/>
      <c r="AO66" s="98"/>
      <c r="AP66" s="98"/>
      <c r="AQ66" s="98"/>
      <c r="AR66" s="98"/>
      <c r="AS66" s="98"/>
      <c r="AT66" s="98"/>
      <c r="AU66" s="98"/>
      <c r="AV66" s="94"/>
      <c r="AW66" s="94"/>
      <c r="AX66" s="94"/>
      <c r="AY66" s="94"/>
      <c r="AZ66" s="94"/>
      <c r="BA66" s="94"/>
      <c r="BB66" s="96"/>
      <c r="BC66" s="97"/>
      <c r="BD66" s="94"/>
      <c r="BE66" s="94"/>
      <c r="BF66" s="94"/>
      <c r="BG66" s="94"/>
      <c r="BH66" s="94"/>
      <c r="BI66" s="94"/>
      <c r="BJ66" s="99"/>
      <c r="BK66" s="99"/>
      <c r="BL66" s="99"/>
      <c r="BM66" s="99"/>
      <c r="BN66" s="99"/>
      <c r="BO66" s="99"/>
      <c r="BP66" s="99"/>
      <c r="BQ66" s="94"/>
      <c r="BR66" s="94"/>
      <c r="BS66" s="94"/>
      <c r="BT66" s="94"/>
      <c r="BU66" s="94"/>
      <c r="BV66" s="94"/>
      <c r="BW66" s="96"/>
      <c r="BX66" s="97"/>
      <c r="BY66" s="94"/>
      <c r="BZ66" s="94"/>
      <c r="CA66" s="94"/>
      <c r="CB66" s="94"/>
      <c r="CC66" s="94"/>
      <c r="CD66" s="94"/>
      <c r="CE66" s="100"/>
      <c r="CF66" s="100"/>
      <c r="CG66" s="100"/>
      <c r="CH66" s="137"/>
      <c r="CI66" s="100"/>
      <c r="CJ66" s="100"/>
      <c r="CK66" s="100"/>
      <c r="CL66" s="94"/>
      <c r="CM66" s="94"/>
      <c r="CN66" s="94"/>
      <c r="CO66" s="94"/>
      <c r="CP66" s="94"/>
      <c r="CQ66" s="94"/>
      <c r="CR66" s="96"/>
      <c r="CS66" s="1"/>
    </row>
    <row r="67" ht="15.75" customHeight="1">
      <c r="A67" s="1"/>
      <c r="B67" s="112" t="s">
        <v>141</v>
      </c>
      <c r="C67" s="105" t="s">
        <v>142</v>
      </c>
      <c r="D67" s="103" t="s">
        <v>38</v>
      </c>
      <c r="E67" s="86">
        <v>8.0</v>
      </c>
      <c r="F67" s="102">
        <v>8.0</v>
      </c>
      <c r="G67" s="71">
        <f t="shared" si="2"/>
        <v>0</v>
      </c>
      <c r="H67" s="88">
        <v>5.0</v>
      </c>
      <c r="I67" s="138">
        <v>45728.0</v>
      </c>
      <c r="J67" s="139">
        <v>45729.0</v>
      </c>
      <c r="K67" s="91">
        <f t="shared" si="11"/>
        <v>2</v>
      </c>
      <c r="L67" s="92">
        <f t="shared" si="3"/>
        <v>1</v>
      </c>
      <c r="M67" s="97"/>
      <c r="N67" s="94"/>
      <c r="O67" s="94"/>
      <c r="P67" s="94"/>
      <c r="Q67" s="94"/>
      <c r="R67" s="94"/>
      <c r="S67" s="94"/>
      <c r="T67" s="95"/>
      <c r="U67" s="95"/>
      <c r="V67" s="95"/>
      <c r="W67" s="95"/>
      <c r="X67" s="95"/>
      <c r="Y67" s="95"/>
      <c r="Z67" s="95"/>
      <c r="AA67" s="94"/>
      <c r="AB67" s="94"/>
      <c r="AC67" s="94"/>
      <c r="AD67" s="94"/>
      <c r="AE67" s="94"/>
      <c r="AF67" s="94"/>
      <c r="AG67" s="96"/>
      <c r="AH67" s="97"/>
      <c r="AI67" s="94"/>
      <c r="AJ67" s="94"/>
      <c r="AK67" s="94"/>
      <c r="AL67" s="94"/>
      <c r="AM67" s="94"/>
      <c r="AN67" s="94"/>
      <c r="AO67" s="98"/>
      <c r="AP67" s="98"/>
      <c r="AQ67" s="98"/>
      <c r="AR67" s="98"/>
      <c r="AS67" s="98"/>
      <c r="AT67" s="98"/>
      <c r="AU67" s="98"/>
      <c r="AV67" s="94"/>
      <c r="AW67" s="94"/>
      <c r="AX67" s="94"/>
      <c r="AY67" s="94"/>
      <c r="AZ67" s="94"/>
      <c r="BA67" s="94"/>
      <c r="BB67" s="96"/>
      <c r="BC67" s="97"/>
      <c r="BD67" s="94"/>
      <c r="BE67" s="94"/>
      <c r="BF67" s="94"/>
      <c r="BG67" s="94"/>
      <c r="BH67" s="94"/>
      <c r="BI67" s="94"/>
      <c r="BJ67" s="99"/>
      <c r="BK67" s="99"/>
      <c r="BL67" s="99"/>
      <c r="BM67" s="99"/>
      <c r="BN67" s="99"/>
      <c r="BO67" s="99"/>
      <c r="BP67" s="99"/>
      <c r="BQ67" s="94"/>
      <c r="BR67" s="94"/>
      <c r="BS67" s="94"/>
      <c r="BT67" s="94"/>
      <c r="BU67" s="94"/>
      <c r="BV67" s="94"/>
      <c r="BW67" s="96"/>
      <c r="BX67" s="97"/>
      <c r="BY67" s="94"/>
      <c r="BZ67" s="94"/>
      <c r="CA67" s="94"/>
      <c r="CB67" s="94"/>
      <c r="CC67" s="94"/>
      <c r="CD67" s="94"/>
      <c r="CE67" s="100"/>
      <c r="CF67" s="100"/>
      <c r="CG67" s="100"/>
      <c r="CH67" s="100"/>
      <c r="CI67" s="137"/>
      <c r="CJ67" s="137"/>
      <c r="CK67" s="100"/>
      <c r="CL67" s="94"/>
      <c r="CM67" s="94"/>
      <c r="CN67" s="94"/>
      <c r="CO67" s="94"/>
      <c r="CP67" s="94"/>
      <c r="CQ67" s="94"/>
      <c r="CR67" s="96"/>
      <c r="CS67" s="1"/>
    </row>
    <row r="68" ht="18.0" customHeight="1">
      <c r="A68" s="1"/>
      <c r="B68" s="1"/>
      <c r="C68" s="1"/>
      <c r="D68" s="1"/>
      <c r="E68" s="140"/>
      <c r="F68" s="140"/>
      <c r="G68" s="140"/>
      <c r="H68" s="140"/>
      <c r="I68" s="140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</row>
    <row r="69" ht="18.0" customHeight="1">
      <c r="A69" s="1"/>
      <c r="B69" s="1"/>
      <c r="C69" s="5" t="s">
        <v>143</v>
      </c>
      <c r="D69" s="141" t="s">
        <v>144</v>
      </c>
      <c r="E69" s="142">
        <f t="shared" ref="E69:F69" si="12">SUM(E10:E15,E17:E29,E31:E55,E57:E67)</f>
        <v>327</v>
      </c>
      <c r="F69" s="142">
        <f t="shared" si="12"/>
        <v>327</v>
      </c>
      <c r="G69" s="142">
        <f>SUM(G10:G15,G18:G28,G31:G48,G57:G59,G60:G66)</f>
        <v>0</v>
      </c>
      <c r="H69" s="143">
        <v>84.0</v>
      </c>
      <c r="I69" s="144">
        <f>E69/H69</f>
        <v>3.892857143</v>
      </c>
      <c r="J69" s="1"/>
      <c r="K69" s="1"/>
      <c r="L69" s="145" t="s">
        <v>145</v>
      </c>
      <c r="M69" s="146">
        <v>1.0</v>
      </c>
      <c r="N69" s="146">
        <v>2.0</v>
      </c>
      <c r="O69" s="146">
        <v>3.0</v>
      </c>
      <c r="P69" s="146">
        <v>4.0</v>
      </c>
      <c r="Q69" s="146">
        <v>5.0</v>
      </c>
      <c r="R69" s="146">
        <v>6.0</v>
      </c>
      <c r="S69" s="146">
        <v>7.0</v>
      </c>
      <c r="T69" s="146">
        <v>8.0</v>
      </c>
      <c r="U69" s="146">
        <v>9.0</v>
      </c>
      <c r="V69" s="146">
        <v>10.0</v>
      </c>
      <c r="W69" s="146">
        <v>11.0</v>
      </c>
      <c r="X69" s="146">
        <v>12.0</v>
      </c>
      <c r="Y69" s="146">
        <v>13.0</v>
      </c>
      <c r="Z69" s="146">
        <v>14.0</v>
      </c>
      <c r="AA69" s="146">
        <v>15.0</v>
      </c>
      <c r="AB69" s="146">
        <v>16.0</v>
      </c>
      <c r="AC69" s="146">
        <v>17.0</v>
      </c>
      <c r="AD69" s="146">
        <v>18.0</v>
      </c>
      <c r="AE69" s="146">
        <v>19.0</v>
      </c>
      <c r="AF69" s="146">
        <v>20.0</v>
      </c>
      <c r="AG69" s="146">
        <v>21.0</v>
      </c>
      <c r="AH69" s="146">
        <v>22.0</v>
      </c>
      <c r="AI69" s="146">
        <v>23.0</v>
      </c>
      <c r="AJ69" s="146">
        <v>24.0</v>
      </c>
      <c r="AK69" s="146">
        <v>25.0</v>
      </c>
      <c r="AL69" s="146">
        <v>26.0</v>
      </c>
      <c r="AM69" s="146">
        <v>27.0</v>
      </c>
      <c r="AN69" s="146">
        <v>28.0</v>
      </c>
      <c r="AO69" s="146">
        <v>29.0</v>
      </c>
      <c r="AP69" s="146">
        <v>30.0</v>
      </c>
      <c r="AQ69" s="146">
        <v>31.0</v>
      </c>
      <c r="AR69" s="146">
        <v>32.0</v>
      </c>
      <c r="AS69" s="146">
        <v>33.0</v>
      </c>
      <c r="AT69" s="146">
        <v>34.0</v>
      </c>
      <c r="AU69" s="146">
        <v>35.0</v>
      </c>
      <c r="AV69" s="146">
        <v>36.0</v>
      </c>
      <c r="AW69" s="146">
        <v>37.0</v>
      </c>
      <c r="AX69" s="146">
        <v>38.0</v>
      </c>
      <c r="AY69" s="146">
        <v>39.0</v>
      </c>
      <c r="AZ69" s="146">
        <v>40.0</v>
      </c>
      <c r="BA69" s="146">
        <v>41.0</v>
      </c>
      <c r="BB69" s="146">
        <v>42.0</v>
      </c>
      <c r="BC69" s="146">
        <v>43.0</v>
      </c>
      <c r="BD69" s="146">
        <v>44.0</v>
      </c>
      <c r="BE69" s="146">
        <v>45.0</v>
      </c>
      <c r="BF69" s="146">
        <v>46.0</v>
      </c>
      <c r="BG69" s="146">
        <v>47.0</v>
      </c>
      <c r="BH69" s="146">
        <v>48.0</v>
      </c>
      <c r="BI69" s="146">
        <v>49.0</v>
      </c>
      <c r="BJ69" s="146">
        <v>50.0</v>
      </c>
      <c r="BK69" s="146">
        <v>51.0</v>
      </c>
      <c r="BL69" s="146">
        <v>52.0</v>
      </c>
      <c r="BM69" s="146">
        <v>53.0</v>
      </c>
      <c r="BN69" s="146">
        <v>54.0</v>
      </c>
      <c r="BO69" s="146">
        <v>55.0</v>
      </c>
      <c r="BP69" s="146">
        <v>56.0</v>
      </c>
      <c r="BQ69" s="146">
        <v>57.0</v>
      </c>
      <c r="BR69" s="146">
        <v>58.0</v>
      </c>
      <c r="BS69" s="146">
        <v>59.0</v>
      </c>
      <c r="BT69" s="146">
        <v>60.0</v>
      </c>
      <c r="BU69" s="147">
        <v>61.0</v>
      </c>
      <c r="BV69" s="147">
        <v>62.0</v>
      </c>
      <c r="BW69" s="147">
        <v>63.0</v>
      </c>
      <c r="BX69" s="147">
        <v>64.0</v>
      </c>
      <c r="BY69" s="147">
        <v>65.0</v>
      </c>
      <c r="BZ69" s="147">
        <v>66.0</v>
      </c>
      <c r="CA69" s="147">
        <v>67.0</v>
      </c>
      <c r="CB69" s="147">
        <v>68.0</v>
      </c>
      <c r="CC69" s="147">
        <v>69.0</v>
      </c>
      <c r="CD69" s="147">
        <v>70.0</v>
      </c>
      <c r="CE69" s="147">
        <v>71.0</v>
      </c>
      <c r="CF69" s="147">
        <v>72.0</v>
      </c>
      <c r="CG69" s="147">
        <v>73.0</v>
      </c>
      <c r="CH69" s="147">
        <v>74.0</v>
      </c>
      <c r="CI69" s="147">
        <v>75.0</v>
      </c>
      <c r="CJ69" s="147">
        <v>76.0</v>
      </c>
      <c r="CK69" s="147">
        <v>77.0</v>
      </c>
      <c r="CL69" s="147">
        <v>78.0</v>
      </c>
      <c r="CM69" s="147">
        <v>79.0</v>
      </c>
      <c r="CN69" s="147">
        <v>80.0</v>
      </c>
      <c r="CO69" s="147">
        <v>81.0</v>
      </c>
      <c r="CP69" s="147">
        <v>82.0</v>
      </c>
      <c r="CQ69" s="147">
        <v>83.0</v>
      </c>
      <c r="CR69" s="147">
        <v>84.0</v>
      </c>
      <c r="CS69" s="1"/>
      <c r="CT69" s="141" t="s">
        <v>144</v>
      </c>
    </row>
    <row r="70" ht="18.0" customHeight="1">
      <c r="A70" s="1"/>
      <c r="B70" s="1"/>
      <c r="C70" s="1"/>
      <c r="D70" s="1"/>
      <c r="E70" s="1"/>
      <c r="F70" s="1"/>
      <c r="G70" s="1"/>
      <c r="H70" s="148" t="s">
        <v>146</v>
      </c>
      <c r="I70" s="1"/>
      <c r="J70" s="1"/>
      <c r="K70" s="1"/>
      <c r="L70" s="145" t="s">
        <v>147</v>
      </c>
      <c r="M70" s="149">
        <f>E69</f>
        <v>327</v>
      </c>
      <c r="N70" s="150">
        <f>M70-I69</f>
        <v>323.1071429</v>
      </c>
      <c r="O70" s="150">
        <f>N70-I69</f>
        <v>319.2142857</v>
      </c>
      <c r="P70" s="150">
        <f>O70-I69</f>
        <v>315.3214286</v>
      </c>
      <c r="Q70" s="150">
        <f>P70-I69</f>
        <v>311.4285714</v>
      </c>
      <c r="R70" s="150">
        <f>Q70-I69</f>
        <v>307.5357143</v>
      </c>
      <c r="S70" s="150">
        <f>R70-I69</f>
        <v>303.6428571</v>
      </c>
      <c r="T70" s="150">
        <f>S70-I69</f>
        <v>299.75</v>
      </c>
      <c r="U70" s="150">
        <f>T70-I69</f>
        <v>295.8571429</v>
      </c>
      <c r="V70" s="150">
        <f>U70-I69</f>
        <v>291.9642857</v>
      </c>
      <c r="W70" s="150">
        <f>V70-I69</f>
        <v>288.0714286</v>
      </c>
      <c r="X70" s="150">
        <f>W70-I69</f>
        <v>284.1785714</v>
      </c>
      <c r="Y70" s="150">
        <f>X70-I69</f>
        <v>280.2857143</v>
      </c>
      <c r="Z70" s="150">
        <f>Y70-I69</f>
        <v>276.3928571</v>
      </c>
      <c r="AA70" s="150">
        <f>Z70-I69</f>
        <v>272.5</v>
      </c>
      <c r="AB70" s="150">
        <f>AA70-I69</f>
        <v>268.6071429</v>
      </c>
      <c r="AC70" s="150">
        <f>AB70-I69</f>
        <v>264.7142857</v>
      </c>
      <c r="AD70" s="150">
        <f>AC70-I69</f>
        <v>260.8214286</v>
      </c>
      <c r="AE70" s="150">
        <f>AD70-I69</f>
        <v>256.9285714</v>
      </c>
      <c r="AF70" s="150">
        <f>AE70-I69</f>
        <v>253.0357143</v>
      </c>
      <c r="AG70" s="150">
        <f>AF70-I69</f>
        <v>249.1428571</v>
      </c>
      <c r="AH70" s="150">
        <f>AG70-I69</f>
        <v>245.25</v>
      </c>
      <c r="AI70" s="150">
        <f>AH70-I69</f>
        <v>241.3571429</v>
      </c>
      <c r="AJ70" s="150">
        <f>AI70-I69</f>
        <v>237.4642857</v>
      </c>
      <c r="AK70" s="150">
        <f>AJ70-I69</f>
        <v>233.5714286</v>
      </c>
      <c r="AL70" s="150">
        <f>AK70-I69</f>
        <v>229.6785714</v>
      </c>
      <c r="AM70" s="150">
        <f>AL70-I69</f>
        <v>225.7857143</v>
      </c>
      <c r="AN70" s="150">
        <f>AM70-I69</f>
        <v>221.8928571</v>
      </c>
      <c r="AO70" s="150">
        <f>AN70-I69</f>
        <v>218</v>
      </c>
      <c r="AP70" s="150">
        <f>AO70-I69</f>
        <v>214.1071429</v>
      </c>
      <c r="AQ70" s="150">
        <f>AP70-I69</f>
        <v>210.2142857</v>
      </c>
      <c r="AR70" s="150">
        <f>AQ70-I69</f>
        <v>206.3214286</v>
      </c>
      <c r="AS70" s="150">
        <f>AR70-I69</f>
        <v>202.4285714</v>
      </c>
      <c r="AT70" s="150">
        <f>AS70-I69</f>
        <v>198.5357143</v>
      </c>
      <c r="AU70" s="150">
        <f>AT70-I69</f>
        <v>194.6428571</v>
      </c>
      <c r="AV70" s="150">
        <f>AU70-I69</f>
        <v>190.75</v>
      </c>
      <c r="AW70" s="150">
        <f>AV70-I69</f>
        <v>186.8571429</v>
      </c>
      <c r="AX70" s="150">
        <f>AW70-I69</f>
        <v>182.9642857</v>
      </c>
      <c r="AY70" s="150">
        <f>AX70-I69</f>
        <v>179.0714286</v>
      </c>
      <c r="AZ70" s="150">
        <f>AY70-I69</f>
        <v>175.1785714</v>
      </c>
      <c r="BA70" s="150">
        <f>AZ70-I69</f>
        <v>171.2857143</v>
      </c>
      <c r="BB70" s="150">
        <f>BA70-I69</f>
        <v>167.3928571</v>
      </c>
      <c r="BC70" s="150">
        <f>BB70-I69</f>
        <v>163.5</v>
      </c>
      <c r="BD70" s="150">
        <f>BC70-I69</f>
        <v>159.6071429</v>
      </c>
      <c r="BE70" s="150">
        <f>BD70-I69</f>
        <v>155.7142857</v>
      </c>
      <c r="BF70" s="150">
        <f>BE70-I69</f>
        <v>151.8214286</v>
      </c>
      <c r="BG70" s="150">
        <f>BF70-I69</f>
        <v>147.9285714</v>
      </c>
      <c r="BH70" s="150">
        <f>BG70-I69</f>
        <v>144.0357143</v>
      </c>
      <c r="BI70" s="150">
        <f>BH70-I69</f>
        <v>140.1428571</v>
      </c>
      <c r="BJ70" s="150">
        <f>BI70-I69</f>
        <v>136.25</v>
      </c>
      <c r="BK70" s="150">
        <f>BJ70-I69</f>
        <v>132.3571429</v>
      </c>
      <c r="BL70" s="150">
        <f>BK70-I69</f>
        <v>128.4642857</v>
      </c>
      <c r="BM70" s="150">
        <f>BL70-I69</f>
        <v>124.5714286</v>
      </c>
      <c r="BN70" s="150">
        <f>BM70-I69</f>
        <v>120.6785714</v>
      </c>
      <c r="BO70" s="150">
        <f>BN70-I69</f>
        <v>116.7857143</v>
      </c>
      <c r="BP70" s="150">
        <f>BO70-I69</f>
        <v>112.8928571</v>
      </c>
      <c r="BQ70" s="150">
        <f>BP70-I69</f>
        <v>109</v>
      </c>
      <c r="BR70" s="150">
        <f>BQ70-I69</f>
        <v>105.1071429</v>
      </c>
      <c r="BS70" s="150">
        <f>BR70-I69</f>
        <v>101.2142857</v>
      </c>
      <c r="BT70" s="150">
        <f>BS70-I69</f>
        <v>97.32142857</v>
      </c>
      <c r="BU70" s="150">
        <f>BT70-I69</f>
        <v>93.42857143</v>
      </c>
      <c r="BV70" s="150">
        <f>BU70-I69</f>
        <v>89.53571429</v>
      </c>
      <c r="BW70" s="150">
        <f>BV70-I69</f>
        <v>85.64285714</v>
      </c>
      <c r="BX70" s="150">
        <f>BW70-I69</f>
        <v>81.75</v>
      </c>
      <c r="BY70" s="150">
        <f>BX70-I69</f>
        <v>77.85714286</v>
      </c>
      <c r="BZ70" s="150">
        <f>BY70-I69</f>
        <v>73.96428571</v>
      </c>
      <c r="CA70" s="150">
        <f>BZ70-I69</f>
        <v>70.07142857</v>
      </c>
      <c r="CB70" s="150">
        <f>CA70-I69</f>
        <v>66.17857143</v>
      </c>
      <c r="CC70" s="150">
        <f>CB70-I69</f>
        <v>62.28571429</v>
      </c>
      <c r="CD70" s="150">
        <f>CC70-I69</f>
        <v>58.39285714</v>
      </c>
      <c r="CE70" s="150">
        <f>CD70-I69</f>
        <v>54.5</v>
      </c>
      <c r="CF70" s="150">
        <f>CE70-I69</f>
        <v>50.60714286</v>
      </c>
      <c r="CG70" s="150">
        <f>CF70-I69</f>
        <v>46.71428571</v>
      </c>
      <c r="CH70" s="150">
        <f>CG70-I69</f>
        <v>42.82142857</v>
      </c>
      <c r="CI70" s="150">
        <f>CH70-I69</f>
        <v>38.92857143</v>
      </c>
      <c r="CJ70" s="150">
        <f>CI70-I69</f>
        <v>35.03571429</v>
      </c>
      <c r="CK70" s="150">
        <f>CJ70-I69</f>
        <v>31.14285714</v>
      </c>
      <c r="CL70" s="150">
        <f>CK70-I69</f>
        <v>27.25</v>
      </c>
      <c r="CM70" s="150">
        <f>CL70-I69</f>
        <v>23.35714286</v>
      </c>
      <c r="CN70" s="150">
        <f>CM70-I69</f>
        <v>19.46428571</v>
      </c>
      <c r="CO70" s="150">
        <f>CN70-I69</f>
        <v>15.57142857</v>
      </c>
      <c r="CP70" s="150">
        <f>CO70-I69</f>
        <v>11.67857143</v>
      </c>
      <c r="CQ70" s="150">
        <f>CP70-I69</f>
        <v>7.785714286</v>
      </c>
      <c r="CR70" s="150">
        <f>CQ70-I69</f>
        <v>3.892857143</v>
      </c>
      <c r="CS70" s="1"/>
      <c r="CT70" s="142"/>
    </row>
    <row r="71" ht="18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45" t="s">
        <v>28</v>
      </c>
      <c r="M71" s="149">
        <f>E69</f>
        <v>327</v>
      </c>
      <c r="N71" s="149">
        <f t="shared" ref="N71:CR71" si="13">M73</f>
        <v>319</v>
      </c>
      <c r="O71" s="149">
        <f t="shared" si="13"/>
        <v>311</v>
      </c>
      <c r="P71" s="149">
        <f t="shared" si="13"/>
        <v>307</v>
      </c>
      <c r="Q71" s="149">
        <f t="shared" si="13"/>
        <v>303</v>
      </c>
      <c r="R71" s="149">
        <f t="shared" si="13"/>
        <v>296</v>
      </c>
      <c r="S71" s="149">
        <f t="shared" si="13"/>
        <v>291</v>
      </c>
      <c r="T71" s="149">
        <f t="shared" si="13"/>
        <v>286</v>
      </c>
      <c r="U71" s="149">
        <f t="shared" si="13"/>
        <v>281</v>
      </c>
      <c r="V71" s="149">
        <f t="shared" si="13"/>
        <v>276</v>
      </c>
      <c r="W71" s="149">
        <f t="shared" si="13"/>
        <v>270</v>
      </c>
      <c r="X71" s="149">
        <f t="shared" si="13"/>
        <v>270</v>
      </c>
      <c r="Y71" s="149">
        <f t="shared" si="13"/>
        <v>270</v>
      </c>
      <c r="Z71" s="149">
        <f t="shared" si="13"/>
        <v>269</v>
      </c>
      <c r="AA71" s="149">
        <f t="shared" si="13"/>
        <v>268</v>
      </c>
      <c r="AB71" s="149">
        <f t="shared" si="13"/>
        <v>267</v>
      </c>
      <c r="AC71" s="149">
        <f t="shared" si="13"/>
        <v>266</v>
      </c>
      <c r="AD71" s="149">
        <f t="shared" si="13"/>
        <v>265</v>
      </c>
      <c r="AE71" s="149">
        <f t="shared" si="13"/>
        <v>264</v>
      </c>
      <c r="AF71" s="149">
        <f t="shared" si="13"/>
        <v>263</v>
      </c>
      <c r="AG71" s="149">
        <f t="shared" si="13"/>
        <v>262</v>
      </c>
      <c r="AH71" s="149">
        <f t="shared" si="13"/>
        <v>262</v>
      </c>
      <c r="AI71" s="149">
        <f t="shared" si="13"/>
        <v>262</v>
      </c>
      <c r="AJ71" s="149">
        <f t="shared" si="13"/>
        <v>262</v>
      </c>
      <c r="AK71" s="149">
        <f t="shared" si="13"/>
        <v>257</v>
      </c>
      <c r="AL71" s="149">
        <f t="shared" si="13"/>
        <v>257</v>
      </c>
      <c r="AM71" s="149">
        <f t="shared" si="13"/>
        <v>257</v>
      </c>
      <c r="AN71" s="149">
        <f t="shared" si="13"/>
        <v>257</v>
      </c>
      <c r="AO71" s="149">
        <f t="shared" si="13"/>
        <v>253</v>
      </c>
      <c r="AP71" s="149">
        <f t="shared" si="13"/>
        <v>247</v>
      </c>
      <c r="AQ71" s="149">
        <f t="shared" si="13"/>
        <v>243</v>
      </c>
      <c r="AR71" s="149">
        <f t="shared" si="13"/>
        <v>231</v>
      </c>
      <c r="AS71" s="149">
        <f t="shared" si="13"/>
        <v>227</v>
      </c>
      <c r="AT71" s="149">
        <f t="shared" si="13"/>
        <v>227</v>
      </c>
      <c r="AU71" s="149">
        <f t="shared" si="13"/>
        <v>223</v>
      </c>
      <c r="AV71" s="149">
        <f t="shared" si="13"/>
        <v>216</v>
      </c>
      <c r="AW71" s="149">
        <f t="shared" si="13"/>
        <v>205</v>
      </c>
      <c r="AX71" s="149">
        <f t="shared" si="13"/>
        <v>205</v>
      </c>
      <c r="AY71" s="149">
        <f t="shared" si="13"/>
        <v>205</v>
      </c>
      <c r="AZ71" s="149">
        <f t="shared" si="13"/>
        <v>199</v>
      </c>
      <c r="BA71" s="149">
        <f t="shared" si="13"/>
        <v>189</v>
      </c>
      <c r="BB71" s="149">
        <f t="shared" si="13"/>
        <v>181</v>
      </c>
      <c r="BC71" s="149">
        <f t="shared" si="13"/>
        <v>179</v>
      </c>
      <c r="BD71" s="149">
        <f t="shared" si="13"/>
        <v>168</v>
      </c>
      <c r="BE71" s="149">
        <f t="shared" si="13"/>
        <v>154</v>
      </c>
      <c r="BF71" s="149">
        <f t="shared" si="13"/>
        <v>137</v>
      </c>
      <c r="BG71" s="149">
        <f t="shared" si="13"/>
        <v>127</v>
      </c>
      <c r="BH71" s="149">
        <f t="shared" si="13"/>
        <v>123</v>
      </c>
      <c r="BI71" s="149">
        <f t="shared" si="13"/>
        <v>123</v>
      </c>
      <c r="BJ71" s="149">
        <f t="shared" si="13"/>
        <v>123</v>
      </c>
      <c r="BK71" s="149">
        <f t="shared" si="13"/>
        <v>123</v>
      </c>
      <c r="BL71" s="149">
        <f t="shared" si="13"/>
        <v>119</v>
      </c>
      <c r="BM71" s="149">
        <f t="shared" si="13"/>
        <v>116</v>
      </c>
      <c r="BN71" s="149">
        <f t="shared" si="13"/>
        <v>116</v>
      </c>
      <c r="BO71" s="149">
        <f t="shared" si="13"/>
        <v>108</v>
      </c>
      <c r="BP71" s="149">
        <f t="shared" si="13"/>
        <v>105</v>
      </c>
      <c r="BQ71" s="149">
        <f t="shared" si="13"/>
        <v>102</v>
      </c>
      <c r="BR71" s="149">
        <f t="shared" si="13"/>
        <v>95</v>
      </c>
      <c r="BS71" s="149">
        <f t="shared" si="13"/>
        <v>93</v>
      </c>
      <c r="BT71" s="149">
        <f t="shared" si="13"/>
        <v>93</v>
      </c>
      <c r="BU71" s="149">
        <f t="shared" si="13"/>
        <v>86</v>
      </c>
      <c r="BV71" s="149">
        <f t="shared" si="13"/>
        <v>81</v>
      </c>
      <c r="BW71" s="149">
        <f t="shared" si="13"/>
        <v>81</v>
      </c>
      <c r="BX71" s="149">
        <f t="shared" si="13"/>
        <v>81</v>
      </c>
      <c r="BY71" s="149">
        <f t="shared" si="13"/>
        <v>75</v>
      </c>
      <c r="BZ71" s="149">
        <f t="shared" si="13"/>
        <v>68</v>
      </c>
      <c r="CA71" s="149">
        <f t="shared" si="13"/>
        <v>61</v>
      </c>
      <c r="CB71" s="149">
        <f t="shared" si="13"/>
        <v>56</v>
      </c>
      <c r="CC71" s="149">
        <f t="shared" si="13"/>
        <v>52</v>
      </c>
      <c r="CD71" s="149">
        <f t="shared" si="13"/>
        <v>44</v>
      </c>
      <c r="CE71" s="149">
        <f t="shared" si="13"/>
        <v>38</v>
      </c>
      <c r="CF71" s="149">
        <f t="shared" si="13"/>
        <v>36</v>
      </c>
      <c r="CG71" s="149">
        <f t="shared" si="13"/>
        <v>36</v>
      </c>
      <c r="CH71" s="149">
        <f t="shared" si="13"/>
        <v>36</v>
      </c>
      <c r="CI71" s="149">
        <f t="shared" si="13"/>
        <v>25</v>
      </c>
      <c r="CJ71" s="149">
        <f t="shared" si="13"/>
        <v>21</v>
      </c>
      <c r="CK71" s="149">
        <f t="shared" si="13"/>
        <v>17</v>
      </c>
      <c r="CL71" s="149">
        <f t="shared" si="13"/>
        <v>17</v>
      </c>
      <c r="CM71" s="149">
        <f t="shared" si="13"/>
        <v>17</v>
      </c>
      <c r="CN71" s="149">
        <f t="shared" si="13"/>
        <v>13</v>
      </c>
      <c r="CO71" s="149">
        <f t="shared" si="13"/>
        <v>9</v>
      </c>
      <c r="CP71" s="149">
        <f t="shared" si="13"/>
        <v>9</v>
      </c>
      <c r="CQ71" s="149">
        <f t="shared" si="13"/>
        <v>7</v>
      </c>
      <c r="CR71" s="149">
        <f t="shared" si="13"/>
        <v>4</v>
      </c>
      <c r="CS71" s="1"/>
      <c r="CT71" s="142">
        <f t="shared" ref="CT71:CT73" si="14">SUM(M71:CR71)</f>
        <v>13970</v>
      </c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51" t="s">
        <v>148</v>
      </c>
      <c r="L72" s="145" t="s">
        <v>149</v>
      </c>
      <c r="M72" s="102">
        <v>8.0</v>
      </c>
      <c r="N72" s="102">
        <v>8.0</v>
      </c>
      <c r="O72" s="102">
        <v>4.0</v>
      </c>
      <c r="P72" s="102">
        <v>4.0</v>
      </c>
      <c r="Q72" s="102">
        <v>7.0</v>
      </c>
      <c r="R72" s="102">
        <v>5.0</v>
      </c>
      <c r="S72" s="102">
        <v>5.0</v>
      </c>
      <c r="T72" s="102">
        <v>5.0</v>
      </c>
      <c r="U72" s="102">
        <v>5.0</v>
      </c>
      <c r="V72" s="102">
        <v>6.0</v>
      </c>
      <c r="W72" s="102">
        <v>0.0</v>
      </c>
      <c r="X72" s="102">
        <v>0.0</v>
      </c>
      <c r="Y72" s="102">
        <v>1.0</v>
      </c>
      <c r="Z72" s="102">
        <v>1.0</v>
      </c>
      <c r="AA72" s="102">
        <v>1.0</v>
      </c>
      <c r="AB72" s="102">
        <v>1.0</v>
      </c>
      <c r="AC72" s="102">
        <v>1.0</v>
      </c>
      <c r="AD72" s="102">
        <v>1.0</v>
      </c>
      <c r="AE72" s="102">
        <v>1.0</v>
      </c>
      <c r="AF72" s="102">
        <v>1.0</v>
      </c>
      <c r="AG72" s="102">
        <v>0.0</v>
      </c>
      <c r="AH72" s="102">
        <v>0.0</v>
      </c>
      <c r="AI72" s="102">
        <v>0.0</v>
      </c>
      <c r="AJ72" s="102">
        <v>5.0</v>
      </c>
      <c r="AK72" s="102">
        <v>0.0</v>
      </c>
      <c r="AL72" s="102">
        <v>0.0</v>
      </c>
      <c r="AM72" s="102">
        <v>0.0</v>
      </c>
      <c r="AN72" s="102">
        <v>4.0</v>
      </c>
      <c r="AO72" s="102">
        <v>6.0</v>
      </c>
      <c r="AP72" s="102">
        <v>4.0</v>
      </c>
      <c r="AQ72" s="102">
        <v>12.0</v>
      </c>
      <c r="AR72" s="102">
        <v>4.0</v>
      </c>
      <c r="AS72" s="102">
        <v>0.0</v>
      </c>
      <c r="AT72" s="102">
        <v>4.0</v>
      </c>
      <c r="AU72" s="102">
        <v>7.0</v>
      </c>
      <c r="AV72" s="102">
        <v>11.0</v>
      </c>
      <c r="AW72" s="102">
        <v>0.0</v>
      </c>
      <c r="AX72" s="102">
        <v>0.0</v>
      </c>
      <c r="AY72" s="102">
        <v>6.0</v>
      </c>
      <c r="AZ72" s="102">
        <v>10.0</v>
      </c>
      <c r="BA72" s="102">
        <v>8.0</v>
      </c>
      <c r="BB72" s="102">
        <v>2.0</v>
      </c>
      <c r="BC72" s="102">
        <v>11.0</v>
      </c>
      <c r="BD72" s="102">
        <v>14.0</v>
      </c>
      <c r="BE72" s="102">
        <v>17.0</v>
      </c>
      <c r="BF72" s="102">
        <v>10.0</v>
      </c>
      <c r="BG72" s="102">
        <v>4.0</v>
      </c>
      <c r="BH72" s="102">
        <v>0.0</v>
      </c>
      <c r="BI72" s="102">
        <v>0.0</v>
      </c>
      <c r="BJ72" s="102">
        <v>0.0</v>
      </c>
      <c r="BK72" s="102">
        <v>4.0</v>
      </c>
      <c r="BL72" s="102">
        <v>3.0</v>
      </c>
      <c r="BM72" s="102">
        <v>0.0</v>
      </c>
      <c r="BN72" s="102">
        <v>8.0</v>
      </c>
      <c r="BO72" s="102">
        <v>3.0</v>
      </c>
      <c r="BP72" s="102">
        <v>3.0</v>
      </c>
      <c r="BQ72" s="102">
        <v>7.0</v>
      </c>
      <c r="BR72" s="102">
        <v>2.0</v>
      </c>
      <c r="BS72" s="102">
        <v>0.0</v>
      </c>
      <c r="BT72" s="102">
        <v>7.0</v>
      </c>
      <c r="BU72" s="102">
        <v>5.0</v>
      </c>
      <c r="BV72" s="102">
        <v>0.0</v>
      </c>
      <c r="BW72" s="102">
        <v>0.0</v>
      </c>
      <c r="BX72" s="102">
        <v>6.0</v>
      </c>
      <c r="BY72" s="102">
        <v>7.0</v>
      </c>
      <c r="BZ72" s="102">
        <v>7.0</v>
      </c>
      <c r="CA72" s="102">
        <v>5.0</v>
      </c>
      <c r="CB72" s="102">
        <v>4.0</v>
      </c>
      <c r="CC72" s="102">
        <v>8.0</v>
      </c>
      <c r="CD72" s="102">
        <v>6.0</v>
      </c>
      <c r="CE72" s="102">
        <v>2.0</v>
      </c>
      <c r="CF72" s="102">
        <v>0.0</v>
      </c>
      <c r="CG72" s="102">
        <v>0.0</v>
      </c>
      <c r="CH72" s="102">
        <v>11.0</v>
      </c>
      <c r="CI72" s="102">
        <v>4.0</v>
      </c>
      <c r="CJ72" s="102">
        <v>4.0</v>
      </c>
      <c r="CK72" s="102">
        <v>0.0</v>
      </c>
      <c r="CL72" s="102">
        <v>0.0</v>
      </c>
      <c r="CM72" s="102">
        <v>4.0</v>
      </c>
      <c r="CN72" s="102">
        <v>4.0</v>
      </c>
      <c r="CO72" s="102">
        <v>0.0</v>
      </c>
      <c r="CP72" s="102">
        <v>2.0</v>
      </c>
      <c r="CQ72" s="102">
        <v>3.0</v>
      </c>
      <c r="CR72" s="102">
        <v>4.0</v>
      </c>
      <c r="CS72" s="1"/>
      <c r="CT72" s="142">
        <f t="shared" si="14"/>
        <v>327</v>
      </c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45" t="s">
        <v>150</v>
      </c>
      <c r="M73" s="149">
        <f t="shared" ref="M73:CR73" si="15">M71-M72</f>
        <v>319</v>
      </c>
      <c r="N73" s="149">
        <f t="shared" si="15"/>
        <v>311</v>
      </c>
      <c r="O73" s="149">
        <f t="shared" si="15"/>
        <v>307</v>
      </c>
      <c r="P73" s="149">
        <f t="shared" si="15"/>
        <v>303</v>
      </c>
      <c r="Q73" s="149">
        <f t="shared" si="15"/>
        <v>296</v>
      </c>
      <c r="R73" s="149">
        <f t="shared" si="15"/>
        <v>291</v>
      </c>
      <c r="S73" s="149">
        <f t="shared" si="15"/>
        <v>286</v>
      </c>
      <c r="T73" s="149">
        <f t="shared" si="15"/>
        <v>281</v>
      </c>
      <c r="U73" s="149">
        <f t="shared" si="15"/>
        <v>276</v>
      </c>
      <c r="V73" s="149">
        <f t="shared" si="15"/>
        <v>270</v>
      </c>
      <c r="W73" s="149">
        <f t="shared" si="15"/>
        <v>270</v>
      </c>
      <c r="X73" s="149">
        <f t="shared" si="15"/>
        <v>270</v>
      </c>
      <c r="Y73" s="149">
        <f t="shared" si="15"/>
        <v>269</v>
      </c>
      <c r="Z73" s="149">
        <f t="shared" si="15"/>
        <v>268</v>
      </c>
      <c r="AA73" s="149">
        <f t="shared" si="15"/>
        <v>267</v>
      </c>
      <c r="AB73" s="149">
        <f t="shared" si="15"/>
        <v>266</v>
      </c>
      <c r="AC73" s="149">
        <f t="shared" si="15"/>
        <v>265</v>
      </c>
      <c r="AD73" s="149">
        <f t="shared" si="15"/>
        <v>264</v>
      </c>
      <c r="AE73" s="149">
        <f t="shared" si="15"/>
        <v>263</v>
      </c>
      <c r="AF73" s="149">
        <f t="shared" si="15"/>
        <v>262</v>
      </c>
      <c r="AG73" s="149">
        <f t="shared" si="15"/>
        <v>262</v>
      </c>
      <c r="AH73" s="149">
        <f t="shared" si="15"/>
        <v>262</v>
      </c>
      <c r="AI73" s="149">
        <f t="shared" si="15"/>
        <v>262</v>
      </c>
      <c r="AJ73" s="149">
        <f t="shared" si="15"/>
        <v>257</v>
      </c>
      <c r="AK73" s="149">
        <f t="shared" si="15"/>
        <v>257</v>
      </c>
      <c r="AL73" s="149">
        <f t="shared" si="15"/>
        <v>257</v>
      </c>
      <c r="AM73" s="149">
        <f t="shared" si="15"/>
        <v>257</v>
      </c>
      <c r="AN73" s="149">
        <f t="shared" si="15"/>
        <v>253</v>
      </c>
      <c r="AO73" s="149">
        <f t="shared" si="15"/>
        <v>247</v>
      </c>
      <c r="AP73" s="149">
        <f t="shared" si="15"/>
        <v>243</v>
      </c>
      <c r="AQ73" s="149">
        <f t="shared" si="15"/>
        <v>231</v>
      </c>
      <c r="AR73" s="149">
        <f t="shared" si="15"/>
        <v>227</v>
      </c>
      <c r="AS73" s="149">
        <f t="shared" si="15"/>
        <v>227</v>
      </c>
      <c r="AT73" s="149">
        <f t="shared" si="15"/>
        <v>223</v>
      </c>
      <c r="AU73" s="149">
        <f t="shared" si="15"/>
        <v>216</v>
      </c>
      <c r="AV73" s="149">
        <f t="shared" si="15"/>
        <v>205</v>
      </c>
      <c r="AW73" s="149">
        <f t="shared" si="15"/>
        <v>205</v>
      </c>
      <c r="AX73" s="149">
        <f t="shared" si="15"/>
        <v>205</v>
      </c>
      <c r="AY73" s="149">
        <f t="shared" si="15"/>
        <v>199</v>
      </c>
      <c r="AZ73" s="149">
        <f t="shared" si="15"/>
        <v>189</v>
      </c>
      <c r="BA73" s="149">
        <f t="shared" si="15"/>
        <v>181</v>
      </c>
      <c r="BB73" s="149">
        <f t="shared" si="15"/>
        <v>179</v>
      </c>
      <c r="BC73" s="149">
        <f t="shared" si="15"/>
        <v>168</v>
      </c>
      <c r="BD73" s="149">
        <f t="shared" si="15"/>
        <v>154</v>
      </c>
      <c r="BE73" s="149">
        <f t="shared" si="15"/>
        <v>137</v>
      </c>
      <c r="BF73" s="149">
        <f t="shared" si="15"/>
        <v>127</v>
      </c>
      <c r="BG73" s="149">
        <f t="shared" si="15"/>
        <v>123</v>
      </c>
      <c r="BH73" s="149">
        <f t="shared" si="15"/>
        <v>123</v>
      </c>
      <c r="BI73" s="149">
        <f t="shared" si="15"/>
        <v>123</v>
      </c>
      <c r="BJ73" s="149">
        <f t="shared" si="15"/>
        <v>123</v>
      </c>
      <c r="BK73" s="149">
        <f t="shared" si="15"/>
        <v>119</v>
      </c>
      <c r="BL73" s="149">
        <f t="shared" si="15"/>
        <v>116</v>
      </c>
      <c r="BM73" s="149">
        <f t="shared" si="15"/>
        <v>116</v>
      </c>
      <c r="BN73" s="149">
        <f t="shared" si="15"/>
        <v>108</v>
      </c>
      <c r="BO73" s="149">
        <f t="shared" si="15"/>
        <v>105</v>
      </c>
      <c r="BP73" s="149">
        <f t="shared" si="15"/>
        <v>102</v>
      </c>
      <c r="BQ73" s="149">
        <f t="shared" si="15"/>
        <v>95</v>
      </c>
      <c r="BR73" s="149">
        <f t="shared" si="15"/>
        <v>93</v>
      </c>
      <c r="BS73" s="149">
        <f t="shared" si="15"/>
        <v>93</v>
      </c>
      <c r="BT73" s="149">
        <f t="shared" si="15"/>
        <v>86</v>
      </c>
      <c r="BU73" s="149">
        <f t="shared" si="15"/>
        <v>81</v>
      </c>
      <c r="BV73" s="149">
        <f t="shared" si="15"/>
        <v>81</v>
      </c>
      <c r="BW73" s="149">
        <f t="shared" si="15"/>
        <v>81</v>
      </c>
      <c r="BX73" s="149">
        <f t="shared" si="15"/>
        <v>75</v>
      </c>
      <c r="BY73" s="149">
        <f t="shared" si="15"/>
        <v>68</v>
      </c>
      <c r="BZ73" s="149">
        <f t="shared" si="15"/>
        <v>61</v>
      </c>
      <c r="CA73" s="149">
        <f t="shared" si="15"/>
        <v>56</v>
      </c>
      <c r="CB73" s="149">
        <f t="shared" si="15"/>
        <v>52</v>
      </c>
      <c r="CC73" s="149">
        <f t="shared" si="15"/>
        <v>44</v>
      </c>
      <c r="CD73" s="149">
        <f t="shared" si="15"/>
        <v>38</v>
      </c>
      <c r="CE73" s="149">
        <f t="shared" si="15"/>
        <v>36</v>
      </c>
      <c r="CF73" s="149">
        <f t="shared" si="15"/>
        <v>36</v>
      </c>
      <c r="CG73" s="149">
        <f t="shared" si="15"/>
        <v>36</v>
      </c>
      <c r="CH73" s="149">
        <f t="shared" si="15"/>
        <v>25</v>
      </c>
      <c r="CI73" s="149">
        <f t="shared" si="15"/>
        <v>21</v>
      </c>
      <c r="CJ73" s="149">
        <f t="shared" si="15"/>
        <v>17</v>
      </c>
      <c r="CK73" s="149">
        <f t="shared" si="15"/>
        <v>17</v>
      </c>
      <c r="CL73" s="149">
        <f t="shared" si="15"/>
        <v>17</v>
      </c>
      <c r="CM73" s="149">
        <f t="shared" si="15"/>
        <v>13</v>
      </c>
      <c r="CN73" s="149">
        <f t="shared" si="15"/>
        <v>9</v>
      </c>
      <c r="CO73" s="149">
        <f t="shared" si="15"/>
        <v>9</v>
      </c>
      <c r="CP73" s="149">
        <f t="shared" si="15"/>
        <v>7</v>
      </c>
      <c r="CQ73" s="149">
        <f t="shared" si="15"/>
        <v>4</v>
      </c>
      <c r="CR73" s="149">
        <f t="shared" si="15"/>
        <v>0</v>
      </c>
      <c r="CS73" s="1"/>
      <c r="CT73" s="142">
        <f t="shared" si="14"/>
        <v>13643</v>
      </c>
    </row>
    <row r="74" ht="381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</row>
    <row r="75" ht="22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</row>
    <row r="77" ht="36.0" customHeight="1">
      <c r="A77" s="1"/>
      <c r="B77" s="1"/>
      <c r="C77" s="1"/>
      <c r="D77" s="1"/>
      <c r="E77" s="152" t="s">
        <v>151</v>
      </c>
      <c r="F77" s="153"/>
      <c r="G77" s="153"/>
      <c r="H77" s="153"/>
      <c r="I77" s="153"/>
      <c r="J77" s="153"/>
      <c r="K77" s="153"/>
      <c r="L77" s="153"/>
      <c r="M77" s="153"/>
      <c r="N77" s="153"/>
      <c r="O77" s="153"/>
      <c r="P77" s="153"/>
      <c r="Q77" s="153"/>
      <c r="R77" s="153"/>
      <c r="S77" s="153"/>
      <c r="T77" s="153"/>
      <c r="U77" s="153"/>
      <c r="V77" s="153"/>
      <c r="W77" s="153"/>
      <c r="X77" s="153"/>
      <c r="Y77" s="153"/>
      <c r="Z77" s="153"/>
      <c r="AA77" s="153"/>
      <c r="AB77" s="153"/>
      <c r="AC77" s="153"/>
      <c r="AD77" s="153"/>
      <c r="AE77" s="153"/>
      <c r="AF77" s="153"/>
      <c r="AG77" s="153"/>
      <c r="AH77" s="153"/>
      <c r="AI77" s="153"/>
      <c r="AJ77" s="153"/>
      <c r="AK77" s="153"/>
      <c r="AL77" s="153"/>
      <c r="AM77" s="153"/>
      <c r="AN77" s="153"/>
      <c r="AO77" s="153"/>
      <c r="AP77" s="153"/>
      <c r="AQ77" s="153"/>
      <c r="AR77" s="153"/>
      <c r="AS77" s="153"/>
      <c r="AT77" s="153"/>
      <c r="AU77" s="153"/>
      <c r="AV77" s="153"/>
      <c r="AW77" s="153"/>
      <c r="AX77" s="153"/>
      <c r="AY77" s="153"/>
      <c r="AZ77" s="153"/>
      <c r="BA77" s="153"/>
      <c r="BB77" s="153"/>
      <c r="BC77" s="153"/>
      <c r="BD77" s="153"/>
      <c r="BE77" s="153"/>
      <c r="BF77" s="153"/>
      <c r="BG77" s="153"/>
      <c r="BH77" s="153"/>
      <c r="BI77" s="153"/>
      <c r="BJ77" s="153"/>
      <c r="BK77" s="153"/>
      <c r="BL77" s="153"/>
      <c r="BM77" s="153"/>
      <c r="BN77" s="153"/>
      <c r="BO77" s="153"/>
      <c r="BP77" s="153"/>
      <c r="BQ77" s="153"/>
      <c r="BR77" s="153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</row>
    <row r="82" ht="18.75" customHeight="1">
      <c r="A82" s="1"/>
      <c r="B82" s="1"/>
      <c r="C82" s="154"/>
      <c r="D82" s="154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</row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</sheetData>
  <mergeCells count="23">
    <mergeCell ref="B7:B8"/>
    <mergeCell ref="C7:C8"/>
    <mergeCell ref="D7:D8"/>
    <mergeCell ref="E7:G7"/>
    <mergeCell ref="H7:H8"/>
    <mergeCell ref="I7:I8"/>
    <mergeCell ref="K3:K6"/>
    <mergeCell ref="J7:J8"/>
    <mergeCell ref="K7:K8"/>
    <mergeCell ref="L7:L8"/>
    <mergeCell ref="M7:S7"/>
    <mergeCell ref="T7:Z7"/>
    <mergeCell ref="AA7:AG7"/>
    <mergeCell ref="AH7:AN7"/>
    <mergeCell ref="E77:BR77"/>
    <mergeCell ref="AO7:AU7"/>
    <mergeCell ref="AV7:BB7"/>
    <mergeCell ref="BC7:BI7"/>
    <mergeCell ref="BJ7:BP7"/>
    <mergeCell ref="BQ7:BW7"/>
    <mergeCell ref="BX7:CD7"/>
    <mergeCell ref="CE7:CK7"/>
    <mergeCell ref="CL7:CR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D8047"/>
    <outlinePr summaryBelow="0" summaryRight="0"/>
  </sheetPr>
  <sheetViews>
    <sheetView showGridLines="0" workbookViewId="0"/>
  </sheetViews>
  <sheetFormatPr customHeight="1" defaultColWidth="11.22" defaultRowHeight="15.0"/>
  <cols>
    <col customWidth="1" min="1" max="1" width="2.44"/>
    <col customWidth="1" min="2" max="2" width="9.0"/>
    <col customWidth="1" min="3" max="3" width="9.33"/>
    <col customWidth="1" min="4" max="4" width="33.44"/>
    <col customWidth="1" min="5" max="5" width="24.0"/>
    <col customWidth="1" min="6" max="6" width="72.0"/>
    <col customWidth="1" min="7" max="7" width="24.0"/>
    <col customWidth="1" min="8" max="8" width="15.11"/>
    <col customWidth="1" min="9" max="9" width="17.67"/>
    <col customWidth="1" min="10" max="10" width="39.11"/>
    <col customWidth="1" min="11" max="11" width="3.0"/>
    <col customWidth="1" min="12" max="12" width="15.67"/>
    <col customWidth="1" min="13" max="13" width="3.0"/>
    <col customWidth="1" min="14" max="14" width="14.44"/>
    <col customWidth="1" min="15" max="26" width="13.44"/>
  </cols>
  <sheetData>
    <row r="1" ht="36.0" customHeight="1">
      <c r="A1" s="1"/>
      <c r="B1" s="2" t="s">
        <v>0</v>
      </c>
      <c r="C1" s="3"/>
      <c r="D1" s="3"/>
      <c r="E1" s="2"/>
      <c r="F1" s="3"/>
      <c r="G1" s="3"/>
      <c r="H1" s="3"/>
      <c r="I1" s="3"/>
      <c r="J1" s="3"/>
      <c r="K1" s="3"/>
      <c r="L1" s="1"/>
      <c r="M1" s="1"/>
      <c r="N1" s="1"/>
    </row>
    <row r="2" ht="36.0" customHeight="1">
      <c r="A2" s="1"/>
      <c r="B2" s="5" t="s">
        <v>152</v>
      </c>
      <c r="C2" s="3"/>
      <c r="D2" s="3"/>
      <c r="E2" s="5"/>
      <c r="F2" s="3"/>
      <c r="G2" s="3"/>
      <c r="H2" s="3"/>
      <c r="I2" s="3"/>
      <c r="J2" s="3"/>
      <c r="K2" s="3"/>
      <c r="L2" s="1"/>
      <c r="M2" s="1"/>
      <c r="N2" s="1"/>
    </row>
    <row r="3" ht="36.0" customHeight="1">
      <c r="A3" s="1"/>
      <c r="B3" s="155" t="s">
        <v>153</v>
      </c>
      <c r="C3" s="156" t="s">
        <v>11</v>
      </c>
      <c r="D3" s="156" t="s">
        <v>154</v>
      </c>
      <c r="E3" s="156" t="s">
        <v>8</v>
      </c>
      <c r="F3" s="156" t="s">
        <v>155</v>
      </c>
      <c r="G3" s="157" t="s">
        <v>9</v>
      </c>
      <c r="H3" s="157" t="s">
        <v>156</v>
      </c>
      <c r="I3" s="158" t="s">
        <v>157</v>
      </c>
      <c r="J3" s="158" t="s">
        <v>158</v>
      </c>
      <c r="K3" s="1"/>
      <c r="L3" s="159" t="s">
        <v>159</v>
      </c>
      <c r="M3" s="1"/>
      <c r="N3" s="159" t="s">
        <v>156</v>
      </c>
    </row>
    <row r="4" ht="18.0" customHeight="1">
      <c r="A4" s="1"/>
      <c r="B4" s="160" t="s">
        <v>160</v>
      </c>
      <c r="C4" s="119">
        <v>1.0</v>
      </c>
      <c r="D4" s="119" t="s">
        <v>161</v>
      </c>
      <c r="E4" s="118" t="str">
        <f>'User Stories or Tasks'!B5</f>
        <v>Registration</v>
      </c>
      <c r="F4" s="118" t="s">
        <v>162</v>
      </c>
      <c r="G4" s="161" t="s">
        <v>38</v>
      </c>
      <c r="H4" s="162">
        <v>17.0</v>
      </c>
      <c r="I4" s="163" t="s">
        <v>163</v>
      </c>
      <c r="J4" s="164"/>
      <c r="K4" s="1"/>
      <c r="L4" s="165" t="s">
        <v>164</v>
      </c>
      <c r="M4" s="1"/>
      <c r="N4" s="166">
        <v>1.0</v>
      </c>
    </row>
    <row r="5" ht="18.0" customHeight="1">
      <c r="A5" s="1"/>
      <c r="B5" s="160" t="s">
        <v>160</v>
      </c>
      <c r="C5" s="119">
        <v>1.0</v>
      </c>
      <c r="D5" s="119" t="s">
        <v>161</v>
      </c>
      <c r="E5" s="118" t="str">
        <f>'User Stories or Tasks'!B6</f>
        <v>Login</v>
      </c>
      <c r="F5" s="118" t="s">
        <v>165</v>
      </c>
      <c r="G5" s="161" t="s">
        <v>38</v>
      </c>
      <c r="H5" s="162">
        <v>14.0</v>
      </c>
      <c r="I5" s="163" t="s">
        <v>163</v>
      </c>
      <c r="J5" s="164"/>
      <c r="K5" s="1"/>
      <c r="L5" s="167" t="s">
        <v>166</v>
      </c>
      <c r="M5" s="1"/>
      <c r="N5" s="166">
        <v>2.0</v>
      </c>
    </row>
    <row r="6" ht="18.0" customHeight="1">
      <c r="A6" s="1"/>
      <c r="B6" s="160" t="s">
        <v>167</v>
      </c>
      <c r="C6" s="119">
        <v>1.0</v>
      </c>
      <c r="D6" s="119" t="s">
        <v>161</v>
      </c>
      <c r="E6" s="118" t="str">
        <f>'User Stories or Tasks'!B7</f>
        <v>Seeing the profile</v>
      </c>
      <c r="F6" s="118" t="s">
        <v>168</v>
      </c>
      <c r="G6" s="161" t="s">
        <v>40</v>
      </c>
      <c r="H6" s="162">
        <v>11.0</v>
      </c>
      <c r="I6" s="163" t="s">
        <v>163</v>
      </c>
      <c r="J6" s="164"/>
      <c r="K6" s="1"/>
      <c r="L6" s="168" t="s">
        <v>163</v>
      </c>
      <c r="M6" s="1"/>
      <c r="N6" s="166">
        <v>8.0</v>
      </c>
    </row>
    <row r="7" ht="18.0" customHeight="1">
      <c r="A7" s="1"/>
      <c r="B7" s="160" t="s">
        <v>167</v>
      </c>
      <c r="C7" s="119">
        <v>1.0</v>
      </c>
      <c r="D7" s="119" t="s">
        <v>161</v>
      </c>
      <c r="E7" s="118" t="str">
        <f>'User Stories or Tasks'!B8</f>
        <v>Changing username</v>
      </c>
      <c r="F7" s="118" t="s">
        <v>169</v>
      </c>
      <c r="G7" s="161" t="s">
        <v>40</v>
      </c>
      <c r="H7" s="162">
        <v>6.0</v>
      </c>
      <c r="I7" s="163" t="s">
        <v>163</v>
      </c>
      <c r="J7" s="164"/>
      <c r="K7" s="1"/>
      <c r="L7" s="1"/>
      <c r="M7" s="1"/>
      <c r="N7" s="166">
        <v>16.0</v>
      </c>
    </row>
    <row r="8" ht="18.0" customHeight="1">
      <c r="A8" s="1"/>
      <c r="B8" s="160" t="s">
        <v>170</v>
      </c>
      <c r="C8" s="119">
        <v>1.0</v>
      </c>
      <c r="D8" s="119" t="s">
        <v>161</v>
      </c>
      <c r="E8" s="118" t="str">
        <f>'User Stories or Tasks'!B9</f>
        <v>Changing password</v>
      </c>
      <c r="F8" s="118" t="s">
        <v>171</v>
      </c>
      <c r="G8" s="161" t="s">
        <v>41</v>
      </c>
      <c r="H8" s="162">
        <v>8.0</v>
      </c>
      <c r="I8" s="163" t="s">
        <v>163</v>
      </c>
      <c r="J8" s="164"/>
      <c r="K8" s="1"/>
      <c r="L8" s="1"/>
      <c r="M8" s="1"/>
      <c r="N8" s="166">
        <v>24.0</v>
      </c>
    </row>
    <row r="9" ht="18.0" customHeight="1">
      <c r="A9" s="1"/>
      <c r="B9" s="160" t="s">
        <v>160</v>
      </c>
      <c r="C9" s="119">
        <v>1.0</v>
      </c>
      <c r="D9" s="119" t="s">
        <v>172</v>
      </c>
      <c r="E9" s="119" t="s">
        <v>173</v>
      </c>
      <c r="F9" s="169" t="s">
        <v>174</v>
      </c>
      <c r="G9" s="161" t="s">
        <v>43</v>
      </c>
      <c r="H9" s="162">
        <v>9.0</v>
      </c>
      <c r="I9" s="163" t="s">
        <v>163</v>
      </c>
      <c r="J9" s="164"/>
      <c r="K9" s="1"/>
      <c r="L9" s="1"/>
      <c r="M9" s="1"/>
      <c r="N9" s="166"/>
    </row>
    <row r="10" ht="18.0" customHeight="1">
      <c r="A10" s="1"/>
      <c r="B10" s="160" t="s">
        <v>160</v>
      </c>
      <c r="C10" s="119">
        <v>2.0</v>
      </c>
      <c r="D10" s="119" t="s">
        <v>175</v>
      </c>
      <c r="E10" s="105" t="s">
        <v>46</v>
      </c>
      <c r="F10" s="118" t="s">
        <v>176</v>
      </c>
      <c r="G10" s="161" t="s">
        <v>40</v>
      </c>
      <c r="H10" s="162">
        <v>14.0</v>
      </c>
      <c r="I10" s="163" t="s">
        <v>163</v>
      </c>
      <c r="J10" s="164"/>
      <c r="K10" s="1"/>
      <c r="L10" s="1"/>
      <c r="M10" s="1"/>
      <c r="N10" s="166">
        <v>40.0</v>
      </c>
    </row>
    <row r="11" ht="18.0" customHeight="1">
      <c r="A11" s="1"/>
      <c r="B11" s="160" t="s">
        <v>160</v>
      </c>
      <c r="C11" s="119">
        <v>2.0</v>
      </c>
      <c r="D11" s="119" t="s">
        <v>175</v>
      </c>
      <c r="E11" s="105" t="s">
        <v>48</v>
      </c>
      <c r="F11" s="118" t="s">
        <v>177</v>
      </c>
      <c r="G11" s="161" t="s">
        <v>40</v>
      </c>
      <c r="H11" s="162">
        <v>8.0</v>
      </c>
      <c r="I11" s="163" t="s">
        <v>163</v>
      </c>
      <c r="J11" s="164"/>
      <c r="K11" s="1"/>
      <c r="L11" s="1"/>
      <c r="M11" s="1"/>
      <c r="N11" s="170">
        <v>80.0</v>
      </c>
    </row>
    <row r="12" ht="18.0" customHeight="1">
      <c r="A12" s="1"/>
      <c r="B12" s="160" t="s">
        <v>167</v>
      </c>
      <c r="C12" s="119">
        <v>2.0</v>
      </c>
      <c r="D12" s="119" t="s">
        <v>175</v>
      </c>
      <c r="E12" s="105" t="s">
        <v>50</v>
      </c>
      <c r="F12" s="118" t="s">
        <v>178</v>
      </c>
      <c r="G12" s="171" t="s">
        <v>43</v>
      </c>
      <c r="H12" s="162">
        <v>6.0</v>
      </c>
      <c r="I12" s="163" t="s">
        <v>163</v>
      </c>
      <c r="J12" s="164"/>
      <c r="K12" s="1"/>
      <c r="L12" s="1"/>
      <c r="M12" s="1"/>
      <c r="N12" s="1"/>
    </row>
    <row r="13" ht="18.0" customHeight="1">
      <c r="A13" s="1"/>
      <c r="B13" s="160" t="s">
        <v>170</v>
      </c>
      <c r="C13" s="119">
        <v>2.0</v>
      </c>
      <c r="D13" s="119" t="s">
        <v>175</v>
      </c>
      <c r="E13" s="105" t="s">
        <v>52</v>
      </c>
      <c r="F13" s="118" t="s">
        <v>179</v>
      </c>
      <c r="G13" s="171" t="s">
        <v>43</v>
      </c>
      <c r="H13" s="162">
        <v>5.0</v>
      </c>
      <c r="I13" s="163" t="s">
        <v>163</v>
      </c>
      <c r="J13" s="164"/>
      <c r="K13" s="1"/>
      <c r="L13" s="1"/>
      <c r="M13" s="1"/>
      <c r="N13" s="1"/>
    </row>
    <row r="14" ht="18.0" customHeight="1">
      <c r="A14" s="1"/>
      <c r="B14" s="160" t="s">
        <v>160</v>
      </c>
      <c r="C14" s="119">
        <v>2.0</v>
      </c>
      <c r="D14" s="119" t="s">
        <v>175</v>
      </c>
      <c r="E14" s="105" t="s">
        <v>54</v>
      </c>
      <c r="F14" s="118" t="s">
        <v>180</v>
      </c>
      <c r="G14" s="171" t="s">
        <v>38</v>
      </c>
      <c r="H14" s="162">
        <v>8.0</v>
      </c>
      <c r="I14" s="163" t="s">
        <v>163</v>
      </c>
      <c r="J14" s="164"/>
      <c r="K14" s="1"/>
      <c r="L14" s="1"/>
      <c r="M14" s="1"/>
      <c r="N14" s="1"/>
    </row>
    <row r="15" ht="15.75" customHeight="1">
      <c r="A15" s="1"/>
      <c r="B15" s="160" t="s">
        <v>170</v>
      </c>
      <c r="C15" s="119">
        <v>2.0</v>
      </c>
      <c r="D15" s="119" t="s">
        <v>175</v>
      </c>
      <c r="E15" s="118" t="s">
        <v>56</v>
      </c>
      <c r="F15" s="118" t="s">
        <v>181</v>
      </c>
      <c r="G15" s="171" t="s">
        <v>38</v>
      </c>
      <c r="H15" s="162">
        <v>3.0</v>
      </c>
      <c r="I15" s="163" t="s">
        <v>163</v>
      </c>
      <c r="J15" s="164"/>
      <c r="K15" s="1"/>
      <c r="L15" s="1"/>
      <c r="M15" s="1"/>
      <c r="N15" s="1"/>
    </row>
    <row r="16" ht="15.75" customHeight="1">
      <c r="A16" s="1"/>
      <c r="B16" s="160" t="s">
        <v>170</v>
      </c>
      <c r="C16" s="119">
        <v>2.0</v>
      </c>
      <c r="D16" s="119" t="s">
        <v>175</v>
      </c>
      <c r="E16" s="105" t="s">
        <v>58</v>
      </c>
      <c r="F16" s="118" t="s">
        <v>182</v>
      </c>
      <c r="G16" s="171" t="s">
        <v>38</v>
      </c>
      <c r="H16" s="162">
        <v>2.0</v>
      </c>
      <c r="I16" s="163" t="s">
        <v>163</v>
      </c>
      <c r="J16" s="164"/>
      <c r="K16" s="1"/>
      <c r="L16" s="1"/>
      <c r="M16" s="1"/>
      <c r="N16" s="1"/>
    </row>
    <row r="17" ht="15.75" customHeight="1">
      <c r="A17" s="1"/>
      <c r="B17" s="160" t="s">
        <v>167</v>
      </c>
      <c r="C17" s="119">
        <v>2.0</v>
      </c>
      <c r="D17" s="119" t="s">
        <v>175</v>
      </c>
      <c r="E17" s="105" t="s">
        <v>60</v>
      </c>
      <c r="F17" s="118" t="s">
        <v>183</v>
      </c>
      <c r="G17" s="171" t="s">
        <v>38</v>
      </c>
      <c r="H17" s="162">
        <v>2.0</v>
      </c>
      <c r="I17" s="163" t="s">
        <v>163</v>
      </c>
      <c r="J17" s="164"/>
      <c r="K17" s="1"/>
      <c r="L17" s="1"/>
      <c r="M17" s="1"/>
      <c r="N17" s="1"/>
    </row>
    <row r="18" ht="15.75" customHeight="1">
      <c r="A18" s="1"/>
      <c r="B18" s="160" t="s">
        <v>170</v>
      </c>
      <c r="C18" s="119">
        <v>2.0</v>
      </c>
      <c r="D18" s="119" t="s">
        <v>175</v>
      </c>
      <c r="E18" s="119" t="s">
        <v>62</v>
      </c>
      <c r="F18" s="118" t="s">
        <v>184</v>
      </c>
      <c r="G18" s="171" t="s">
        <v>38</v>
      </c>
      <c r="H18" s="162">
        <v>4.0</v>
      </c>
      <c r="I18" s="163" t="s">
        <v>163</v>
      </c>
      <c r="J18" s="164"/>
      <c r="K18" s="1"/>
      <c r="L18" s="1"/>
      <c r="M18" s="1"/>
      <c r="N18" s="1"/>
    </row>
    <row r="19" ht="15.75" customHeight="1">
      <c r="A19" s="1"/>
      <c r="B19" s="160" t="s">
        <v>170</v>
      </c>
      <c r="C19" s="119">
        <v>2.0</v>
      </c>
      <c r="D19" s="119" t="s">
        <v>175</v>
      </c>
      <c r="E19" s="118" t="s">
        <v>64</v>
      </c>
      <c r="F19" s="118" t="s">
        <v>185</v>
      </c>
      <c r="G19" s="171" t="s">
        <v>38</v>
      </c>
      <c r="H19" s="162">
        <v>3.0</v>
      </c>
      <c r="I19" s="163" t="s">
        <v>163</v>
      </c>
      <c r="J19" s="164"/>
      <c r="K19" s="1"/>
      <c r="L19" s="1"/>
      <c r="M19" s="1"/>
      <c r="N19" s="1"/>
    </row>
    <row r="20" ht="15.75" customHeight="1">
      <c r="A20" s="1"/>
      <c r="B20" s="160" t="s">
        <v>170</v>
      </c>
      <c r="C20" s="119">
        <v>2.0</v>
      </c>
      <c r="D20" s="119" t="s">
        <v>175</v>
      </c>
      <c r="E20" s="105" t="s">
        <v>66</v>
      </c>
      <c r="F20" s="118" t="s">
        <v>186</v>
      </c>
      <c r="G20" s="171" t="s">
        <v>43</v>
      </c>
      <c r="H20" s="162">
        <v>2.0</v>
      </c>
      <c r="I20" s="163" t="s">
        <v>163</v>
      </c>
      <c r="J20" s="164"/>
      <c r="K20" s="1"/>
      <c r="L20" s="1"/>
      <c r="M20" s="1"/>
      <c r="N20" s="1"/>
    </row>
    <row r="21" ht="15.75" customHeight="1">
      <c r="A21" s="1"/>
      <c r="B21" s="160" t="s">
        <v>170</v>
      </c>
      <c r="C21" s="119">
        <v>2.0</v>
      </c>
      <c r="D21" s="119" t="s">
        <v>175</v>
      </c>
      <c r="E21" s="105" t="s">
        <v>68</v>
      </c>
      <c r="F21" s="172" t="s">
        <v>187</v>
      </c>
      <c r="G21" s="171" t="s">
        <v>43</v>
      </c>
      <c r="H21" s="162">
        <v>5.0</v>
      </c>
      <c r="I21" s="163" t="s">
        <v>163</v>
      </c>
      <c r="J21" s="164"/>
      <c r="K21" s="1"/>
      <c r="L21" s="1"/>
      <c r="M21" s="1"/>
      <c r="N21" s="1"/>
    </row>
    <row r="22" ht="15.75" customHeight="1">
      <c r="A22" s="1"/>
      <c r="B22" s="160" t="s">
        <v>160</v>
      </c>
      <c r="C22" s="119">
        <v>2.0</v>
      </c>
      <c r="D22" s="119" t="s">
        <v>188</v>
      </c>
      <c r="E22" s="105" t="s">
        <v>70</v>
      </c>
      <c r="F22" s="172" t="s">
        <v>189</v>
      </c>
      <c r="G22" s="171" t="s">
        <v>41</v>
      </c>
      <c r="H22" s="162">
        <v>21.0</v>
      </c>
      <c r="I22" s="163" t="s">
        <v>163</v>
      </c>
      <c r="J22" s="164"/>
      <c r="K22" s="1"/>
      <c r="L22" s="1"/>
      <c r="M22" s="1"/>
      <c r="N22" s="1"/>
    </row>
    <row r="23" ht="18.0" customHeight="1">
      <c r="A23" s="1"/>
      <c r="B23" s="160" t="s">
        <v>167</v>
      </c>
      <c r="C23" s="119">
        <v>3.0</v>
      </c>
      <c r="D23" s="119" t="s">
        <v>175</v>
      </c>
      <c r="E23" s="118" t="s">
        <v>72</v>
      </c>
      <c r="F23" s="118" t="s">
        <v>190</v>
      </c>
      <c r="G23" s="171" t="s">
        <v>38</v>
      </c>
      <c r="H23" s="162">
        <v>3.0</v>
      </c>
      <c r="I23" s="163" t="s">
        <v>163</v>
      </c>
      <c r="J23" s="164"/>
      <c r="K23" s="1"/>
      <c r="L23" s="1"/>
      <c r="M23" s="1"/>
      <c r="N23" s="1"/>
    </row>
    <row r="24" ht="18.0" customHeight="1">
      <c r="A24" s="1"/>
      <c r="B24" s="160" t="s">
        <v>170</v>
      </c>
      <c r="C24" s="119">
        <v>3.0</v>
      </c>
      <c r="D24" s="119" t="s">
        <v>175</v>
      </c>
      <c r="E24" s="118" t="s">
        <v>74</v>
      </c>
      <c r="F24" s="118" t="s">
        <v>191</v>
      </c>
      <c r="G24" s="171" t="s">
        <v>38</v>
      </c>
      <c r="H24" s="162">
        <v>3.0</v>
      </c>
      <c r="I24" s="163" t="s">
        <v>163</v>
      </c>
      <c r="J24" s="164"/>
      <c r="K24" s="1"/>
      <c r="L24" s="1"/>
      <c r="M24" s="1"/>
      <c r="N24" s="1"/>
    </row>
    <row r="25" ht="18.0" customHeight="1">
      <c r="A25" s="1"/>
      <c r="B25" s="160" t="s">
        <v>170</v>
      </c>
      <c r="C25" s="119">
        <v>3.0</v>
      </c>
      <c r="D25" s="119" t="s">
        <v>175</v>
      </c>
      <c r="E25" s="118" t="s">
        <v>76</v>
      </c>
      <c r="F25" s="118" t="s">
        <v>192</v>
      </c>
      <c r="G25" s="171" t="s">
        <v>38</v>
      </c>
      <c r="H25" s="162">
        <v>3.0</v>
      </c>
      <c r="I25" s="163" t="s">
        <v>163</v>
      </c>
      <c r="J25" s="164"/>
      <c r="K25" s="1"/>
      <c r="L25" s="1"/>
      <c r="M25" s="1"/>
      <c r="N25" s="1"/>
    </row>
    <row r="26" ht="18.0" customHeight="1">
      <c r="A26" s="1"/>
      <c r="B26" s="160" t="s">
        <v>160</v>
      </c>
      <c r="C26" s="119">
        <v>3.0</v>
      </c>
      <c r="D26" s="119" t="s">
        <v>175</v>
      </c>
      <c r="E26" s="119" t="s">
        <v>77</v>
      </c>
      <c r="F26" s="118" t="s">
        <v>193</v>
      </c>
      <c r="G26" s="171" t="s">
        <v>40</v>
      </c>
      <c r="H26" s="162">
        <v>7.0</v>
      </c>
      <c r="I26" s="163" t="s">
        <v>163</v>
      </c>
      <c r="J26" s="164"/>
      <c r="K26" s="1"/>
      <c r="L26" s="1"/>
      <c r="M26" s="1"/>
      <c r="N26" s="1"/>
    </row>
    <row r="27" ht="18.0" customHeight="1">
      <c r="A27" s="1"/>
      <c r="B27" s="160" t="s">
        <v>167</v>
      </c>
      <c r="C27" s="119">
        <v>3.0</v>
      </c>
      <c r="D27" s="119" t="s">
        <v>175</v>
      </c>
      <c r="E27" s="119" t="s">
        <v>78</v>
      </c>
      <c r="F27" s="118" t="s">
        <v>194</v>
      </c>
      <c r="G27" s="171" t="s">
        <v>40</v>
      </c>
      <c r="H27" s="162">
        <v>1.0</v>
      </c>
      <c r="I27" s="163" t="s">
        <v>163</v>
      </c>
      <c r="J27" s="164"/>
      <c r="K27" s="1"/>
      <c r="L27" s="1"/>
      <c r="M27" s="1"/>
      <c r="N27" s="1"/>
    </row>
    <row r="28" ht="18.0" customHeight="1">
      <c r="A28" s="1"/>
      <c r="B28" s="160" t="s">
        <v>160</v>
      </c>
      <c r="C28" s="119">
        <v>3.0</v>
      </c>
      <c r="D28" s="119" t="s">
        <v>195</v>
      </c>
      <c r="E28" s="119" t="s">
        <v>80</v>
      </c>
      <c r="F28" s="118" t="s">
        <v>196</v>
      </c>
      <c r="G28" s="171" t="s">
        <v>43</v>
      </c>
      <c r="H28" s="162">
        <v>4.0</v>
      </c>
      <c r="I28" s="163" t="s">
        <v>163</v>
      </c>
      <c r="J28" s="164"/>
      <c r="K28" s="1"/>
      <c r="L28" s="1"/>
      <c r="M28" s="1"/>
      <c r="N28" s="1"/>
    </row>
    <row r="29" ht="18.0" customHeight="1">
      <c r="A29" s="1"/>
      <c r="B29" s="160" t="s">
        <v>170</v>
      </c>
      <c r="C29" s="119">
        <v>3.0</v>
      </c>
      <c r="D29" s="119" t="s">
        <v>195</v>
      </c>
      <c r="E29" s="119" t="s">
        <v>82</v>
      </c>
      <c r="F29" s="118" t="s">
        <v>197</v>
      </c>
      <c r="G29" s="171" t="s">
        <v>43</v>
      </c>
      <c r="H29" s="162">
        <v>2.0</v>
      </c>
      <c r="I29" s="163" t="s">
        <v>163</v>
      </c>
      <c r="J29" s="164"/>
      <c r="K29" s="1"/>
      <c r="L29" s="1"/>
      <c r="M29" s="1"/>
      <c r="N29" s="1"/>
    </row>
    <row r="30" ht="18.0" customHeight="1">
      <c r="A30" s="1"/>
      <c r="B30" s="160" t="s">
        <v>170</v>
      </c>
      <c r="C30" s="119">
        <v>3.0</v>
      </c>
      <c r="D30" s="119" t="s">
        <v>195</v>
      </c>
      <c r="E30" s="119" t="s">
        <v>84</v>
      </c>
      <c r="F30" s="118" t="s">
        <v>198</v>
      </c>
      <c r="G30" s="171" t="s">
        <v>43</v>
      </c>
      <c r="H30" s="162">
        <v>5.0</v>
      </c>
      <c r="I30" s="163" t="s">
        <v>163</v>
      </c>
      <c r="J30" s="164"/>
      <c r="K30" s="1"/>
      <c r="L30" s="1"/>
      <c r="M30" s="1"/>
      <c r="N30" s="1"/>
    </row>
    <row r="31" ht="15.75" customHeight="1">
      <c r="A31" s="1"/>
      <c r="B31" s="160" t="s">
        <v>167</v>
      </c>
      <c r="C31" s="119">
        <v>3.0</v>
      </c>
      <c r="D31" s="119" t="s">
        <v>195</v>
      </c>
      <c r="E31" s="119" t="s">
        <v>86</v>
      </c>
      <c r="F31" s="118" t="s">
        <v>199</v>
      </c>
      <c r="G31" s="171" t="s">
        <v>43</v>
      </c>
      <c r="H31" s="162">
        <v>8.0</v>
      </c>
      <c r="I31" s="163" t="s">
        <v>163</v>
      </c>
      <c r="J31" s="164"/>
      <c r="K31" s="1"/>
      <c r="L31" s="1"/>
      <c r="M31" s="1"/>
      <c r="N31" s="1"/>
    </row>
    <row r="32" ht="15.75" customHeight="1">
      <c r="A32" s="1"/>
      <c r="B32" s="160" t="s">
        <v>160</v>
      </c>
      <c r="C32" s="119">
        <v>3.0</v>
      </c>
      <c r="D32" s="119" t="s">
        <v>195</v>
      </c>
      <c r="E32" s="118" t="s">
        <v>88</v>
      </c>
      <c r="F32" s="118" t="s">
        <v>200</v>
      </c>
      <c r="G32" s="171" t="s">
        <v>40</v>
      </c>
      <c r="H32" s="162">
        <v>4.0</v>
      </c>
      <c r="I32" s="163" t="s">
        <v>163</v>
      </c>
      <c r="J32" s="164"/>
      <c r="K32" s="1"/>
      <c r="L32" s="1"/>
      <c r="M32" s="1"/>
      <c r="N32" s="1"/>
    </row>
    <row r="33" ht="15.75" customHeight="1">
      <c r="A33" s="1"/>
      <c r="B33" s="160" t="s">
        <v>170</v>
      </c>
      <c r="C33" s="119">
        <v>3.0</v>
      </c>
      <c r="D33" s="119" t="s">
        <v>195</v>
      </c>
      <c r="E33" s="118" t="s">
        <v>90</v>
      </c>
      <c r="F33" s="118" t="s">
        <v>201</v>
      </c>
      <c r="G33" s="171" t="s">
        <v>40</v>
      </c>
      <c r="H33" s="162">
        <v>2.0</v>
      </c>
      <c r="I33" s="163" t="s">
        <v>163</v>
      </c>
      <c r="J33" s="164"/>
      <c r="K33" s="1"/>
      <c r="L33" s="1"/>
      <c r="M33" s="1"/>
      <c r="N33" s="1"/>
    </row>
    <row r="34" ht="15.75" customHeight="1">
      <c r="A34" s="1"/>
      <c r="B34" s="160" t="s">
        <v>167</v>
      </c>
      <c r="C34" s="119">
        <v>3.0</v>
      </c>
      <c r="D34" s="119" t="s">
        <v>195</v>
      </c>
      <c r="E34" s="118" t="s">
        <v>92</v>
      </c>
      <c r="F34" s="118" t="s">
        <v>202</v>
      </c>
      <c r="G34" s="171" t="s">
        <v>40</v>
      </c>
      <c r="H34" s="162">
        <v>5.0</v>
      </c>
      <c r="I34" s="163" t="s">
        <v>163</v>
      </c>
      <c r="J34" s="164"/>
      <c r="K34" s="1"/>
      <c r="L34" s="1"/>
      <c r="M34" s="1"/>
      <c r="N34" s="1"/>
    </row>
    <row r="35" ht="15.75" customHeight="1">
      <c r="A35" s="1"/>
      <c r="B35" s="160" t="s">
        <v>170</v>
      </c>
      <c r="C35" s="119">
        <v>3.0</v>
      </c>
      <c r="D35" s="119" t="s">
        <v>195</v>
      </c>
      <c r="E35" s="118" t="s">
        <v>94</v>
      </c>
      <c r="F35" s="118" t="s">
        <v>203</v>
      </c>
      <c r="G35" s="171" t="s">
        <v>40</v>
      </c>
      <c r="H35" s="162">
        <v>8.0</v>
      </c>
      <c r="I35" s="163" t="s">
        <v>163</v>
      </c>
      <c r="J35" s="164"/>
      <c r="K35" s="1"/>
      <c r="L35" s="1"/>
      <c r="M35" s="1"/>
      <c r="N35" s="1"/>
    </row>
    <row r="36" ht="15.75" customHeight="1">
      <c r="A36" s="1"/>
      <c r="B36" s="160" t="s">
        <v>170</v>
      </c>
      <c r="C36" s="119">
        <v>3.0</v>
      </c>
      <c r="D36" s="119" t="s">
        <v>195</v>
      </c>
      <c r="E36" s="118" t="s">
        <v>96</v>
      </c>
      <c r="F36" s="172" t="s">
        <v>204</v>
      </c>
      <c r="G36" s="171" t="s">
        <v>40</v>
      </c>
      <c r="H36" s="162">
        <v>1.0</v>
      </c>
      <c r="I36" s="163" t="s">
        <v>163</v>
      </c>
      <c r="J36" s="164"/>
      <c r="K36" s="1"/>
      <c r="L36" s="1"/>
      <c r="M36" s="1"/>
      <c r="N36" s="1"/>
    </row>
    <row r="37" ht="15.75" customHeight="1">
      <c r="A37" s="1"/>
      <c r="B37" s="160" t="s">
        <v>160</v>
      </c>
      <c r="C37" s="119">
        <v>3.0</v>
      </c>
      <c r="D37" s="119" t="s">
        <v>195</v>
      </c>
      <c r="E37" s="118" t="s">
        <v>98</v>
      </c>
      <c r="F37" s="172" t="s">
        <v>205</v>
      </c>
      <c r="G37" s="171" t="s">
        <v>40</v>
      </c>
      <c r="H37" s="162">
        <v>3.0</v>
      </c>
      <c r="I37" s="163" t="s">
        <v>163</v>
      </c>
      <c r="J37" s="164"/>
      <c r="K37" s="1"/>
      <c r="L37" s="1"/>
      <c r="M37" s="1"/>
      <c r="N37" s="1"/>
    </row>
    <row r="38" ht="15.75" customHeight="1">
      <c r="A38" s="1"/>
      <c r="B38" s="160" t="s">
        <v>170</v>
      </c>
      <c r="C38" s="119">
        <v>3.0</v>
      </c>
      <c r="D38" s="119" t="s">
        <v>195</v>
      </c>
      <c r="E38" s="118" t="s">
        <v>100</v>
      </c>
      <c r="F38" s="172" t="s">
        <v>206</v>
      </c>
      <c r="G38" s="171" t="s">
        <v>40</v>
      </c>
      <c r="H38" s="162">
        <v>1.0</v>
      </c>
      <c r="I38" s="163" t="s">
        <v>163</v>
      </c>
      <c r="J38" s="164"/>
      <c r="K38" s="1"/>
      <c r="L38" s="1"/>
      <c r="M38" s="1"/>
      <c r="N38" s="1"/>
    </row>
    <row r="39" ht="15.75" customHeight="1">
      <c r="A39" s="1"/>
      <c r="B39" s="160" t="s">
        <v>170</v>
      </c>
      <c r="C39" s="119">
        <v>3.0</v>
      </c>
      <c r="D39" s="119" t="s">
        <v>195</v>
      </c>
      <c r="E39" s="118" t="s">
        <v>102</v>
      </c>
      <c r="F39" s="172" t="s">
        <v>207</v>
      </c>
      <c r="G39" s="171" t="s">
        <v>40</v>
      </c>
      <c r="H39" s="162">
        <v>2.0</v>
      </c>
      <c r="I39" s="163" t="s">
        <v>163</v>
      </c>
      <c r="J39" s="164"/>
      <c r="K39" s="1"/>
      <c r="L39" s="1"/>
      <c r="M39" s="1"/>
      <c r="N39" s="1"/>
    </row>
    <row r="40" ht="23.25" customHeight="1">
      <c r="A40" s="1"/>
      <c r="B40" s="160" t="s">
        <v>170</v>
      </c>
      <c r="C40" s="119">
        <v>3.0</v>
      </c>
      <c r="D40" s="119" t="s">
        <v>195</v>
      </c>
      <c r="E40" s="119" t="s">
        <v>104</v>
      </c>
      <c r="F40" s="172" t="s">
        <v>208</v>
      </c>
      <c r="G40" s="171" t="s">
        <v>40</v>
      </c>
      <c r="H40" s="162">
        <v>4.0</v>
      </c>
      <c r="I40" s="163" t="s">
        <v>163</v>
      </c>
      <c r="J40" s="164"/>
      <c r="K40" s="1"/>
      <c r="L40" s="1"/>
      <c r="M40" s="1"/>
      <c r="N40" s="1"/>
    </row>
    <row r="41" ht="15.75" customHeight="1">
      <c r="A41" s="1"/>
      <c r="B41" s="160" t="s">
        <v>167</v>
      </c>
      <c r="C41" s="119">
        <v>3.0</v>
      </c>
      <c r="D41" s="119" t="s">
        <v>188</v>
      </c>
      <c r="E41" s="84" t="s">
        <v>106</v>
      </c>
      <c r="F41" s="172" t="s">
        <v>209</v>
      </c>
      <c r="G41" s="171" t="s">
        <v>41</v>
      </c>
      <c r="H41" s="162">
        <v>2.0</v>
      </c>
      <c r="I41" s="163" t="s">
        <v>163</v>
      </c>
      <c r="J41" s="164"/>
      <c r="K41" s="1"/>
      <c r="L41" s="1"/>
      <c r="M41" s="1"/>
      <c r="N41" s="1"/>
    </row>
    <row r="42" ht="15.75" customHeight="1">
      <c r="A42" s="1"/>
      <c r="B42" s="160" t="s">
        <v>167</v>
      </c>
      <c r="C42" s="119">
        <v>3.0</v>
      </c>
      <c r="D42" s="119" t="s">
        <v>188</v>
      </c>
      <c r="E42" s="84" t="s">
        <v>109</v>
      </c>
      <c r="F42" s="172" t="s">
        <v>210</v>
      </c>
      <c r="G42" s="171" t="s">
        <v>41</v>
      </c>
      <c r="H42" s="162">
        <v>7.0</v>
      </c>
      <c r="I42" s="163" t="s">
        <v>163</v>
      </c>
      <c r="J42" s="164"/>
      <c r="K42" s="1"/>
      <c r="L42" s="1"/>
      <c r="M42" s="1"/>
      <c r="N42" s="1"/>
    </row>
    <row r="43" ht="15.75" customHeight="1">
      <c r="A43" s="1"/>
      <c r="B43" s="160" t="s">
        <v>167</v>
      </c>
      <c r="C43" s="119">
        <v>3.0</v>
      </c>
      <c r="D43" s="119" t="s">
        <v>188</v>
      </c>
      <c r="E43" s="84" t="s">
        <v>111</v>
      </c>
      <c r="F43" s="172" t="s">
        <v>211</v>
      </c>
      <c r="G43" s="171" t="s">
        <v>41</v>
      </c>
      <c r="H43" s="162">
        <v>8.0</v>
      </c>
      <c r="I43" s="163" t="s">
        <v>163</v>
      </c>
      <c r="J43" s="164"/>
      <c r="K43" s="1"/>
      <c r="L43" s="1"/>
      <c r="M43" s="1"/>
      <c r="N43" s="1"/>
    </row>
    <row r="44" ht="15.75" customHeight="1">
      <c r="A44" s="1"/>
      <c r="B44" s="160" t="s">
        <v>167</v>
      </c>
      <c r="C44" s="119">
        <v>3.0</v>
      </c>
      <c r="D44" s="119" t="s">
        <v>188</v>
      </c>
      <c r="E44" s="84" t="s">
        <v>113</v>
      </c>
      <c r="F44" s="172" t="s">
        <v>212</v>
      </c>
      <c r="G44" s="171" t="s">
        <v>41</v>
      </c>
      <c r="H44" s="162">
        <v>2.0</v>
      </c>
      <c r="I44" s="163" t="s">
        <v>163</v>
      </c>
      <c r="J44" s="164"/>
      <c r="K44" s="1"/>
      <c r="L44" s="1"/>
      <c r="M44" s="1"/>
      <c r="N44" s="1"/>
    </row>
    <row r="45" ht="15.75" customHeight="1">
      <c r="A45" s="1"/>
      <c r="B45" s="160" t="s">
        <v>170</v>
      </c>
      <c r="C45" s="119">
        <v>3.0</v>
      </c>
      <c r="D45" s="119" t="s">
        <v>188</v>
      </c>
      <c r="E45" s="84" t="s">
        <v>115</v>
      </c>
      <c r="F45" s="172" t="s">
        <v>213</v>
      </c>
      <c r="G45" s="171" t="s">
        <v>41</v>
      </c>
      <c r="H45" s="162">
        <v>5.0</v>
      </c>
      <c r="I45" s="163" t="s">
        <v>163</v>
      </c>
      <c r="J45" s="164"/>
      <c r="K45" s="1"/>
      <c r="L45" s="1"/>
      <c r="M45" s="1"/>
      <c r="N45" s="1"/>
    </row>
    <row r="46" ht="15.75" customHeight="1">
      <c r="A46" s="1"/>
      <c r="B46" s="160" t="s">
        <v>170</v>
      </c>
      <c r="C46" s="119">
        <v>3.0</v>
      </c>
      <c r="D46" s="119" t="s">
        <v>188</v>
      </c>
      <c r="E46" s="105" t="s">
        <v>117</v>
      </c>
      <c r="F46" s="172" t="s">
        <v>214</v>
      </c>
      <c r="G46" s="171" t="s">
        <v>41</v>
      </c>
      <c r="H46" s="162">
        <v>6.0</v>
      </c>
      <c r="I46" s="163" t="s">
        <v>163</v>
      </c>
      <c r="J46" s="164"/>
      <c r="K46" s="1"/>
      <c r="L46" s="1"/>
      <c r="M46" s="1"/>
      <c r="N46" s="1"/>
    </row>
    <row r="47" ht="15.75" customHeight="1">
      <c r="A47" s="1"/>
      <c r="B47" s="160" t="s">
        <v>170</v>
      </c>
      <c r="C47" s="119">
        <v>3.0</v>
      </c>
      <c r="D47" s="119" t="s">
        <v>188</v>
      </c>
      <c r="E47" s="105" t="s">
        <v>119</v>
      </c>
      <c r="F47" s="172" t="s">
        <v>215</v>
      </c>
      <c r="G47" s="171" t="s">
        <v>41</v>
      </c>
      <c r="H47" s="162">
        <v>2.0</v>
      </c>
      <c r="I47" s="163" t="s">
        <v>163</v>
      </c>
      <c r="J47" s="164"/>
      <c r="K47" s="1"/>
      <c r="L47" s="1"/>
      <c r="M47" s="1"/>
      <c r="N47" s="1"/>
    </row>
    <row r="48" ht="15.75" customHeight="1">
      <c r="A48" s="1"/>
      <c r="B48" s="160" t="s">
        <v>170</v>
      </c>
      <c r="C48" s="119">
        <v>4.0</v>
      </c>
      <c r="D48" s="119" t="s">
        <v>188</v>
      </c>
      <c r="E48" s="84" t="s">
        <v>122</v>
      </c>
      <c r="F48" s="172" t="s">
        <v>216</v>
      </c>
      <c r="G48" s="171" t="s">
        <v>41</v>
      </c>
      <c r="H48" s="162">
        <v>6.0</v>
      </c>
      <c r="I48" s="163" t="s">
        <v>163</v>
      </c>
      <c r="J48" s="164"/>
      <c r="K48" s="1"/>
      <c r="L48" s="1"/>
      <c r="M48" s="1"/>
      <c r="N48" s="1"/>
    </row>
    <row r="49" ht="15.75" customHeight="1">
      <c r="A49" s="1"/>
      <c r="B49" s="160" t="s">
        <v>167</v>
      </c>
      <c r="C49" s="119">
        <v>4.0</v>
      </c>
      <c r="D49" s="119" t="s">
        <v>195</v>
      </c>
      <c r="E49" s="105" t="s">
        <v>124</v>
      </c>
      <c r="F49" s="118" t="s">
        <v>217</v>
      </c>
      <c r="G49" s="171" t="s">
        <v>43</v>
      </c>
      <c r="H49" s="162">
        <v>5.0</v>
      </c>
      <c r="I49" s="163" t="s">
        <v>163</v>
      </c>
      <c r="J49" s="164"/>
      <c r="K49" s="1"/>
      <c r="L49" s="1"/>
      <c r="M49" s="1"/>
      <c r="N49" s="1"/>
    </row>
    <row r="50" ht="15.75" customHeight="1">
      <c r="A50" s="1"/>
      <c r="B50" s="160" t="s">
        <v>167</v>
      </c>
      <c r="C50" s="119">
        <v>4.0</v>
      </c>
      <c r="D50" s="119" t="s">
        <v>195</v>
      </c>
      <c r="E50" s="105" t="s">
        <v>126</v>
      </c>
      <c r="F50" s="173" t="s">
        <v>218</v>
      </c>
      <c r="G50" s="171" t="s">
        <v>43</v>
      </c>
      <c r="H50" s="162">
        <v>4.0</v>
      </c>
      <c r="I50" s="163" t="s">
        <v>163</v>
      </c>
      <c r="J50" s="164"/>
      <c r="K50" s="1"/>
      <c r="L50" s="1"/>
      <c r="M50" s="1"/>
      <c r="N50" s="1"/>
    </row>
    <row r="51" ht="15.75" customHeight="1">
      <c r="A51" s="1"/>
      <c r="B51" s="160" t="s">
        <v>170</v>
      </c>
      <c r="C51" s="119">
        <v>4.0</v>
      </c>
      <c r="D51" s="119" t="s">
        <v>219</v>
      </c>
      <c r="E51" s="105" t="s">
        <v>130</v>
      </c>
      <c r="F51" s="174" t="s">
        <v>220</v>
      </c>
      <c r="G51" s="171" t="s">
        <v>41</v>
      </c>
      <c r="H51" s="162">
        <v>6.0</v>
      </c>
      <c r="I51" s="163" t="s">
        <v>163</v>
      </c>
      <c r="J51" s="164"/>
      <c r="K51" s="1"/>
      <c r="L51" s="1"/>
      <c r="M51" s="1"/>
      <c r="N51" s="1"/>
    </row>
    <row r="52" ht="15.75" customHeight="1">
      <c r="A52" s="1"/>
      <c r="B52" s="160" t="s">
        <v>167</v>
      </c>
      <c r="C52" s="119">
        <v>4.0</v>
      </c>
      <c r="D52" s="119" t="s">
        <v>219</v>
      </c>
      <c r="E52" s="105" t="s">
        <v>132</v>
      </c>
      <c r="F52" s="174" t="s">
        <v>221</v>
      </c>
      <c r="G52" s="171" t="s">
        <v>41</v>
      </c>
      <c r="H52" s="162">
        <v>10.0</v>
      </c>
      <c r="I52" s="163" t="s">
        <v>163</v>
      </c>
      <c r="J52" s="164"/>
      <c r="K52" s="1"/>
      <c r="L52" s="1"/>
      <c r="M52" s="1"/>
      <c r="N52" s="1"/>
    </row>
    <row r="53" ht="15.75" customHeight="1">
      <c r="A53" s="1"/>
      <c r="B53" s="160" t="s">
        <v>170</v>
      </c>
      <c r="C53" s="119">
        <v>4.0</v>
      </c>
      <c r="D53" s="119" t="s">
        <v>222</v>
      </c>
      <c r="E53" s="84" t="s">
        <v>134</v>
      </c>
      <c r="F53" s="172" t="s">
        <v>223</v>
      </c>
      <c r="G53" s="171" t="s">
        <v>40</v>
      </c>
      <c r="H53" s="162">
        <v>6.0</v>
      </c>
      <c r="I53" s="163" t="s">
        <v>163</v>
      </c>
      <c r="J53" s="164"/>
      <c r="K53" s="1"/>
      <c r="L53" s="1"/>
      <c r="M53" s="1"/>
      <c r="N53" s="1"/>
    </row>
    <row r="54" ht="15.75" customHeight="1">
      <c r="A54" s="1"/>
      <c r="B54" s="160" t="s">
        <v>170</v>
      </c>
      <c r="C54" s="119">
        <v>4.0</v>
      </c>
      <c r="D54" s="119" t="s">
        <v>222</v>
      </c>
      <c r="E54" s="84" t="s">
        <v>136</v>
      </c>
      <c r="F54" s="172" t="s">
        <v>224</v>
      </c>
      <c r="G54" s="171" t="s">
        <v>40</v>
      </c>
      <c r="H54" s="162">
        <v>8.0</v>
      </c>
      <c r="I54" s="163" t="s">
        <v>163</v>
      </c>
      <c r="J54" s="164"/>
      <c r="K54" s="1"/>
      <c r="L54" s="1"/>
      <c r="M54" s="1"/>
      <c r="N54" s="1"/>
    </row>
    <row r="55" ht="15.75" customHeight="1">
      <c r="A55" s="1"/>
      <c r="B55" s="160" t="s">
        <v>167</v>
      </c>
      <c r="C55" s="119">
        <v>4.0</v>
      </c>
      <c r="D55" s="119" t="s">
        <v>222</v>
      </c>
      <c r="E55" s="84" t="s">
        <v>138</v>
      </c>
      <c r="F55" s="172" t="s">
        <v>225</v>
      </c>
      <c r="G55" s="171" t="s">
        <v>40</v>
      </c>
      <c r="H55" s="162">
        <v>2.0</v>
      </c>
      <c r="I55" s="163" t="s">
        <v>163</v>
      </c>
      <c r="J55" s="164"/>
      <c r="K55" s="1"/>
      <c r="L55" s="1"/>
      <c r="M55" s="1"/>
      <c r="N55" s="1"/>
    </row>
    <row r="56" ht="15.75" customHeight="1">
      <c r="A56" s="1"/>
      <c r="B56" s="160" t="s">
        <v>167</v>
      </c>
      <c r="C56" s="119">
        <v>4.0</v>
      </c>
      <c r="D56" s="119" t="s">
        <v>175</v>
      </c>
      <c r="E56" s="105" t="s">
        <v>140</v>
      </c>
      <c r="F56" s="118" t="s">
        <v>226</v>
      </c>
      <c r="G56" s="171" t="s">
        <v>38</v>
      </c>
      <c r="H56" s="162">
        <v>5.0</v>
      </c>
      <c r="I56" s="163" t="s">
        <v>163</v>
      </c>
      <c r="J56" s="164"/>
      <c r="K56" s="1"/>
      <c r="L56" s="1"/>
      <c r="M56" s="1"/>
      <c r="N56" s="1"/>
    </row>
    <row r="57" ht="15.75" customHeight="1">
      <c r="A57" s="1"/>
      <c r="B57" s="160" t="s">
        <v>160</v>
      </c>
      <c r="C57" s="119">
        <v>4.0</v>
      </c>
      <c r="D57" s="119" t="s">
        <v>161</v>
      </c>
      <c r="E57" s="105" t="s">
        <v>142</v>
      </c>
      <c r="F57" s="119" t="s">
        <v>227</v>
      </c>
      <c r="G57" s="171" t="s">
        <v>38</v>
      </c>
      <c r="H57" s="162">
        <v>8.0</v>
      </c>
      <c r="I57" s="163" t="s">
        <v>163</v>
      </c>
      <c r="J57" s="164"/>
      <c r="K57" s="1"/>
      <c r="L57" s="1"/>
      <c r="M57" s="1"/>
      <c r="N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</sheetData>
  <conditionalFormatting sqref="I4:I57">
    <cfRule type="cellIs" dxfId="0" priority="1" operator="equal">
      <formula>#REF!</formula>
    </cfRule>
  </conditionalFormatting>
  <conditionalFormatting sqref="I4:I57">
    <cfRule type="cellIs" dxfId="1" priority="2" operator="equal">
      <formula>$L$5</formula>
    </cfRule>
  </conditionalFormatting>
  <conditionalFormatting sqref="I4:I57">
    <cfRule type="cellIs" dxfId="2" priority="3" operator="equal">
      <formula>$L$4</formula>
    </cfRule>
  </conditionalFormatting>
  <conditionalFormatting sqref="I4:I57">
    <cfRule type="containsText" dxfId="2" priority="4" operator="containsText" text="Not Started">
      <formula>NOT(ISERROR(SEARCH(("Not Started"),(I4))))</formula>
    </cfRule>
  </conditionalFormatting>
  <conditionalFormatting sqref="I4:I57">
    <cfRule type="colorScale" priority="5">
      <colorScale>
        <cfvo type="formula" val="$L$4"/>
        <cfvo type="formula" val="$L$5"/>
        <cfvo type="formula" val="#REF!"/>
        <color rgb="FFF8E5DA"/>
        <color rgb="FFF7EFDE"/>
        <color rgb="FFE9E7E7"/>
      </colorScale>
    </cfRule>
  </conditionalFormatting>
  <conditionalFormatting sqref="L4:L6">
    <cfRule type="containsText" dxfId="1" priority="6" operator="containsText" text="In Progress">
      <formula>NOT(ISERROR(SEARCH(("In Progress"),(L4))))</formula>
    </cfRule>
  </conditionalFormatting>
  <conditionalFormatting sqref="L4:L6">
    <cfRule type="colorScale" priority="7">
      <colorScale>
        <cfvo type="formula" val="$L$5"/>
        <cfvo type="formula" val="$L$5"/>
        <cfvo type="formula" val="#REF!"/>
        <color rgb="FFF8E5DA"/>
        <color rgb="FFF7EFDE"/>
        <color rgb="FFE9E7E7"/>
      </colorScale>
    </cfRule>
  </conditionalFormatting>
  <conditionalFormatting sqref="L4">
    <cfRule type="cellIs" dxfId="2" priority="8" operator="equal">
      <formula>$L$4</formula>
    </cfRule>
  </conditionalFormatting>
  <conditionalFormatting sqref="N4:N11">
    <cfRule type="colorScale" priority="9">
      <colorScale>
        <cfvo type="min"/>
        <cfvo type="max"/>
        <color rgb="FFFFFFFF"/>
        <color rgb="FFAFCAC4"/>
      </colorScale>
    </cfRule>
  </conditionalFormatting>
  <conditionalFormatting sqref="H4:H57">
    <cfRule type="colorScale" priority="10">
      <colorScale>
        <cfvo type="min"/>
        <cfvo type="max"/>
        <color rgb="FFFFFFFF"/>
        <color rgb="FFAFCAC4"/>
      </colorScale>
    </cfRule>
  </conditionalFormatting>
  <dataValidations>
    <dataValidation type="list" allowBlank="1" showErrorMessage="1" sqref="I4:I57">
      <formula1>$L$4:$L$6</formula1>
    </dataValidation>
    <dataValidation type="list" allowBlank="1" showErrorMessage="1" sqref="H4:H57">
      <formula1>$N$4:$N$11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B290"/>
    <outlinePr summaryBelow="0" summaryRight="0"/>
  </sheetPr>
  <sheetViews>
    <sheetView showGridLines="0" workbookViewId="0"/>
  </sheetViews>
  <sheetFormatPr customHeight="1" defaultColWidth="11.22" defaultRowHeight="15.0"/>
  <cols>
    <col customWidth="1" min="1" max="1" width="2.44"/>
    <col customWidth="1" min="2" max="2" width="24.0"/>
    <col customWidth="1" min="3" max="3" width="72.0"/>
    <col customWidth="1" min="4" max="4" width="24.0"/>
    <col customWidth="1" min="5" max="5" width="17.67"/>
    <col customWidth="1" min="6" max="6" width="9.0"/>
    <col customWidth="1" min="7" max="26" width="13.44"/>
  </cols>
  <sheetData>
    <row r="1" ht="36.0" customHeight="1">
      <c r="A1" s="1"/>
      <c r="B1" s="2" t="s">
        <v>0</v>
      </c>
      <c r="C1" s="175"/>
      <c r="D1" s="3"/>
      <c r="E1" s="3"/>
      <c r="F1" s="3"/>
    </row>
    <row r="2" ht="36.0" customHeight="1">
      <c r="A2" s="1"/>
      <c r="B2" s="5" t="s">
        <v>228</v>
      </c>
      <c r="C2" s="175"/>
      <c r="D2" s="3"/>
      <c r="E2" s="3"/>
      <c r="F2" s="3"/>
    </row>
    <row r="3" ht="36.0" customHeight="1">
      <c r="A3" s="1"/>
      <c r="B3" s="176"/>
      <c r="C3" s="176"/>
      <c r="D3" s="176"/>
      <c r="E3" s="176"/>
      <c r="F3" s="1"/>
    </row>
    <row r="4" ht="36.0" customHeight="1">
      <c r="A4" s="1"/>
      <c r="B4" s="177" t="s">
        <v>8</v>
      </c>
      <c r="C4" s="178" t="s">
        <v>155</v>
      </c>
      <c r="D4" s="178" t="s">
        <v>229</v>
      </c>
      <c r="E4" s="179" t="s">
        <v>230</v>
      </c>
      <c r="F4" s="1"/>
    </row>
    <row r="5" ht="18.0" customHeight="1">
      <c r="A5" s="1"/>
      <c r="B5" s="180" t="s">
        <v>37</v>
      </c>
      <c r="C5" s="180" t="s">
        <v>162</v>
      </c>
      <c r="D5" s="181" t="s">
        <v>38</v>
      </c>
      <c r="E5" s="182">
        <v>45617.0</v>
      </c>
      <c r="F5" s="1"/>
    </row>
    <row r="6" ht="18.0" customHeight="1">
      <c r="A6" s="1"/>
      <c r="B6" s="180" t="s">
        <v>231</v>
      </c>
      <c r="C6" s="180" t="s">
        <v>165</v>
      </c>
      <c r="D6" s="181" t="s">
        <v>38</v>
      </c>
      <c r="E6" s="182">
        <v>45617.0</v>
      </c>
      <c r="F6" s="1"/>
    </row>
    <row r="7" ht="18.0" customHeight="1">
      <c r="A7" s="1"/>
      <c r="B7" s="180" t="s">
        <v>232</v>
      </c>
      <c r="C7" s="180" t="s">
        <v>168</v>
      </c>
      <c r="D7" s="181" t="s">
        <v>40</v>
      </c>
      <c r="E7" s="182">
        <v>45617.0</v>
      </c>
      <c r="F7" s="1"/>
    </row>
    <row r="8" ht="18.0" customHeight="1">
      <c r="A8" s="1"/>
      <c r="B8" s="180" t="s">
        <v>233</v>
      </c>
      <c r="C8" s="180" t="s">
        <v>169</v>
      </c>
      <c r="D8" s="181" t="s">
        <v>40</v>
      </c>
      <c r="E8" s="182">
        <v>45617.0</v>
      </c>
      <c r="F8" s="1"/>
    </row>
    <row r="9" ht="18.0" customHeight="1">
      <c r="A9" s="1"/>
      <c r="B9" s="180" t="s">
        <v>234</v>
      </c>
      <c r="C9" s="180" t="s">
        <v>171</v>
      </c>
      <c r="D9" s="181" t="s">
        <v>41</v>
      </c>
      <c r="E9" s="182">
        <v>45617.0</v>
      </c>
      <c r="F9" s="1"/>
    </row>
    <row r="10" ht="18.0" customHeight="1">
      <c r="A10" s="1"/>
      <c r="B10" s="183" t="s">
        <v>173</v>
      </c>
      <c r="C10" s="184" t="s">
        <v>174</v>
      </c>
      <c r="D10" s="181" t="s">
        <v>43</v>
      </c>
      <c r="E10" s="182">
        <v>45617.0</v>
      </c>
      <c r="F10" s="1"/>
    </row>
    <row r="11" ht="18.0" customHeight="1">
      <c r="A11" s="1"/>
      <c r="B11" s="185" t="s">
        <v>46</v>
      </c>
      <c r="C11" s="180" t="s">
        <v>176</v>
      </c>
      <c r="D11" s="181" t="s">
        <v>40</v>
      </c>
      <c r="E11" s="182">
        <v>45647.0</v>
      </c>
      <c r="F11" s="1"/>
    </row>
    <row r="12" ht="18.0" customHeight="1">
      <c r="A12" s="1"/>
      <c r="B12" s="185" t="s">
        <v>48</v>
      </c>
      <c r="C12" s="180" t="s">
        <v>177</v>
      </c>
      <c r="D12" s="181" t="s">
        <v>40</v>
      </c>
      <c r="E12" s="182">
        <v>45647.0</v>
      </c>
      <c r="F12" s="1"/>
    </row>
    <row r="13" ht="18.0" customHeight="1">
      <c r="A13" s="1"/>
      <c r="B13" s="185" t="s">
        <v>50</v>
      </c>
      <c r="C13" s="180" t="s">
        <v>178</v>
      </c>
      <c r="D13" s="186" t="s">
        <v>43</v>
      </c>
      <c r="E13" s="182">
        <v>45647.0</v>
      </c>
      <c r="F13" s="1"/>
    </row>
    <row r="14" ht="18.0" customHeight="1">
      <c r="A14" s="1"/>
      <c r="B14" s="185" t="s">
        <v>52</v>
      </c>
      <c r="C14" s="180" t="s">
        <v>179</v>
      </c>
      <c r="D14" s="187" t="s">
        <v>43</v>
      </c>
      <c r="E14" s="182">
        <v>45647.0</v>
      </c>
      <c r="F14" s="1"/>
    </row>
    <row r="15" ht="15.75" customHeight="1">
      <c r="A15" s="1"/>
      <c r="B15" s="185" t="s">
        <v>54</v>
      </c>
      <c r="C15" s="180" t="s">
        <v>180</v>
      </c>
      <c r="D15" s="186" t="s">
        <v>38</v>
      </c>
      <c r="E15" s="182">
        <v>45647.0</v>
      </c>
      <c r="F15" s="1"/>
    </row>
    <row r="16" ht="15.75" customHeight="1">
      <c r="A16" s="1"/>
      <c r="B16" s="180" t="s">
        <v>56</v>
      </c>
      <c r="C16" s="180" t="s">
        <v>181</v>
      </c>
      <c r="D16" s="187" t="s">
        <v>38</v>
      </c>
      <c r="E16" s="182">
        <v>45647.0</v>
      </c>
      <c r="F16" s="1"/>
    </row>
    <row r="17" ht="15.75" customHeight="1">
      <c r="A17" s="1"/>
      <c r="B17" s="185" t="s">
        <v>58</v>
      </c>
      <c r="C17" s="180" t="s">
        <v>182</v>
      </c>
      <c r="D17" s="186" t="s">
        <v>38</v>
      </c>
      <c r="E17" s="182">
        <v>45647.0</v>
      </c>
      <c r="F17" s="1"/>
    </row>
    <row r="18" ht="15.75" customHeight="1">
      <c r="A18" s="1"/>
      <c r="B18" s="185" t="s">
        <v>60</v>
      </c>
      <c r="C18" s="180" t="s">
        <v>183</v>
      </c>
      <c r="D18" s="187" t="s">
        <v>38</v>
      </c>
      <c r="E18" s="182">
        <v>45647.0</v>
      </c>
      <c r="F18" s="1"/>
    </row>
    <row r="19" ht="15.75" customHeight="1">
      <c r="A19" s="1"/>
      <c r="B19" s="183" t="s">
        <v>62</v>
      </c>
      <c r="C19" s="180" t="s">
        <v>184</v>
      </c>
      <c r="D19" s="186" t="s">
        <v>38</v>
      </c>
      <c r="E19" s="182">
        <v>45647.0</v>
      </c>
      <c r="F19" s="1"/>
    </row>
    <row r="20" ht="15.75" customHeight="1">
      <c r="A20" s="1"/>
      <c r="B20" s="180" t="s">
        <v>64</v>
      </c>
      <c r="C20" s="180" t="s">
        <v>185</v>
      </c>
      <c r="D20" s="187" t="s">
        <v>38</v>
      </c>
      <c r="E20" s="182">
        <v>45647.0</v>
      </c>
      <c r="F20" s="1"/>
    </row>
    <row r="21" ht="15.75" customHeight="1">
      <c r="A21" s="1"/>
      <c r="B21" s="185" t="s">
        <v>66</v>
      </c>
      <c r="C21" s="180" t="s">
        <v>186</v>
      </c>
      <c r="D21" s="186" t="s">
        <v>43</v>
      </c>
      <c r="E21" s="182">
        <v>45647.0</v>
      </c>
      <c r="F21" s="1"/>
    </row>
    <row r="22" ht="15.75" customHeight="1">
      <c r="A22" s="1"/>
      <c r="B22" s="185" t="s">
        <v>68</v>
      </c>
      <c r="C22" s="188" t="s">
        <v>187</v>
      </c>
      <c r="D22" s="187" t="s">
        <v>43</v>
      </c>
      <c r="E22" s="182">
        <v>45647.0</v>
      </c>
      <c r="F22" s="1"/>
    </row>
    <row r="23" ht="18.0" customHeight="1">
      <c r="A23" s="1"/>
      <c r="B23" s="185" t="s">
        <v>70</v>
      </c>
      <c r="C23" s="189" t="s">
        <v>189</v>
      </c>
      <c r="D23" s="186" t="s">
        <v>41</v>
      </c>
      <c r="E23" s="182">
        <v>45647.0</v>
      </c>
      <c r="F23" s="1"/>
    </row>
    <row r="24" ht="18.0" customHeight="1">
      <c r="A24" s="1"/>
      <c r="B24" s="180" t="s">
        <v>72</v>
      </c>
      <c r="C24" s="180" t="s">
        <v>190</v>
      </c>
      <c r="D24" s="187" t="s">
        <v>38</v>
      </c>
      <c r="E24" s="182">
        <v>45670.0</v>
      </c>
      <c r="F24" s="1"/>
    </row>
    <row r="25" ht="18.0" customHeight="1">
      <c r="A25" s="1"/>
      <c r="B25" s="180" t="s">
        <v>74</v>
      </c>
      <c r="C25" s="180" t="s">
        <v>191</v>
      </c>
      <c r="D25" s="186" t="s">
        <v>38</v>
      </c>
      <c r="E25" s="182">
        <v>45670.0</v>
      </c>
      <c r="F25" s="1"/>
    </row>
    <row r="26" ht="18.0" customHeight="1">
      <c r="A26" s="1"/>
      <c r="B26" s="180" t="s">
        <v>76</v>
      </c>
      <c r="C26" s="180" t="s">
        <v>192</v>
      </c>
      <c r="D26" s="187" t="s">
        <v>38</v>
      </c>
      <c r="E26" s="182">
        <v>45670.0</v>
      </c>
      <c r="F26" s="1"/>
    </row>
    <row r="27" ht="18.0" customHeight="1">
      <c r="A27" s="1"/>
      <c r="B27" s="183" t="s">
        <v>77</v>
      </c>
      <c r="C27" s="180" t="s">
        <v>193</v>
      </c>
      <c r="D27" s="186" t="s">
        <v>40</v>
      </c>
      <c r="E27" s="182">
        <v>45670.0</v>
      </c>
      <c r="F27" s="1"/>
    </row>
    <row r="28" ht="18.0" customHeight="1">
      <c r="A28" s="1"/>
      <c r="B28" s="183" t="s">
        <v>78</v>
      </c>
      <c r="C28" s="180" t="s">
        <v>194</v>
      </c>
      <c r="D28" s="187" t="s">
        <v>40</v>
      </c>
      <c r="E28" s="182">
        <v>45670.0</v>
      </c>
      <c r="F28" s="1"/>
    </row>
    <row r="29" ht="18.0" customHeight="1">
      <c r="A29" s="1"/>
      <c r="B29" s="183" t="s">
        <v>80</v>
      </c>
      <c r="C29" s="180" t="s">
        <v>196</v>
      </c>
      <c r="D29" s="186" t="s">
        <v>43</v>
      </c>
      <c r="E29" s="182">
        <v>45670.0</v>
      </c>
      <c r="F29" s="1"/>
    </row>
    <row r="30" ht="18.0" customHeight="1">
      <c r="A30" s="1"/>
      <c r="B30" s="183" t="s">
        <v>82</v>
      </c>
      <c r="C30" s="180" t="s">
        <v>197</v>
      </c>
      <c r="D30" s="187" t="s">
        <v>43</v>
      </c>
      <c r="E30" s="182">
        <v>45670.0</v>
      </c>
      <c r="F30" s="1"/>
    </row>
    <row r="31" ht="15.75" customHeight="1">
      <c r="A31" s="1"/>
      <c r="B31" s="183" t="s">
        <v>84</v>
      </c>
      <c r="C31" s="180" t="s">
        <v>198</v>
      </c>
      <c r="D31" s="186" t="s">
        <v>43</v>
      </c>
      <c r="E31" s="182">
        <v>45670.0</v>
      </c>
      <c r="F31" s="1"/>
    </row>
    <row r="32" ht="15.75" customHeight="1">
      <c r="A32" s="1"/>
      <c r="B32" s="183" t="s">
        <v>86</v>
      </c>
      <c r="C32" s="180" t="s">
        <v>199</v>
      </c>
      <c r="D32" s="187" t="s">
        <v>43</v>
      </c>
      <c r="E32" s="182">
        <v>45670.0</v>
      </c>
      <c r="F32" s="1"/>
    </row>
    <row r="33" ht="15.75" customHeight="1">
      <c r="A33" s="1"/>
      <c r="B33" s="180" t="s">
        <v>88</v>
      </c>
      <c r="C33" s="180" t="s">
        <v>200</v>
      </c>
      <c r="D33" s="186" t="s">
        <v>40</v>
      </c>
      <c r="E33" s="182">
        <v>45670.0</v>
      </c>
      <c r="F33" s="1"/>
    </row>
    <row r="34" ht="15.75" customHeight="1">
      <c r="A34" s="1"/>
      <c r="B34" s="180" t="s">
        <v>90</v>
      </c>
      <c r="C34" s="180" t="s">
        <v>201</v>
      </c>
      <c r="D34" s="187" t="s">
        <v>40</v>
      </c>
      <c r="E34" s="182">
        <v>45670.0</v>
      </c>
      <c r="F34" s="1"/>
    </row>
    <row r="35">
      <c r="A35" s="1"/>
      <c r="B35" s="180" t="s">
        <v>92</v>
      </c>
      <c r="C35" s="180" t="s">
        <v>202</v>
      </c>
      <c r="D35" s="186" t="s">
        <v>40</v>
      </c>
      <c r="E35" s="182">
        <v>45670.0</v>
      </c>
      <c r="F35" s="1"/>
    </row>
    <row r="36">
      <c r="A36" s="1"/>
      <c r="B36" s="180" t="s">
        <v>94</v>
      </c>
      <c r="C36" s="180" t="s">
        <v>203</v>
      </c>
      <c r="D36" s="187" t="s">
        <v>40</v>
      </c>
      <c r="E36" s="182">
        <v>45670.0</v>
      </c>
      <c r="F36" s="1"/>
    </row>
    <row r="37" ht="15.75" customHeight="1">
      <c r="A37" s="1"/>
      <c r="B37" s="180" t="s">
        <v>96</v>
      </c>
      <c r="C37" s="189" t="s">
        <v>204</v>
      </c>
      <c r="D37" s="186" t="s">
        <v>40</v>
      </c>
      <c r="E37" s="182">
        <v>45670.0</v>
      </c>
      <c r="F37" s="1"/>
    </row>
    <row r="38" ht="15.75" customHeight="1">
      <c r="A38" s="1"/>
      <c r="B38" s="180" t="s">
        <v>98</v>
      </c>
      <c r="C38" s="188" t="s">
        <v>205</v>
      </c>
      <c r="D38" s="187" t="s">
        <v>40</v>
      </c>
      <c r="E38" s="182">
        <v>45670.0</v>
      </c>
      <c r="F38" s="1"/>
    </row>
    <row r="39" ht="15.75" customHeight="1">
      <c r="A39" s="1"/>
      <c r="B39" s="180" t="s">
        <v>100</v>
      </c>
      <c r="C39" s="189" t="s">
        <v>206</v>
      </c>
      <c r="D39" s="186" t="s">
        <v>40</v>
      </c>
      <c r="E39" s="182">
        <v>45670.0</v>
      </c>
      <c r="F39" s="1"/>
    </row>
    <row r="40" ht="15.75" customHeight="1">
      <c r="A40" s="1"/>
      <c r="B40" s="180" t="s">
        <v>102</v>
      </c>
      <c r="C40" s="188" t="s">
        <v>207</v>
      </c>
      <c r="D40" s="187" t="s">
        <v>40</v>
      </c>
      <c r="E40" s="182">
        <v>45670.0</v>
      </c>
      <c r="F40" s="1"/>
    </row>
    <row r="41">
      <c r="A41" s="1"/>
      <c r="B41" s="183" t="s">
        <v>104</v>
      </c>
      <c r="C41" s="189" t="s">
        <v>208</v>
      </c>
      <c r="D41" s="186" t="s">
        <v>40</v>
      </c>
      <c r="E41" s="182">
        <v>45670.0</v>
      </c>
      <c r="F41" s="1"/>
    </row>
    <row r="42" ht="15.75" customHeight="1">
      <c r="A42" s="1"/>
      <c r="B42" s="190" t="s">
        <v>106</v>
      </c>
      <c r="C42" s="188" t="s">
        <v>209</v>
      </c>
      <c r="D42" s="187" t="s">
        <v>41</v>
      </c>
      <c r="E42" s="182">
        <v>45670.0</v>
      </c>
      <c r="F42" s="1"/>
    </row>
    <row r="43" ht="15.75" customHeight="1">
      <c r="A43" s="1"/>
      <c r="B43" s="190" t="s">
        <v>109</v>
      </c>
      <c r="C43" s="189" t="s">
        <v>210</v>
      </c>
      <c r="D43" s="186" t="s">
        <v>41</v>
      </c>
      <c r="E43" s="182">
        <v>45670.0</v>
      </c>
      <c r="F43" s="1"/>
    </row>
    <row r="44" ht="15.75" customHeight="1">
      <c r="A44" s="1"/>
      <c r="B44" s="190" t="s">
        <v>111</v>
      </c>
      <c r="C44" s="188" t="s">
        <v>211</v>
      </c>
      <c r="D44" s="187" t="s">
        <v>41</v>
      </c>
      <c r="E44" s="182">
        <v>45670.0</v>
      </c>
      <c r="F44" s="1"/>
    </row>
    <row r="45" ht="15.75" customHeight="1">
      <c r="A45" s="1"/>
      <c r="B45" s="190" t="s">
        <v>113</v>
      </c>
      <c r="C45" s="189" t="s">
        <v>212</v>
      </c>
      <c r="D45" s="186" t="s">
        <v>41</v>
      </c>
      <c r="E45" s="182">
        <v>45670.0</v>
      </c>
      <c r="F45" s="1"/>
    </row>
    <row r="46" ht="15.75" customHeight="1">
      <c r="A46" s="1"/>
      <c r="B46" s="190" t="s">
        <v>115</v>
      </c>
      <c r="C46" s="188" t="s">
        <v>213</v>
      </c>
      <c r="D46" s="187" t="s">
        <v>41</v>
      </c>
      <c r="E46" s="182">
        <v>45670.0</v>
      </c>
      <c r="F46" s="1"/>
    </row>
    <row r="47" ht="15.75" customHeight="1">
      <c r="A47" s="1"/>
      <c r="B47" s="185" t="s">
        <v>117</v>
      </c>
      <c r="C47" s="189" t="s">
        <v>214</v>
      </c>
      <c r="D47" s="186" t="s">
        <v>41</v>
      </c>
      <c r="E47" s="182">
        <v>45670.0</v>
      </c>
      <c r="F47" s="1"/>
    </row>
    <row r="48" ht="15.75" customHeight="1">
      <c r="A48" s="1"/>
      <c r="B48" s="185" t="s">
        <v>119</v>
      </c>
      <c r="C48" s="188" t="s">
        <v>215</v>
      </c>
      <c r="D48" s="187" t="s">
        <v>41</v>
      </c>
      <c r="E48" s="182">
        <v>45670.0</v>
      </c>
      <c r="F48" s="1"/>
    </row>
    <row r="49" ht="15.75" customHeight="1">
      <c r="A49" s="1"/>
      <c r="B49" s="190" t="s">
        <v>122</v>
      </c>
      <c r="C49" s="189" t="s">
        <v>216</v>
      </c>
      <c r="D49" s="186" t="s">
        <v>41</v>
      </c>
      <c r="E49" s="182">
        <v>45717.0</v>
      </c>
      <c r="F49" s="1"/>
    </row>
    <row r="50" ht="15.75" customHeight="1">
      <c r="A50" s="1"/>
      <c r="B50" s="185" t="s">
        <v>124</v>
      </c>
      <c r="C50" s="180" t="s">
        <v>217</v>
      </c>
      <c r="D50" s="187" t="s">
        <v>43</v>
      </c>
      <c r="E50" s="182">
        <v>45717.0</v>
      </c>
      <c r="F50" s="1"/>
    </row>
    <row r="51" ht="15.75" customHeight="1">
      <c r="A51" s="1"/>
      <c r="B51" s="185" t="s">
        <v>126</v>
      </c>
      <c r="C51" s="191" t="s">
        <v>218</v>
      </c>
      <c r="D51" s="186" t="s">
        <v>43</v>
      </c>
      <c r="E51" s="182">
        <v>45717.0</v>
      </c>
      <c r="F51" s="1"/>
    </row>
    <row r="52">
      <c r="A52" s="1"/>
      <c r="B52" s="185" t="s">
        <v>130</v>
      </c>
      <c r="C52" s="192" t="s">
        <v>220</v>
      </c>
      <c r="D52" s="187" t="s">
        <v>41</v>
      </c>
      <c r="E52" s="182">
        <v>45717.0</v>
      </c>
      <c r="F52" s="1"/>
    </row>
    <row r="53" ht="15.75" customHeight="1">
      <c r="A53" s="1"/>
      <c r="B53" s="185" t="s">
        <v>132</v>
      </c>
      <c r="C53" s="193" t="s">
        <v>221</v>
      </c>
      <c r="D53" s="186" t="s">
        <v>41</v>
      </c>
      <c r="E53" s="182">
        <v>45717.0</v>
      </c>
      <c r="F53" s="1"/>
    </row>
    <row r="54" ht="15.75" customHeight="1">
      <c r="A54" s="1"/>
      <c r="B54" s="190" t="s">
        <v>134</v>
      </c>
      <c r="C54" s="188" t="s">
        <v>223</v>
      </c>
      <c r="D54" s="187" t="s">
        <v>40</v>
      </c>
      <c r="E54" s="182">
        <v>45717.0</v>
      </c>
      <c r="F54" s="1"/>
    </row>
    <row r="55" ht="15.75" customHeight="1">
      <c r="A55" s="1"/>
      <c r="B55" s="190" t="s">
        <v>136</v>
      </c>
      <c r="C55" s="189" t="s">
        <v>224</v>
      </c>
      <c r="D55" s="186" t="s">
        <v>40</v>
      </c>
      <c r="E55" s="182">
        <v>45717.0</v>
      </c>
      <c r="F55" s="1"/>
    </row>
    <row r="56" ht="15.75" customHeight="1">
      <c r="A56" s="1"/>
      <c r="B56" s="190" t="s">
        <v>138</v>
      </c>
      <c r="C56" s="188" t="s">
        <v>225</v>
      </c>
      <c r="D56" s="187" t="s">
        <v>40</v>
      </c>
      <c r="E56" s="182">
        <v>45717.0</v>
      </c>
      <c r="F56" s="1"/>
    </row>
    <row r="57" ht="15.75" customHeight="1">
      <c r="A57" s="1"/>
      <c r="B57" s="185" t="s">
        <v>140</v>
      </c>
      <c r="C57" s="180" t="s">
        <v>226</v>
      </c>
      <c r="D57" s="186" t="s">
        <v>38</v>
      </c>
      <c r="E57" s="182">
        <v>45717.0</v>
      </c>
      <c r="F57" s="1"/>
    </row>
    <row r="58" ht="15.75" customHeight="1">
      <c r="A58" s="1"/>
      <c r="B58" s="185" t="s">
        <v>142</v>
      </c>
      <c r="C58" s="183" t="s">
        <v>227</v>
      </c>
      <c r="D58" s="187" t="s">
        <v>38</v>
      </c>
      <c r="E58" s="182">
        <v>45717.0</v>
      </c>
      <c r="F58" s="1"/>
    </row>
    <row r="59" ht="15.75" customHeight="1">
      <c r="A59" s="1"/>
      <c r="B59" s="1"/>
      <c r="C59" s="194"/>
      <c r="D59" s="1"/>
      <c r="E59" s="1"/>
      <c r="F59" s="1"/>
    </row>
    <row r="60" ht="15.75" customHeight="1">
      <c r="A60" s="1"/>
      <c r="B60" s="1"/>
      <c r="C60" s="194"/>
      <c r="D60" s="1"/>
      <c r="E60" s="1"/>
      <c r="F60" s="1"/>
    </row>
    <row r="61" ht="15.75" customHeight="1">
      <c r="A61" s="1"/>
      <c r="B61" s="1"/>
      <c r="C61" s="194"/>
      <c r="D61" s="1"/>
      <c r="E61" s="1"/>
      <c r="F61" s="1"/>
    </row>
    <row r="62" ht="15.75" customHeight="1">
      <c r="A62" s="1"/>
      <c r="B62" s="1"/>
      <c r="C62" s="194"/>
      <c r="D62" s="1"/>
      <c r="E62" s="1"/>
      <c r="F62" s="1"/>
    </row>
    <row r="63" ht="15.75" customHeight="1">
      <c r="A63" s="1"/>
      <c r="B63" s="1"/>
      <c r="C63" s="194"/>
      <c r="D63" s="1"/>
      <c r="E63" s="1"/>
      <c r="F63" s="1"/>
    </row>
    <row r="64" ht="15.75" customHeight="1">
      <c r="A64" s="1"/>
      <c r="B64" s="1"/>
      <c r="C64" s="194"/>
      <c r="D64" s="1"/>
      <c r="E64" s="1"/>
      <c r="F64" s="1"/>
    </row>
    <row r="65" ht="15.75" customHeight="1">
      <c r="A65" s="1"/>
      <c r="B65" s="1"/>
      <c r="C65" s="194"/>
      <c r="D65" s="1"/>
      <c r="E65" s="1"/>
      <c r="F65" s="1"/>
    </row>
    <row r="66" ht="15.75" customHeight="1">
      <c r="A66" s="1"/>
      <c r="B66" s="1"/>
      <c r="C66" s="194"/>
      <c r="D66" s="1"/>
      <c r="E66" s="1"/>
      <c r="F66" s="1"/>
    </row>
    <row r="67" ht="15.75" customHeight="1">
      <c r="A67" s="1"/>
      <c r="B67" s="1"/>
      <c r="C67" s="194"/>
      <c r="D67" s="1"/>
      <c r="E67" s="1"/>
      <c r="F67" s="1"/>
    </row>
    <row r="68" ht="15.75" customHeight="1">
      <c r="A68" s="1"/>
      <c r="B68" s="1"/>
      <c r="C68" s="194"/>
      <c r="D68" s="1"/>
      <c r="E68" s="1"/>
      <c r="F68" s="1"/>
    </row>
    <row r="69" ht="15.75" customHeight="1">
      <c r="A69" s="1"/>
      <c r="B69" s="1"/>
      <c r="C69" s="194"/>
      <c r="D69" s="1"/>
      <c r="E69" s="1"/>
      <c r="F69" s="1"/>
    </row>
    <row r="70" ht="15.75" customHeight="1">
      <c r="A70" s="1"/>
      <c r="B70" s="1"/>
      <c r="C70" s="194"/>
      <c r="D70" s="1"/>
      <c r="E70" s="1"/>
      <c r="F70" s="1"/>
    </row>
    <row r="71" ht="15.75" customHeight="1">
      <c r="A71" s="1"/>
      <c r="B71" s="1"/>
      <c r="C71" s="194"/>
      <c r="D71" s="1"/>
      <c r="E71" s="1"/>
      <c r="F71" s="1"/>
    </row>
    <row r="72" ht="15.75" customHeight="1">
      <c r="A72" s="1"/>
      <c r="B72" s="1"/>
      <c r="C72" s="194"/>
      <c r="D72" s="1"/>
      <c r="E72" s="1"/>
      <c r="F72" s="1"/>
    </row>
    <row r="73" ht="15.75" customHeight="1">
      <c r="A73" s="1"/>
      <c r="B73" s="1"/>
      <c r="C73" s="194"/>
      <c r="D73" s="1"/>
      <c r="E73" s="1"/>
      <c r="F73" s="1"/>
    </row>
    <row r="74" ht="15.75" customHeight="1">
      <c r="A74" s="1"/>
      <c r="B74" s="1"/>
      <c r="C74" s="194"/>
      <c r="D74" s="1"/>
      <c r="E74" s="1"/>
      <c r="F74" s="1"/>
    </row>
    <row r="75" ht="15.75" customHeight="1">
      <c r="A75" s="1"/>
      <c r="B75" s="1"/>
      <c r="C75" s="194"/>
      <c r="D75" s="1"/>
      <c r="E75" s="1"/>
      <c r="F75" s="1"/>
    </row>
    <row r="76" ht="15.75" customHeight="1">
      <c r="A76" s="1"/>
      <c r="B76" s="1"/>
      <c r="C76" s="194"/>
      <c r="D76" s="1"/>
      <c r="E76" s="1"/>
      <c r="F76" s="1"/>
    </row>
    <row r="77" ht="15.75" customHeight="1">
      <c r="A77" s="1"/>
      <c r="B77" s="1"/>
      <c r="C77" s="194"/>
      <c r="D77" s="1"/>
      <c r="E77" s="1"/>
      <c r="F77" s="1"/>
    </row>
    <row r="78" ht="15.75" customHeight="1">
      <c r="A78" s="1"/>
      <c r="B78" s="1"/>
      <c r="C78" s="194"/>
      <c r="D78" s="1"/>
      <c r="E78" s="1"/>
      <c r="F78" s="1"/>
    </row>
    <row r="79" ht="15.75" customHeight="1">
      <c r="A79" s="1"/>
      <c r="B79" s="1"/>
      <c r="C79" s="194"/>
      <c r="D79" s="1"/>
      <c r="E79" s="1"/>
      <c r="F79" s="1"/>
    </row>
    <row r="80" ht="15.75" customHeight="1">
      <c r="A80" s="1"/>
      <c r="B80" s="1"/>
      <c r="C80" s="194"/>
      <c r="D80" s="1"/>
      <c r="E80" s="1"/>
      <c r="F80" s="1"/>
    </row>
    <row r="81" ht="15.75" customHeight="1">
      <c r="A81" s="1"/>
      <c r="B81" s="1"/>
      <c r="C81" s="194"/>
      <c r="D81" s="1"/>
      <c r="E81" s="1"/>
      <c r="F81" s="1"/>
    </row>
    <row r="82" ht="15.75" customHeight="1">
      <c r="A82" s="1"/>
      <c r="B82" s="1"/>
      <c r="C82" s="194"/>
      <c r="D82" s="1"/>
      <c r="E82" s="1"/>
      <c r="F82" s="1"/>
    </row>
    <row r="83" ht="15.75" customHeight="1">
      <c r="A83" s="1"/>
      <c r="B83" s="1"/>
      <c r="C83" s="194"/>
      <c r="D83" s="1"/>
      <c r="E83" s="1"/>
      <c r="F83" s="1"/>
    </row>
    <row r="84" ht="15.75" customHeight="1">
      <c r="A84" s="1"/>
      <c r="B84" s="1"/>
      <c r="C84" s="194"/>
      <c r="D84" s="1"/>
      <c r="E84" s="1"/>
      <c r="F84" s="1"/>
    </row>
    <row r="85" ht="15.75" customHeight="1">
      <c r="A85" s="1"/>
      <c r="B85" s="1"/>
      <c r="C85" s="194"/>
      <c r="D85" s="1"/>
      <c r="E85" s="1"/>
      <c r="F85" s="1"/>
    </row>
    <row r="86" ht="15.75" customHeight="1">
      <c r="A86" s="1"/>
      <c r="B86" s="1"/>
      <c r="C86" s="194"/>
      <c r="D86" s="1"/>
      <c r="E86" s="1"/>
      <c r="F86" s="1"/>
    </row>
    <row r="87" ht="15.75" customHeight="1">
      <c r="A87" s="1"/>
      <c r="B87" s="1"/>
      <c r="C87" s="194"/>
      <c r="D87" s="1"/>
      <c r="E87" s="1"/>
      <c r="F87" s="1"/>
    </row>
    <row r="88" ht="15.75" customHeight="1">
      <c r="A88" s="1"/>
      <c r="B88" s="1"/>
      <c r="C88" s="194"/>
      <c r="D88" s="1"/>
      <c r="E88" s="1"/>
      <c r="F88" s="1"/>
    </row>
    <row r="89" ht="15.75" customHeight="1">
      <c r="A89" s="1"/>
      <c r="B89" s="1"/>
      <c r="C89" s="194"/>
      <c r="D89" s="1"/>
      <c r="E89" s="1"/>
      <c r="F89" s="1"/>
    </row>
    <row r="90" ht="15.75" customHeight="1">
      <c r="A90" s="1"/>
      <c r="B90" s="1"/>
      <c r="C90" s="194"/>
      <c r="D90" s="1"/>
      <c r="E90" s="1"/>
      <c r="F90" s="1"/>
    </row>
    <row r="91" ht="15.75" customHeight="1">
      <c r="A91" s="1"/>
      <c r="B91" s="1"/>
      <c r="C91" s="194"/>
      <c r="D91" s="1"/>
      <c r="E91" s="1"/>
      <c r="F91" s="1"/>
    </row>
    <row r="92" ht="15.75" customHeight="1">
      <c r="A92" s="1"/>
      <c r="B92" s="1"/>
      <c r="C92" s="194"/>
      <c r="D92" s="1"/>
      <c r="E92" s="1"/>
      <c r="F92" s="1"/>
    </row>
    <row r="93" ht="15.75" customHeight="1">
      <c r="A93" s="1"/>
      <c r="B93" s="1"/>
      <c r="C93" s="194"/>
      <c r="D93" s="1"/>
      <c r="E93" s="1"/>
      <c r="F93" s="1"/>
    </row>
    <row r="94" ht="15.75" customHeight="1">
      <c r="A94" s="1"/>
      <c r="B94" s="1"/>
      <c r="C94" s="194"/>
      <c r="D94" s="1"/>
      <c r="E94" s="1"/>
      <c r="F94" s="1"/>
    </row>
    <row r="95" ht="15.75" customHeight="1">
      <c r="A95" s="1"/>
      <c r="B95" s="1"/>
      <c r="C95" s="194"/>
      <c r="D95" s="1"/>
      <c r="E95" s="1"/>
      <c r="F95" s="1"/>
    </row>
    <row r="96" ht="15.75" customHeight="1">
      <c r="A96" s="1"/>
      <c r="B96" s="1"/>
      <c r="C96" s="194"/>
      <c r="D96" s="1"/>
      <c r="E96" s="1"/>
      <c r="F96" s="1"/>
    </row>
    <row r="97" ht="15.75" customHeight="1">
      <c r="A97" s="1"/>
      <c r="B97" s="1"/>
      <c r="C97" s="194"/>
      <c r="D97" s="1"/>
      <c r="E97" s="1"/>
      <c r="F97" s="1"/>
    </row>
    <row r="98" ht="15.75" customHeight="1">
      <c r="A98" s="1"/>
      <c r="B98" s="1"/>
      <c r="C98" s="194"/>
      <c r="D98" s="1"/>
      <c r="E98" s="1"/>
      <c r="F98" s="1"/>
    </row>
    <row r="99" ht="15.75" customHeight="1">
      <c r="A99" s="1"/>
      <c r="B99" s="1"/>
      <c r="C99" s="194"/>
      <c r="D99" s="1"/>
      <c r="E99" s="1"/>
      <c r="F99" s="1"/>
    </row>
    <row r="100" ht="15.75" customHeight="1">
      <c r="A100" s="1"/>
      <c r="B100" s="1"/>
      <c r="C100" s="194"/>
      <c r="D100" s="1"/>
      <c r="E100" s="1"/>
      <c r="F100" s="1"/>
    </row>
    <row r="101" ht="15.75" customHeight="1">
      <c r="A101" s="1"/>
      <c r="B101" s="1"/>
      <c r="C101" s="194"/>
      <c r="D101" s="1"/>
      <c r="E101" s="1"/>
      <c r="F101" s="1"/>
    </row>
    <row r="102" ht="15.75" customHeight="1">
      <c r="A102" s="1"/>
      <c r="B102" s="1"/>
      <c r="C102" s="194"/>
      <c r="D102" s="1"/>
      <c r="E102" s="1"/>
      <c r="F102" s="1"/>
    </row>
    <row r="103" ht="15.75" customHeight="1">
      <c r="A103" s="1"/>
      <c r="B103" s="1"/>
      <c r="C103" s="194"/>
      <c r="D103" s="1"/>
      <c r="E103" s="1"/>
      <c r="F103" s="1"/>
    </row>
    <row r="104" ht="15.75" customHeight="1">
      <c r="A104" s="1"/>
      <c r="B104" s="1"/>
      <c r="C104" s="194"/>
      <c r="D104" s="1"/>
      <c r="E104" s="1"/>
      <c r="F104" s="1"/>
    </row>
    <row r="105" ht="15.75" customHeight="1">
      <c r="A105" s="1"/>
      <c r="B105" s="1"/>
      <c r="C105" s="194"/>
      <c r="D105" s="1"/>
      <c r="E105" s="1"/>
      <c r="F105" s="1"/>
    </row>
    <row r="106" ht="15.75" customHeight="1">
      <c r="A106" s="1"/>
      <c r="B106" s="1"/>
      <c r="C106" s="194"/>
      <c r="D106" s="1"/>
      <c r="E106" s="1"/>
      <c r="F106" s="1"/>
    </row>
    <row r="107" ht="15.75" customHeight="1">
      <c r="A107" s="1"/>
      <c r="B107" s="1"/>
      <c r="C107" s="194"/>
      <c r="D107" s="1"/>
      <c r="E107" s="1"/>
      <c r="F107" s="1"/>
    </row>
    <row r="108" ht="15.75" customHeight="1">
      <c r="A108" s="1"/>
      <c r="B108" s="1"/>
      <c r="C108" s="194"/>
      <c r="D108" s="1"/>
      <c r="E108" s="1"/>
      <c r="F108" s="1"/>
    </row>
    <row r="109" ht="15.75" customHeight="1">
      <c r="A109" s="1"/>
      <c r="B109" s="1"/>
      <c r="C109" s="194"/>
      <c r="D109" s="1"/>
      <c r="E109" s="1"/>
      <c r="F109" s="1"/>
    </row>
    <row r="110" ht="15.75" customHeight="1">
      <c r="A110" s="1"/>
      <c r="B110" s="1"/>
      <c r="C110" s="194"/>
      <c r="D110" s="1"/>
      <c r="E110" s="1"/>
      <c r="F110" s="1"/>
    </row>
    <row r="111" ht="15.75" customHeight="1">
      <c r="A111" s="1"/>
      <c r="B111" s="1"/>
      <c r="C111" s="194"/>
      <c r="D111" s="1"/>
      <c r="E111" s="1"/>
      <c r="F111" s="1"/>
    </row>
    <row r="112" ht="15.75" customHeight="1">
      <c r="A112" s="1"/>
      <c r="B112" s="1"/>
      <c r="C112" s="194"/>
      <c r="D112" s="1"/>
      <c r="E112" s="1"/>
      <c r="F112" s="1"/>
    </row>
    <row r="113" ht="15.75" customHeight="1">
      <c r="A113" s="1"/>
      <c r="B113" s="1"/>
      <c r="C113" s="194"/>
      <c r="D113" s="1"/>
      <c r="E113" s="1"/>
      <c r="F113" s="1"/>
    </row>
    <row r="114" ht="15.75" customHeight="1">
      <c r="A114" s="1"/>
      <c r="B114" s="1"/>
      <c r="C114" s="194"/>
      <c r="D114" s="1"/>
      <c r="E114" s="1"/>
      <c r="F114" s="1"/>
    </row>
    <row r="115" ht="15.75" customHeight="1">
      <c r="A115" s="1"/>
      <c r="B115" s="1"/>
      <c r="C115" s="194"/>
      <c r="D115" s="1"/>
      <c r="E115" s="1"/>
      <c r="F115" s="1"/>
    </row>
    <row r="116" ht="15.75" customHeight="1">
      <c r="A116" s="1"/>
      <c r="B116" s="1"/>
      <c r="C116" s="194"/>
      <c r="D116" s="1"/>
      <c r="E116" s="1"/>
      <c r="F116" s="1"/>
    </row>
    <row r="117" ht="15.75" customHeight="1">
      <c r="A117" s="1"/>
      <c r="B117" s="1"/>
      <c r="C117" s="194"/>
      <c r="D117" s="1"/>
      <c r="E117" s="1"/>
      <c r="F117" s="1"/>
    </row>
    <row r="118" ht="15.75" customHeight="1">
      <c r="A118" s="1"/>
      <c r="B118" s="1"/>
      <c r="C118" s="194"/>
      <c r="D118" s="1"/>
      <c r="E118" s="1"/>
      <c r="F118" s="1"/>
    </row>
    <row r="119" ht="15.75" customHeight="1">
      <c r="A119" s="1"/>
      <c r="B119" s="1"/>
      <c r="C119" s="194"/>
      <c r="D119" s="1"/>
      <c r="E119" s="1"/>
      <c r="F119" s="1"/>
    </row>
    <row r="120" ht="15.75" customHeight="1">
      <c r="A120" s="1"/>
      <c r="B120" s="1"/>
      <c r="C120" s="194"/>
      <c r="D120" s="1"/>
      <c r="E120" s="1"/>
      <c r="F120" s="1"/>
    </row>
    <row r="121" ht="15.75" customHeight="1">
      <c r="A121" s="1"/>
      <c r="B121" s="1"/>
      <c r="C121" s="194"/>
      <c r="D121" s="1"/>
      <c r="E121" s="1"/>
      <c r="F121" s="1"/>
    </row>
    <row r="122" ht="15.75" customHeight="1">
      <c r="A122" s="1"/>
      <c r="B122" s="1"/>
      <c r="C122" s="194"/>
      <c r="D122" s="1"/>
      <c r="E122" s="1"/>
      <c r="F122" s="1"/>
    </row>
    <row r="123" ht="15.75" customHeight="1">
      <c r="A123" s="1"/>
      <c r="B123" s="1"/>
      <c r="C123" s="194"/>
      <c r="D123" s="1"/>
      <c r="E123" s="1"/>
      <c r="F123" s="1"/>
    </row>
    <row r="124" ht="15.75" customHeight="1">
      <c r="A124" s="1"/>
      <c r="B124" s="1"/>
      <c r="C124" s="194"/>
      <c r="D124" s="1"/>
      <c r="E124" s="1"/>
      <c r="F124" s="1"/>
    </row>
    <row r="125" ht="15.75" customHeight="1">
      <c r="A125" s="1"/>
      <c r="B125" s="1"/>
      <c r="C125" s="194"/>
      <c r="D125" s="1"/>
      <c r="E125" s="1"/>
      <c r="F125" s="1"/>
    </row>
    <row r="126" ht="15.75" customHeight="1">
      <c r="A126" s="1"/>
      <c r="B126" s="1"/>
      <c r="C126" s="194"/>
      <c r="D126" s="1"/>
      <c r="E126" s="1"/>
      <c r="F126" s="1"/>
    </row>
    <row r="127" ht="15.75" customHeight="1">
      <c r="A127" s="1"/>
      <c r="B127" s="1"/>
      <c r="C127" s="194"/>
      <c r="D127" s="1"/>
      <c r="E127" s="1"/>
      <c r="F127" s="1"/>
    </row>
    <row r="128" ht="15.75" customHeight="1">
      <c r="A128" s="1"/>
      <c r="B128" s="1"/>
      <c r="C128" s="194"/>
      <c r="D128" s="1"/>
      <c r="E128" s="1"/>
      <c r="F128" s="1"/>
    </row>
    <row r="129" ht="15.75" customHeight="1">
      <c r="A129" s="1"/>
      <c r="B129" s="1"/>
      <c r="C129" s="194"/>
      <c r="D129" s="1"/>
      <c r="E129" s="1"/>
      <c r="F129" s="1"/>
    </row>
    <row r="130" ht="15.75" customHeight="1">
      <c r="A130" s="1"/>
      <c r="B130" s="1"/>
      <c r="C130" s="194"/>
      <c r="D130" s="1"/>
      <c r="E130" s="1"/>
      <c r="F130" s="1"/>
    </row>
    <row r="131" ht="15.75" customHeight="1">
      <c r="A131" s="1"/>
      <c r="B131" s="1"/>
      <c r="C131" s="194"/>
      <c r="D131" s="1"/>
      <c r="E131" s="1"/>
      <c r="F131" s="1"/>
    </row>
    <row r="132" ht="15.75" customHeight="1">
      <c r="A132" s="1"/>
      <c r="B132" s="1"/>
      <c r="C132" s="194"/>
      <c r="D132" s="1"/>
      <c r="E132" s="1"/>
      <c r="F132" s="1"/>
    </row>
    <row r="133" ht="15.75" customHeight="1">
      <c r="A133" s="1"/>
      <c r="B133" s="1"/>
      <c r="C133" s="194"/>
      <c r="D133" s="1"/>
      <c r="E133" s="1"/>
      <c r="F133" s="1"/>
    </row>
    <row r="134" ht="15.75" customHeight="1">
      <c r="A134" s="1"/>
      <c r="B134" s="1"/>
      <c r="C134" s="194"/>
      <c r="D134" s="1"/>
      <c r="E134" s="1"/>
      <c r="F134" s="1"/>
    </row>
    <row r="135" ht="15.75" customHeight="1">
      <c r="A135" s="1"/>
      <c r="B135" s="1"/>
      <c r="C135" s="194"/>
      <c r="D135" s="1"/>
      <c r="E135" s="1"/>
      <c r="F135" s="1"/>
    </row>
    <row r="136" ht="15.75" customHeight="1">
      <c r="A136" s="1"/>
      <c r="B136" s="1"/>
      <c r="C136" s="194"/>
      <c r="D136" s="1"/>
      <c r="E136" s="1"/>
      <c r="F136" s="1"/>
    </row>
    <row r="137" ht="15.75" customHeight="1">
      <c r="A137" s="1"/>
      <c r="B137" s="1"/>
      <c r="C137" s="194"/>
      <c r="D137" s="1"/>
      <c r="E137" s="1"/>
      <c r="F137" s="1"/>
    </row>
    <row r="138" ht="15.75" customHeight="1">
      <c r="A138" s="1"/>
      <c r="B138" s="1"/>
      <c r="C138" s="194"/>
      <c r="D138" s="1"/>
      <c r="E138" s="1"/>
      <c r="F138" s="1"/>
    </row>
    <row r="139" ht="15.75" customHeight="1">
      <c r="A139" s="1"/>
      <c r="B139" s="1"/>
      <c r="C139" s="194"/>
      <c r="D139" s="1"/>
      <c r="E139" s="1"/>
      <c r="F139" s="1"/>
    </row>
    <row r="140" ht="15.75" customHeight="1">
      <c r="A140" s="1"/>
      <c r="B140" s="1"/>
      <c r="C140" s="194"/>
      <c r="D140" s="1"/>
      <c r="E140" s="1"/>
      <c r="F140" s="1"/>
    </row>
    <row r="141" ht="15.75" customHeight="1">
      <c r="A141" s="1"/>
      <c r="B141" s="1"/>
      <c r="C141" s="194"/>
      <c r="D141" s="1"/>
      <c r="E141" s="1"/>
      <c r="F141" s="1"/>
    </row>
    <row r="142" ht="15.75" customHeight="1">
      <c r="A142" s="1"/>
      <c r="B142" s="1"/>
      <c r="C142" s="194"/>
      <c r="D142" s="1"/>
      <c r="E142" s="1"/>
      <c r="F142" s="1"/>
    </row>
    <row r="143" ht="15.75" customHeight="1">
      <c r="A143" s="1"/>
      <c r="B143" s="1"/>
      <c r="C143" s="194"/>
      <c r="D143" s="1"/>
      <c r="E143" s="1"/>
      <c r="F143" s="1"/>
    </row>
    <row r="144" ht="15.75" customHeight="1">
      <c r="A144" s="1"/>
      <c r="B144" s="1"/>
      <c r="C144" s="194"/>
      <c r="D144" s="1"/>
      <c r="E144" s="1"/>
      <c r="F144" s="1"/>
    </row>
    <row r="145" ht="15.75" customHeight="1">
      <c r="A145" s="1"/>
      <c r="B145" s="1"/>
      <c r="C145" s="194"/>
      <c r="D145" s="1"/>
      <c r="E145" s="1"/>
      <c r="F145" s="1"/>
    </row>
    <row r="146" ht="15.75" customHeight="1">
      <c r="A146" s="1"/>
      <c r="B146" s="1"/>
      <c r="C146" s="194"/>
      <c r="D146" s="1"/>
      <c r="E146" s="1"/>
      <c r="F146" s="1"/>
    </row>
    <row r="147" ht="15.75" customHeight="1">
      <c r="A147" s="1"/>
      <c r="B147" s="1"/>
      <c r="C147" s="194"/>
      <c r="D147" s="1"/>
      <c r="E147" s="1"/>
      <c r="F147" s="1"/>
    </row>
    <row r="148" ht="15.75" customHeight="1">
      <c r="A148" s="1"/>
      <c r="B148" s="1"/>
      <c r="C148" s="194"/>
      <c r="D148" s="1"/>
      <c r="E148" s="1"/>
      <c r="F148" s="1"/>
    </row>
    <row r="149" ht="15.75" customHeight="1">
      <c r="A149" s="1"/>
      <c r="B149" s="1"/>
      <c r="C149" s="194"/>
      <c r="D149" s="1"/>
      <c r="E149" s="1"/>
      <c r="F149" s="1"/>
    </row>
    <row r="150" ht="15.75" customHeight="1">
      <c r="A150" s="1"/>
      <c r="B150" s="1"/>
      <c r="C150" s="194"/>
      <c r="D150" s="1"/>
      <c r="E150" s="1"/>
      <c r="F150" s="1"/>
    </row>
    <row r="151" ht="15.75" customHeight="1">
      <c r="A151" s="1"/>
      <c r="B151" s="1"/>
      <c r="C151" s="194"/>
      <c r="D151" s="1"/>
      <c r="E151" s="1"/>
      <c r="F151" s="1"/>
    </row>
    <row r="152" ht="15.75" customHeight="1">
      <c r="A152" s="1"/>
      <c r="B152" s="1"/>
      <c r="C152" s="194"/>
      <c r="D152" s="1"/>
      <c r="E152" s="1"/>
      <c r="F152" s="1"/>
    </row>
    <row r="153" ht="15.75" customHeight="1">
      <c r="A153" s="1"/>
      <c r="B153" s="1"/>
      <c r="C153" s="194"/>
      <c r="D153" s="1"/>
      <c r="E153" s="1"/>
      <c r="F153" s="1"/>
    </row>
    <row r="154" ht="15.75" customHeight="1">
      <c r="A154" s="1"/>
      <c r="B154" s="1"/>
      <c r="C154" s="194"/>
      <c r="D154" s="1"/>
      <c r="E154" s="1"/>
      <c r="F154" s="1"/>
    </row>
    <row r="155" ht="15.75" customHeight="1">
      <c r="A155" s="1"/>
      <c r="B155" s="1"/>
      <c r="C155" s="194"/>
      <c r="D155" s="1"/>
      <c r="E155" s="1"/>
      <c r="F155" s="1"/>
    </row>
    <row r="156" ht="15.75" customHeight="1">
      <c r="A156" s="1"/>
      <c r="B156" s="1"/>
      <c r="C156" s="194"/>
      <c r="D156" s="1"/>
      <c r="E156" s="1"/>
      <c r="F156" s="1"/>
    </row>
    <row r="157" ht="15.75" customHeight="1">
      <c r="A157" s="1"/>
      <c r="B157" s="1"/>
      <c r="C157" s="194"/>
      <c r="D157" s="1"/>
      <c r="E157" s="1"/>
      <c r="F157" s="1"/>
    </row>
    <row r="158" ht="15.75" customHeight="1">
      <c r="A158" s="1"/>
      <c r="B158" s="1"/>
      <c r="C158" s="194"/>
      <c r="D158" s="1"/>
      <c r="E158" s="1"/>
      <c r="F158" s="1"/>
    </row>
    <row r="159" ht="15.75" customHeight="1">
      <c r="A159" s="1"/>
      <c r="B159" s="1"/>
      <c r="C159" s="194"/>
      <c r="D159" s="1"/>
      <c r="E159" s="1"/>
      <c r="F159" s="1"/>
    </row>
    <row r="160" ht="15.75" customHeight="1">
      <c r="A160" s="1"/>
      <c r="B160" s="1"/>
      <c r="C160" s="194"/>
      <c r="D160" s="1"/>
      <c r="E160" s="1"/>
      <c r="F160" s="1"/>
    </row>
    <row r="161" ht="15.75" customHeight="1">
      <c r="A161" s="1"/>
      <c r="B161" s="1"/>
      <c r="C161" s="194"/>
      <c r="D161" s="1"/>
      <c r="E161" s="1"/>
      <c r="F161" s="1"/>
    </row>
    <row r="162" ht="15.75" customHeight="1">
      <c r="A162" s="1"/>
      <c r="B162" s="1"/>
      <c r="C162" s="194"/>
      <c r="D162" s="1"/>
      <c r="E162" s="1"/>
      <c r="F162" s="1"/>
    </row>
    <row r="163" ht="15.75" customHeight="1">
      <c r="A163" s="1"/>
      <c r="B163" s="1"/>
      <c r="C163" s="194"/>
      <c r="D163" s="1"/>
      <c r="E163" s="1"/>
      <c r="F163" s="1"/>
    </row>
    <row r="164" ht="15.75" customHeight="1">
      <c r="A164" s="1"/>
      <c r="B164" s="1"/>
      <c r="C164" s="194"/>
      <c r="D164" s="1"/>
      <c r="E164" s="1"/>
      <c r="F164" s="1"/>
    </row>
    <row r="165" ht="15.75" customHeight="1">
      <c r="A165" s="1"/>
      <c r="B165" s="1"/>
      <c r="C165" s="194"/>
      <c r="D165" s="1"/>
      <c r="E165" s="1"/>
      <c r="F165" s="1"/>
    </row>
    <row r="166" ht="15.75" customHeight="1">
      <c r="A166" s="1"/>
      <c r="B166" s="1"/>
      <c r="C166" s="194"/>
      <c r="D166" s="1"/>
      <c r="E166" s="1"/>
      <c r="F166" s="1"/>
    </row>
    <row r="167" ht="15.75" customHeight="1">
      <c r="A167" s="1"/>
      <c r="B167" s="1"/>
      <c r="C167" s="194"/>
      <c r="D167" s="1"/>
      <c r="E167" s="1"/>
      <c r="F167" s="1"/>
    </row>
    <row r="168" ht="15.75" customHeight="1">
      <c r="A168" s="1"/>
      <c r="B168" s="1"/>
      <c r="C168" s="194"/>
      <c r="D168" s="1"/>
      <c r="E168" s="1"/>
      <c r="F168" s="1"/>
    </row>
    <row r="169" ht="15.75" customHeight="1">
      <c r="A169" s="1"/>
      <c r="B169" s="1"/>
      <c r="C169" s="194"/>
      <c r="D169" s="1"/>
      <c r="E169" s="1"/>
      <c r="F169" s="1"/>
    </row>
    <row r="170" ht="15.75" customHeight="1">
      <c r="A170" s="1"/>
      <c r="B170" s="1"/>
      <c r="C170" s="194"/>
      <c r="D170" s="1"/>
      <c r="E170" s="1"/>
      <c r="F170" s="1"/>
    </row>
    <row r="171" ht="15.75" customHeight="1">
      <c r="A171" s="1"/>
      <c r="B171" s="1"/>
      <c r="C171" s="194"/>
      <c r="D171" s="1"/>
      <c r="E171" s="1"/>
      <c r="F171" s="1"/>
    </row>
    <row r="172" ht="15.75" customHeight="1">
      <c r="A172" s="1"/>
      <c r="B172" s="1"/>
      <c r="C172" s="194"/>
      <c r="D172" s="1"/>
      <c r="E172" s="1"/>
      <c r="F172" s="1"/>
    </row>
    <row r="173" ht="15.75" customHeight="1">
      <c r="A173" s="1"/>
      <c r="B173" s="1"/>
      <c r="C173" s="194"/>
      <c r="D173" s="1"/>
      <c r="E173" s="1"/>
      <c r="F173" s="1"/>
    </row>
    <row r="174" ht="15.75" customHeight="1">
      <c r="A174" s="1"/>
      <c r="B174" s="1"/>
      <c r="C174" s="194"/>
      <c r="D174" s="1"/>
      <c r="E174" s="1"/>
      <c r="F174" s="1"/>
    </row>
    <row r="175" ht="15.75" customHeight="1">
      <c r="A175" s="1"/>
      <c r="B175" s="1"/>
      <c r="C175" s="194"/>
      <c r="D175" s="1"/>
      <c r="E175" s="1"/>
      <c r="F175" s="1"/>
    </row>
    <row r="176" ht="15.75" customHeight="1">
      <c r="A176" s="1"/>
      <c r="B176" s="1"/>
      <c r="C176" s="194"/>
      <c r="D176" s="1"/>
      <c r="E176" s="1"/>
      <c r="F176" s="1"/>
    </row>
    <row r="177" ht="15.75" customHeight="1">
      <c r="A177" s="1"/>
      <c r="B177" s="1"/>
      <c r="C177" s="194"/>
      <c r="D177" s="1"/>
      <c r="E177" s="1"/>
      <c r="F177" s="1"/>
    </row>
    <row r="178" ht="15.75" customHeight="1">
      <c r="A178" s="1"/>
      <c r="B178" s="1"/>
      <c r="C178" s="194"/>
      <c r="D178" s="1"/>
      <c r="E178" s="1"/>
      <c r="F178" s="1"/>
    </row>
    <row r="179" ht="15.75" customHeight="1">
      <c r="A179" s="1"/>
      <c r="B179" s="1"/>
      <c r="C179" s="194"/>
      <c r="D179" s="1"/>
      <c r="E179" s="1"/>
      <c r="F179" s="1"/>
    </row>
    <row r="180" ht="15.75" customHeight="1">
      <c r="A180" s="1"/>
      <c r="B180" s="1"/>
      <c r="C180" s="194"/>
      <c r="D180" s="1"/>
      <c r="E180" s="1"/>
      <c r="F180" s="1"/>
    </row>
    <row r="181" ht="15.75" customHeight="1">
      <c r="A181" s="1"/>
      <c r="B181" s="1"/>
      <c r="C181" s="194"/>
      <c r="D181" s="1"/>
      <c r="E181" s="1"/>
      <c r="F181" s="1"/>
    </row>
    <row r="182" ht="15.75" customHeight="1">
      <c r="A182" s="1"/>
      <c r="B182" s="1"/>
      <c r="C182" s="194"/>
      <c r="D182" s="1"/>
      <c r="E182" s="1"/>
      <c r="F182" s="1"/>
    </row>
    <row r="183" ht="15.75" customHeight="1">
      <c r="A183" s="1"/>
      <c r="B183" s="1"/>
      <c r="C183" s="194"/>
      <c r="D183" s="1"/>
      <c r="E183" s="1"/>
      <c r="F183" s="1"/>
    </row>
    <row r="184" ht="15.75" customHeight="1">
      <c r="A184" s="1"/>
      <c r="B184" s="1"/>
      <c r="C184" s="194"/>
      <c r="D184" s="1"/>
      <c r="E184" s="1"/>
      <c r="F184" s="1"/>
    </row>
    <row r="185" ht="15.75" customHeight="1">
      <c r="A185" s="1"/>
      <c r="B185" s="1"/>
      <c r="C185" s="194"/>
      <c r="D185" s="1"/>
      <c r="E185" s="1"/>
      <c r="F185" s="1"/>
    </row>
    <row r="186" ht="15.75" customHeight="1">
      <c r="A186" s="1"/>
      <c r="B186" s="1"/>
      <c r="C186" s="194"/>
      <c r="D186" s="1"/>
      <c r="E186" s="1"/>
      <c r="F186" s="1"/>
    </row>
    <row r="187" ht="15.75" customHeight="1">
      <c r="A187" s="1"/>
      <c r="B187" s="1"/>
      <c r="C187" s="194"/>
      <c r="D187" s="1"/>
      <c r="E187" s="1"/>
      <c r="F187" s="1"/>
    </row>
    <row r="188" ht="15.75" customHeight="1">
      <c r="A188" s="1"/>
      <c r="B188" s="1"/>
      <c r="C188" s="194"/>
      <c r="D188" s="1"/>
      <c r="E188" s="1"/>
      <c r="F188" s="1"/>
    </row>
    <row r="189" ht="15.75" customHeight="1">
      <c r="A189" s="1"/>
      <c r="B189" s="1"/>
      <c r="C189" s="194"/>
      <c r="D189" s="1"/>
      <c r="E189" s="1"/>
      <c r="F189" s="1"/>
    </row>
    <row r="190" ht="15.75" customHeight="1">
      <c r="A190" s="1"/>
      <c r="B190" s="1"/>
      <c r="C190" s="194"/>
      <c r="D190" s="1"/>
      <c r="E190" s="1"/>
      <c r="F190" s="1"/>
    </row>
    <row r="191" ht="15.75" customHeight="1">
      <c r="A191" s="1"/>
      <c r="B191" s="1"/>
      <c r="C191" s="194"/>
      <c r="D191" s="1"/>
      <c r="E191" s="1"/>
      <c r="F191" s="1"/>
    </row>
    <row r="192" ht="15.75" customHeight="1">
      <c r="A192" s="1"/>
      <c r="B192" s="1"/>
      <c r="C192" s="194"/>
      <c r="D192" s="1"/>
      <c r="E192" s="1"/>
      <c r="F192" s="1"/>
    </row>
    <row r="193" ht="15.75" customHeight="1">
      <c r="A193" s="1"/>
      <c r="B193" s="1"/>
      <c r="C193" s="194"/>
      <c r="D193" s="1"/>
      <c r="E193" s="1"/>
      <c r="F193" s="1"/>
    </row>
    <row r="194" ht="15.75" customHeight="1">
      <c r="A194" s="1"/>
      <c r="B194" s="1"/>
      <c r="C194" s="194"/>
      <c r="D194" s="1"/>
      <c r="E194" s="1"/>
      <c r="F194" s="1"/>
    </row>
    <row r="195" ht="15.75" customHeight="1">
      <c r="A195" s="1"/>
      <c r="B195" s="1"/>
      <c r="C195" s="194"/>
      <c r="D195" s="1"/>
      <c r="E195" s="1"/>
      <c r="F195" s="1"/>
    </row>
    <row r="196" ht="15.75" customHeight="1">
      <c r="A196" s="1"/>
      <c r="B196" s="1"/>
      <c r="C196" s="194"/>
      <c r="D196" s="1"/>
      <c r="E196" s="1"/>
      <c r="F196" s="1"/>
    </row>
    <row r="197" ht="15.75" customHeight="1">
      <c r="A197" s="1"/>
      <c r="B197" s="1"/>
      <c r="C197" s="194"/>
      <c r="D197" s="1"/>
      <c r="E197" s="1"/>
      <c r="F197" s="1"/>
    </row>
    <row r="198" ht="15.75" customHeight="1">
      <c r="A198" s="1"/>
      <c r="B198" s="1"/>
      <c r="C198" s="194"/>
      <c r="D198" s="1"/>
      <c r="E198" s="1"/>
      <c r="F198" s="1"/>
    </row>
    <row r="199" ht="15.75" customHeight="1">
      <c r="A199" s="1"/>
      <c r="B199" s="1"/>
      <c r="C199" s="194"/>
      <c r="D199" s="1"/>
      <c r="E199" s="1"/>
      <c r="F199" s="1"/>
    </row>
    <row r="200" ht="15.75" customHeight="1">
      <c r="A200" s="1"/>
      <c r="B200" s="1"/>
      <c r="C200" s="194"/>
      <c r="D200" s="1"/>
      <c r="E200" s="1"/>
      <c r="F200" s="1"/>
    </row>
    <row r="201" ht="15.75" customHeight="1">
      <c r="A201" s="1"/>
      <c r="B201" s="1"/>
      <c r="C201" s="194"/>
      <c r="D201" s="1"/>
      <c r="E201" s="1"/>
      <c r="F201" s="1"/>
    </row>
    <row r="202" ht="15.75" customHeight="1">
      <c r="A202" s="1"/>
      <c r="B202" s="1"/>
      <c r="C202" s="194"/>
      <c r="D202" s="1"/>
      <c r="E202" s="1"/>
      <c r="F202" s="1"/>
    </row>
    <row r="203" ht="15.75" customHeight="1">
      <c r="A203" s="1"/>
      <c r="B203" s="1"/>
      <c r="C203" s="194"/>
      <c r="D203" s="1"/>
      <c r="E203" s="1"/>
      <c r="F203" s="1"/>
    </row>
    <row r="204" ht="15.75" customHeight="1">
      <c r="A204" s="1"/>
      <c r="B204" s="1"/>
      <c r="C204" s="194"/>
      <c r="D204" s="1"/>
      <c r="E204" s="1"/>
      <c r="F204" s="1"/>
    </row>
    <row r="205" ht="15.75" customHeight="1">
      <c r="A205" s="1"/>
      <c r="B205" s="1"/>
      <c r="C205" s="194"/>
      <c r="D205" s="1"/>
      <c r="E205" s="1"/>
      <c r="F205" s="1"/>
    </row>
    <row r="206" ht="15.75" customHeight="1">
      <c r="A206" s="1"/>
      <c r="B206" s="1"/>
      <c r="C206" s="194"/>
      <c r="D206" s="1"/>
      <c r="E206" s="1"/>
      <c r="F206" s="1"/>
    </row>
    <row r="207" ht="15.75" customHeight="1">
      <c r="A207" s="1"/>
      <c r="B207" s="1"/>
      <c r="C207" s="194"/>
      <c r="D207" s="1"/>
      <c r="E207" s="1"/>
      <c r="F207" s="1"/>
    </row>
    <row r="208" ht="15.75" customHeight="1">
      <c r="A208" s="1"/>
      <c r="B208" s="1"/>
      <c r="C208" s="194"/>
      <c r="D208" s="1"/>
      <c r="E208" s="1"/>
      <c r="F208" s="1"/>
    </row>
    <row r="209" ht="15.75" customHeight="1">
      <c r="A209" s="1"/>
      <c r="B209" s="1"/>
      <c r="C209" s="194"/>
      <c r="D209" s="1"/>
      <c r="E209" s="1"/>
      <c r="F209" s="1"/>
    </row>
    <row r="210" ht="15.75" customHeight="1">
      <c r="A210" s="1"/>
      <c r="B210" s="1"/>
      <c r="C210" s="194"/>
      <c r="D210" s="1"/>
      <c r="E210" s="1"/>
      <c r="F210" s="1"/>
    </row>
    <row r="211" ht="15.75" customHeight="1">
      <c r="A211" s="1"/>
      <c r="B211" s="1"/>
      <c r="C211" s="194"/>
      <c r="D211" s="1"/>
      <c r="E211" s="1"/>
      <c r="F211" s="1"/>
    </row>
    <row r="212" ht="15.75" customHeight="1">
      <c r="A212" s="1"/>
      <c r="B212" s="1"/>
      <c r="C212" s="194"/>
      <c r="D212" s="1"/>
      <c r="E212" s="1"/>
      <c r="F212" s="1"/>
    </row>
    <row r="213" ht="15.75" customHeight="1">
      <c r="A213" s="1"/>
      <c r="B213" s="1"/>
      <c r="C213" s="194"/>
      <c r="D213" s="1"/>
      <c r="E213" s="1"/>
      <c r="F213" s="1"/>
    </row>
    <row r="214" ht="15.75" customHeight="1">
      <c r="A214" s="1"/>
      <c r="B214" s="1"/>
      <c r="C214" s="194"/>
      <c r="D214" s="1"/>
      <c r="E214" s="1"/>
      <c r="F214" s="1"/>
    </row>
    <row r="215" ht="15.75" customHeight="1">
      <c r="A215" s="1"/>
      <c r="B215" s="1"/>
      <c r="C215" s="194"/>
      <c r="D215" s="1"/>
      <c r="E215" s="1"/>
      <c r="F215" s="1"/>
    </row>
    <row r="216" ht="15.75" customHeight="1">
      <c r="A216" s="1"/>
      <c r="B216" s="1"/>
      <c r="C216" s="194"/>
      <c r="D216" s="1"/>
      <c r="E216" s="1"/>
      <c r="F216" s="1"/>
    </row>
    <row r="217" ht="15.75" customHeight="1">
      <c r="A217" s="1"/>
      <c r="B217" s="1"/>
      <c r="C217" s="194"/>
      <c r="D217" s="1"/>
      <c r="E217" s="1"/>
      <c r="F217" s="1"/>
    </row>
    <row r="218" ht="15.75" customHeight="1">
      <c r="A218" s="1"/>
      <c r="B218" s="1"/>
      <c r="C218" s="194"/>
      <c r="D218" s="1"/>
      <c r="E218" s="1"/>
      <c r="F218" s="1"/>
    </row>
    <row r="219" ht="15.75" customHeight="1">
      <c r="A219" s="1"/>
      <c r="B219" s="1"/>
      <c r="C219" s="194"/>
      <c r="D219" s="1"/>
      <c r="E219" s="1"/>
      <c r="F219" s="1"/>
    </row>
    <row r="220" ht="15.75" customHeight="1">
      <c r="A220" s="1"/>
      <c r="B220" s="1"/>
      <c r="C220" s="194"/>
      <c r="D220" s="1"/>
      <c r="E220" s="1"/>
      <c r="F220" s="1"/>
    </row>
    <row r="221" ht="15.75" customHeight="1">
      <c r="A221" s="1"/>
      <c r="B221" s="1"/>
      <c r="C221" s="194"/>
      <c r="D221" s="1"/>
      <c r="E221" s="1"/>
      <c r="F221" s="1"/>
    </row>
    <row r="222" ht="15.75" customHeight="1">
      <c r="A222" s="1"/>
      <c r="B222" s="1"/>
      <c r="C222" s="194"/>
      <c r="D222" s="1"/>
      <c r="E222" s="1"/>
      <c r="F222" s="1"/>
    </row>
    <row r="223" ht="15.75" customHeight="1">
      <c r="A223" s="1"/>
      <c r="B223" s="1"/>
      <c r="C223" s="194"/>
      <c r="D223" s="1"/>
      <c r="E223" s="1"/>
      <c r="F223" s="1"/>
    </row>
    <row r="224" ht="15.75" customHeight="1">
      <c r="A224" s="1"/>
      <c r="B224" s="1"/>
      <c r="C224" s="194"/>
      <c r="D224" s="1"/>
      <c r="E224" s="1"/>
      <c r="F224" s="1"/>
    </row>
    <row r="225" ht="15.75" customHeight="1">
      <c r="A225" s="1"/>
      <c r="B225" s="1"/>
      <c r="C225" s="194"/>
      <c r="D225" s="1"/>
      <c r="E225" s="1"/>
      <c r="F225" s="1"/>
    </row>
    <row r="226" ht="15.75" customHeight="1">
      <c r="A226" s="1"/>
      <c r="B226" s="1"/>
      <c r="C226" s="194"/>
      <c r="D226" s="1"/>
      <c r="E226" s="1"/>
      <c r="F226" s="1"/>
    </row>
    <row r="227" ht="15.75" customHeight="1">
      <c r="A227" s="1"/>
      <c r="B227" s="1"/>
      <c r="C227" s="194"/>
      <c r="D227" s="1"/>
      <c r="E227" s="1"/>
      <c r="F227" s="1"/>
    </row>
    <row r="228" ht="15.75" customHeight="1">
      <c r="A228" s="1"/>
      <c r="B228" s="1"/>
      <c r="C228" s="194"/>
      <c r="D228" s="1"/>
      <c r="E228" s="1"/>
      <c r="F228" s="1"/>
    </row>
    <row r="229" ht="15.75" customHeight="1">
      <c r="A229" s="1"/>
      <c r="B229" s="1"/>
      <c r="C229" s="194"/>
      <c r="D229" s="1"/>
      <c r="E229" s="1"/>
      <c r="F229" s="1"/>
    </row>
    <row r="230" ht="15.75" customHeight="1">
      <c r="A230" s="1"/>
      <c r="B230" s="1"/>
      <c r="C230" s="194"/>
      <c r="D230" s="1"/>
      <c r="E230" s="1"/>
      <c r="F230" s="1"/>
    </row>
    <row r="231" ht="15.75" customHeight="1">
      <c r="A231" s="1"/>
      <c r="B231" s="1"/>
      <c r="C231" s="194"/>
      <c r="D231" s="1"/>
      <c r="E231" s="1"/>
      <c r="F231" s="1"/>
    </row>
    <row r="232" ht="15.75" customHeight="1">
      <c r="A232" s="1"/>
      <c r="B232" s="1"/>
      <c r="C232" s="194"/>
      <c r="D232" s="1"/>
      <c r="E232" s="1"/>
      <c r="F232" s="1"/>
    </row>
    <row r="233" ht="15.75" customHeight="1">
      <c r="A233" s="1"/>
      <c r="B233" s="1"/>
      <c r="C233" s="194"/>
      <c r="D233" s="1"/>
      <c r="E233" s="1"/>
      <c r="F233" s="1"/>
    </row>
    <row r="234" ht="15.75" customHeight="1">
      <c r="A234" s="1"/>
      <c r="B234" s="1"/>
      <c r="C234" s="194"/>
      <c r="D234" s="1"/>
      <c r="E234" s="1"/>
      <c r="F234" s="1"/>
    </row>
    <row r="235" ht="15.75" customHeight="1">
      <c r="A235" s="1"/>
      <c r="B235" s="1"/>
      <c r="C235" s="194"/>
      <c r="D235" s="1"/>
      <c r="E235" s="1"/>
      <c r="F235" s="1"/>
    </row>
    <row r="236" ht="15.75" customHeight="1">
      <c r="A236" s="1"/>
      <c r="B236" s="1"/>
      <c r="C236" s="194"/>
      <c r="D236" s="1"/>
      <c r="E236" s="1"/>
      <c r="F236" s="1"/>
    </row>
    <row r="237" ht="15.75" customHeight="1">
      <c r="A237" s="1"/>
      <c r="B237" s="1"/>
      <c r="C237" s="194"/>
      <c r="D237" s="1"/>
      <c r="E237" s="1"/>
      <c r="F237" s="1"/>
    </row>
    <row r="238" ht="15.75" customHeight="1">
      <c r="A238" s="1"/>
      <c r="B238" s="1"/>
      <c r="C238" s="194"/>
      <c r="D238" s="1"/>
      <c r="E238" s="1"/>
      <c r="F238" s="1"/>
    </row>
    <row r="239" ht="15.75" customHeight="1">
      <c r="A239" s="1"/>
      <c r="B239" s="1"/>
      <c r="C239" s="194"/>
      <c r="D239" s="1"/>
      <c r="E239" s="1"/>
      <c r="F239" s="1"/>
    </row>
    <row r="240" ht="15.75" customHeight="1">
      <c r="A240" s="1"/>
      <c r="B240" s="1"/>
      <c r="C240" s="194"/>
      <c r="D240" s="1"/>
      <c r="E240" s="1"/>
      <c r="F240" s="1"/>
    </row>
    <row r="241" ht="15.75" customHeight="1">
      <c r="A241" s="1"/>
      <c r="B241" s="1"/>
      <c r="C241" s="194"/>
      <c r="D241" s="1"/>
      <c r="E241" s="1"/>
      <c r="F241" s="1"/>
    </row>
    <row r="242" ht="15.75" customHeight="1">
      <c r="A242" s="1"/>
      <c r="B242" s="1"/>
      <c r="C242" s="194"/>
      <c r="D242" s="1"/>
      <c r="E242" s="1"/>
      <c r="F242" s="1"/>
    </row>
    <row r="243" ht="15.75" customHeight="1">
      <c r="A243" s="1"/>
      <c r="B243" s="1"/>
      <c r="C243" s="194"/>
      <c r="D243" s="1"/>
      <c r="E243" s="1"/>
      <c r="F243" s="1"/>
    </row>
    <row r="244" ht="15.75" customHeight="1">
      <c r="A244" s="1"/>
      <c r="B244" s="1"/>
      <c r="C244" s="194"/>
      <c r="D244" s="1"/>
      <c r="E244" s="1"/>
      <c r="F244" s="1"/>
    </row>
    <row r="245" ht="15.75" customHeight="1">
      <c r="A245" s="1"/>
      <c r="B245" s="1"/>
      <c r="C245" s="194"/>
      <c r="D245" s="1"/>
      <c r="E245" s="1"/>
      <c r="F245" s="1"/>
    </row>
    <row r="246" ht="15.75" customHeight="1">
      <c r="A246" s="1"/>
      <c r="B246" s="1"/>
      <c r="C246" s="194"/>
      <c r="D246" s="1"/>
      <c r="E246" s="1"/>
      <c r="F246" s="1"/>
    </row>
    <row r="247" ht="15.75" customHeight="1">
      <c r="A247" s="1"/>
      <c r="B247" s="1"/>
      <c r="C247" s="194"/>
      <c r="D247" s="1"/>
      <c r="E247" s="1"/>
      <c r="F247" s="1"/>
    </row>
    <row r="248" ht="15.75" customHeight="1">
      <c r="A248" s="1"/>
      <c r="B248" s="1"/>
      <c r="C248" s="194"/>
      <c r="D248" s="1"/>
      <c r="E248" s="1"/>
      <c r="F248" s="1"/>
    </row>
    <row r="249" ht="15.75" customHeight="1">
      <c r="A249" s="1"/>
      <c r="B249" s="1"/>
      <c r="C249" s="194"/>
      <c r="D249" s="1"/>
      <c r="E249" s="1"/>
      <c r="F249" s="1"/>
    </row>
    <row r="250" ht="15.75" customHeight="1">
      <c r="A250" s="1"/>
      <c r="B250" s="1"/>
      <c r="C250" s="194"/>
      <c r="D250" s="1"/>
      <c r="E250" s="1"/>
      <c r="F250" s="1"/>
    </row>
    <row r="251" ht="15.75" customHeight="1">
      <c r="A251" s="1"/>
      <c r="B251" s="1"/>
      <c r="C251" s="194"/>
      <c r="D251" s="1"/>
      <c r="E251" s="1"/>
      <c r="F251" s="1"/>
    </row>
    <row r="252" ht="15.75" customHeight="1">
      <c r="A252" s="1"/>
      <c r="B252" s="1"/>
      <c r="C252" s="194"/>
      <c r="D252" s="1"/>
      <c r="E252" s="1"/>
      <c r="F252" s="1"/>
    </row>
    <row r="253" ht="15.75" customHeight="1">
      <c r="A253" s="1"/>
      <c r="B253" s="1"/>
      <c r="C253" s="194"/>
      <c r="D253" s="1"/>
      <c r="E253" s="1"/>
      <c r="F253" s="1"/>
    </row>
    <row r="254" ht="15.75" customHeight="1">
      <c r="C254" s="195"/>
    </row>
    <row r="255" ht="15.75" customHeight="1">
      <c r="C255" s="195"/>
    </row>
    <row r="256" ht="15.75" customHeight="1">
      <c r="C256" s="195"/>
    </row>
    <row r="257" ht="15.75" customHeight="1">
      <c r="C257" s="195"/>
    </row>
    <row r="258" ht="15.75" customHeight="1">
      <c r="C258" s="195"/>
    </row>
    <row r="259" ht="15.75" customHeight="1">
      <c r="C259" s="195"/>
    </row>
    <row r="260" ht="15.75" customHeight="1">
      <c r="C260" s="195"/>
    </row>
    <row r="261" ht="15.75" customHeight="1">
      <c r="C261" s="195"/>
    </row>
    <row r="262" ht="15.75" customHeight="1">
      <c r="C262" s="195"/>
    </row>
    <row r="263" ht="15.75" customHeight="1">
      <c r="C263" s="195"/>
    </row>
    <row r="264" ht="15.75" customHeight="1">
      <c r="C264" s="195"/>
    </row>
    <row r="265" ht="15.75" customHeight="1">
      <c r="C265" s="195"/>
    </row>
    <row r="266" ht="15.75" customHeight="1">
      <c r="C266" s="195"/>
    </row>
    <row r="267" ht="15.75" customHeight="1">
      <c r="C267" s="195"/>
    </row>
    <row r="268" ht="15.75" customHeight="1">
      <c r="C268" s="195"/>
    </row>
    <row r="269" ht="15.75" customHeight="1">
      <c r="C269" s="195"/>
    </row>
    <row r="270" ht="15.75" customHeight="1">
      <c r="C270" s="195"/>
    </row>
    <row r="271" ht="15.75" customHeight="1">
      <c r="C271" s="195"/>
    </row>
    <row r="272" ht="15.75" customHeight="1">
      <c r="C272" s="195"/>
    </row>
    <row r="273" ht="15.75" customHeight="1">
      <c r="C273" s="195"/>
    </row>
    <row r="274" ht="15.75" customHeight="1">
      <c r="C274" s="195"/>
    </row>
    <row r="275" ht="15.75" customHeight="1">
      <c r="C275" s="195"/>
    </row>
    <row r="276" ht="15.75" customHeight="1">
      <c r="C276" s="195"/>
    </row>
    <row r="277" ht="15.75" customHeight="1">
      <c r="C277" s="195"/>
    </row>
    <row r="278" ht="15.75" customHeight="1">
      <c r="C278" s="195"/>
    </row>
    <row r="279" ht="15.75" customHeight="1">
      <c r="C279" s="195"/>
    </row>
    <row r="280" ht="15.75" customHeight="1">
      <c r="C280" s="195"/>
    </row>
    <row r="281" ht="15.75" customHeight="1">
      <c r="C281" s="195"/>
    </row>
    <row r="282" ht="15.75" customHeight="1">
      <c r="C282" s="195"/>
    </row>
    <row r="283" ht="15.75" customHeight="1">
      <c r="C283" s="195"/>
    </row>
    <row r="284" ht="15.75" customHeight="1">
      <c r="C284" s="195"/>
    </row>
    <row r="285" ht="15.75" customHeight="1">
      <c r="C285" s="195"/>
    </row>
    <row r="286" ht="15.75" customHeight="1">
      <c r="C286" s="195"/>
    </row>
    <row r="287" ht="15.75" customHeight="1">
      <c r="C287" s="195"/>
    </row>
    <row r="288" ht="15.75" customHeight="1">
      <c r="C288" s="195"/>
    </row>
    <row r="289" ht="15.75" customHeight="1">
      <c r="C289" s="195"/>
    </row>
    <row r="290" ht="15.75" customHeight="1">
      <c r="C290" s="195"/>
    </row>
    <row r="291" ht="15.75" customHeight="1">
      <c r="C291" s="195"/>
    </row>
    <row r="292" ht="15.75" customHeight="1">
      <c r="C292" s="195"/>
    </row>
    <row r="293" ht="15.75" customHeight="1">
      <c r="C293" s="195"/>
    </row>
    <row r="294" ht="15.75" customHeight="1">
      <c r="C294" s="195"/>
    </row>
    <row r="295" ht="15.75" customHeight="1">
      <c r="C295" s="195"/>
    </row>
    <row r="296" ht="15.75" customHeight="1">
      <c r="C296" s="195"/>
    </row>
    <row r="297" ht="15.75" customHeight="1">
      <c r="C297" s="195"/>
    </row>
    <row r="298" ht="15.75" customHeight="1">
      <c r="C298" s="195"/>
    </row>
    <row r="299" ht="15.75" customHeight="1">
      <c r="C299" s="195"/>
    </row>
    <row r="300" ht="15.75" customHeight="1">
      <c r="C300" s="195"/>
    </row>
    <row r="301" ht="15.75" customHeight="1">
      <c r="C301" s="195"/>
    </row>
    <row r="302" ht="15.75" customHeight="1">
      <c r="C302" s="195"/>
    </row>
    <row r="303" ht="15.75" customHeight="1">
      <c r="C303" s="195"/>
    </row>
    <row r="304" ht="15.75" customHeight="1">
      <c r="C304" s="195"/>
    </row>
    <row r="305" ht="15.75" customHeight="1">
      <c r="C305" s="195"/>
    </row>
    <row r="306" ht="15.75" customHeight="1">
      <c r="C306" s="195"/>
    </row>
    <row r="307" ht="15.75" customHeight="1">
      <c r="C307" s="195"/>
    </row>
    <row r="308" ht="15.75" customHeight="1">
      <c r="C308" s="195"/>
    </row>
    <row r="309" ht="15.75" customHeight="1">
      <c r="C309" s="195"/>
    </row>
    <row r="310" ht="15.75" customHeight="1">
      <c r="C310" s="195"/>
    </row>
    <row r="311" ht="15.75" customHeight="1">
      <c r="C311" s="195"/>
    </row>
    <row r="312" ht="15.75" customHeight="1">
      <c r="C312" s="195"/>
    </row>
    <row r="313" ht="15.75" customHeight="1">
      <c r="C313" s="195"/>
    </row>
    <row r="314" ht="15.75" customHeight="1">
      <c r="C314" s="195"/>
    </row>
    <row r="315" ht="15.75" customHeight="1">
      <c r="C315" s="195"/>
    </row>
    <row r="316" ht="15.75" customHeight="1">
      <c r="C316" s="195"/>
    </row>
    <row r="317" ht="15.75" customHeight="1">
      <c r="C317" s="195"/>
    </row>
    <row r="318" ht="15.75" customHeight="1">
      <c r="C318" s="195"/>
    </row>
    <row r="319" ht="15.75" customHeight="1">
      <c r="C319" s="195"/>
    </row>
    <row r="320" ht="15.75" customHeight="1">
      <c r="C320" s="195"/>
    </row>
    <row r="321" ht="15.75" customHeight="1">
      <c r="C321" s="195"/>
    </row>
    <row r="322" ht="15.75" customHeight="1">
      <c r="C322" s="195"/>
    </row>
    <row r="323" ht="15.75" customHeight="1">
      <c r="C323" s="195"/>
    </row>
    <row r="324" ht="15.75" customHeight="1">
      <c r="C324" s="195"/>
    </row>
    <row r="325" ht="15.75" customHeight="1">
      <c r="C325" s="195"/>
    </row>
    <row r="326" ht="15.75" customHeight="1">
      <c r="C326" s="195"/>
    </row>
    <row r="327" ht="15.75" customHeight="1">
      <c r="C327" s="195"/>
    </row>
    <row r="328" ht="15.75" customHeight="1">
      <c r="C328" s="195"/>
    </row>
    <row r="329" ht="15.75" customHeight="1">
      <c r="C329" s="195"/>
    </row>
    <row r="330" ht="15.75" customHeight="1">
      <c r="C330" s="195"/>
    </row>
    <row r="331" ht="15.75" customHeight="1">
      <c r="C331" s="195"/>
    </row>
    <row r="332" ht="15.75" customHeight="1">
      <c r="C332" s="195"/>
    </row>
    <row r="333" ht="15.75" customHeight="1">
      <c r="C333" s="195"/>
    </row>
    <row r="334" ht="15.75" customHeight="1">
      <c r="C334" s="195"/>
    </row>
    <row r="335" ht="15.75" customHeight="1">
      <c r="C335" s="195"/>
    </row>
    <row r="336" ht="15.75" customHeight="1">
      <c r="C336" s="195"/>
    </row>
    <row r="337" ht="15.75" customHeight="1">
      <c r="C337" s="195"/>
    </row>
    <row r="338" ht="15.75" customHeight="1">
      <c r="C338" s="195"/>
    </row>
    <row r="339" ht="15.75" customHeight="1">
      <c r="C339" s="195"/>
    </row>
    <row r="340" ht="15.75" customHeight="1">
      <c r="C340" s="195"/>
    </row>
    <row r="341" ht="15.75" customHeight="1">
      <c r="C341" s="195"/>
    </row>
    <row r="342" ht="15.75" customHeight="1">
      <c r="C342" s="195"/>
    </row>
    <row r="343" ht="15.75" customHeight="1">
      <c r="C343" s="195"/>
    </row>
    <row r="344" ht="15.75" customHeight="1">
      <c r="C344" s="195"/>
    </row>
    <row r="345" ht="15.75" customHeight="1">
      <c r="C345" s="195"/>
    </row>
    <row r="346" ht="15.75" customHeight="1">
      <c r="C346" s="195"/>
    </row>
    <row r="347" ht="15.75" customHeight="1">
      <c r="C347" s="195"/>
    </row>
    <row r="348" ht="15.75" customHeight="1">
      <c r="C348" s="195"/>
    </row>
    <row r="349" ht="15.75" customHeight="1">
      <c r="C349" s="195"/>
    </row>
    <row r="350" ht="15.75" customHeight="1">
      <c r="C350" s="195"/>
    </row>
    <row r="351" ht="15.75" customHeight="1">
      <c r="C351" s="195"/>
    </row>
    <row r="352" ht="15.75" customHeight="1">
      <c r="C352" s="195"/>
    </row>
    <row r="353" ht="15.75" customHeight="1">
      <c r="C353" s="195"/>
    </row>
    <row r="354" ht="15.75" customHeight="1">
      <c r="C354" s="195"/>
    </row>
    <row r="355" ht="15.75" customHeight="1">
      <c r="C355" s="195"/>
    </row>
    <row r="356" ht="15.75" customHeight="1">
      <c r="C356" s="195"/>
    </row>
    <row r="357" ht="15.75" customHeight="1">
      <c r="C357" s="195"/>
    </row>
    <row r="358" ht="15.75" customHeight="1">
      <c r="C358" s="195"/>
    </row>
    <row r="359" ht="15.75" customHeight="1">
      <c r="C359" s="195"/>
    </row>
    <row r="360" ht="15.75" customHeight="1">
      <c r="C360" s="195"/>
    </row>
    <row r="361" ht="15.75" customHeight="1">
      <c r="C361" s="195"/>
    </row>
    <row r="362" ht="15.75" customHeight="1">
      <c r="C362" s="195"/>
    </row>
    <row r="363" ht="15.75" customHeight="1">
      <c r="C363" s="195"/>
    </row>
    <row r="364" ht="15.75" customHeight="1">
      <c r="C364" s="195"/>
    </row>
    <row r="365" ht="15.75" customHeight="1">
      <c r="C365" s="195"/>
    </row>
    <row r="366" ht="15.75" customHeight="1">
      <c r="C366" s="195"/>
    </row>
    <row r="367" ht="15.75" customHeight="1">
      <c r="C367" s="195"/>
    </row>
    <row r="368" ht="15.75" customHeight="1">
      <c r="C368" s="195"/>
    </row>
    <row r="369" ht="15.75" customHeight="1">
      <c r="C369" s="195"/>
    </row>
    <row r="370" ht="15.75" customHeight="1">
      <c r="C370" s="195"/>
    </row>
    <row r="371" ht="15.75" customHeight="1">
      <c r="C371" s="195"/>
    </row>
    <row r="372" ht="15.75" customHeight="1">
      <c r="C372" s="195"/>
    </row>
    <row r="373" ht="15.75" customHeight="1">
      <c r="C373" s="195"/>
    </row>
    <row r="374" ht="15.75" customHeight="1">
      <c r="C374" s="195"/>
    </row>
    <row r="375" ht="15.75" customHeight="1">
      <c r="C375" s="195"/>
    </row>
    <row r="376" ht="15.75" customHeight="1">
      <c r="C376" s="195"/>
    </row>
    <row r="377" ht="15.75" customHeight="1">
      <c r="C377" s="195"/>
    </row>
    <row r="378" ht="15.75" customHeight="1">
      <c r="C378" s="195"/>
    </row>
    <row r="379" ht="15.75" customHeight="1">
      <c r="C379" s="195"/>
    </row>
    <row r="380" ht="15.75" customHeight="1">
      <c r="C380" s="195"/>
    </row>
    <row r="381" ht="15.75" customHeight="1">
      <c r="C381" s="195"/>
    </row>
    <row r="382" ht="15.75" customHeight="1">
      <c r="C382" s="195"/>
    </row>
    <row r="383" ht="15.75" customHeight="1">
      <c r="C383" s="195"/>
    </row>
    <row r="384" ht="15.75" customHeight="1">
      <c r="C384" s="195"/>
    </row>
    <row r="385" ht="15.75" customHeight="1">
      <c r="C385" s="195"/>
    </row>
    <row r="386" ht="15.75" customHeight="1">
      <c r="C386" s="195"/>
    </row>
    <row r="387" ht="15.75" customHeight="1">
      <c r="C387" s="195"/>
    </row>
    <row r="388" ht="15.75" customHeight="1">
      <c r="C388" s="195"/>
    </row>
    <row r="389" ht="15.75" customHeight="1">
      <c r="C389" s="195"/>
    </row>
    <row r="390" ht="15.75" customHeight="1">
      <c r="C390" s="195"/>
    </row>
    <row r="391" ht="15.75" customHeight="1">
      <c r="C391" s="195"/>
    </row>
    <row r="392" ht="15.75" customHeight="1">
      <c r="C392" s="195"/>
    </row>
    <row r="393" ht="15.75" customHeight="1">
      <c r="C393" s="195"/>
    </row>
    <row r="394" ht="15.75" customHeight="1">
      <c r="C394" s="195"/>
    </row>
    <row r="395" ht="15.75" customHeight="1">
      <c r="C395" s="195"/>
    </row>
    <row r="396" ht="15.75" customHeight="1">
      <c r="C396" s="195"/>
    </row>
    <row r="397" ht="15.75" customHeight="1">
      <c r="C397" s="195"/>
    </row>
    <row r="398" ht="15.75" customHeight="1">
      <c r="C398" s="195"/>
    </row>
    <row r="399" ht="15.75" customHeight="1">
      <c r="C399" s="195"/>
    </row>
    <row r="400" ht="15.75" customHeight="1">
      <c r="C400" s="195"/>
    </row>
    <row r="401" ht="15.75" customHeight="1">
      <c r="C401" s="195"/>
    </row>
    <row r="402" ht="15.75" customHeight="1">
      <c r="C402" s="195"/>
    </row>
    <row r="403" ht="15.75" customHeight="1">
      <c r="C403" s="195"/>
    </row>
    <row r="404" ht="15.75" customHeight="1">
      <c r="C404" s="195"/>
    </row>
    <row r="405" ht="15.75" customHeight="1">
      <c r="C405" s="195"/>
    </row>
    <row r="406" ht="15.75" customHeight="1">
      <c r="C406" s="195"/>
    </row>
    <row r="407" ht="15.75" customHeight="1">
      <c r="C407" s="195"/>
    </row>
    <row r="408" ht="15.75" customHeight="1">
      <c r="C408" s="195"/>
    </row>
    <row r="409" ht="15.75" customHeight="1">
      <c r="C409" s="195"/>
    </row>
    <row r="410" ht="15.75" customHeight="1">
      <c r="C410" s="195"/>
    </row>
    <row r="411" ht="15.75" customHeight="1">
      <c r="C411" s="195"/>
    </row>
    <row r="412" ht="15.75" customHeight="1">
      <c r="C412" s="195"/>
    </row>
    <row r="413" ht="15.75" customHeight="1">
      <c r="C413" s="195"/>
    </row>
    <row r="414" ht="15.75" customHeight="1">
      <c r="C414" s="195"/>
    </row>
    <row r="415" ht="15.75" customHeight="1">
      <c r="C415" s="195"/>
    </row>
    <row r="416" ht="15.75" customHeight="1">
      <c r="C416" s="195"/>
    </row>
    <row r="417" ht="15.75" customHeight="1">
      <c r="C417" s="195"/>
    </row>
    <row r="418" ht="15.75" customHeight="1">
      <c r="C418" s="195"/>
    </row>
    <row r="419" ht="15.75" customHeight="1">
      <c r="C419" s="195"/>
    </row>
    <row r="420" ht="15.75" customHeight="1">
      <c r="C420" s="195"/>
    </row>
    <row r="421" ht="15.75" customHeight="1">
      <c r="C421" s="195"/>
    </row>
    <row r="422" ht="15.75" customHeight="1">
      <c r="C422" s="195"/>
    </row>
    <row r="423" ht="15.75" customHeight="1">
      <c r="C423" s="195"/>
    </row>
    <row r="424" ht="15.75" customHeight="1">
      <c r="C424" s="195"/>
    </row>
    <row r="425" ht="15.75" customHeight="1">
      <c r="C425" s="195"/>
    </row>
    <row r="426" ht="15.75" customHeight="1">
      <c r="C426" s="195"/>
    </row>
    <row r="427" ht="15.75" customHeight="1">
      <c r="C427" s="195"/>
    </row>
    <row r="428" ht="15.75" customHeight="1">
      <c r="C428" s="195"/>
    </row>
    <row r="429" ht="15.75" customHeight="1">
      <c r="C429" s="195"/>
    </row>
    <row r="430" ht="15.75" customHeight="1">
      <c r="C430" s="195"/>
    </row>
    <row r="431" ht="15.75" customHeight="1">
      <c r="C431" s="195"/>
    </row>
    <row r="432" ht="15.75" customHeight="1">
      <c r="C432" s="195"/>
    </row>
    <row r="433" ht="15.75" customHeight="1">
      <c r="C433" s="195"/>
    </row>
    <row r="434" ht="15.75" customHeight="1">
      <c r="C434" s="195"/>
    </row>
    <row r="435" ht="15.75" customHeight="1">
      <c r="C435" s="195"/>
    </row>
    <row r="436" ht="15.75" customHeight="1">
      <c r="C436" s="195"/>
    </row>
    <row r="437" ht="15.75" customHeight="1">
      <c r="C437" s="195"/>
    </row>
    <row r="438" ht="15.75" customHeight="1">
      <c r="C438" s="195"/>
    </row>
    <row r="439" ht="15.75" customHeight="1">
      <c r="C439" s="195"/>
    </row>
    <row r="440" ht="15.75" customHeight="1">
      <c r="C440" s="195"/>
    </row>
    <row r="441" ht="15.75" customHeight="1">
      <c r="C441" s="195"/>
    </row>
    <row r="442" ht="15.75" customHeight="1">
      <c r="C442" s="195"/>
    </row>
    <row r="443" ht="15.75" customHeight="1">
      <c r="C443" s="195"/>
    </row>
    <row r="444" ht="15.75" customHeight="1">
      <c r="C444" s="195"/>
    </row>
    <row r="445" ht="15.75" customHeight="1">
      <c r="C445" s="195"/>
    </row>
    <row r="446" ht="15.75" customHeight="1">
      <c r="C446" s="195"/>
    </row>
    <row r="447" ht="15.75" customHeight="1">
      <c r="C447" s="195"/>
    </row>
    <row r="448" ht="15.75" customHeight="1">
      <c r="C448" s="195"/>
    </row>
    <row r="449" ht="15.75" customHeight="1">
      <c r="C449" s="195"/>
    </row>
    <row r="450" ht="15.75" customHeight="1">
      <c r="C450" s="195"/>
    </row>
    <row r="451" ht="15.75" customHeight="1">
      <c r="C451" s="195"/>
    </row>
    <row r="452" ht="15.75" customHeight="1">
      <c r="C452" s="195"/>
    </row>
    <row r="453" ht="15.75" customHeight="1">
      <c r="C453" s="195"/>
    </row>
    <row r="454" ht="15.75" customHeight="1">
      <c r="C454" s="195"/>
    </row>
    <row r="455" ht="15.75" customHeight="1">
      <c r="C455" s="195"/>
    </row>
    <row r="456" ht="15.75" customHeight="1">
      <c r="C456" s="195"/>
    </row>
    <row r="457" ht="15.75" customHeight="1">
      <c r="C457" s="195"/>
    </row>
    <row r="458" ht="15.75" customHeight="1">
      <c r="C458" s="195"/>
    </row>
    <row r="459" ht="15.75" customHeight="1">
      <c r="C459" s="195"/>
    </row>
    <row r="460" ht="15.75" customHeight="1">
      <c r="C460" s="195"/>
    </row>
    <row r="461" ht="15.75" customHeight="1">
      <c r="C461" s="195"/>
    </row>
    <row r="462" ht="15.75" customHeight="1">
      <c r="C462" s="195"/>
    </row>
    <row r="463" ht="15.75" customHeight="1">
      <c r="C463" s="195"/>
    </row>
    <row r="464" ht="15.75" customHeight="1">
      <c r="C464" s="195"/>
    </row>
    <row r="465" ht="15.75" customHeight="1">
      <c r="C465" s="195"/>
    </row>
    <row r="466" ht="15.75" customHeight="1">
      <c r="C466" s="195"/>
    </row>
    <row r="467" ht="15.75" customHeight="1">
      <c r="C467" s="195"/>
    </row>
    <row r="468" ht="15.75" customHeight="1">
      <c r="C468" s="195"/>
    </row>
    <row r="469" ht="15.75" customHeight="1">
      <c r="C469" s="195"/>
    </row>
    <row r="470" ht="15.75" customHeight="1">
      <c r="C470" s="195"/>
    </row>
    <row r="471" ht="15.75" customHeight="1">
      <c r="C471" s="195"/>
    </row>
    <row r="472" ht="15.75" customHeight="1">
      <c r="C472" s="195"/>
    </row>
    <row r="473" ht="15.75" customHeight="1">
      <c r="C473" s="195"/>
    </row>
    <row r="474" ht="15.75" customHeight="1">
      <c r="C474" s="195"/>
    </row>
    <row r="475" ht="15.75" customHeight="1">
      <c r="C475" s="195"/>
    </row>
    <row r="476" ht="15.75" customHeight="1">
      <c r="C476" s="195"/>
    </row>
    <row r="477" ht="15.75" customHeight="1">
      <c r="C477" s="195"/>
    </row>
    <row r="478" ht="15.75" customHeight="1">
      <c r="C478" s="195"/>
    </row>
    <row r="479" ht="15.75" customHeight="1">
      <c r="C479" s="195"/>
    </row>
    <row r="480" ht="15.75" customHeight="1">
      <c r="C480" s="195"/>
    </row>
    <row r="481" ht="15.75" customHeight="1">
      <c r="C481" s="195"/>
    </row>
    <row r="482" ht="15.75" customHeight="1">
      <c r="C482" s="195"/>
    </row>
    <row r="483" ht="15.75" customHeight="1">
      <c r="C483" s="195"/>
    </row>
    <row r="484" ht="15.75" customHeight="1">
      <c r="C484" s="195"/>
    </row>
    <row r="485" ht="15.75" customHeight="1">
      <c r="C485" s="195"/>
    </row>
    <row r="486" ht="15.75" customHeight="1">
      <c r="C486" s="195"/>
    </row>
    <row r="487" ht="15.75" customHeight="1">
      <c r="C487" s="195"/>
    </row>
    <row r="488" ht="15.75" customHeight="1">
      <c r="C488" s="195"/>
    </row>
    <row r="489" ht="15.75" customHeight="1">
      <c r="C489" s="195"/>
    </row>
    <row r="490" ht="15.75" customHeight="1">
      <c r="C490" s="195"/>
    </row>
    <row r="491" ht="15.75" customHeight="1">
      <c r="C491" s="195"/>
    </row>
    <row r="492" ht="15.75" customHeight="1">
      <c r="C492" s="195"/>
    </row>
    <row r="493" ht="15.75" customHeight="1">
      <c r="C493" s="195"/>
    </row>
    <row r="494" ht="15.75" customHeight="1">
      <c r="C494" s="195"/>
    </row>
    <row r="495" ht="15.75" customHeight="1">
      <c r="C495" s="195"/>
    </row>
    <row r="496" ht="15.75" customHeight="1">
      <c r="C496" s="195"/>
    </row>
    <row r="497" ht="15.75" customHeight="1">
      <c r="C497" s="195"/>
    </row>
    <row r="498" ht="15.75" customHeight="1">
      <c r="C498" s="195"/>
    </row>
    <row r="499" ht="15.75" customHeight="1">
      <c r="C499" s="195"/>
    </row>
    <row r="500" ht="15.75" customHeight="1">
      <c r="C500" s="195"/>
    </row>
    <row r="501" ht="15.75" customHeight="1">
      <c r="C501" s="195"/>
    </row>
    <row r="502" ht="15.75" customHeight="1">
      <c r="C502" s="195"/>
    </row>
    <row r="503" ht="15.75" customHeight="1">
      <c r="C503" s="195"/>
    </row>
    <row r="504" ht="15.75" customHeight="1">
      <c r="C504" s="195"/>
    </row>
    <row r="505" ht="15.75" customHeight="1">
      <c r="C505" s="195"/>
    </row>
    <row r="506" ht="15.75" customHeight="1">
      <c r="C506" s="195"/>
    </row>
    <row r="507" ht="15.75" customHeight="1">
      <c r="C507" s="195"/>
    </row>
    <row r="508" ht="15.75" customHeight="1">
      <c r="C508" s="195"/>
    </row>
    <row r="509" ht="15.75" customHeight="1">
      <c r="C509" s="195"/>
    </row>
    <row r="510" ht="15.75" customHeight="1">
      <c r="C510" s="195"/>
    </row>
    <row r="511" ht="15.75" customHeight="1">
      <c r="C511" s="195"/>
    </row>
    <row r="512" ht="15.75" customHeight="1">
      <c r="C512" s="195"/>
    </row>
    <row r="513" ht="15.75" customHeight="1">
      <c r="C513" s="195"/>
    </row>
    <row r="514" ht="15.75" customHeight="1">
      <c r="C514" s="195"/>
    </row>
    <row r="515" ht="15.75" customHeight="1">
      <c r="C515" s="195"/>
    </row>
    <row r="516" ht="15.75" customHeight="1">
      <c r="C516" s="195"/>
    </row>
    <row r="517" ht="15.75" customHeight="1">
      <c r="C517" s="195"/>
    </row>
    <row r="518" ht="15.75" customHeight="1">
      <c r="C518" s="195"/>
    </row>
    <row r="519" ht="15.75" customHeight="1">
      <c r="C519" s="195"/>
    </row>
    <row r="520" ht="15.75" customHeight="1">
      <c r="C520" s="195"/>
    </row>
    <row r="521" ht="15.75" customHeight="1">
      <c r="C521" s="195"/>
    </row>
    <row r="522" ht="15.75" customHeight="1">
      <c r="C522" s="195"/>
    </row>
    <row r="523" ht="15.75" customHeight="1">
      <c r="C523" s="195"/>
    </row>
    <row r="524" ht="15.75" customHeight="1">
      <c r="C524" s="195"/>
    </row>
    <row r="525" ht="15.75" customHeight="1">
      <c r="C525" s="195"/>
    </row>
    <row r="526" ht="15.75" customHeight="1">
      <c r="C526" s="195"/>
    </row>
    <row r="527" ht="15.75" customHeight="1">
      <c r="C527" s="195"/>
    </row>
    <row r="528" ht="15.75" customHeight="1">
      <c r="C528" s="195"/>
    </row>
    <row r="529" ht="15.75" customHeight="1">
      <c r="C529" s="195"/>
    </row>
    <row r="530" ht="15.75" customHeight="1">
      <c r="C530" s="195"/>
    </row>
    <row r="531" ht="15.75" customHeight="1">
      <c r="C531" s="195"/>
    </row>
    <row r="532" ht="15.75" customHeight="1">
      <c r="C532" s="195"/>
    </row>
    <row r="533" ht="15.75" customHeight="1">
      <c r="C533" s="195"/>
    </row>
    <row r="534" ht="15.75" customHeight="1">
      <c r="C534" s="195"/>
    </row>
    <row r="535" ht="15.75" customHeight="1">
      <c r="C535" s="195"/>
    </row>
    <row r="536" ht="15.75" customHeight="1">
      <c r="C536" s="195"/>
    </row>
    <row r="537" ht="15.75" customHeight="1">
      <c r="C537" s="195"/>
    </row>
    <row r="538" ht="15.75" customHeight="1">
      <c r="C538" s="195"/>
    </row>
    <row r="539" ht="15.75" customHeight="1">
      <c r="C539" s="195"/>
    </row>
    <row r="540" ht="15.75" customHeight="1">
      <c r="C540" s="195"/>
    </row>
    <row r="541" ht="15.75" customHeight="1">
      <c r="C541" s="195"/>
    </row>
    <row r="542" ht="15.75" customHeight="1">
      <c r="C542" s="195"/>
    </row>
    <row r="543" ht="15.75" customHeight="1">
      <c r="C543" s="195"/>
    </row>
    <row r="544" ht="15.75" customHeight="1">
      <c r="C544" s="195"/>
    </row>
    <row r="545" ht="15.75" customHeight="1">
      <c r="C545" s="195"/>
    </row>
    <row r="546" ht="15.75" customHeight="1">
      <c r="C546" s="195"/>
    </row>
    <row r="547" ht="15.75" customHeight="1">
      <c r="C547" s="195"/>
    </row>
    <row r="548" ht="15.75" customHeight="1">
      <c r="C548" s="195"/>
    </row>
    <row r="549" ht="15.75" customHeight="1">
      <c r="C549" s="195"/>
    </row>
    <row r="550" ht="15.75" customHeight="1">
      <c r="C550" s="195"/>
    </row>
    <row r="551" ht="15.75" customHeight="1">
      <c r="C551" s="195"/>
    </row>
    <row r="552" ht="15.75" customHeight="1">
      <c r="C552" s="195"/>
    </row>
    <row r="553" ht="15.75" customHeight="1">
      <c r="C553" s="195"/>
    </row>
    <row r="554" ht="15.75" customHeight="1">
      <c r="C554" s="195"/>
    </row>
    <row r="555" ht="15.75" customHeight="1">
      <c r="C555" s="195"/>
    </row>
    <row r="556" ht="15.75" customHeight="1">
      <c r="C556" s="195"/>
    </row>
    <row r="557" ht="15.75" customHeight="1">
      <c r="C557" s="195"/>
    </row>
    <row r="558" ht="15.75" customHeight="1">
      <c r="C558" s="195"/>
    </row>
    <row r="559" ht="15.75" customHeight="1">
      <c r="C559" s="195"/>
    </row>
    <row r="560" ht="15.75" customHeight="1">
      <c r="C560" s="195"/>
    </row>
    <row r="561" ht="15.75" customHeight="1">
      <c r="C561" s="195"/>
    </row>
    <row r="562" ht="15.75" customHeight="1">
      <c r="C562" s="195"/>
    </row>
    <row r="563" ht="15.75" customHeight="1">
      <c r="C563" s="195"/>
    </row>
    <row r="564" ht="15.75" customHeight="1">
      <c r="C564" s="195"/>
    </row>
    <row r="565" ht="15.75" customHeight="1">
      <c r="C565" s="195"/>
    </row>
    <row r="566" ht="15.75" customHeight="1">
      <c r="C566" s="195"/>
    </row>
    <row r="567" ht="15.75" customHeight="1">
      <c r="C567" s="195"/>
    </row>
    <row r="568" ht="15.75" customHeight="1">
      <c r="C568" s="195"/>
    </row>
    <row r="569" ht="15.75" customHeight="1">
      <c r="C569" s="195"/>
    </row>
    <row r="570" ht="15.75" customHeight="1">
      <c r="C570" s="195"/>
    </row>
    <row r="571" ht="15.75" customHeight="1">
      <c r="C571" s="195"/>
    </row>
    <row r="572" ht="15.75" customHeight="1">
      <c r="C572" s="195"/>
    </row>
    <row r="573" ht="15.75" customHeight="1">
      <c r="C573" s="195"/>
    </row>
    <row r="574" ht="15.75" customHeight="1">
      <c r="C574" s="195"/>
    </row>
    <row r="575" ht="15.75" customHeight="1">
      <c r="C575" s="195"/>
    </row>
    <row r="576" ht="15.75" customHeight="1">
      <c r="C576" s="195"/>
    </row>
    <row r="577" ht="15.75" customHeight="1">
      <c r="C577" s="195"/>
    </row>
    <row r="578" ht="15.75" customHeight="1">
      <c r="C578" s="195"/>
    </row>
    <row r="579" ht="15.75" customHeight="1">
      <c r="C579" s="195"/>
    </row>
    <row r="580" ht="15.75" customHeight="1">
      <c r="C580" s="195"/>
    </row>
    <row r="581" ht="15.75" customHeight="1">
      <c r="C581" s="195"/>
    </row>
    <row r="582" ht="15.75" customHeight="1">
      <c r="C582" s="195"/>
    </row>
    <row r="583" ht="15.75" customHeight="1">
      <c r="C583" s="195"/>
    </row>
    <row r="584" ht="15.75" customHeight="1">
      <c r="C584" s="195"/>
    </row>
    <row r="585" ht="15.75" customHeight="1">
      <c r="C585" s="195"/>
    </row>
    <row r="586" ht="15.75" customHeight="1">
      <c r="C586" s="195"/>
    </row>
    <row r="587" ht="15.75" customHeight="1">
      <c r="C587" s="195"/>
    </row>
    <row r="588" ht="15.75" customHeight="1">
      <c r="C588" s="195"/>
    </row>
    <row r="589" ht="15.75" customHeight="1">
      <c r="C589" s="195"/>
    </row>
    <row r="590" ht="15.75" customHeight="1">
      <c r="C590" s="195"/>
    </row>
    <row r="591" ht="15.75" customHeight="1">
      <c r="C591" s="195"/>
    </row>
    <row r="592" ht="15.75" customHeight="1">
      <c r="C592" s="195"/>
    </row>
    <row r="593" ht="15.75" customHeight="1">
      <c r="C593" s="195"/>
    </row>
    <row r="594" ht="15.75" customHeight="1">
      <c r="C594" s="195"/>
    </row>
    <row r="595" ht="15.75" customHeight="1">
      <c r="C595" s="195"/>
    </row>
    <row r="596" ht="15.75" customHeight="1">
      <c r="C596" s="195"/>
    </row>
    <row r="597" ht="15.75" customHeight="1">
      <c r="C597" s="195"/>
    </row>
    <row r="598" ht="15.75" customHeight="1">
      <c r="C598" s="195"/>
    </row>
    <row r="599" ht="15.75" customHeight="1">
      <c r="C599" s="195"/>
    </row>
    <row r="600" ht="15.75" customHeight="1">
      <c r="C600" s="195"/>
    </row>
    <row r="601" ht="15.75" customHeight="1">
      <c r="C601" s="195"/>
    </row>
    <row r="602" ht="15.75" customHeight="1">
      <c r="C602" s="195"/>
    </row>
    <row r="603" ht="15.75" customHeight="1">
      <c r="C603" s="195"/>
    </row>
    <row r="604" ht="15.75" customHeight="1">
      <c r="C604" s="195"/>
    </row>
    <row r="605" ht="15.75" customHeight="1">
      <c r="C605" s="195"/>
    </row>
    <row r="606" ht="15.75" customHeight="1">
      <c r="C606" s="195"/>
    </row>
    <row r="607" ht="15.75" customHeight="1">
      <c r="C607" s="195"/>
    </row>
    <row r="608" ht="15.75" customHeight="1">
      <c r="C608" s="195"/>
    </row>
    <row r="609" ht="15.75" customHeight="1">
      <c r="C609" s="195"/>
    </row>
    <row r="610" ht="15.75" customHeight="1">
      <c r="C610" s="195"/>
    </row>
    <row r="611" ht="15.75" customHeight="1">
      <c r="C611" s="195"/>
    </row>
    <row r="612" ht="15.75" customHeight="1">
      <c r="C612" s="195"/>
    </row>
    <row r="613" ht="15.75" customHeight="1">
      <c r="C613" s="195"/>
    </row>
    <row r="614" ht="15.75" customHeight="1">
      <c r="C614" s="195"/>
    </row>
    <row r="615" ht="15.75" customHeight="1">
      <c r="C615" s="195"/>
    </row>
    <row r="616" ht="15.75" customHeight="1">
      <c r="C616" s="195"/>
    </row>
    <row r="617" ht="15.75" customHeight="1">
      <c r="C617" s="195"/>
    </row>
    <row r="618" ht="15.75" customHeight="1">
      <c r="C618" s="195"/>
    </row>
    <row r="619" ht="15.75" customHeight="1">
      <c r="C619" s="195"/>
    </row>
    <row r="620" ht="15.75" customHeight="1">
      <c r="C620" s="195"/>
    </row>
    <row r="621" ht="15.75" customHeight="1">
      <c r="C621" s="195"/>
    </row>
    <row r="622" ht="15.75" customHeight="1">
      <c r="C622" s="195"/>
    </row>
    <row r="623" ht="15.75" customHeight="1">
      <c r="C623" s="195"/>
    </row>
    <row r="624" ht="15.75" customHeight="1">
      <c r="C624" s="195"/>
    </row>
    <row r="625" ht="15.75" customHeight="1">
      <c r="C625" s="195"/>
    </row>
    <row r="626" ht="15.75" customHeight="1">
      <c r="C626" s="195"/>
    </row>
    <row r="627" ht="15.75" customHeight="1">
      <c r="C627" s="195"/>
    </row>
    <row r="628" ht="15.75" customHeight="1">
      <c r="C628" s="195"/>
    </row>
    <row r="629" ht="15.75" customHeight="1">
      <c r="C629" s="195"/>
    </row>
    <row r="630" ht="15.75" customHeight="1">
      <c r="C630" s="195"/>
    </row>
    <row r="631" ht="15.75" customHeight="1">
      <c r="C631" s="195"/>
    </row>
    <row r="632" ht="15.75" customHeight="1">
      <c r="C632" s="195"/>
    </row>
    <row r="633" ht="15.75" customHeight="1">
      <c r="C633" s="195"/>
    </row>
    <row r="634" ht="15.75" customHeight="1">
      <c r="C634" s="195"/>
    </row>
    <row r="635" ht="15.75" customHeight="1">
      <c r="C635" s="195"/>
    </row>
    <row r="636" ht="15.75" customHeight="1">
      <c r="C636" s="195"/>
    </row>
    <row r="637" ht="15.75" customHeight="1">
      <c r="C637" s="195"/>
    </row>
    <row r="638" ht="15.75" customHeight="1">
      <c r="C638" s="195"/>
    </row>
    <row r="639" ht="15.75" customHeight="1">
      <c r="C639" s="195"/>
    </row>
    <row r="640" ht="15.75" customHeight="1">
      <c r="C640" s="195"/>
    </row>
    <row r="641" ht="15.75" customHeight="1">
      <c r="C641" s="195"/>
    </row>
    <row r="642" ht="15.75" customHeight="1">
      <c r="C642" s="195"/>
    </row>
    <row r="643" ht="15.75" customHeight="1">
      <c r="C643" s="195"/>
    </row>
    <row r="644" ht="15.75" customHeight="1">
      <c r="C644" s="195"/>
    </row>
    <row r="645" ht="15.75" customHeight="1">
      <c r="C645" s="195"/>
    </row>
    <row r="646" ht="15.75" customHeight="1">
      <c r="C646" s="195"/>
    </row>
    <row r="647" ht="15.75" customHeight="1">
      <c r="C647" s="195"/>
    </row>
    <row r="648" ht="15.75" customHeight="1">
      <c r="C648" s="195"/>
    </row>
    <row r="649" ht="15.75" customHeight="1">
      <c r="C649" s="195"/>
    </row>
    <row r="650" ht="15.75" customHeight="1">
      <c r="C650" s="195"/>
    </row>
    <row r="651" ht="15.75" customHeight="1">
      <c r="C651" s="195"/>
    </row>
    <row r="652" ht="15.75" customHeight="1">
      <c r="C652" s="195"/>
    </row>
    <row r="653" ht="15.75" customHeight="1">
      <c r="C653" s="195"/>
    </row>
    <row r="654" ht="15.75" customHeight="1">
      <c r="C654" s="195"/>
    </row>
    <row r="655" ht="15.75" customHeight="1">
      <c r="C655" s="195"/>
    </row>
    <row r="656" ht="15.75" customHeight="1">
      <c r="C656" s="195"/>
    </row>
    <row r="657" ht="15.75" customHeight="1">
      <c r="C657" s="195"/>
    </row>
    <row r="658" ht="15.75" customHeight="1">
      <c r="C658" s="195"/>
    </row>
    <row r="659" ht="15.75" customHeight="1">
      <c r="C659" s="195"/>
    </row>
    <row r="660" ht="15.75" customHeight="1">
      <c r="C660" s="195"/>
    </row>
    <row r="661" ht="15.75" customHeight="1">
      <c r="C661" s="195"/>
    </row>
    <row r="662" ht="15.75" customHeight="1">
      <c r="C662" s="195"/>
    </row>
    <row r="663" ht="15.75" customHeight="1">
      <c r="C663" s="195"/>
    </row>
    <row r="664" ht="15.75" customHeight="1">
      <c r="C664" s="195"/>
    </row>
    <row r="665" ht="15.75" customHeight="1">
      <c r="C665" s="195"/>
    </row>
    <row r="666" ht="15.75" customHeight="1">
      <c r="C666" s="195"/>
    </row>
    <row r="667" ht="15.75" customHeight="1">
      <c r="C667" s="195"/>
    </row>
    <row r="668" ht="15.75" customHeight="1">
      <c r="C668" s="195"/>
    </row>
    <row r="669" ht="15.75" customHeight="1">
      <c r="C669" s="195"/>
    </row>
    <row r="670" ht="15.75" customHeight="1">
      <c r="C670" s="195"/>
    </row>
    <row r="671" ht="15.75" customHeight="1">
      <c r="C671" s="195"/>
    </row>
    <row r="672" ht="15.75" customHeight="1">
      <c r="C672" s="195"/>
    </row>
    <row r="673" ht="15.75" customHeight="1">
      <c r="C673" s="195"/>
    </row>
    <row r="674" ht="15.75" customHeight="1">
      <c r="C674" s="195"/>
    </row>
    <row r="675" ht="15.75" customHeight="1">
      <c r="C675" s="195"/>
    </row>
    <row r="676" ht="15.75" customHeight="1">
      <c r="C676" s="195"/>
    </row>
    <row r="677" ht="15.75" customHeight="1">
      <c r="C677" s="195"/>
    </row>
    <row r="678" ht="15.75" customHeight="1">
      <c r="C678" s="195"/>
    </row>
    <row r="679" ht="15.75" customHeight="1">
      <c r="C679" s="195"/>
    </row>
    <row r="680" ht="15.75" customHeight="1">
      <c r="C680" s="195"/>
    </row>
    <row r="681" ht="15.75" customHeight="1">
      <c r="C681" s="195"/>
    </row>
    <row r="682" ht="15.75" customHeight="1">
      <c r="C682" s="195"/>
    </row>
    <row r="683" ht="15.75" customHeight="1">
      <c r="C683" s="195"/>
    </row>
    <row r="684" ht="15.75" customHeight="1">
      <c r="C684" s="195"/>
    </row>
    <row r="685" ht="15.75" customHeight="1">
      <c r="C685" s="195"/>
    </row>
    <row r="686" ht="15.75" customHeight="1">
      <c r="C686" s="195"/>
    </row>
    <row r="687" ht="15.75" customHeight="1">
      <c r="C687" s="195"/>
    </row>
    <row r="688" ht="15.75" customHeight="1">
      <c r="C688" s="195"/>
    </row>
    <row r="689" ht="15.75" customHeight="1">
      <c r="C689" s="195"/>
    </row>
    <row r="690" ht="15.75" customHeight="1">
      <c r="C690" s="195"/>
    </row>
    <row r="691" ht="15.75" customHeight="1">
      <c r="C691" s="195"/>
    </row>
    <row r="692" ht="15.75" customHeight="1">
      <c r="C692" s="195"/>
    </row>
    <row r="693" ht="15.75" customHeight="1">
      <c r="C693" s="195"/>
    </row>
    <row r="694" ht="15.75" customHeight="1">
      <c r="C694" s="195"/>
    </row>
    <row r="695" ht="15.75" customHeight="1">
      <c r="C695" s="195"/>
    </row>
    <row r="696" ht="15.75" customHeight="1">
      <c r="C696" s="195"/>
    </row>
    <row r="697" ht="15.75" customHeight="1">
      <c r="C697" s="195"/>
    </row>
    <row r="698" ht="15.75" customHeight="1">
      <c r="C698" s="195"/>
    </row>
    <row r="699" ht="15.75" customHeight="1">
      <c r="C699" s="195"/>
    </row>
    <row r="700" ht="15.75" customHeight="1">
      <c r="C700" s="195"/>
    </row>
    <row r="701" ht="15.75" customHeight="1">
      <c r="C701" s="195"/>
    </row>
    <row r="702" ht="15.75" customHeight="1">
      <c r="C702" s="195"/>
    </row>
    <row r="703" ht="15.75" customHeight="1">
      <c r="C703" s="195"/>
    </row>
    <row r="704" ht="15.75" customHeight="1">
      <c r="C704" s="195"/>
    </row>
    <row r="705" ht="15.75" customHeight="1">
      <c r="C705" s="195"/>
    </row>
    <row r="706" ht="15.75" customHeight="1">
      <c r="C706" s="195"/>
    </row>
    <row r="707" ht="15.75" customHeight="1">
      <c r="C707" s="195"/>
    </row>
    <row r="708" ht="15.75" customHeight="1">
      <c r="C708" s="195"/>
    </row>
    <row r="709" ht="15.75" customHeight="1">
      <c r="C709" s="195"/>
    </row>
    <row r="710" ht="15.75" customHeight="1">
      <c r="C710" s="195"/>
    </row>
    <row r="711" ht="15.75" customHeight="1">
      <c r="C711" s="195"/>
    </row>
    <row r="712" ht="15.75" customHeight="1">
      <c r="C712" s="195"/>
    </row>
    <row r="713" ht="15.75" customHeight="1">
      <c r="C713" s="195"/>
    </row>
    <row r="714" ht="15.75" customHeight="1">
      <c r="C714" s="195"/>
    </row>
    <row r="715" ht="15.75" customHeight="1">
      <c r="C715" s="195"/>
    </row>
    <row r="716" ht="15.75" customHeight="1">
      <c r="C716" s="195"/>
    </row>
    <row r="717" ht="15.75" customHeight="1">
      <c r="C717" s="195"/>
    </row>
    <row r="718" ht="15.75" customHeight="1">
      <c r="C718" s="195"/>
    </row>
    <row r="719" ht="15.75" customHeight="1">
      <c r="C719" s="195"/>
    </row>
    <row r="720" ht="15.75" customHeight="1">
      <c r="C720" s="195"/>
    </row>
    <row r="721" ht="15.75" customHeight="1">
      <c r="C721" s="195"/>
    </row>
    <row r="722" ht="15.75" customHeight="1">
      <c r="C722" s="195"/>
    </row>
    <row r="723" ht="15.75" customHeight="1">
      <c r="C723" s="195"/>
    </row>
    <row r="724" ht="15.75" customHeight="1">
      <c r="C724" s="195"/>
    </row>
    <row r="725" ht="15.75" customHeight="1">
      <c r="C725" s="195"/>
    </row>
    <row r="726" ht="15.75" customHeight="1">
      <c r="C726" s="195"/>
    </row>
    <row r="727" ht="15.75" customHeight="1">
      <c r="C727" s="195"/>
    </row>
    <row r="728" ht="15.75" customHeight="1">
      <c r="C728" s="195"/>
    </row>
    <row r="729" ht="15.75" customHeight="1">
      <c r="C729" s="195"/>
    </row>
    <row r="730" ht="15.75" customHeight="1">
      <c r="C730" s="195"/>
    </row>
    <row r="731" ht="15.75" customHeight="1">
      <c r="C731" s="195"/>
    </row>
    <row r="732" ht="15.75" customHeight="1">
      <c r="C732" s="195"/>
    </row>
    <row r="733" ht="15.75" customHeight="1">
      <c r="C733" s="195"/>
    </row>
    <row r="734" ht="15.75" customHeight="1">
      <c r="C734" s="195"/>
    </row>
    <row r="735" ht="15.75" customHeight="1">
      <c r="C735" s="195"/>
    </row>
    <row r="736" ht="15.75" customHeight="1">
      <c r="C736" s="195"/>
    </row>
    <row r="737" ht="15.75" customHeight="1">
      <c r="C737" s="195"/>
    </row>
    <row r="738" ht="15.75" customHeight="1">
      <c r="C738" s="195"/>
    </row>
    <row r="739" ht="15.75" customHeight="1">
      <c r="C739" s="195"/>
    </row>
    <row r="740" ht="15.75" customHeight="1">
      <c r="C740" s="195"/>
    </row>
    <row r="741" ht="15.75" customHeight="1">
      <c r="C741" s="195"/>
    </row>
    <row r="742" ht="15.75" customHeight="1">
      <c r="C742" s="195"/>
    </row>
    <row r="743" ht="15.75" customHeight="1">
      <c r="C743" s="195"/>
    </row>
    <row r="744" ht="15.75" customHeight="1">
      <c r="C744" s="195"/>
    </row>
    <row r="745" ht="15.75" customHeight="1">
      <c r="C745" s="195"/>
    </row>
    <row r="746" ht="15.75" customHeight="1">
      <c r="C746" s="195"/>
    </row>
    <row r="747" ht="15.75" customHeight="1">
      <c r="C747" s="195"/>
    </row>
    <row r="748" ht="15.75" customHeight="1">
      <c r="C748" s="195"/>
    </row>
    <row r="749" ht="15.75" customHeight="1">
      <c r="C749" s="195"/>
    </row>
    <row r="750" ht="15.75" customHeight="1">
      <c r="C750" s="195"/>
    </row>
    <row r="751" ht="15.75" customHeight="1">
      <c r="C751" s="195"/>
    </row>
    <row r="752" ht="15.75" customHeight="1">
      <c r="C752" s="195"/>
    </row>
    <row r="753" ht="15.75" customHeight="1">
      <c r="C753" s="195"/>
    </row>
    <row r="754" ht="15.75" customHeight="1">
      <c r="C754" s="195"/>
    </row>
    <row r="755" ht="15.75" customHeight="1">
      <c r="C755" s="195"/>
    </row>
    <row r="756" ht="15.75" customHeight="1">
      <c r="C756" s="195"/>
    </row>
    <row r="757" ht="15.75" customHeight="1">
      <c r="C757" s="195"/>
    </row>
    <row r="758" ht="15.75" customHeight="1">
      <c r="C758" s="195"/>
    </row>
    <row r="759" ht="15.75" customHeight="1">
      <c r="C759" s="195"/>
    </row>
    <row r="760" ht="15.75" customHeight="1">
      <c r="C760" s="195"/>
    </row>
    <row r="761" ht="15.75" customHeight="1">
      <c r="C761" s="195"/>
    </row>
    <row r="762" ht="15.75" customHeight="1">
      <c r="C762" s="195"/>
    </row>
    <row r="763" ht="15.75" customHeight="1">
      <c r="C763" s="195"/>
    </row>
    <row r="764" ht="15.75" customHeight="1">
      <c r="C764" s="195"/>
    </row>
    <row r="765" ht="15.75" customHeight="1">
      <c r="C765" s="195"/>
    </row>
    <row r="766" ht="15.75" customHeight="1">
      <c r="C766" s="195"/>
    </row>
    <row r="767" ht="15.75" customHeight="1">
      <c r="C767" s="195"/>
    </row>
    <row r="768" ht="15.75" customHeight="1">
      <c r="C768" s="195"/>
    </row>
    <row r="769" ht="15.75" customHeight="1">
      <c r="C769" s="195"/>
    </row>
    <row r="770" ht="15.75" customHeight="1">
      <c r="C770" s="195"/>
    </row>
    <row r="771" ht="15.75" customHeight="1">
      <c r="C771" s="195"/>
    </row>
    <row r="772" ht="15.75" customHeight="1">
      <c r="C772" s="195"/>
    </row>
    <row r="773" ht="15.75" customHeight="1">
      <c r="C773" s="195"/>
    </row>
    <row r="774" ht="15.75" customHeight="1">
      <c r="C774" s="195"/>
    </row>
    <row r="775" ht="15.75" customHeight="1">
      <c r="C775" s="195"/>
    </row>
    <row r="776" ht="15.75" customHeight="1">
      <c r="C776" s="195"/>
    </row>
    <row r="777" ht="15.75" customHeight="1">
      <c r="C777" s="195"/>
    </row>
    <row r="778" ht="15.75" customHeight="1">
      <c r="C778" s="195"/>
    </row>
    <row r="779" ht="15.75" customHeight="1">
      <c r="C779" s="195"/>
    </row>
    <row r="780" ht="15.75" customHeight="1">
      <c r="C780" s="195"/>
    </row>
    <row r="781" ht="15.75" customHeight="1">
      <c r="C781" s="195"/>
    </row>
    <row r="782" ht="15.75" customHeight="1">
      <c r="C782" s="195"/>
    </row>
    <row r="783" ht="15.75" customHeight="1">
      <c r="C783" s="195"/>
    </row>
    <row r="784" ht="15.75" customHeight="1">
      <c r="C784" s="195"/>
    </row>
    <row r="785" ht="15.75" customHeight="1">
      <c r="C785" s="195"/>
    </row>
    <row r="786" ht="15.75" customHeight="1">
      <c r="C786" s="195"/>
    </row>
    <row r="787" ht="15.75" customHeight="1">
      <c r="C787" s="195"/>
    </row>
    <row r="788" ht="15.75" customHeight="1">
      <c r="C788" s="195"/>
    </row>
    <row r="789" ht="15.75" customHeight="1">
      <c r="C789" s="195"/>
    </row>
    <row r="790" ht="15.75" customHeight="1">
      <c r="C790" s="195"/>
    </row>
    <row r="791" ht="15.75" customHeight="1">
      <c r="C791" s="195"/>
    </row>
    <row r="792" ht="15.75" customHeight="1">
      <c r="C792" s="195"/>
    </row>
    <row r="793" ht="15.75" customHeight="1">
      <c r="C793" s="195"/>
    </row>
    <row r="794" ht="15.75" customHeight="1">
      <c r="C794" s="195"/>
    </row>
    <row r="795" ht="15.75" customHeight="1">
      <c r="C795" s="195"/>
    </row>
    <row r="796" ht="15.75" customHeight="1">
      <c r="C796" s="195"/>
    </row>
    <row r="797" ht="15.75" customHeight="1">
      <c r="C797" s="195"/>
    </row>
    <row r="798" ht="15.75" customHeight="1">
      <c r="C798" s="195"/>
    </row>
    <row r="799" ht="15.75" customHeight="1">
      <c r="C799" s="195"/>
    </row>
    <row r="800" ht="15.75" customHeight="1">
      <c r="C800" s="195"/>
    </row>
    <row r="801" ht="15.75" customHeight="1">
      <c r="C801" s="195"/>
    </row>
    <row r="802" ht="15.75" customHeight="1">
      <c r="C802" s="195"/>
    </row>
    <row r="803" ht="15.75" customHeight="1">
      <c r="C803" s="195"/>
    </row>
    <row r="804" ht="15.75" customHeight="1">
      <c r="C804" s="195"/>
    </row>
    <row r="805" ht="15.75" customHeight="1">
      <c r="C805" s="195"/>
    </row>
    <row r="806" ht="15.75" customHeight="1">
      <c r="C806" s="195"/>
    </row>
    <row r="807" ht="15.75" customHeight="1">
      <c r="C807" s="195"/>
    </row>
    <row r="808" ht="15.75" customHeight="1">
      <c r="C808" s="195"/>
    </row>
    <row r="809" ht="15.75" customHeight="1">
      <c r="C809" s="195"/>
    </row>
    <row r="810" ht="15.75" customHeight="1">
      <c r="C810" s="195"/>
    </row>
    <row r="811" ht="15.75" customHeight="1">
      <c r="C811" s="195"/>
    </row>
    <row r="812" ht="15.75" customHeight="1">
      <c r="C812" s="195"/>
    </row>
    <row r="813" ht="15.75" customHeight="1">
      <c r="C813" s="195"/>
    </row>
    <row r="814" ht="15.75" customHeight="1">
      <c r="C814" s="195"/>
    </row>
    <row r="815" ht="15.75" customHeight="1">
      <c r="C815" s="195"/>
    </row>
    <row r="816" ht="15.75" customHeight="1">
      <c r="C816" s="195"/>
    </row>
    <row r="817" ht="15.75" customHeight="1">
      <c r="C817" s="195"/>
    </row>
    <row r="818" ht="15.75" customHeight="1">
      <c r="C818" s="195"/>
    </row>
    <row r="819" ht="15.75" customHeight="1">
      <c r="C819" s="195"/>
    </row>
    <row r="820" ht="15.75" customHeight="1">
      <c r="C820" s="195"/>
    </row>
    <row r="821" ht="15.75" customHeight="1">
      <c r="C821" s="195"/>
    </row>
    <row r="822" ht="15.75" customHeight="1">
      <c r="C822" s="195"/>
    </row>
    <row r="823" ht="15.75" customHeight="1">
      <c r="C823" s="195"/>
    </row>
    <row r="824" ht="15.75" customHeight="1">
      <c r="C824" s="195"/>
    </row>
    <row r="825" ht="15.75" customHeight="1">
      <c r="C825" s="195"/>
    </row>
    <row r="826" ht="15.75" customHeight="1">
      <c r="C826" s="195"/>
    </row>
    <row r="827" ht="15.75" customHeight="1">
      <c r="C827" s="195"/>
    </row>
    <row r="828" ht="15.75" customHeight="1">
      <c r="C828" s="195"/>
    </row>
    <row r="829" ht="15.75" customHeight="1">
      <c r="C829" s="195"/>
    </row>
    <row r="830" ht="15.75" customHeight="1">
      <c r="C830" s="195"/>
    </row>
    <row r="831" ht="15.75" customHeight="1">
      <c r="C831" s="195"/>
    </row>
    <row r="832" ht="15.75" customHeight="1">
      <c r="C832" s="195"/>
    </row>
    <row r="833" ht="15.75" customHeight="1">
      <c r="C833" s="195"/>
    </row>
    <row r="834" ht="15.75" customHeight="1">
      <c r="C834" s="195"/>
    </row>
    <row r="835" ht="15.75" customHeight="1">
      <c r="C835" s="195"/>
    </row>
    <row r="836" ht="15.75" customHeight="1">
      <c r="C836" s="195"/>
    </row>
    <row r="837" ht="15.75" customHeight="1">
      <c r="C837" s="195"/>
    </row>
    <row r="838" ht="15.75" customHeight="1">
      <c r="C838" s="195"/>
    </row>
    <row r="839" ht="15.75" customHeight="1">
      <c r="C839" s="195"/>
    </row>
    <row r="840" ht="15.75" customHeight="1">
      <c r="C840" s="195"/>
    </row>
    <row r="841" ht="15.75" customHeight="1">
      <c r="C841" s="195"/>
    </row>
    <row r="842" ht="15.75" customHeight="1">
      <c r="C842" s="195"/>
    </row>
    <row r="843" ht="15.75" customHeight="1">
      <c r="C843" s="195"/>
    </row>
    <row r="844" ht="15.75" customHeight="1">
      <c r="C844" s="195"/>
    </row>
    <row r="845" ht="15.75" customHeight="1">
      <c r="C845" s="195"/>
    </row>
    <row r="846" ht="15.75" customHeight="1">
      <c r="C846" s="195"/>
    </row>
    <row r="847" ht="15.75" customHeight="1">
      <c r="C847" s="195"/>
    </row>
    <row r="848" ht="15.75" customHeight="1">
      <c r="C848" s="195"/>
    </row>
    <row r="849" ht="15.75" customHeight="1">
      <c r="C849" s="195"/>
    </row>
    <row r="850" ht="15.75" customHeight="1">
      <c r="C850" s="195"/>
    </row>
    <row r="851" ht="15.75" customHeight="1">
      <c r="C851" s="195"/>
    </row>
    <row r="852" ht="15.75" customHeight="1">
      <c r="C852" s="195"/>
    </row>
    <row r="853" ht="15.75" customHeight="1">
      <c r="C853" s="195"/>
    </row>
    <row r="854" ht="15.75" customHeight="1">
      <c r="C854" s="195"/>
    </row>
    <row r="855" ht="15.75" customHeight="1">
      <c r="C855" s="195"/>
    </row>
    <row r="856" ht="15.75" customHeight="1">
      <c r="C856" s="195"/>
    </row>
    <row r="857" ht="15.75" customHeight="1">
      <c r="C857" s="195"/>
    </row>
    <row r="858" ht="15.75" customHeight="1">
      <c r="C858" s="195"/>
    </row>
    <row r="859" ht="15.75" customHeight="1">
      <c r="C859" s="195"/>
    </row>
    <row r="860" ht="15.75" customHeight="1">
      <c r="C860" s="195"/>
    </row>
    <row r="861" ht="15.75" customHeight="1">
      <c r="C861" s="195"/>
    </row>
    <row r="862" ht="15.75" customHeight="1">
      <c r="C862" s="195"/>
    </row>
    <row r="863" ht="15.75" customHeight="1">
      <c r="C863" s="195"/>
    </row>
    <row r="864" ht="15.75" customHeight="1">
      <c r="C864" s="195"/>
    </row>
    <row r="865" ht="15.75" customHeight="1">
      <c r="C865" s="195"/>
    </row>
    <row r="866" ht="15.75" customHeight="1">
      <c r="C866" s="195"/>
    </row>
    <row r="867" ht="15.75" customHeight="1">
      <c r="C867" s="195"/>
    </row>
    <row r="868" ht="15.75" customHeight="1">
      <c r="C868" s="195"/>
    </row>
    <row r="869" ht="15.75" customHeight="1">
      <c r="C869" s="195"/>
    </row>
    <row r="870" ht="15.75" customHeight="1">
      <c r="C870" s="195"/>
    </row>
    <row r="871" ht="15.75" customHeight="1">
      <c r="C871" s="195"/>
    </row>
    <row r="872" ht="15.75" customHeight="1">
      <c r="C872" s="195"/>
    </row>
    <row r="873" ht="15.75" customHeight="1">
      <c r="C873" s="195"/>
    </row>
    <row r="874" ht="15.75" customHeight="1">
      <c r="C874" s="195"/>
    </row>
    <row r="875" ht="15.75" customHeight="1">
      <c r="C875" s="195"/>
    </row>
    <row r="876" ht="15.75" customHeight="1">
      <c r="C876" s="195"/>
    </row>
    <row r="877" ht="15.75" customHeight="1">
      <c r="C877" s="195"/>
    </row>
    <row r="878" ht="15.75" customHeight="1">
      <c r="C878" s="195"/>
    </row>
    <row r="879" ht="15.75" customHeight="1">
      <c r="C879" s="195"/>
    </row>
    <row r="880" ht="15.75" customHeight="1">
      <c r="C880" s="195"/>
    </row>
    <row r="881" ht="15.75" customHeight="1">
      <c r="C881" s="195"/>
    </row>
    <row r="882" ht="15.75" customHeight="1">
      <c r="C882" s="195"/>
    </row>
    <row r="883" ht="15.75" customHeight="1">
      <c r="C883" s="195"/>
    </row>
    <row r="884" ht="15.75" customHeight="1">
      <c r="C884" s="195"/>
    </row>
    <row r="885" ht="15.75" customHeight="1">
      <c r="C885" s="195"/>
    </row>
    <row r="886" ht="15.75" customHeight="1">
      <c r="C886" s="195"/>
    </row>
    <row r="887" ht="15.75" customHeight="1">
      <c r="C887" s="195"/>
    </row>
    <row r="888" ht="15.75" customHeight="1">
      <c r="C888" s="195"/>
    </row>
    <row r="889" ht="15.75" customHeight="1">
      <c r="C889" s="195"/>
    </row>
    <row r="890" ht="15.75" customHeight="1">
      <c r="C890" s="195"/>
    </row>
    <row r="891" ht="15.75" customHeight="1">
      <c r="C891" s="195"/>
    </row>
    <row r="892" ht="15.75" customHeight="1">
      <c r="C892" s="195"/>
    </row>
    <row r="893" ht="15.75" customHeight="1">
      <c r="C893" s="195"/>
    </row>
    <row r="894" ht="15.75" customHeight="1">
      <c r="C894" s="195"/>
    </row>
    <row r="895" ht="15.75" customHeight="1">
      <c r="C895" s="195"/>
    </row>
    <row r="896" ht="15.75" customHeight="1">
      <c r="C896" s="195"/>
    </row>
    <row r="897" ht="15.75" customHeight="1">
      <c r="C897" s="195"/>
    </row>
    <row r="898" ht="15.75" customHeight="1">
      <c r="C898" s="195"/>
    </row>
    <row r="899" ht="15.75" customHeight="1">
      <c r="C899" s="195"/>
    </row>
    <row r="900" ht="15.75" customHeight="1">
      <c r="C900" s="195"/>
    </row>
    <row r="901" ht="15.75" customHeight="1">
      <c r="C901" s="195"/>
    </row>
    <row r="902" ht="15.75" customHeight="1">
      <c r="C902" s="195"/>
    </row>
    <row r="903" ht="15.75" customHeight="1">
      <c r="C903" s="195"/>
    </row>
    <row r="904" ht="15.75" customHeight="1">
      <c r="C904" s="195"/>
    </row>
    <row r="905" ht="15.75" customHeight="1">
      <c r="C905" s="195"/>
    </row>
    <row r="906" ht="15.75" customHeight="1">
      <c r="C906" s="195"/>
    </row>
    <row r="907" ht="15.75" customHeight="1">
      <c r="C907" s="195"/>
    </row>
    <row r="908" ht="15.75" customHeight="1">
      <c r="C908" s="195"/>
    </row>
    <row r="909" ht="15.75" customHeight="1">
      <c r="C909" s="195"/>
    </row>
    <row r="910" ht="15.75" customHeight="1">
      <c r="C910" s="195"/>
    </row>
    <row r="911" ht="15.75" customHeight="1">
      <c r="C911" s="195"/>
    </row>
    <row r="912" ht="15.75" customHeight="1">
      <c r="C912" s="195"/>
    </row>
    <row r="913" ht="15.75" customHeight="1">
      <c r="C913" s="195"/>
    </row>
    <row r="914" ht="15.75" customHeight="1">
      <c r="C914" s="195"/>
    </row>
    <row r="915" ht="15.75" customHeight="1">
      <c r="C915" s="195"/>
    </row>
    <row r="916" ht="15.75" customHeight="1">
      <c r="C916" s="195"/>
    </row>
    <row r="917" ht="15.75" customHeight="1">
      <c r="C917" s="195"/>
    </row>
    <row r="918" ht="15.75" customHeight="1">
      <c r="C918" s="195"/>
    </row>
    <row r="919" ht="15.75" customHeight="1">
      <c r="C919" s="195"/>
    </row>
    <row r="920" ht="15.75" customHeight="1">
      <c r="C920" s="195"/>
    </row>
    <row r="921" ht="15.75" customHeight="1">
      <c r="C921" s="195"/>
    </row>
    <row r="922" ht="15.75" customHeight="1">
      <c r="C922" s="195"/>
    </row>
    <row r="923" ht="15.75" customHeight="1">
      <c r="C923" s="195"/>
    </row>
    <row r="924" ht="15.75" customHeight="1">
      <c r="C924" s="195"/>
    </row>
    <row r="925" ht="15.75" customHeight="1">
      <c r="C925" s="195"/>
    </row>
    <row r="926" ht="15.75" customHeight="1">
      <c r="C926" s="195"/>
    </row>
    <row r="927" ht="15.75" customHeight="1">
      <c r="C927" s="195"/>
    </row>
    <row r="928" ht="15.75" customHeight="1">
      <c r="C928" s="195"/>
    </row>
    <row r="929" ht="15.75" customHeight="1">
      <c r="C929" s="195"/>
    </row>
    <row r="930" ht="15.75" customHeight="1">
      <c r="C930" s="195"/>
    </row>
    <row r="931" ht="15.75" customHeight="1">
      <c r="C931" s="195"/>
    </row>
    <row r="932" ht="15.75" customHeight="1">
      <c r="C932" s="195"/>
    </row>
    <row r="933" ht="15.75" customHeight="1">
      <c r="C933" s="195"/>
    </row>
    <row r="934" ht="15.75" customHeight="1">
      <c r="C934" s="195"/>
    </row>
    <row r="935" ht="15.75" customHeight="1">
      <c r="C935" s="195"/>
    </row>
    <row r="936" ht="15.75" customHeight="1">
      <c r="C936" s="195"/>
    </row>
    <row r="937" ht="15.75" customHeight="1">
      <c r="C937" s="195"/>
    </row>
    <row r="938" ht="15.75" customHeight="1">
      <c r="C938" s="195"/>
    </row>
    <row r="939" ht="15.75" customHeight="1">
      <c r="C939" s="195"/>
    </row>
    <row r="940" ht="15.75" customHeight="1">
      <c r="C940" s="195"/>
    </row>
    <row r="941" ht="15.75" customHeight="1">
      <c r="C941" s="195"/>
    </row>
    <row r="942" ht="15.75" customHeight="1">
      <c r="C942" s="195"/>
    </row>
    <row r="943" ht="15.75" customHeight="1">
      <c r="C943" s="195"/>
    </row>
    <row r="944" ht="15.75" customHeight="1">
      <c r="C944" s="195"/>
    </row>
    <row r="945" ht="15.75" customHeight="1">
      <c r="C945" s="195"/>
    </row>
    <row r="946" ht="15.75" customHeight="1">
      <c r="C946" s="195"/>
    </row>
    <row r="947" ht="15.75" customHeight="1">
      <c r="C947" s="195"/>
    </row>
    <row r="948" ht="15.75" customHeight="1">
      <c r="C948" s="195"/>
    </row>
    <row r="949" ht="15.75" customHeight="1">
      <c r="C949" s="195"/>
    </row>
    <row r="950" ht="15.75" customHeight="1">
      <c r="C950" s="195"/>
    </row>
    <row r="951" ht="15.75" customHeight="1">
      <c r="C951" s="195"/>
    </row>
    <row r="952" ht="15.75" customHeight="1">
      <c r="C952" s="195"/>
    </row>
    <row r="953" ht="15.75" customHeight="1">
      <c r="C953" s="195"/>
    </row>
    <row r="954" ht="15.75" customHeight="1">
      <c r="C954" s="195"/>
    </row>
    <row r="955" ht="15.75" customHeight="1">
      <c r="C955" s="195"/>
    </row>
    <row r="956" ht="15.75" customHeight="1">
      <c r="C956" s="195"/>
    </row>
    <row r="957" ht="15.75" customHeight="1">
      <c r="C957" s="195"/>
    </row>
    <row r="958" ht="15.75" customHeight="1">
      <c r="C958" s="195"/>
    </row>
    <row r="959" ht="15.75" customHeight="1">
      <c r="C959" s="195"/>
    </row>
    <row r="960" ht="15.75" customHeight="1">
      <c r="C960" s="195"/>
    </row>
    <row r="961" ht="15.75" customHeight="1">
      <c r="C961" s="195"/>
    </row>
    <row r="962" ht="15.75" customHeight="1">
      <c r="C962" s="195"/>
    </row>
    <row r="963" ht="15.75" customHeight="1">
      <c r="C963" s="195"/>
    </row>
    <row r="964" ht="15.75" customHeight="1">
      <c r="C964" s="195"/>
    </row>
    <row r="965" ht="15.75" customHeight="1">
      <c r="C965" s="195"/>
    </row>
    <row r="966" ht="15.75" customHeight="1">
      <c r="C966" s="195"/>
    </row>
    <row r="967" ht="15.75" customHeight="1">
      <c r="C967" s="195"/>
    </row>
    <row r="968" ht="15.75" customHeight="1">
      <c r="C968" s="195"/>
    </row>
    <row r="969" ht="15.75" customHeight="1">
      <c r="C969" s="195"/>
    </row>
    <row r="970" ht="15.75" customHeight="1">
      <c r="C970" s="195"/>
    </row>
    <row r="971" ht="15.75" customHeight="1">
      <c r="C971" s="195"/>
    </row>
    <row r="972" ht="15.75" customHeight="1">
      <c r="C972" s="195"/>
    </row>
    <row r="973" ht="15.75" customHeight="1">
      <c r="C973" s="195"/>
    </row>
    <row r="974" ht="15.75" customHeight="1">
      <c r="C974" s="195"/>
    </row>
    <row r="975" ht="15.75" customHeight="1">
      <c r="C975" s="195"/>
    </row>
    <row r="976" ht="15.75" customHeight="1">
      <c r="C976" s="195"/>
    </row>
    <row r="977" ht="15.75" customHeight="1">
      <c r="C977" s="195"/>
    </row>
    <row r="978" ht="15.75" customHeight="1">
      <c r="C978" s="195"/>
    </row>
    <row r="979" ht="15.75" customHeight="1">
      <c r="C979" s="195"/>
    </row>
    <row r="980" ht="15.75" customHeight="1">
      <c r="C980" s="195"/>
    </row>
    <row r="981" ht="15.75" customHeight="1">
      <c r="C981" s="195"/>
    </row>
    <row r="982" ht="15.75" customHeight="1">
      <c r="C982" s="195"/>
    </row>
    <row r="983" ht="15.75" customHeight="1">
      <c r="C983" s="195"/>
    </row>
  </sheetData>
  <dataValidations>
    <dataValidation type="list" allowBlank="1" showDropDown="1" showErrorMessage="1" sqref="D5:D58">
      <formula1>"Gavriel,Anna,Jacopo,Alessandro"</formula1>
    </dataValidation>
  </dataValidations>
  <drawing r:id="rId1"/>
  <tableParts count="1">
    <tablePart r:id="rId3"/>
  </tableParts>
</worksheet>
</file>