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<sst xmlns="http://schemas.openxmlformats.org/spreadsheetml/2006/main" count="310" uniqueCount="94">
  <si>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</si>
  <si>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</si>
  <si>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</si>
  <si>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</si>
  <si>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</si>
  <si>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</si>
  <si>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</si>
  <si>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</si>
  <si>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</si>
  <si>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</si>
  <si>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</si>
  <si>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</si>
  <si>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</si>
  <si>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</si>
  <si>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</si>
  <si>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</si>
  <si>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</si>
  <si>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</si>
  <si>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</si>
  <si>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</si>
  <si>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</si>
  <si>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</si>
  <si>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</si>
  <si>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</si>
  <si>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</si>
  <si>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</si>
  <si>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</si>
  <si>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</si>
  <si>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</si>
  <si>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</si>
  <si>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</si>
  <si>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</si>
  <si>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</si>
  <si>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</si>
  <si>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</si>
  <si>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</si>
  <si>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</si>
  <si>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</si>
  <si>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</si>
  <si>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</si>
  <si>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</si>
  <si>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</si>
  <si>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</si>
  <si>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</si>
  <si>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</si>
  <si>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</si>
  <si>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</si>
  <si>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</si>
  <si>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</si>
  <si>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</si>
  <si>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</si>
  <si>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</si>
  <si>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</si>
  <si>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</si>
  <si>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</si>
  <si>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</si>
  <si>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</si>
  <si>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</si>
  <si>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</si>
  <si>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</si>
  <si>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</si>
  <si>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</si>
  <si>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</si>
  <si>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</si>
  <si>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</si>
  <si>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</si>
  <si>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</si>
  <si>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</si>
  <si>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</si>
  <si>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</si>
  <si>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</si>
  <si>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</si>
  <si>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</si>
  <si>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</si>
  <si>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</si>
  <si>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</si>
  <si>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</si>
  <si>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</si>
  <si>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</si>
  <si>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</si>
  <si>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</si>
  <si>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</si>
  <si>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</si>
  <si>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</si>
  <si>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</si>
  <si>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</si>
  <si>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</si>
  <si>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</si>
  <si>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</si>
  <si>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</si>
  <si>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CAD</t>
  </si>
  <si>
    <t>Endorsement</t>
  </si>
  <si>
    <t>GBP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</si>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</sst>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" fillId="0" borderId="0" xfId="1"/>
    <xf numFmtId="0" fontId="5" fillId="0" borderId="0" xfId="0" applyFont="1"/>
    <xf numFmtId="14" fontId="0" fillId="3" borderId="1" xfId="0" applyNumberForma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"/>
  <sheetViews>
    <sheetView tabSelected="1" zoomScaleNormal="100" workbookViewId="0">
      <pane ySplit="1" topLeftCell="A2" activePane="bottomLeft" state="frozen"/>
      <selection activeCell="E1" sqref="E1"/>
      <selection pane="bottomLeft" activeCell="D2" sqref="D2:D6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4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93</v>
      </c>
      <c r="X1" s="1" t="s">
        <v>11</v>
      </c>
    </row>
    <row r="2" spans="1:34" s="19" customFormat="1" ht="32.25" customHeight="1">
      <c r="A2" s="14">
        <v>1</v>
      </c>
      <c r="B2" s="14" t="s">
        <v>59</v>
      </c>
      <c r="C2" s="14">
        <v>2018</v>
      </c>
      <c r="D2" s="22">
        <v>43101</v>
      </c>
      <c r="E2" s="15">
        <v>43465</v>
      </c>
      <c r="F2" s="14" t="s">
        <v>32</v>
      </c>
      <c r="G2" s="14" t="s">
        <v>23</v>
      </c>
      <c r="H2" s="14" t="s">
        <v>22</v>
      </c>
      <c r="I2" s="12" t="s">
        <v>92</v>
      </c>
      <c r="J2" s="21" t="s">
        <v>91</v>
      </c>
      <c r="K2" s="21" t="s">
        <v>91</v>
      </c>
      <c r="L2" s="16">
        <v>100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33</v>
      </c>
    </row>
    <row r="3" spans="1:34" s="19" customFormat="1" ht="32.25" customHeight="1">
      <c r="A3" s="14">
        <v>2</v>
      </c>
      <c r="B3" s="14" t="s">
        <v>62</v>
      </c>
      <c r="C3" s="14">
        <v>2018</v>
      </c>
      <c r="D3" s="22">
        <v>43101</v>
      </c>
      <c r="E3" s="15">
        <v>43465</v>
      </c>
      <c r="F3" s="14" t="s">
        <v>34</v>
      </c>
      <c r="G3" s="14" t="s">
        <v>35</v>
      </c>
      <c r="H3" s="14" t="s">
        <v>22</v>
      </c>
      <c r="I3" s="12" t="s">
        <v>92</v>
      </c>
      <c r="J3" s="21" t="s">
        <v>91</v>
      </c>
      <c r="K3" s="21" t="s">
        <v>91</v>
      </c>
      <c r="L3" s="16">
        <v>100</v>
      </c>
      <c r="M3" s="16">
        <v>426.8</v>
      </c>
      <c r="N3" s="17">
        <v>0.06</v>
      </c>
      <c r="O3" s="16">
        <f t="shared" ref="O3:O5" si="0">L3-M3</f>
        <v>-326.8</v>
      </c>
      <c r="P3" s="16">
        <f t="shared" ref="P3:P5" si="1">0.05*L3</f>
        <v>5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33</v>
      </c>
    </row>
    <row r="4" spans="1:34" s="19" customFormat="1" ht="32.25" customHeight="1">
      <c r="A4" s="14">
        <v>3</v>
      </c>
      <c r="B4" s="14" t="s">
        <v>66</v>
      </c>
      <c r="C4" s="14">
        <v>2018</v>
      </c>
      <c r="D4" s="22">
        <v>43101</v>
      </c>
      <c r="E4" s="15">
        <v>43465</v>
      </c>
      <c r="F4" s="14" t="s">
        <v>36</v>
      </c>
      <c r="G4" s="14" t="s">
        <v>37</v>
      </c>
      <c r="H4" s="14" t="s">
        <v>22</v>
      </c>
      <c r="I4" s="12" t="s">
        <v>92</v>
      </c>
      <c r="J4" s="21" t="s">
        <v>91</v>
      </c>
      <c r="K4" s="21" t="s">
        <v>91</v>
      </c>
      <c r="L4" s="16">
        <v>100</v>
      </c>
      <c r="M4" s="16">
        <v>8855</v>
      </c>
      <c r="N4" s="17">
        <v>7.0000000000000007E-2</v>
      </c>
      <c r="O4" s="16">
        <f t="shared" si="0"/>
        <v>-8755</v>
      </c>
      <c r="P4" s="16">
        <f t="shared" ref="P4:P6" si="2">0.05*L4</f>
        <v>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 t="s">
        <v>33</v>
      </c>
    </row>
    <row r="5" spans="1:34" s="19" customFormat="1" ht="32.25" customHeight="1">
      <c r="A5" s="14">
        <v>4</v>
      </c>
      <c r="B5" s="14" t="s">
        <v>31</v>
      </c>
      <c r="C5" s="14">
        <v>2018</v>
      </c>
      <c r="D5" s="22">
        <v>43101</v>
      </c>
      <c r="E5" s="15">
        <v>43465</v>
      </c>
      <c r="F5" s="14" t="s">
        <v>38</v>
      </c>
      <c r="G5" s="14" t="s">
        <v>39</v>
      </c>
      <c r="H5" s="14" t="s">
        <v>22</v>
      </c>
      <c r="I5" s="20" t="s">
        <v>90</v>
      </c>
      <c r="J5" s="14" t="s">
        <v>19</v>
      </c>
      <c r="K5" s="14" t="s">
        <v>19</v>
      </c>
      <c r="L5" s="16">
        <v>100</v>
      </c>
      <c r="M5" s="16">
        <v>124.5</v>
      </c>
      <c r="N5" s="17">
        <v>0.08</v>
      </c>
      <c r="O5" s="16">
        <f t="shared" si="0"/>
        <v>-24.5</v>
      </c>
      <c r="P5" s="16">
        <f t="shared" si="1"/>
        <v>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 t="s">
        <v>33</v>
      </c>
    </row>
    <row r="6" spans="1:34" s="19" customFormat="1" ht="32.25" customHeight="1">
      <c r="A6" s="14">
        <v>5</v>
      </c>
      <c r="B6" s="14" t="s">
        <v>49</v>
      </c>
      <c r="C6" s="14">
        <v>2018</v>
      </c>
      <c r="D6" s="22">
        <v>43101</v>
      </c>
      <c r="E6" s="15">
        <v>43465</v>
      </c>
      <c r="F6" s="14" t="s">
        <v>40</v>
      </c>
      <c r="G6" s="14" t="s">
        <v>41</v>
      </c>
      <c r="H6" s="14" t="s">
        <v>22</v>
      </c>
      <c r="I6" s="20" t="s">
        <v>90</v>
      </c>
      <c r="J6" s="14" t="s">
        <v>89</v>
      </c>
      <c r="K6" s="14" t="s">
        <v>19</v>
      </c>
      <c r="L6" s="16">
        <v>100</v>
      </c>
      <c r="M6" s="16">
        <v>124.5</v>
      </c>
      <c r="N6" s="17">
        <v>0.09</v>
      </c>
      <c r="O6" s="16">
        <f t="shared" ref="O6" si="3">L6-M6</f>
        <v>-24.5</v>
      </c>
      <c r="P6" s="16">
        <f t="shared" si="2"/>
        <v>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8" t="s">
        <v>65</v>
      </c>
    </row>
    <row r="7" spans="1:34" s="19" customFormat="1" ht="32.2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4" s="19" customFormat="1" ht="32.2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s="19" customFormat="1" ht="32.2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 s="19" customFormat="1" ht="32.2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spans="1:34" s="19" customFormat="1" ht="32.2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2018-07-13T09:37:11Z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