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hidePivotFieldList="1" autoCompressPictures="0"/>
  <bookViews>
    <workbookView xWindow="51300" yWindow="-460" windowWidth="37900" windowHeight="19980" tabRatio="956"/>
  </bookViews>
  <sheets>
    <sheet name="analysis" sheetId="12" r:id="rId1"/>
    <sheet name="Jan 2014-Jan 2019" sheetId="1" r:id="rId2"/>
    <sheet name="pivot_allyears" sheetId="13" r:id="rId3"/>
    <sheet name="pivot_2014" sheetId="7" r:id="rId4"/>
    <sheet name="2014" sheetId="2" r:id="rId5"/>
    <sheet name="pivot_2015" sheetId="8" r:id="rId6"/>
    <sheet name="2015" sheetId="3" r:id="rId7"/>
    <sheet name="pivot_2016" sheetId="9" r:id="rId8"/>
    <sheet name="2016" sheetId="4" r:id="rId9"/>
    <sheet name="pivot_2017" sheetId="10" r:id="rId10"/>
    <sheet name="2017" sheetId="5" r:id="rId11"/>
    <sheet name="pivot_2018" sheetId="11" r:id="rId12"/>
    <sheet name="2018" sheetId="6" r:id="rId13"/>
  </sheets>
  <calcPr calcId="140001" concurrentCalc="0"/>
  <pivotCaches>
    <pivotCache cacheId="27" r:id="rId14"/>
    <pivotCache cacheId="28" r:id="rId15"/>
    <pivotCache cacheId="29" r:id="rId16"/>
    <pivotCache cacheId="30" r:id="rId17"/>
    <pivotCache cacheId="32" r:id="rId18"/>
    <pivotCache cacheId="15" r:id="rId19"/>
    <pivotCache cacheId="56" r:id="rId2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2" l="1"/>
  <c r="G6" i="1"/>
  <c r="G5" i="1"/>
  <c r="G4" i="1"/>
  <c r="G3" i="1"/>
  <c r="G2" i="1"/>
  <c r="G6" i="6"/>
  <c r="G5" i="6"/>
  <c r="G4" i="6"/>
  <c r="G3" i="6"/>
  <c r="G2" i="6"/>
  <c r="G4" i="5"/>
  <c r="G3" i="5"/>
  <c r="G2" i="5"/>
  <c r="G3" i="4"/>
  <c r="G2" i="4"/>
  <c r="G3" i="3"/>
  <c r="G2" i="3"/>
  <c r="G3" i="2"/>
  <c r="G2" i="2"/>
  <c r="G7" i="12"/>
  <c r="G6" i="12"/>
  <c r="G4" i="12"/>
  <c r="G3" i="12"/>
  <c r="G5" i="12"/>
  <c r="N6" i="13"/>
  <c r="N4" i="13"/>
  <c r="N3" i="13"/>
  <c r="N2" i="13"/>
  <c r="N5" i="13"/>
  <c r="J2" i="11"/>
  <c r="J2" i="10"/>
  <c r="J2" i="9"/>
  <c r="J2" i="8"/>
  <c r="J2" i="7"/>
  <c r="J2" i="13"/>
  <c r="J5" i="11"/>
  <c r="J4" i="11"/>
  <c r="J3" i="11"/>
  <c r="J5" i="10"/>
  <c r="J4" i="10"/>
  <c r="J3" i="10"/>
  <c r="J5" i="9"/>
  <c r="J4" i="9"/>
  <c r="J3" i="9"/>
  <c r="J3" i="8"/>
  <c r="J4" i="8"/>
  <c r="J5" i="8"/>
  <c r="J3" i="7"/>
  <c r="J4" i="7"/>
  <c r="J5" i="7"/>
  <c r="J3" i="13"/>
  <c r="J4" i="13"/>
  <c r="J5" i="13"/>
  <c r="C4" i="7"/>
  <c r="C6" i="13"/>
  <c r="C5" i="13"/>
  <c r="C4" i="13"/>
  <c r="C3" i="13"/>
  <c r="C6" i="7"/>
  <c r="F12" i="12"/>
  <c r="E12" i="12"/>
  <c r="D12" i="12"/>
  <c r="C12" i="12"/>
  <c r="B12" i="12"/>
  <c r="C6" i="9"/>
  <c r="C5" i="9"/>
  <c r="C4" i="9"/>
  <c r="C3" i="9"/>
  <c r="C6" i="10"/>
  <c r="C5" i="10"/>
  <c r="C4" i="10"/>
  <c r="C3" i="10"/>
  <c r="C6" i="11"/>
  <c r="C5" i="11"/>
  <c r="C4" i="11"/>
  <c r="C3" i="11"/>
  <c r="C6" i="8"/>
  <c r="C5" i="8"/>
  <c r="C4" i="8"/>
  <c r="C3" i="8"/>
  <c r="C3" i="7"/>
  <c r="F2" i="1"/>
  <c r="F3" i="6"/>
  <c r="F9" i="6"/>
  <c r="F116" i="6"/>
  <c r="F151" i="6"/>
  <c r="F680" i="1"/>
  <c r="F514" i="1"/>
  <c r="F384" i="1"/>
  <c r="F217" i="1"/>
  <c r="F128" i="1"/>
  <c r="F2" i="6"/>
  <c r="F2" i="5"/>
  <c r="F2" i="4"/>
  <c r="F2" i="3"/>
  <c r="F2" i="2"/>
  <c r="C5" i="7"/>
</calcChain>
</file>

<file path=xl/sharedStrings.xml><?xml version="1.0" encoding="utf-8"?>
<sst xmlns="http://schemas.openxmlformats.org/spreadsheetml/2006/main" count="5332" uniqueCount="547">
  <si>
    <t>Hours Code</t>
  </si>
  <si>
    <t>KEITH, KEVIN E</t>
  </si>
  <si>
    <t>Annual Leave Termination Payout</t>
  </si>
  <si>
    <t>BEARD, ELIZABETH K</t>
  </si>
  <si>
    <t>SLADE, DWINNIE E</t>
  </si>
  <si>
    <t>Sick Leave Termination Payout</t>
  </si>
  <si>
    <t>MILLER, KATHLEEN ELIZABETH</t>
  </si>
  <si>
    <t>TYSOWSKY, EUGENE</t>
  </si>
  <si>
    <t>SIMON, JASON M</t>
  </si>
  <si>
    <t>CHAPPELL, DONOVAN D</t>
  </si>
  <si>
    <t>COX, ROGER J</t>
  </si>
  <si>
    <t>CRAWFORD, SHANE A</t>
  </si>
  <si>
    <t>DEBONO, STEVEN R</t>
  </si>
  <si>
    <t>KALIS, EDWARD D</t>
  </si>
  <si>
    <t>NAGLE, TAYLOR LAUREN</t>
  </si>
  <si>
    <t>WOODY, COLE A</t>
  </si>
  <si>
    <t>DAVIS, JUDITH C</t>
  </si>
  <si>
    <t>PALMI, SARA C</t>
  </si>
  <si>
    <t>REED, CHRISTINA L</t>
  </si>
  <si>
    <t>ERNST, CATHY</t>
  </si>
  <si>
    <t>STUDSTILL, BRUCE J</t>
  </si>
  <si>
    <t>HOURS</t>
  </si>
  <si>
    <t>AMOUNT</t>
  </si>
  <si>
    <t>DATE</t>
  </si>
  <si>
    <t>EmployeeName</t>
  </si>
  <si>
    <t>ABLES, MARK</t>
  </si>
  <si>
    <t>ANNUAL TERMINATION</t>
  </si>
  <si>
    <t>ADAMS, GARY</t>
  </si>
  <si>
    <t>ADAMS, RICHARD</t>
  </si>
  <si>
    <t>ALEMAN, KELLY</t>
  </si>
  <si>
    <t>ALLEN, BARBARA</t>
  </si>
  <si>
    <t>ALLEN, TAJ</t>
  </si>
  <si>
    <t>ALLIGOOD, ARCHIE</t>
  </si>
  <si>
    <t>AMADOR, EDUARDO</t>
  </si>
  <si>
    <t>AMOS, GEORGE</t>
  </si>
  <si>
    <t>ANDERSON, KRIS</t>
  </si>
  <si>
    <t>ANSTEAD, BRADLEY</t>
  </si>
  <si>
    <t>APICELLA, ANDREW</t>
  </si>
  <si>
    <t>ARMSTRONG, ANGELA</t>
  </si>
  <si>
    <t>BABCOCK, KEVIN</t>
  </si>
  <si>
    <t>BAGGALEY, MAX</t>
  </si>
  <si>
    <t>BAKER, BETTY</t>
  </si>
  <si>
    <t>BAKER, EMANUEL</t>
  </si>
  <si>
    <t>BAKER, SHERYL</t>
  </si>
  <si>
    <t>BAKER, TROY</t>
  </si>
  <si>
    <t>BALANIS, CHARLES</t>
  </si>
  <si>
    <t>BALSAMO, LISA</t>
  </si>
  <si>
    <t>BANFIELD, MICHELLE</t>
  </si>
  <si>
    <t>BARTON, KIM</t>
  </si>
  <si>
    <t>BARTON, SANDRA</t>
  </si>
  <si>
    <t>BASTANZI, DENISE</t>
  </si>
  <si>
    <t>BAUER, TOYA</t>
  </si>
  <si>
    <t>BAUN, MARK</t>
  </si>
  <si>
    <t>BAXTER, RHONDA</t>
  </si>
  <si>
    <t>BECKHAM, BENNY</t>
  </si>
  <si>
    <t>BENNETT, MICHAEL</t>
  </si>
  <si>
    <t>BERRY, SHERRY</t>
  </si>
  <si>
    <t>BERTSCH, ERIC</t>
  </si>
  <si>
    <t>BEVILLE, CHRISTOPHER</t>
  </si>
  <si>
    <t>BIELLING, JEFFERY</t>
  </si>
  <si>
    <t>BIGGAR, BRUCE</t>
  </si>
  <si>
    <t>BISHOP, RONALD</t>
  </si>
  <si>
    <t>BLAINE, ROSA</t>
  </si>
  <si>
    <t>BLANKENSHIP, ALEXANDRIA</t>
  </si>
  <si>
    <t>BLUMBERG, DANIEL</t>
  </si>
  <si>
    <t>BONHOMME, FRITZNER</t>
  </si>
  <si>
    <t>BONOMO, DIANE</t>
  </si>
  <si>
    <t>BOULETTE, ROBERT</t>
  </si>
  <si>
    <t>BOWMAN EXLEY, JACOB</t>
  </si>
  <si>
    <t>BRADEN, JANET</t>
  </si>
  <si>
    <t>BRADLEY, BRANDON</t>
  </si>
  <si>
    <t>BRADLEY, REGINA</t>
  </si>
  <si>
    <t>BRAMOS, LISA</t>
  </si>
  <si>
    <t>BRANDENBURG, SCOTT</t>
  </si>
  <si>
    <t>BRANNON STEVENS, PRISCILLA</t>
  </si>
  <si>
    <t>BRAR, JESSICA</t>
  </si>
  <si>
    <t>BREEDEN, JASON</t>
  </si>
  <si>
    <t>BRINSON, CORY</t>
  </si>
  <si>
    <t>BROCK, PHYLLIS</t>
  </si>
  <si>
    <t>BROWN, CLETIS</t>
  </si>
  <si>
    <t>BROWN, DARCY</t>
  </si>
  <si>
    <t>BROWN, JOSEPH</t>
  </si>
  <si>
    <t>BROWN, JUSTIN</t>
  </si>
  <si>
    <t>BROWN, REXXY</t>
  </si>
  <si>
    <t>BRYAN, GEORGE</t>
  </si>
  <si>
    <t>BUCH, RAMESH</t>
  </si>
  <si>
    <t>BUCK, BRIAN</t>
  </si>
  <si>
    <t>BULL, JR, THOMAS</t>
  </si>
  <si>
    <t>BUONO, MICHAEL</t>
  </si>
  <si>
    <t>BURKHALTER, EDWARD</t>
  </si>
  <si>
    <t>BURNS, AMY</t>
  </si>
  <si>
    <t>CAMPANALE, RICHARD</t>
  </si>
  <si>
    <t>CAMPBELL, JAMES</t>
  </si>
  <si>
    <t>CARINIO, ALANNA</t>
  </si>
  <si>
    <t>CARLISLE, ANDREW</t>
  </si>
  <si>
    <t>CARSON, JAMES</t>
  </si>
  <si>
    <t>CARTER, ANTHONY</t>
  </si>
  <si>
    <t>CARTER, PAMELA</t>
  </si>
  <si>
    <t>CARUSONE, KARLA</t>
  </si>
  <si>
    <t>CATASUS, LINA</t>
  </si>
  <si>
    <t>CEASOR, BRANDON</t>
  </si>
  <si>
    <t>CERLANEK, WILLIAM</t>
  </si>
  <si>
    <t>CHAMBERS, RONALD</t>
  </si>
  <si>
    <t>CHANDLER, JEANNE</t>
  </si>
  <si>
    <t>CHISM, CASSIE</t>
  </si>
  <si>
    <t>CLARK, BRUCE</t>
  </si>
  <si>
    <t>CLARK, EARL</t>
  </si>
  <si>
    <t>CLARK, JOHNNIE</t>
  </si>
  <si>
    <t>CLEMENTS, JEREMY</t>
  </si>
  <si>
    <t>COBURN, KATHY</t>
  </si>
  <si>
    <t>COLLINS, DANNY</t>
  </si>
  <si>
    <t>COLLINS, JAMES</t>
  </si>
  <si>
    <t>CONRAD, CHEYENNE</t>
  </si>
  <si>
    <t>COONRADT, GLENN</t>
  </si>
  <si>
    <t>COULTER, HERBERT</t>
  </si>
  <si>
    <t>COUNSELL, MICHAEL</t>
  </si>
  <si>
    <t>CRAWFORD, DEREK</t>
  </si>
  <si>
    <t>CRAWFORD, GERIE</t>
  </si>
  <si>
    <t>CRIDER, PRESTON</t>
  </si>
  <si>
    <t>CUMMINGS, CHANCE</t>
  </si>
  <si>
    <t>CURRIER, ANDREW</t>
  </si>
  <si>
    <t>CURRY, CHARLES</t>
  </si>
  <si>
    <t>DAMAS, ROBERT</t>
  </si>
  <si>
    <t>DAVIS, AYANNA</t>
  </si>
  <si>
    <t>DAVIS, DEUNTRAY</t>
  </si>
  <si>
    <t>DAVIS, DOUGLAS</t>
  </si>
  <si>
    <t>DAVIS, JOSHUA</t>
  </si>
  <si>
    <t>DAVIS, JUSTIN</t>
  </si>
  <si>
    <t>DAVIS, SHETIQUEA</t>
  </si>
  <si>
    <t>DAWSON, JULIA</t>
  </si>
  <si>
    <t>DEBUSK, DENISE</t>
  </si>
  <si>
    <t>DEEDRICK, MARY</t>
  </si>
  <si>
    <t>DELAUGHTER, SARAH</t>
  </si>
  <si>
    <t>DELL, JOSEPH</t>
  </si>
  <si>
    <t>DELVALLE, GABRIEL</t>
  </si>
  <si>
    <t>DEMONTE, LUCAS</t>
  </si>
  <si>
    <t>DESTEFANO, RACHEL</t>
  </si>
  <si>
    <t>DEVLIN, ROSS</t>
  </si>
  <si>
    <t>DISSELL, DEVIN</t>
  </si>
  <si>
    <t>DIXON, CHARLES</t>
  </si>
  <si>
    <t>DOBBS, LORCHELLE</t>
  </si>
  <si>
    <t>DOCHTERMAN, BILLY</t>
  </si>
  <si>
    <t>DONNELLY, DAVID</t>
  </si>
  <si>
    <t>DOUGLAS, NANCY</t>
  </si>
  <si>
    <t>DUBBERLY, SHEILA</t>
  </si>
  <si>
    <t>DUNCAN, IMPERIA</t>
  </si>
  <si>
    <t>DYSON, STEPHEN</t>
  </si>
  <si>
    <t>EDWARDS, DENNIS</t>
  </si>
  <si>
    <t>EKBERG, LACEY</t>
  </si>
  <si>
    <t>ELLIS, CHARLES</t>
  </si>
  <si>
    <t>ELLIS, JAMES</t>
  </si>
  <si>
    <t>ELLIS, SCOTT</t>
  </si>
  <si>
    <t>EMMONS, STEPHEN</t>
  </si>
  <si>
    <t>EUDAILEY, JAMES</t>
  </si>
  <si>
    <t>EVANS, COURTNEY</t>
  </si>
  <si>
    <t>FALADE, CHRISTIANAH</t>
  </si>
  <si>
    <t>FAULKNER, DOROTHY</t>
  </si>
  <si>
    <t>FAY, MICHAEL</t>
  </si>
  <si>
    <t>FERRER, JONATHAN</t>
  </si>
  <si>
    <t>FIGUEROA, RAFAEL</t>
  </si>
  <si>
    <t>FINDLEY, RUTH</t>
  </si>
  <si>
    <t>FIORE, PAUL</t>
  </si>
  <si>
    <t>FISCHER, NANCY</t>
  </si>
  <si>
    <t>FLEMING, SAMANTHA</t>
  </si>
  <si>
    <t>FLETCHER, MIRIAM</t>
  </si>
  <si>
    <t>FOLSTON, ZERIAH</t>
  </si>
  <si>
    <t>FORD, ALVIN</t>
  </si>
  <si>
    <t>FREITAS, SHALOM</t>
  </si>
  <si>
    <t>FROST, LESLIE</t>
  </si>
  <si>
    <t>GAITHER, ALVIN</t>
  </si>
  <si>
    <t>GARRETT, PAMELA</t>
  </si>
  <si>
    <t>GATES, KEVIN</t>
  </si>
  <si>
    <t>GERDING, KAREN</t>
  </si>
  <si>
    <t>GILES, DEBBY</t>
  </si>
  <si>
    <t>GLENN, ROBERT</t>
  </si>
  <si>
    <t>GOLDEN, LORETTA</t>
  </si>
  <si>
    <t>GONSOWSKI, CHRISTIAN</t>
  </si>
  <si>
    <t>GORDON, ANTHONY</t>
  </si>
  <si>
    <t>GORDON, DAVID</t>
  </si>
  <si>
    <t>GOWAN, CHRISTIAN</t>
  </si>
  <si>
    <t>GRAHAM, JOSEPHINE</t>
  </si>
  <si>
    <t>GREEN, OSCAR</t>
  </si>
  <si>
    <t>GREENE, VALERIE</t>
  </si>
  <si>
    <t>GULHAR, RAJESH</t>
  </si>
  <si>
    <t>HAGUE, DOROTHY</t>
  </si>
  <si>
    <t>HALLBOURG, ROBIN</t>
  </si>
  <si>
    <t>HAMILTON, DAVID</t>
  </si>
  <si>
    <t>HAMPTON, CHANDRA</t>
  </si>
  <si>
    <t>HARLAN JR, WILLIAM</t>
  </si>
  <si>
    <t>HARPER, HERMAN</t>
  </si>
  <si>
    <t>HARPER, WILLIAM</t>
  </si>
  <si>
    <t>HARRIS, CHRISTINE</t>
  </si>
  <si>
    <t>HART, JACQUELYN</t>
  </si>
  <si>
    <t>HARTSOCK, CONNIE</t>
  </si>
  <si>
    <t>HARVEY, STANLEY</t>
  </si>
  <si>
    <t>HATTENDORF, JEFFREY</t>
  </si>
  <si>
    <t>HAWKINS, MINA</t>
  </si>
  <si>
    <t>HAYES, CLAYTON</t>
  </si>
  <si>
    <t>HEDRICK, RICHARD</t>
  </si>
  <si>
    <t>HENDRICKS, VIRGINIA</t>
  </si>
  <si>
    <t>HENDRICKSON, ROBERT</t>
  </si>
  <si>
    <t>HERNANDEZ, PATRICIA</t>
  </si>
  <si>
    <t>HESS, TRACY</t>
  </si>
  <si>
    <t>HETRICK, SUSANNA</t>
  </si>
  <si>
    <t>HEWETT, ROBERT</t>
  </si>
  <si>
    <t>HICKOK, MICHAEL</t>
  </si>
  <si>
    <t>HIEBERT, LORI</t>
  </si>
  <si>
    <t>HINES, PHILIP</t>
  </si>
  <si>
    <t>HOCK, DEBRA</t>
  </si>
  <si>
    <t>HOGG, JEFFREY</t>
  </si>
  <si>
    <t>HOLDEN, PHILLIP</t>
  </si>
  <si>
    <t>HOOKS-RANSOM, LASIMONE</t>
  </si>
  <si>
    <t>HOPE, DOUGLAS</t>
  </si>
  <si>
    <t>HORNER, JENNIFER</t>
  </si>
  <si>
    <t>HUNT, STARLING</t>
  </si>
  <si>
    <t>HUTCHINSON, LILIAN</t>
  </si>
  <si>
    <t>HUTCHINSON, THOMAS</t>
  </si>
  <si>
    <t>JACKSON, JONATHAN</t>
  </si>
  <si>
    <t>JACKSON, RODNEY</t>
  </si>
  <si>
    <t>JACKSON, TODD</t>
  </si>
  <si>
    <t>JAMES, CHARLIE</t>
  </si>
  <si>
    <t>JAMES, JEFFREY</t>
  </si>
  <si>
    <t>JAMES, TONYA</t>
  </si>
  <si>
    <t>JAY, DAVID</t>
  </si>
  <si>
    <t>JENSEN, ERIK</t>
  </si>
  <si>
    <t>JOHNS, KIMBERLY</t>
  </si>
  <si>
    <t>JOHNSON, ANDREW</t>
  </si>
  <si>
    <t>JOHNSON, IAN</t>
  </si>
  <si>
    <t>JOHNSON, KAREN</t>
  </si>
  <si>
    <t>JOHNSON, LASHONDA</t>
  </si>
  <si>
    <t>JOHNSON, LINDA</t>
  </si>
  <si>
    <t>JONES, DONOVAN</t>
  </si>
  <si>
    <t>JONES, MICHAEL</t>
  </si>
  <si>
    <t>JORDAN, ELAINE</t>
  </si>
  <si>
    <t>KABACI, BEN-AARON</t>
  </si>
  <si>
    <t>KASICKI, MELISSA</t>
  </si>
  <si>
    <t>KAYLOR, WALTER</t>
  </si>
  <si>
    <t>KEIL, JAMES</t>
  </si>
  <si>
    <t>KELLY, JUSTIN</t>
  </si>
  <si>
    <t>KING, ANDREW</t>
  </si>
  <si>
    <t>KING, RADCLIFFE</t>
  </si>
  <si>
    <t>KIRBY, MICHAEL</t>
  </si>
  <si>
    <t>KLEINBERG, JASON</t>
  </si>
  <si>
    <t>KNIGHT, PATRICIA</t>
  </si>
  <si>
    <t>KOCHER, ROBERT</t>
  </si>
  <si>
    <t>KOCHERT, DAVID</t>
  </si>
  <si>
    <t>KOCHERT, RYAN</t>
  </si>
  <si>
    <t>KOSKY, CHRISTOPHER</t>
  </si>
  <si>
    <t>KUCHIBHOTLA, PRASAD</t>
  </si>
  <si>
    <t>KULP, ALICIA</t>
  </si>
  <si>
    <t>LACHNICHT, STEVEN</t>
  </si>
  <si>
    <t>LACINAK, DAVID</t>
  </si>
  <si>
    <t>LARSON, MARK</t>
  </si>
  <si>
    <t>LAUGINIGER, JESSICA</t>
  </si>
  <si>
    <t>LAWRENCE, RITA</t>
  </si>
  <si>
    <t>LEAK, CLYDE</t>
  </si>
  <si>
    <t>LEDFORD, CHRISTOPHER</t>
  </si>
  <si>
    <t>LEE, LASHEKA</t>
  </si>
  <si>
    <t>LENNON, JAMES</t>
  </si>
  <si>
    <t>LEVERETTE, LORI</t>
  </si>
  <si>
    <t>LEWIS, BRIAN</t>
  </si>
  <si>
    <t>LIDKE, ALAN</t>
  </si>
  <si>
    <t>LINTON, INEZ</t>
  </si>
  <si>
    <t>LIVINGSTON IV, ROBERT</t>
  </si>
  <si>
    <t>LONG, ALISON</t>
  </si>
  <si>
    <t>LONG, CHRISTY</t>
  </si>
  <si>
    <t>LONG, ERIKA</t>
  </si>
  <si>
    <t>LONGWORTH, SHARON</t>
  </si>
  <si>
    <t>LOPEZ, MANUEL</t>
  </si>
  <si>
    <t>LOUIDOR, WATSON</t>
  </si>
  <si>
    <t>MARCHMAN, DARBIE</t>
  </si>
  <si>
    <t>MARTIN, CLIFFORD</t>
  </si>
  <si>
    <t>MASON, BURGESS</t>
  </si>
  <si>
    <t>MATCHETT, WILLIAM</t>
  </si>
  <si>
    <t>MATTERN, DILLON</t>
  </si>
  <si>
    <t>MAYBERRY, WANDA</t>
  </si>
  <si>
    <t>MCANINCH, STEVEN</t>
  </si>
  <si>
    <t>MCCLENDON, QUINIESHA</t>
  </si>
  <si>
    <t>MCCLOUD, CHARLES</t>
  </si>
  <si>
    <t>MCCONN, SALLY</t>
  </si>
  <si>
    <t>MCCOY, BERNICE</t>
  </si>
  <si>
    <t>MCCRAY, DARRELL</t>
  </si>
  <si>
    <t>MCCRAY, MIAYA</t>
  </si>
  <si>
    <t>MCGEE, RICKIA</t>
  </si>
  <si>
    <t>MCINTIRE, ROBYN</t>
  </si>
  <si>
    <t>MCKENDREE, JAMES</t>
  </si>
  <si>
    <t>MCKENZIE, TIMOTHY</t>
  </si>
  <si>
    <t>MCLEAN, SANDRA</t>
  </si>
  <si>
    <t>MCMILLEN, NICHOLAS</t>
  </si>
  <si>
    <t>MCNIEL, JAMES</t>
  </si>
  <si>
    <t>MCPHERSON, KELLY</t>
  </si>
  <si>
    <t>MCRAE, KELLEY</t>
  </si>
  <si>
    <t>MELENDEZ, WILFREDO</t>
  </si>
  <si>
    <t>MELNICK, PETER</t>
  </si>
  <si>
    <t>MERRELL, BRUCE</t>
  </si>
  <si>
    <t>METZ, MICHAEL</t>
  </si>
  <si>
    <t>MEYER, DAVID</t>
  </si>
  <si>
    <t>MEYERS, JESSE</t>
  </si>
  <si>
    <t>MIKELL, ANNA</t>
  </si>
  <si>
    <t>MILLER, DARRELL</t>
  </si>
  <si>
    <t>MILLER, NANCY</t>
  </si>
  <si>
    <t>MILLER, SHERYL</t>
  </si>
  <si>
    <t>MILLER, STEPHANIE</t>
  </si>
  <si>
    <t>MONTGOMERY, ANGELA</t>
  </si>
  <si>
    <t>MONTGOMERY, STEPHEN</t>
  </si>
  <si>
    <t>MOORE, DARION</t>
  </si>
  <si>
    <t>MORALES, LOUIS</t>
  </si>
  <si>
    <t>MORONEY, RICHARD</t>
  </si>
  <si>
    <t>MORRIS, PATRICK</t>
  </si>
  <si>
    <t>MORRISON, JUSTIN</t>
  </si>
  <si>
    <t>MORRISON, ROBERT</t>
  </si>
  <si>
    <t>MOSS, HENRY</t>
  </si>
  <si>
    <t>MOUSA, JOHN</t>
  </si>
  <si>
    <t>MULLER, DANIELLE</t>
  </si>
  <si>
    <t>MULLINS, MELISSA</t>
  </si>
  <si>
    <t>MURPHY, HATTIE</t>
  </si>
  <si>
    <t>MYERS, ROBIN</t>
  </si>
  <si>
    <t>MYERS, SUSAN</t>
  </si>
  <si>
    <t>MYLES, JAMES</t>
  </si>
  <si>
    <t>NAGEON DELESTANG, FAE</t>
  </si>
  <si>
    <t>NATALINE, SHARON</t>
  </si>
  <si>
    <t>NATTIEL, ALYCIA</t>
  </si>
  <si>
    <t>NEAL, LARRY</t>
  </si>
  <si>
    <t>NESBIT, LAUREL</t>
  </si>
  <si>
    <t>NESBIT, TYLER</t>
  </si>
  <si>
    <t>NEUNZIG, SHANNON</t>
  </si>
  <si>
    <t>NEUNZIG, WILLIAM</t>
  </si>
  <si>
    <t>NIBLOCK, LEE</t>
  </si>
  <si>
    <t>NIEKOOP, SASKIA</t>
  </si>
  <si>
    <t>NORTHCUTT, WILLIAM</t>
  </si>
  <si>
    <t>NUNEZ, MARGIE</t>
  </si>
  <si>
    <t>OLIVAS, ANDY</t>
  </si>
  <si>
    <t>OWENS, DONALD</t>
  </si>
  <si>
    <t>OWENS, FRANK</t>
  </si>
  <si>
    <t>OWENS, JOE</t>
  </si>
  <si>
    <t>PAGE SR, DONALD</t>
  </si>
  <si>
    <t>PAGLIUCA, JAMES</t>
  </si>
  <si>
    <t>PAGUIO, ABEL</t>
  </si>
  <si>
    <t>PALMI, SARA</t>
  </si>
  <si>
    <t>PARIS, KYRA</t>
  </si>
  <si>
    <t>PATTEN, KRISTINA</t>
  </si>
  <si>
    <t>PEARSON, BRITT</t>
  </si>
  <si>
    <t>PEREZ VELAZQUEZ, WIGBERTO</t>
  </si>
  <si>
    <t>PEREZ, ANNETTE</t>
  </si>
  <si>
    <t>PETIT HOMME, JOSHUA</t>
  </si>
  <si>
    <t>PINA, ALICE</t>
  </si>
  <si>
    <t>PINKSTON, KENDRELL</t>
  </si>
  <si>
    <t>POMEROY, KYLE</t>
  </si>
  <si>
    <t>PREU, EDWARD</t>
  </si>
  <si>
    <t>PRICHER, JOHN</t>
  </si>
  <si>
    <t>PRUITT, JASON</t>
  </si>
  <si>
    <t>RAES, JACQUELINE</t>
  </si>
  <si>
    <t>RAMSEY, TIMOTHY</t>
  </si>
  <si>
    <t>REAVES, DANIEL</t>
  </si>
  <si>
    <t>REICHARDT, MARY</t>
  </si>
  <si>
    <t>REODICA, RALSTON</t>
  </si>
  <si>
    <t>REXROAT, MATTHEW</t>
  </si>
  <si>
    <t>RICHARDSON, LACONIUS</t>
  </si>
  <si>
    <t>RIDDLING, ERNEST</t>
  </si>
  <si>
    <t>RITTER, JEANNEMARIE</t>
  </si>
  <si>
    <t>RIVERA, RICHARD</t>
  </si>
  <si>
    <t>ROBERTS, LEE</t>
  </si>
  <si>
    <t>ROBERTS, MARILYN</t>
  </si>
  <si>
    <t>ROBERTSON, CYNTHIA</t>
  </si>
  <si>
    <t>ROBINSON, LASAUNDRA</t>
  </si>
  <si>
    <t>ROBINSON, TORI</t>
  </si>
  <si>
    <t>ROBINSON-SMITH, ALBANY</t>
  </si>
  <si>
    <t>RODRIGUEZ PIMENT, JOHANDA</t>
  </si>
  <si>
    <t>RODRIGUEZ, ANGEL</t>
  </si>
  <si>
    <t>ROHRBAUGH, PALOMA</t>
  </si>
  <si>
    <t>ROLARK, MINNIE</t>
  </si>
  <si>
    <t>ROSATI, DORY</t>
  </si>
  <si>
    <t>ROWLAND, RICHARD</t>
  </si>
  <si>
    <t>RUSSELL, ALFRED</t>
  </si>
  <si>
    <t>RYSZ, ANETA</t>
  </si>
  <si>
    <t>SAFKER, NICOLE</t>
  </si>
  <si>
    <t>SALAZAR CASTRO, JAVIER</t>
  </si>
  <si>
    <t>SANTERFEIT, PHYLLIS</t>
  </si>
  <si>
    <t>SANTIAGO, KEILA</t>
  </si>
  <si>
    <t>SAPP, EDWARD</t>
  </si>
  <si>
    <t>SAWYER, VERNON</t>
  </si>
  <si>
    <t>SCHNEIDER, BRYAN</t>
  </si>
  <si>
    <t>SCHWARTZ, DAVID</t>
  </si>
  <si>
    <t>SCOTT, FRANK</t>
  </si>
  <si>
    <t>SEABURG, KURT</t>
  </si>
  <si>
    <t>SEATON, LOUIS</t>
  </si>
  <si>
    <t>SELF, DANIEL</t>
  </si>
  <si>
    <t>SESSIONS, KENNETH</t>
  </si>
  <si>
    <t>SEWELL, JASON</t>
  </si>
  <si>
    <t>SHANNON, DONALD</t>
  </si>
  <si>
    <t>SHAW, JOHN</t>
  </si>
  <si>
    <t>SHEA, DEBORAH</t>
  </si>
  <si>
    <t>SHEALY, JAMIE</t>
  </si>
  <si>
    <t>SHEFFIELD, BRENDA</t>
  </si>
  <si>
    <t>SHIRK, RICHARD</t>
  </si>
  <si>
    <t>SHORE, KENNETH</t>
  </si>
  <si>
    <t>SIERRA, JORDAN</t>
  </si>
  <si>
    <t>SIMONSON, KAITLYN</t>
  </si>
  <si>
    <t>SKIPPER, QUANOR</t>
  </si>
  <si>
    <t>SMITH, APRIL</t>
  </si>
  <si>
    <t>SMITH, BEVERLY</t>
  </si>
  <si>
    <t>SMITH, COURTNEY</t>
  </si>
  <si>
    <t>SMITH, KARIN</t>
  </si>
  <si>
    <t>SMITH, LEONARD</t>
  </si>
  <si>
    <t>SMITH, LORRIE</t>
  </si>
  <si>
    <t>SMITH, MARK</t>
  </si>
  <si>
    <t>SNOWDEN, CARL</t>
  </si>
  <si>
    <t>SNYDER, BENNY LANE</t>
  </si>
  <si>
    <t>SOOHOO, RANEE</t>
  </si>
  <si>
    <t>SOX, MATTHEW</t>
  </si>
  <si>
    <t>SPELLMAN, EBBIN</t>
  </si>
  <si>
    <t>STEEN, TERRANCE</t>
  </si>
  <si>
    <t>STEVENS, PAUL</t>
  </si>
  <si>
    <t>STEWART, JONATHAN</t>
  </si>
  <si>
    <t>STRICKLAND, GARY</t>
  </si>
  <si>
    <t>STUDSTILL, BRUCE</t>
  </si>
  <si>
    <t>STUMP, KAYLA</t>
  </si>
  <si>
    <t>SULLIVAN, DENNIS</t>
  </si>
  <si>
    <t>SURRATT, GLENN</t>
  </si>
  <si>
    <t>TAYLOR, ELIJAH</t>
  </si>
  <si>
    <t>TAYLOR, ETTA</t>
  </si>
  <si>
    <t>TENBROECK, BENTON</t>
  </si>
  <si>
    <t>TERRY, MARIS</t>
  </si>
  <si>
    <t>THOMA, JARED</t>
  </si>
  <si>
    <t>THOMAS, ELIZABETH</t>
  </si>
  <si>
    <t>THOMAS, LATASHA</t>
  </si>
  <si>
    <t>THOMAS, LESLIE</t>
  </si>
  <si>
    <t>THOMAS, STEPHANIE</t>
  </si>
  <si>
    <t>THOMAS, WILTON</t>
  </si>
  <si>
    <t>TOBIN, ELLIOT</t>
  </si>
  <si>
    <t>TODOROV, FILIP</t>
  </si>
  <si>
    <t>TOMPKINS, RAQUEL</t>
  </si>
  <si>
    <t>TONKEL, MICHAEL</t>
  </si>
  <si>
    <t>TORRES, ALLEN</t>
  </si>
  <si>
    <t>TOWNS, MILTON</t>
  </si>
  <si>
    <t>TRAIL, CHERYL</t>
  </si>
  <si>
    <t>VAIDYANATHAN, LISA</t>
  </si>
  <si>
    <t>VALINSKI, JOHN</t>
  </si>
  <si>
    <t>VARONA, LAINA</t>
  </si>
  <si>
    <t>VILLALOBOS, CARLOS</t>
  </si>
  <si>
    <t>VISEL, NOAH</t>
  </si>
  <si>
    <t>VOELKER, WILLIAM</t>
  </si>
  <si>
    <t>VOGLER, TANEKA</t>
  </si>
  <si>
    <t>WAGNER, DAVID</t>
  </si>
  <si>
    <t>WALDRON, HARVEY</t>
  </si>
  <si>
    <t>WALKER, CARLY</t>
  </si>
  <si>
    <t>WALKER, FAY</t>
  </si>
  <si>
    <t>WALKER, RICHARD</t>
  </si>
  <si>
    <t>WALKUP JR, WILLIAM</t>
  </si>
  <si>
    <t>WARD, JASON</t>
  </si>
  <si>
    <t>WARD, KIMBALL</t>
  </si>
  <si>
    <t>WATERS, JEREMIAH</t>
  </si>
  <si>
    <t>WATSON, WALKER</t>
  </si>
  <si>
    <t>WEAVER, CHRISTOPHER</t>
  </si>
  <si>
    <t>WEBER, JOHN</t>
  </si>
  <si>
    <t>WEBSTER, THOMAS</t>
  </si>
  <si>
    <t>WELCH, BRADEN</t>
  </si>
  <si>
    <t>WEMHOENER, PATRICK</t>
  </si>
  <si>
    <t>WEST, KALISHA</t>
  </si>
  <si>
    <t>WHITE, NICOLE</t>
  </si>
  <si>
    <t>WHITE, OLAJUWON</t>
  </si>
  <si>
    <t>WHITLEY, MARTIN</t>
  </si>
  <si>
    <t>WHITNEY, CATHERINE</t>
  </si>
  <si>
    <t>WIATROWSKI, SANDRA</t>
  </si>
  <si>
    <t>WIGGLESWORTH, ROBERT</t>
  </si>
  <si>
    <t>WILCOX, STEFFON</t>
  </si>
  <si>
    <t>WILDER, BARTON</t>
  </si>
  <si>
    <t>WILDER, KENNETH</t>
  </si>
  <si>
    <t>WILKIN, GREGORY</t>
  </si>
  <si>
    <t>WILLIAMS, KEVIN</t>
  </si>
  <si>
    <t>WILLIAMS, RODNEY</t>
  </si>
  <si>
    <t>WILLIAMS, RONALD</t>
  </si>
  <si>
    <t>WILLIAMS, SABRINA</t>
  </si>
  <si>
    <t>WILLIAMS, VERNON</t>
  </si>
  <si>
    <t>WILLIS, FAWN</t>
  </si>
  <si>
    <t>WILLIS, KEVIN</t>
  </si>
  <si>
    <t>WILSON, THADDEUS</t>
  </si>
  <si>
    <t>WINDHAM, CAROL</t>
  </si>
  <si>
    <t>WINTERS, CHRISTY</t>
  </si>
  <si>
    <t>WOLF, RICHARD</t>
  </si>
  <si>
    <t>WOODS, AARON</t>
  </si>
  <si>
    <t>WOOTEN, FRANK</t>
  </si>
  <si>
    <t>WOULARD, KEITH</t>
  </si>
  <si>
    <t>WRIGHT, MARK</t>
  </si>
  <si>
    <t>XIONG, YUCHEN</t>
  </si>
  <si>
    <t>YAW, ORIN</t>
  </si>
  <si>
    <t>YOUNG, MARTHA</t>
  </si>
  <si>
    <t>ZACKOWSKI, JEREMY</t>
  </si>
  <si>
    <t>ZAFAR, MOHAMMAD</t>
  </si>
  <si>
    <t>SEVERANCE COMPENSATION</t>
  </si>
  <si>
    <t>SICK LEAVE TERM</t>
  </si>
  <si>
    <t>BAILEY, EDWIN</t>
  </si>
  <si>
    <t>BALDRY, KIM</t>
  </si>
  <si>
    <t>BASS, BENJAMIN</t>
  </si>
  <si>
    <t>DOUGLAS, JAMES</t>
  </si>
  <si>
    <t>DULZAIDES JR, IGNACIO</t>
  </si>
  <si>
    <t>EDWARDS, FREDDIE</t>
  </si>
  <si>
    <t>JENNINGS, GEORGE</t>
  </si>
  <si>
    <t>KNUDSON, MARSHALL</t>
  </si>
  <si>
    <t>LARKIN, HENRY</t>
  </si>
  <si>
    <t>LINDSEY, DANIEL</t>
  </si>
  <si>
    <t>LUCK, PAUL</t>
  </si>
  <si>
    <t>PHILMAN, MARY-ALICE</t>
  </si>
  <si>
    <t>ROBINSON, DAVID</t>
  </si>
  <si>
    <t>STIRRAT, STEVEN</t>
  </si>
  <si>
    <t>WEBER, BRUCE</t>
  </si>
  <si>
    <t>WHEELER, BRENDA</t>
  </si>
  <si>
    <t>WILSON, SUSAN</t>
  </si>
  <si>
    <t>Total</t>
  </si>
  <si>
    <t>Row Labels</t>
  </si>
  <si>
    <t>(blank)</t>
  </si>
  <si>
    <t>Grand Total</t>
  </si>
  <si>
    <t>Sum of AMOUNT</t>
  </si>
  <si>
    <t>Total payouts</t>
  </si>
  <si>
    <t>Median payouts</t>
  </si>
  <si>
    <t>Count of participating employees</t>
  </si>
  <si>
    <t>Top payees (all years)</t>
  </si>
  <si>
    <t>Annual Termination</t>
  </si>
  <si>
    <t xml:space="preserve">Severence </t>
  </si>
  <si>
    <t>Sick Leave</t>
  </si>
  <si>
    <t>Sick Leave Termination</t>
  </si>
  <si>
    <t>Annual Leave Termination</t>
  </si>
  <si>
    <t>(transposed)</t>
  </si>
  <si>
    <t>Lee Niblock</t>
  </si>
  <si>
    <t>Robert Livingston IV</t>
  </si>
  <si>
    <t>Michael Counsell</t>
  </si>
  <si>
    <t>David Wagner</t>
  </si>
  <si>
    <t>Steven Lachnicht</t>
  </si>
  <si>
    <t>Benny Beckham</t>
  </si>
  <si>
    <t>Richard Wolf</t>
  </si>
  <si>
    <t>William Cerlanek</t>
  </si>
  <si>
    <t>Micheal Fay</t>
  </si>
  <si>
    <t>Allen Torres</t>
  </si>
  <si>
    <t>total</t>
  </si>
  <si>
    <t>mean</t>
  </si>
  <si>
    <t>median</t>
  </si>
  <si>
    <t>count</t>
  </si>
  <si>
    <t>Mean payouts</t>
  </si>
  <si>
    <t>Payouts by type</t>
  </si>
  <si>
    <t>Sum of HOURS</t>
  </si>
  <si>
    <t>Total hours</t>
  </si>
  <si>
    <t>Median hours</t>
  </si>
  <si>
    <t>Mean hours</t>
  </si>
  <si>
    <t>max</t>
  </si>
  <si>
    <t>Max hours</t>
  </si>
  <si>
    <t>Max payout</t>
  </si>
  <si>
    <t>2014-2018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</si>
</sst>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18" fillId="33" borderId="0" xfId="0" applyFont="1" applyFill="1" applyBorder="1" applyAlignment="1"/>
    <xf numFmtId="14" fontId="18" fillId="33" borderId="0" xfId="0" applyNumberFormat="1" applyFont="1" applyFill="1" applyBorder="1" applyAlignment="1"/>
    <xf numFmtId="40" fontId="18" fillId="33" borderId="0" xfId="0" applyNumberFormat="1" applyFont="1" applyFill="1" applyBorder="1" applyAlignment="1"/>
    <xf numFmtId="164" fontId="18" fillId="33" borderId="0" xfId="0" applyNumberFormat="1" applyFont="1" applyFill="1" applyBorder="1" applyAlignment="1"/>
    <xf numFmtId="0" fontId="0" fillId="0" borderId="0" xfId="0" applyFont="1" applyBorder="1" applyAlignment="1"/>
    <xf numFmtId="40" fontId="0" fillId="0" borderId="0" xfId="0" applyNumberFormat="1" applyFont="1" applyBorder="1" applyAlignment="1"/>
    <xf numFmtId="164" fontId="0" fillId="0" borderId="0" xfId="0" applyNumberFormat="1" applyFont="1" applyBorder="1" applyAlignment="1"/>
    <xf numFmtId="14" fontId="0" fillId="0" borderId="0" xfId="0" applyNumberFormat="1" applyFont="1" applyBorder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Fill="1" applyBorder="1" applyAlignment="1"/>
    <xf numFmtId="0" fontId="18" fillId="0" borderId="0" xfId="0" applyFont="1" applyFill="1" applyBorder="1" applyAlignment="1"/>
    <xf numFmtId="164" fontId="0" fillId="0" borderId="0" xfId="0" applyNumberFormat="1"/>
    <xf numFmtId="164" fontId="18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3" fontId="0" fillId="0" borderId="0" xfId="0" applyNumberFormat="1"/>
    <xf numFmtId="3" fontId="0" fillId="0" borderId="0" xfId="0" applyNumberFormat="1" applyFont="1" applyBorder="1" applyAlignment="1"/>
    <xf numFmtId="165" fontId="0" fillId="0" borderId="0" xfId="0" applyNumberFormat="1"/>
    <xf numFmtId="1" fontId="0" fillId="0" borderId="0" xfId="0" applyNumberFormat="1"/>
    <xf numFmtId="3" fontId="18" fillId="0" borderId="0" xfId="0" applyNumberFormat="1" applyFont="1"/>
  </cellXfs>
  <cellStyles count="30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 Ray" refreshedDate="43552.009689814811" createdVersion="4" refreshedVersion="4" minRefreshableVersion="3" recordCount="128">
  <cacheSource type="worksheet">
    <worksheetSource ref="A1:E1048576" sheet="2014"/>
  </cacheSource>
  <cacheFields count="5">
    <cacheField name="EmployeeName" numFmtId="0">
      <sharedItems containsBlank="1" count="96">
        <s v="ALLEN, TAJ"/>
        <s v="WIATROWSKI, SANDRA"/>
        <s v="FISCHER, NANCY"/>
        <s v="FOLSTON, ZERIAH"/>
        <s v="MCCONN, SALLY"/>
        <s v="SHANNON, DONALD"/>
        <s v="MCRAE, KELLEY"/>
        <s v="ALLEN, BARBARA"/>
        <s v="BARTON, SANDRA"/>
        <s v="ERNST, CATHY"/>
        <s v="HENDRICKSON, ROBERT"/>
        <s v="OLIVAS, ANDY"/>
        <s v="MILLER, SHERYL"/>
        <s v="MURPHY, HATTIE"/>
        <s v="HAWKINS, MINA"/>
        <s v="KLEINBERG, JASON"/>
        <s v="MELENDEZ, WILFREDO"/>
        <s v="HERNANDEZ, PATRICIA"/>
        <s v="HEDRICK, RICHARD"/>
        <s v="BERTSCH, ERIC"/>
        <s v="LOUIDOR, WATSON"/>
        <s v="HART, JACQUELYN"/>
        <s v="BAKER, EMANUEL"/>
        <s v="LAWRENCE, RITA"/>
        <s v="EVANS, COURTNEY"/>
        <s v="LEWIS, BRIAN"/>
        <s v="SCHWARTZ, DAVID"/>
        <s v="THOMA, JARED"/>
        <s v="WAGNER, DAVID"/>
        <s v="DEEDRICK, MARY"/>
        <s v="MCCRAY, MIAYA"/>
        <s v="SHEA, DEBORAH"/>
        <s v="KOSKY, CHRISTOPHER"/>
        <s v="MERRELL, BRUCE"/>
        <s v="STEVENS, PAUL"/>
        <s v="CUMMINGS, CHANCE"/>
        <s v="JOHNSON, KAREN"/>
        <s v="REXROAT, MATTHEW"/>
        <s v="CLARK, EARL"/>
        <s v="BANFIELD, MICHELLE"/>
        <s v="MEYERS, JESSE"/>
        <s v="STUMP, KAYLA"/>
        <s v="BROWN, JUSTIN"/>
        <s v="RODRIGUEZ PIMENT, JOHANDA"/>
        <s v="CLARK, BRUCE"/>
        <s v="MELNICK, PETER"/>
        <s v="MULLER, DANIELLE"/>
        <s v="PEARSON, BRITT"/>
        <s v="WARD, KIMBALL"/>
        <s v="SELF, DANIEL"/>
        <s v="WATSON, WALKER"/>
        <s v="BRANNON STEVENS, PRISCILLA"/>
        <s v="VOGLER, TANEKA"/>
        <s v="HOGG, JEFFREY"/>
        <s v="ADAMS, RICHARD"/>
        <s v="WILKIN, GREGORY"/>
        <s v="AMOS, GEORGE"/>
        <s v="MARCHMAN, DARBIE"/>
        <s v="WINDHAM, CAROL"/>
        <s v="MOORE, DARION"/>
        <s v="SMITH, LEONARD"/>
        <s v="JOHNSON, LASHONDA"/>
        <s v="VALINSKI, JOHN"/>
        <s v="REAVES, DANIEL"/>
        <s v="BONOMO, DIANE"/>
        <s v="HALLBOURG, ROBIN"/>
        <s v="JORDAN, ELAINE"/>
        <s v="KNUDSON, MARSHALL"/>
        <s v="WATERS, JEREMIAH"/>
        <s v="HIEBERT, LORI"/>
        <s v="MORRISON, JUSTIN"/>
        <s v="BROWN, JOSEPH"/>
        <s v="GORDON, ANTHONY"/>
        <s v="JOHNSON, ANDREW"/>
        <s v="REODICA, RALSTON"/>
        <s v="MYLES, JAMES"/>
        <s v="ELLIS, CHARLES"/>
        <s v="GOLDEN, LORETTA"/>
        <s v="JENNINGS, GEORGE"/>
        <s v="WHITNEY, CATHERINE"/>
        <s v="BASTANZI, DENISE"/>
        <s v="PINA, ALICE"/>
        <s v="HARPER, HERMAN"/>
        <s v="MULLINS, MELISSA"/>
        <s v="ADAMS, GARY"/>
        <s v="GLENN, ROBERT"/>
        <s v="BLAINE, ROSA"/>
        <s v="BAILEY, EDWIN"/>
        <s v="BAKER, BETTY"/>
        <s v="BALDRY, KIM"/>
        <s v="GAITHER, ALVIN"/>
        <s v="ROBINSON, DAVID"/>
        <s v="PAGE SR, DONALD"/>
        <s v="KOCHERT, DAVID"/>
        <s v="PRUITT, JASON"/>
        <m/>
      </sharedItems>
    </cacheField>
    <cacheField name="DATE" numFmtId="0">
      <sharedItems containsNonDate="0" containsDate="1" containsString="0" containsBlank="1" minDate="2014-01-12T00:00:00" maxDate="2014-12-30T00:00:00"/>
    </cacheField>
    <cacheField name="Hours Code" numFmtId="0">
      <sharedItems containsBlank="1"/>
    </cacheField>
    <cacheField name="HOURS" numFmtId="0">
      <sharedItems containsString="0" containsBlank="1" containsNumber="1" minValue="0.32" maxValue="2940.56"/>
    </cacheField>
    <cacheField name="AMOUNT" numFmtId="0">
      <sharedItems containsString="0" containsBlank="1" containsNumber="1" minValue="3.05" maxValue="65949.4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ug Ray" refreshedDate="43552.010736574077" createdVersion="4" refreshedVersion="4" minRefreshableVersion="3" recordCount="90">
  <cacheSource type="worksheet">
    <worksheetSource ref="A1:E1048576" sheet="2015"/>
  </cacheSource>
  <cacheFields count="5">
    <cacheField name="EmployeeName" numFmtId="0">
      <sharedItems containsBlank="1" count="67">
        <s v="COONRADT, GLENN"/>
        <s v="MCNIEL, JAMES"/>
        <s v="SHIRK, RICHARD"/>
        <s v="WALKUP JR, WILLIAM"/>
        <s v="WEAVER, CHRISTOPHER"/>
        <s v="MCCLOUD, CHARLES"/>
        <s v="MYERS, ROBIN"/>
        <s v="WIGGLESWORTH, ROBERT"/>
        <s v="HARTSOCK, CONNIE"/>
        <s v="ARMSTRONG, ANGELA"/>
        <s v="YAW, ORIN"/>
        <s v="VISEL, NOAH"/>
        <s v="LEE, LASHEKA"/>
        <s v="MCCOY, BERNICE"/>
        <s v="FLETCHER, MIRIAM"/>
        <s v="WELCH, BRADEN"/>
        <s v="MIKELL, ANNA"/>
        <s v="DOUGLAS, JAMES"/>
        <s v="CATASUS, LINA"/>
        <s v="WHITLEY, MARTIN"/>
        <s v="HICKOK, MICHAEL"/>
        <s v="SEATON, LOUIS"/>
        <s v="SKIPPER, QUANOR"/>
        <s v="CHAMBERS, RONALD"/>
        <s v="TORRES, ALLEN"/>
        <s v="MILLER, NANCY"/>
        <s v="WEBER, JOHN"/>
        <s v="WEBSTER, THOMAS"/>
        <s v="BULL, JR, THOMAS"/>
        <s v="STIRRAT, STEVEN"/>
        <s v="WALKER, FAY"/>
        <s v="ANDERSON, KRIS"/>
        <s v="MCINTIRE, ROBYN"/>
        <s v="JENSEN, ERIK"/>
        <s v="BENNETT, MICHAEL"/>
        <s v="MCCRAY, DARRELL"/>
        <s v="DIXON, CHARLES"/>
        <s v="BREEDEN, JASON"/>
        <s v="TENBROECK, BENTON"/>
        <s v="CERLANEK, WILLIAM"/>
        <s v="NATTIEL, ALYCIA"/>
        <s v="AMADOR, EDUARDO"/>
        <s v="BAKER, SHERYL"/>
        <s v="LEAK, CLYDE"/>
        <s v="MOUSA, JOHN"/>
        <s v="RITTER, JEANNEMARIE"/>
        <s v="CARLISLE, ANDREW"/>
        <s v="COLLINS, DANNY"/>
        <s v="BROWN, CLETIS"/>
        <s v="FORD, ALVIN"/>
        <s v="LINTON, INEZ"/>
        <s v="WEST, KALISHA"/>
        <s v="LAUGINIGER, JESSICA"/>
        <s v="ROHRBAUGH, PALOMA"/>
        <s v="MCKENDREE, JAMES"/>
        <s v="WILLIS, FAWN"/>
        <s v="SNOWDEN, CARL"/>
        <s v="MYERS, SUSAN"/>
        <s v="OWENS, JOE"/>
        <s v="XIONG, YUCHEN"/>
        <s v="LACINAK, DAVID"/>
        <s v="BRINSON, CORY"/>
        <s v="GILES, DEBBY"/>
        <s v="SOOHOO, RANEE"/>
        <s v="TERRY, MARIS"/>
        <s v="WOOTEN, FRANK"/>
        <m/>
      </sharedItems>
    </cacheField>
    <cacheField name="DATE" numFmtId="0">
      <sharedItems containsNonDate="0" containsDate="1" containsString="0" containsBlank="1" minDate="2015-01-12T00:00:00" maxDate="2016-01-01T00:00:00"/>
    </cacheField>
    <cacheField name="Hours Code" numFmtId="0">
      <sharedItems containsBlank="1"/>
    </cacheField>
    <cacheField name="HOURS" numFmtId="0">
      <sharedItems containsString="0" containsBlank="1" containsNumber="1" minValue="0.5" maxValue="2469.4699999999998"/>
    </cacheField>
    <cacheField name="AMOUNT" numFmtId="0">
      <sharedItems containsString="0" containsBlank="1" containsNumber="1" minValue="4.66" maxValue="44784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ug Ray" refreshedDate="43552.011693055552" createdVersion="4" refreshedVersion="4" minRefreshableVersion="3" recordCount="168">
  <cacheSource type="worksheet">
    <worksheetSource ref="A1:E1048576" sheet="2016"/>
  </cacheSource>
  <cacheFields count="5">
    <cacheField name="EmployeeName" numFmtId="0">
      <sharedItems containsBlank="1" count="120">
        <s v="BAXTER, RHONDA"/>
        <s v="BRAR, JESSICA"/>
        <s v="DELL, JOSEPH"/>
        <s v="DUBBERLY, SHEILA"/>
        <s v="ROWLAND, RICHARD"/>
        <s v="VAIDYANATHAN, LISA"/>
        <s v="WILSON, SUSAN"/>
        <s v="BLUMBERG, DANIEL"/>
        <s v="HARRIS, CHRISTINE"/>
        <s v="MORRISON, ROBERT"/>
        <s v="WALDRON, HARVEY"/>
        <s v="ANSTEAD, BRADLEY"/>
        <s v="RAMSEY, TIMOTHY"/>
        <s v="DULZAIDES JR, IGNACIO"/>
        <s v="CARTER, ANTHONY"/>
        <s v="NAGEON DELESTANG, FAE"/>
        <s v="ROLARK, MINNIE"/>
        <s v="RUSSELL, ALFRED"/>
        <s v="SCOTT, FRANK"/>
        <s v="WILDER, BARTON"/>
        <s v="DOBBS, LORCHELLE"/>
        <s v="CURRY, CHARLES"/>
        <s v="FOLSTON, ZERIAH"/>
        <s v="FALADE, CHRISTIANAH"/>
        <s v="HETRICK, SUSANNA"/>
        <s v="TOWNS, MILTON"/>
        <s v="MAYBERRY, WANDA"/>
        <s v="MONTGOMERY, ANGELA"/>
        <s v="BAUN, MARK"/>
        <s v="BEVILLE, CHRISTOPHER"/>
        <s v="CONRAD, CHEYENNE"/>
        <s v="HUNT, STARLING"/>
        <s v="LEDFORD, CHRISTOPHER"/>
        <s v="WOODS, AARON"/>
        <s v="CRAWFORD, GERIE"/>
        <s v="DISSELL, DEVIN"/>
        <s v="ROBERTSON, CYNTHIA"/>
        <s v="NEUNZIG, SHANNON"/>
        <s v="NEUNZIG, WILLIAM"/>
        <s v="PEREZ, ANNETTE"/>
        <s v="DYSON, STEPHEN"/>
        <s v="HOCK, DEBRA"/>
        <s v="KEIL, JAMES"/>
        <s v="KING, RADCLIFFE"/>
        <s v="LUCK, PAUL"/>
        <s v="MCLEAN, SANDRA"/>
        <s v="SAWYER, VERNON"/>
        <s v="TAYLOR, ETTA"/>
        <s v="THOMAS, ELIZABETH"/>
        <s v="THOMAS, STEPHANIE"/>
        <s v="WALKER, RICHARD"/>
        <s v="WINTERS, CHRISTY"/>
        <s v="ROBERTS, LEE"/>
        <s v="CHANDLER, JEANNE"/>
        <s v="GORDON, DAVID"/>
        <s v="GULHAR, RAJESH"/>
        <s v="JAY, DAVID"/>
        <s v="LENNON, JAMES"/>
        <s v="ROBINSON, TORI"/>
        <s v="VOELKER, WILLIAM"/>
        <s v="SMITH, LORRIE"/>
        <s v="BRADLEY, REGINA"/>
        <s v="WRIGHT, MARK"/>
        <s v="MEYER, DAVID"/>
        <s v="DAVIS, AYANNA"/>
        <s v="SHEFFIELD, BRENDA"/>
        <s v="HUTCHINSON, THOMAS"/>
        <s v="GRAHAM, JOSEPHINE"/>
        <s v="ALLIGOOD, ARCHIE"/>
        <s v="NUNEZ, MARGIE"/>
        <s v="STUDSTILL, BRUCE"/>
        <s v="BALSAMO, LISA"/>
        <s v="KOCHERT, RYAN"/>
        <s v="COUNSELL, MICHAEL"/>
        <s v="DONNELLY, DAVID"/>
        <s v="FERRER, JONATHAN"/>
        <s v="SAFKER, NICOLE"/>
        <s v="FINDLEY, RUTH"/>
        <s v="CARTER, PAMELA"/>
        <s v="DOUGLAS, NANCY"/>
        <s v="JACKSON, RODNEY"/>
        <s v="BUCH, RAMESH"/>
        <s v="DEMONTE, LUCAS"/>
        <s v="FIORE, PAUL"/>
        <s v="ROSATI, DORY"/>
        <s v="WOLF, RICHARD"/>
        <s v="JOHNSON, IAN"/>
        <s v="LARKIN, HENRY"/>
        <s v="SMITH, APRIL"/>
        <s v="VILLALOBOS, CARLOS"/>
        <s v="WILLIAMS, RODNEY"/>
        <s v="KULP, ALICIA"/>
        <s v="LIVINGSTON IV, ROBERT"/>
        <s v="HESS, TRACY"/>
        <s v="JONES, DONOVAN"/>
        <s v="MORONEY, RICHARD"/>
        <s v="RIVERA, RICHARD"/>
        <s v="SURRATT, GLENN"/>
        <s v="PEREZ VELAZQUEZ, WIGBERTO"/>
        <s v="WILLIAMS, SABRINA"/>
        <s v="SMITH, MARK"/>
        <s v="COBURN, KATHY"/>
        <s v="LONG, CHRISTY"/>
        <s v="EMMONS, STEPHEN"/>
        <s v="CAMPBELL, JAMES"/>
        <s v="HAGUE, DOROTHY"/>
        <s v="REICHARDT, MARY"/>
        <s v="BECKHAM, BENNY"/>
        <s v="BONHOMME, FRITZNER"/>
        <s v="BURKHALTER, EDWARD"/>
        <s v="THOMAS, LATASHA"/>
        <s v="JONES, MICHAEL"/>
        <s v="CARUSONE, KARLA"/>
        <s v="TAYLOR, ELIJAH"/>
        <s v="JAMES, JEFFREY"/>
        <s v="HAMPTON, CHANDRA"/>
        <s v="WILLIS, KEVIN"/>
        <s v="BAKER, TROY"/>
        <s v="SPELLMAN, EBBIN"/>
        <m/>
      </sharedItems>
    </cacheField>
    <cacheField name="DATE" numFmtId="0">
      <sharedItems containsNonDate="0" containsDate="1" containsString="0" containsBlank="1" minDate="2016-01-11T00:00:00" maxDate="2016-12-27T00:00:00"/>
    </cacheField>
    <cacheField name="Hours Code" numFmtId="0">
      <sharedItems containsBlank="1"/>
    </cacheField>
    <cacheField name="HOURS" numFmtId="0">
      <sharedItems containsString="0" containsBlank="1" containsNumber="1" minValue="0.1" maxValue="2721"/>
    </cacheField>
    <cacheField name="AMOUNT" numFmtId="0">
      <sharedItems containsString="0" containsBlank="1" containsNumber="1" minValue="2.02" maxValue="57997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ug Ray" refreshedDate="43552.012632060185" createdVersion="4" refreshedVersion="4" minRefreshableVersion="3" recordCount="131">
  <cacheSource type="worksheet">
    <worksheetSource ref="A1:E1048576" sheet="2017"/>
  </cacheSource>
  <cacheFields count="5">
    <cacheField name="EmployeeName" numFmtId="0">
      <sharedItems containsBlank="1" count="96">
        <s v="BARTON, KIM"/>
        <s v="FIGUEROA, RAFAEL"/>
        <s v="BALANIS, CHARLES"/>
        <s v="CURRIER, ANDREW"/>
        <s v="EDWARDS, DENNIS"/>
        <s v="JAMES, TONYA"/>
        <s v="MASON, BURGESS"/>
        <s v="METZ, MICHAEL"/>
        <s v="YOUNG, MARTHA"/>
        <s v="JACKSON, JONATHAN"/>
        <s v="BROCK, PHYLLIS"/>
        <s v="PINKSTON, KENDRELL"/>
        <s v="SHEALY, JAMIE"/>
        <s v="SIERRA, JORDAN"/>
        <s v="SIMONSON, KAITLYN"/>
        <s v="STEWART, JONATHAN"/>
        <s v="VARONA, LAINA"/>
        <s v="RIDDLING, ERNEST"/>
        <s v="RYSZ, ANETA"/>
        <s v="FAY, MICHAEL"/>
        <s v="KAYLOR, WALTER"/>
        <s v="MATCHETT, WILLIAM"/>
        <s v="ZAFAR, MOHAMMAD"/>
        <s v="APICELLA, ANDREW"/>
        <s v="NESBIT, TYLER"/>
        <s v="RAES, JACQUELINE"/>
        <s v="DOCHTERMAN, BILLY"/>
        <s v="HATTENDORF, JEFFREY"/>
        <s v="HOOKS-RANSOM, LASIMONE"/>
        <s v="WALKER, CARLY"/>
        <s v="REODICA, RALSTON"/>
        <s v="SALAZAR CASTRO, JAVIER"/>
        <s v="SANTERFEIT, PHYLLIS"/>
        <s v="THOMAS, WILTON"/>
        <s v="BIGGAR, BRUCE"/>
        <s v="HAMILTON, DAVID"/>
        <s v="HARLAN JR, WILLIAM"/>
        <s v="PAGUIO, ABEL"/>
        <s v="KNIGHT, PATRICIA"/>
        <s v="DESTEFANO, RACHEL"/>
        <s v="KING, ANDREW"/>
        <s v="LIDKE, ALAN"/>
        <s v="MOSS, HENRY"/>
        <s v="SMITH, COURTNEY"/>
        <s v="BURNS, AMY"/>
        <s v="KASICKI, MELISSA"/>
        <s v="FLEMING, SAMANTHA"/>
        <s v="HOLDEN, PHILLIP"/>
        <s v="DELAUGHTER, SARAH"/>
        <s v="SESSIONS, KENNETH"/>
        <s v="EUDAILEY, JAMES"/>
        <s v="JAMES, CHARLIE"/>
        <s v="SHORE, KENNETH"/>
        <s v="THOMAS, LESLIE"/>
        <s v="WILSON, THADDEUS"/>
        <s v="MORRIS, PATRICK"/>
        <s v="PAGLIUCA, JAMES"/>
        <s v="CLEMENTS, JEREMY"/>
        <s v="FREITAS, SHALOM"/>
        <s v="MARTIN, CLIFFORD"/>
        <s v="MCGEE, RICKIA"/>
        <s v="NESBIT, LAUREL"/>
        <s v="RICHARDSON, LACONIUS"/>
        <s v="WEBER, BRUCE"/>
        <s v="WHITE, NICOLE"/>
        <s v="ABLES, MARK"/>
        <s v="CARINIO, ALANNA"/>
        <s v="MCPHERSON, KELLY"/>
        <s v="SANTIAGO, KEILA"/>
        <s v="HARVEY, STANLEY"/>
        <s v="MCMILLEN, NICHOLAS"/>
        <s v="PRICHER, JOHN"/>
        <s v="BRANDENBURG, SCOTT"/>
        <s v="DAWSON, JULIA"/>
        <s v="NIBLOCK, LEE"/>
        <s v="BERRY, SHERRY"/>
        <s v="BRADLEY, BRANDON"/>
        <s v="BROWN, REXXY"/>
        <s v="COLLINS, JAMES"/>
        <s v="HEWETT, ROBERT"/>
        <s v="PHILMAN, MARY-ALICE"/>
        <s v="BUONO, MICHAEL"/>
        <s v="GERDING, KAREN"/>
        <s v="FAULKNER, DOROTHY"/>
        <s v="LOPEZ, MANUEL"/>
        <s v="PREU, EDWARD"/>
        <s v="BUCK, BRIAN"/>
        <s v="DEVLIN, ROSS"/>
        <s v="TOMPKINS, RAQUEL"/>
        <s v="TONKEL, MICHAEL"/>
        <s v="WILDER, KENNETH"/>
        <s v="KUCHIBHOTLA, PRASAD"/>
        <s v="MORALES, LOUIS"/>
        <s v="ROBINSON-SMITH, ALBANY"/>
        <s v="DAVIS, JUSTIN"/>
        <m/>
      </sharedItems>
    </cacheField>
    <cacheField name="DATE" numFmtId="0">
      <sharedItems containsNonDate="0" containsDate="1" containsString="0" containsBlank="1" minDate="2017-01-02T00:00:00" maxDate="2017-12-27T00:00:00"/>
    </cacheField>
    <cacheField name="Hours Code" numFmtId="0">
      <sharedItems containsBlank="1"/>
    </cacheField>
    <cacheField name="HOURS" numFmtId="0">
      <sharedItems containsString="0" containsBlank="1" containsNumber="1" minValue="0" maxValue="2019.17"/>
    </cacheField>
    <cacheField name="AMOUNT" numFmtId="0">
      <sharedItems containsString="0" containsBlank="1" containsNumber="1" minValue="22.79" maxValue="70684.28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ug Ray" refreshedDate="43552.01329328704" createdVersion="4" refreshedVersion="4" minRefreshableVersion="3" recordCount="153">
  <cacheSource type="worksheet">
    <worksheetSource ref="A1:E1048576" sheet="2018"/>
  </cacheSource>
  <cacheFields count="5">
    <cacheField name="EmployeeName" numFmtId="0">
      <sharedItems containsBlank="1" count="119">
        <s v="DEBUSK, DENISE"/>
        <s v="ELLIS, SCOTT"/>
        <s v="HAYES, CLAYTON"/>
        <s v="HORNER, JENNIFER"/>
        <s v="LONGWORTH, SHARON"/>
        <s v="NEAL, LARRY"/>
        <s v="SMITH, KARIN"/>
        <s v="WARD, JASON"/>
        <s v="WEMHOENER, PATRICK"/>
        <s v="DAVIS, DOUGLAS"/>
        <s v="RODRIGUEZ, ANGEL"/>
        <s v="GREENE, VALERIE"/>
        <s v="WHEELER, BRENDA"/>
        <s v="ELLIS, JAMES"/>
        <s v="JACKSON, TODD"/>
        <s v="SMITH, BEVERLY"/>
        <s v="MCANINCH, STEVEN"/>
        <s v="GREEN, OSCAR"/>
        <s v="LONG, ERIKA"/>
        <s v="WHITE, OLAJUWON"/>
        <s v="COULTER, HERBERT"/>
        <s v="SCHNEIDER, BRYAN"/>
        <s v="TODOROV, FILIP"/>
        <s v="DELVALLE, GABRIEL"/>
        <s v="DUNCAN, IMPERIA"/>
        <s v="SNYDER, BENNY LANE"/>
        <s v="WILCOX, STEFFON"/>
        <s v="WILLIAMS, VERNON"/>
        <s v="CRIDER, PRESTON"/>
        <s v="HARPER, WILLIAM"/>
        <s v="HINES, PHILIP"/>
        <s v="KOCHER, ROBERT"/>
        <s v="MATTERN, DILLON"/>
        <s v="ROBINSON, LASAUNDRA"/>
        <s v="TRAIL, CHERYL"/>
        <s v="HUTCHINSON, LILIAN"/>
        <s v="LACHNICHT, STEVEN"/>
        <s v="POMEROY, KYLE"/>
        <s v="SOX, MATTHEW"/>
        <s v="WOULARD, KEITH"/>
        <s v="CHISM, CASSIE"/>
        <s v="PALMI, SARA"/>
        <s v="NIEKOOP, SASKIA"/>
        <s v="OWENS, DONALD"/>
        <s v="PAGE SR, DONALD"/>
        <s v="ROBERTS, MARILYN"/>
        <s v="DAVIS, SHETIQUEA"/>
        <s v="EDWARDS, FREDDIE"/>
        <s v="LONG, ALISON"/>
        <s v="FROST, LESLIE"/>
        <s v="PATTEN, KRISTINA"/>
        <s v="BASS, BENJAMIN"/>
        <s v="CARSON, JAMES"/>
        <s v="JOHNSON, LINDA"/>
        <s v="LINDSEY, DANIEL"/>
        <s v="SULLIVAN, DENNIS"/>
        <s v="LEVERETTE, LORI"/>
        <s v="BISHOP, RONALD"/>
        <s v="EKBERG, LACEY"/>
        <s v="MILLER, STEPHANIE"/>
        <s v="WILLIAMS, RONALD"/>
        <s v="DAVIS, DEUNTRAY"/>
        <s v="DAVIS, JOSHUA"/>
        <s v="KIRBY, MICHAEL"/>
        <s v="SEABURG, KURT"/>
        <s v="STRICKLAND, GARY"/>
        <s v="BRAMOS, LISA"/>
        <s v="BRADEN, JANET"/>
        <s v="CAMPANALE, RICHARD"/>
        <s v="GATES, KEVIN"/>
        <s v="GOWAN, CHRISTIAN"/>
        <s v="BRYAN, GEORGE"/>
        <s v="NATALINE, SHARON"/>
        <s v="BIELLING, JEFFERY"/>
        <s v="BROWN, DARCY"/>
        <s v="CLARK, JOHNNIE"/>
        <s v="JOHNS, KIMBERLY"/>
        <s v="WILLIAMS, KEVIN"/>
        <s v="WOOTEN, FRANK"/>
        <s v="ALEMAN, KELLY"/>
        <s v="DELAUGHTER, SARAH"/>
        <s v="GARRETT, PAMELA"/>
        <s v="DAMAS, ROBERT"/>
        <s v="HENDRICKS, VIRGINIA"/>
        <s v="BAUER, TOYA"/>
        <s v="GONSOWSKI, CHRISTIAN"/>
        <s v="MONTGOMERY, STEPHEN"/>
        <s v="OWENS, FRANK"/>
        <s v="PARIS, KYRA"/>
        <s v="SAPP, EDWARD"/>
        <s v="BOULETTE, ROBERT"/>
        <s v="CRAWFORD, DEREK"/>
        <s v="HOPE, DOUGLAS"/>
        <s v="KELLY, JUSTIN"/>
        <s v="MILLER, DARRELL"/>
        <s v="PETIT HOMME, JOSHUA"/>
        <s v="BABCOCK, KEVIN"/>
        <s v="BAGGALEY, MAX"/>
        <s v="CEASOR, BRANDON"/>
        <s v="LARSON, MARK"/>
        <s v="MCCLENDON, QUINIESHA"/>
        <s v="TOBIN, ELLIOT"/>
        <s v="BOWMAN EXLEY, JACOB"/>
        <s v="SHAW, JOHN"/>
        <s v="KABACI, BEN-AARON"/>
        <s v="ZACKOWSKI, JEREMY"/>
        <s v="STEEN, TERRANCE"/>
        <s v="BLANKENSHIP, ALEXANDRIA"/>
        <s v="MCKENZIE, TIMOTHY"/>
        <s v="NORTHCUTT, WILLIAM"/>
        <s v="SEWELL, JASON"/>
        <s v="MILLER, KATHLEEN ELIZABETH"/>
        <s v="NAGLE, TAYLOR LAUREN"/>
        <s v="BEARD, ELIZABETH K"/>
        <s v="SLADE, DWINNIE E"/>
        <s v="COX, ROGER J"/>
        <s v="DEBONO, STEVEN R"/>
        <s v="TYSOWSKY, EUGENE"/>
        <m/>
      </sharedItems>
    </cacheField>
    <cacheField name="DATE" numFmtId="0">
      <sharedItems containsNonDate="0" containsDate="1" containsString="0" containsBlank="1" minDate="2018-01-08T00:00:00" maxDate="2019-01-01T00:00:00"/>
    </cacheField>
    <cacheField name="Hours Code" numFmtId="0">
      <sharedItems containsBlank="1"/>
    </cacheField>
    <cacheField name="HOURS" numFmtId="0">
      <sharedItems containsString="0" containsBlank="1" containsNumber="1" minValue="0.5" maxValue="1864"/>
    </cacheField>
    <cacheField name="AMOUNT" numFmtId="0">
      <sharedItems containsString="0" containsBlank="1" containsNumber="1" minValue="4.38" maxValue="52278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ug Ray" refreshedDate="43552.050955555555" createdVersion="4" refreshedVersion="4" minRefreshableVersion="3" recordCount="680">
  <cacheSource type="worksheet">
    <worksheetSource ref="A1:E1048576" sheet="Jan 2014-Jan 2019"/>
  </cacheSource>
  <cacheFields count="5">
    <cacheField name="EmployeeName" numFmtId="0">
      <sharedItems containsBlank="1" count="499">
        <s v="ALLEN, TAJ"/>
        <s v="WIATROWSKI, SANDRA"/>
        <s v="FISCHER, NANCY"/>
        <s v="FOLSTON, ZERIAH"/>
        <s v="MCCONN, SALLY"/>
        <s v="SHANNON, DONALD"/>
        <s v="MCRAE, KELLEY"/>
        <s v="ALLEN, BARBARA"/>
        <s v="BARTON, SANDRA"/>
        <s v="ERNST, CATHY"/>
        <s v="HENDRICKSON, ROBERT"/>
        <s v="OLIVAS, ANDY"/>
        <s v="MILLER, SHERYL"/>
        <s v="MURPHY, HATTIE"/>
        <s v="HAWKINS, MINA"/>
        <s v="KLEINBERG, JASON"/>
        <s v="MELENDEZ, WILFREDO"/>
        <s v="HERNANDEZ, PATRICIA"/>
        <s v="HEDRICK, RICHARD"/>
        <s v="BERTSCH, ERIC"/>
        <s v="LOUIDOR, WATSON"/>
        <s v="HART, JACQUELYN"/>
        <s v="BAKER, EMANUEL"/>
        <s v="LAWRENCE, RITA"/>
        <s v="EVANS, COURTNEY"/>
        <s v="LEWIS, BRIAN"/>
        <s v="SCHWARTZ, DAVID"/>
        <s v="THOMA, JARED"/>
        <s v="WAGNER, DAVID"/>
        <s v="DEEDRICK, MARY"/>
        <s v="MCCRAY, MIAYA"/>
        <s v="SHEA, DEBORAH"/>
        <s v="KOSKY, CHRISTOPHER"/>
        <s v="MERRELL, BRUCE"/>
        <s v="STEVENS, PAUL"/>
        <s v="CUMMINGS, CHANCE"/>
        <s v="JOHNSON, KAREN"/>
        <s v="REXROAT, MATTHEW"/>
        <s v="CLARK, EARL"/>
        <s v="BANFIELD, MICHELLE"/>
        <s v="MEYERS, JESSE"/>
        <s v="STUMP, KAYLA"/>
        <s v="BROWN, JUSTIN"/>
        <s v="RODRIGUEZ PIMENT, JOHANDA"/>
        <s v="CLARK, BRUCE"/>
        <s v="MELNICK, PETER"/>
        <s v="MULLER, DANIELLE"/>
        <s v="PEARSON, BRITT"/>
        <s v="WARD, KIMBALL"/>
        <s v="SELF, DANIEL"/>
        <s v="WATSON, WALKER"/>
        <s v="BRANNON STEVENS, PRISCILLA"/>
        <s v="VOGLER, TANEKA"/>
        <s v="HOGG, JEFFREY"/>
        <s v="ADAMS, RICHARD"/>
        <s v="WILKIN, GREGORY"/>
        <s v="AMOS, GEORGE"/>
        <s v="MARCHMAN, DARBIE"/>
        <s v="WINDHAM, CAROL"/>
        <s v="MOORE, DARION"/>
        <s v="SMITH, LEONARD"/>
        <s v="JOHNSON, LASHONDA"/>
        <s v="VALINSKI, JOHN"/>
        <s v="REAVES, DANIEL"/>
        <s v="BONOMO, DIANE"/>
        <s v="HALLBOURG, ROBIN"/>
        <s v="JORDAN, ELAINE"/>
        <s v="KNUDSON, MARSHALL"/>
        <s v="WATERS, JEREMIAH"/>
        <s v="HIEBERT, LORI"/>
        <s v="MORRISON, JUSTIN"/>
        <s v="BROWN, JOSEPH"/>
        <s v="GORDON, ANTHONY"/>
        <s v="JOHNSON, ANDREW"/>
        <s v="REODICA, RALSTON"/>
        <s v="MYLES, JAMES"/>
        <s v="ELLIS, CHARLES"/>
        <s v="GOLDEN, LORETTA"/>
        <s v="WHITNEY, CATHERINE"/>
        <s v="JENNINGS, GEORGE"/>
        <s v="BASTANZI, DENISE"/>
        <s v="PINA, ALICE"/>
        <s v="HARPER, HERMAN"/>
        <s v="MULLINS, MELISSA"/>
        <s v="ADAMS, GARY"/>
        <s v="GLENN, ROBERT"/>
        <s v="BLAINE, ROSA"/>
        <s v="BAKER, BETTY"/>
        <s v="GAITHER, ALVIN"/>
        <s v="BAILEY, EDWIN"/>
        <s v="BALDRY, KIM"/>
        <s v="ROBINSON, DAVID"/>
        <s v="PAGE SR, DONALD"/>
        <s v="KOCHERT, DAVID"/>
        <s v="PRUITT, JASON"/>
        <s v="COONRADT, GLENN"/>
        <s v="MCNIEL, JAMES"/>
        <s v="SHIRK, RICHARD"/>
        <s v="WALKUP JR, WILLIAM"/>
        <s v="WEAVER, CHRISTOPHER"/>
        <s v="MCCLOUD, CHARLES"/>
        <s v="MYERS, ROBIN"/>
        <s v="WIGGLESWORTH, ROBERT"/>
        <s v="HARTSOCK, CONNIE"/>
        <s v="ARMSTRONG, ANGELA"/>
        <s v="YAW, ORIN"/>
        <s v="VISEL, NOAH"/>
        <s v="LEE, LASHEKA"/>
        <s v="MCCOY, BERNICE"/>
        <s v="FLETCHER, MIRIAM"/>
        <s v="WELCH, BRADEN"/>
        <s v="MIKELL, ANNA"/>
        <s v="DOUGLAS, JAMES"/>
        <s v="CATASUS, LINA"/>
        <s v="WHITLEY, MARTIN"/>
        <s v="HICKOK, MICHAEL"/>
        <s v="SEATON, LOUIS"/>
        <s v="SKIPPER, QUANOR"/>
        <s v="CHAMBERS, RONALD"/>
        <s v="TORRES, ALLEN"/>
        <s v="MILLER, NANCY"/>
        <s v="WEBER, JOHN"/>
        <s v="WEBSTER, THOMAS"/>
        <s v="BULL, JR, THOMAS"/>
        <s v="WALKER, FAY"/>
        <s v="STIRRAT, STEVEN"/>
        <s v="ANDERSON, KRIS"/>
        <s v="MCINTIRE, ROBYN"/>
        <s v="JENSEN, ERIK"/>
        <s v="BENNETT, MICHAEL"/>
        <s v="MCCRAY, DARRELL"/>
        <s v="DIXON, CHARLES"/>
        <s v="BREEDEN, JASON"/>
        <s v="TENBROECK, BENTON"/>
        <s v="CERLANEK, WILLIAM"/>
        <s v="NATTIEL, ALYCIA"/>
        <s v="AMADOR, EDUARDO"/>
        <s v="BAKER, SHERYL"/>
        <s v="LEAK, CLYDE"/>
        <s v="MOUSA, JOHN"/>
        <s v="RITTER, JEANNEMARIE"/>
        <s v="CARLISLE, ANDREW"/>
        <s v="COLLINS, DANNY"/>
        <s v="BROWN, CLETIS"/>
        <s v="FORD, ALVIN"/>
        <s v="LINTON, INEZ"/>
        <s v="WEST, KALISHA"/>
        <s v="LAUGINIGER, JESSICA"/>
        <s v="ROHRBAUGH, PALOMA"/>
        <s v="MCKENDREE, JAMES"/>
        <s v="WILLIS, FAWN"/>
        <s v="SNOWDEN, CARL"/>
        <s v="MYERS, SUSAN"/>
        <s v="OWENS, JOE"/>
        <s v="XIONG, YUCHEN"/>
        <s v="LACINAK, DAVID"/>
        <s v="BRINSON, CORY"/>
        <s v="GILES, DEBBY"/>
        <s v="SOOHOO, RANEE"/>
        <s v="TERRY, MARIS"/>
        <s v="WOOTEN, FRANK"/>
        <s v="BAXTER, RHONDA"/>
        <s v="BRAR, JESSICA"/>
        <s v="DELL, JOSEPH"/>
        <s v="DUBBERLY, SHEILA"/>
        <s v="ROWLAND, RICHARD"/>
        <s v="VAIDYANATHAN, LISA"/>
        <s v="WILSON, SUSAN"/>
        <s v="BLUMBERG, DANIEL"/>
        <s v="HARRIS, CHRISTINE"/>
        <s v="MORRISON, ROBERT"/>
        <s v="WALDRON, HARVEY"/>
        <s v="ANSTEAD, BRADLEY"/>
        <s v="RAMSEY, TIMOTHY"/>
        <s v="DULZAIDES JR, IGNACIO"/>
        <s v="CARTER, ANTHONY"/>
        <s v="NAGEON DELESTANG, FAE"/>
        <s v="ROLARK, MINNIE"/>
        <s v="RUSSELL, ALFRED"/>
        <s v="SCOTT, FRANK"/>
        <s v="WILDER, BARTON"/>
        <s v="DOBBS, LORCHELLE"/>
        <s v="CURRY, CHARLES"/>
        <s v="FALADE, CHRISTIANAH"/>
        <s v="HETRICK, SUSANNA"/>
        <s v="TOWNS, MILTON"/>
        <s v="MAYBERRY, WANDA"/>
        <s v="MONTGOMERY, ANGELA"/>
        <s v="BAUN, MARK"/>
        <s v="BEVILLE, CHRISTOPHER"/>
        <s v="CONRAD, CHEYENNE"/>
        <s v="HUNT, STARLING"/>
        <s v="LEDFORD, CHRISTOPHER"/>
        <s v="WOODS, AARON"/>
        <s v="CRAWFORD, GERIE"/>
        <s v="DISSELL, DEVIN"/>
        <s v="ROBERTSON, CYNTHIA"/>
        <s v="NEUNZIG, SHANNON"/>
        <s v="NEUNZIG, WILLIAM"/>
        <s v="PEREZ, ANNETTE"/>
        <s v="DYSON, STEPHEN"/>
        <s v="HOCK, DEBRA"/>
        <s v="KEIL, JAMES"/>
        <s v="KING, RADCLIFFE"/>
        <s v="MCLEAN, SANDRA"/>
        <s v="SAWYER, VERNON"/>
        <s v="TAYLOR, ETTA"/>
        <s v="THOMAS, ELIZABETH"/>
        <s v="THOMAS, STEPHANIE"/>
        <s v="WALKER, RICHARD"/>
        <s v="WINTERS, CHRISTY"/>
        <s v="LUCK, PAUL"/>
        <s v="ROBERTS, LEE"/>
        <s v="CHANDLER, JEANNE"/>
        <s v="GORDON, DAVID"/>
        <s v="GULHAR, RAJESH"/>
        <s v="JAY, DAVID"/>
        <s v="LENNON, JAMES"/>
        <s v="ROBINSON, TORI"/>
        <s v="VOELKER, WILLIAM"/>
        <s v="SMITH, LORRIE"/>
        <s v="BRADLEY, REGINA"/>
        <s v="WRIGHT, MARK"/>
        <s v="MEYER, DAVID"/>
        <s v="DAVIS, AYANNA"/>
        <s v="SHEFFIELD, BRENDA"/>
        <s v="HUTCHINSON, THOMAS"/>
        <s v="GRAHAM, JOSEPHINE"/>
        <s v="ALLIGOOD, ARCHIE"/>
        <s v="NUNEZ, MARGIE"/>
        <s v="STUDSTILL, BRUCE"/>
        <s v="BALSAMO, LISA"/>
        <s v="KOCHERT, RYAN"/>
        <s v="COUNSELL, MICHAEL"/>
        <s v="DONNELLY, DAVID"/>
        <s v="FERRER, JONATHAN"/>
        <s v="SAFKER, NICOLE"/>
        <s v="FINDLEY, RUTH"/>
        <s v="CARTER, PAMELA"/>
        <s v="DOUGLAS, NANCY"/>
        <s v="JACKSON, RODNEY"/>
        <s v="BUCH, RAMESH"/>
        <s v="DEMONTE, LUCAS"/>
        <s v="FIORE, PAUL"/>
        <s v="ROSATI, DORY"/>
        <s v="WOLF, RICHARD"/>
        <s v="JOHNSON, IAN"/>
        <s v="SMITH, APRIL"/>
        <s v="VILLALOBOS, CARLOS"/>
        <s v="WILLIAMS, RODNEY"/>
        <s v="LARKIN, HENRY"/>
        <s v="KULP, ALICIA"/>
        <s v="LIVINGSTON IV, ROBERT"/>
        <s v="HESS, TRACY"/>
        <s v="JONES, DONOVAN"/>
        <s v="MORONEY, RICHARD"/>
        <s v="RIVERA, RICHARD"/>
        <s v="SURRATT, GLENN"/>
        <s v="PEREZ VELAZQUEZ, WIGBERTO"/>
        <s v="WILLIAMS, SABRINA"/>
        <s v="SMITH, MARK"/>
        <s v="COBURN, KATHY"/>
        <s v="LONG, CHRISTY"/>
        <s v="EMMONS, STEPHEN"/>
        <s v="CAMPBELL, JAMES"/>
        <s v="HAGUE, DOROTHY"/>
        <s v="REICHARDT, MARY"/>
        <s v="BECKHAM, BENNY"/>
        <s v="BONHOMME, FRITZNER"/>
        <s v="BURKHALTER, EDWARD"/>
        <s v="THOMAS, LATASHA"/>
        <s v="JONES, MICHAEL"/>
        <s v="CARUSONE, KARLA"/>
        <s v="TAYLOR, ELIJAH"/>
        <s v="JAMES, JEFFREY"/>
        <s v="HAMPTON, CHANDRA"/>
        <s v="WILLIS, KEVIN"/>
        <s v="BAKER, TROY"/>
        <s v="SPELLMAN, EBBIN"/>
        <s v="BARTON, KIM"/>
        <s v="FIGUEROA, RAFAEL"/>
        <s v="BALANIS, CHARLES"/>
        <s v="CURRIER, ANDREW"/>
        <s v="EDWARDS, DENNIS"/>
        <s v="JAMES, TONYA"/>
        <s v="MASON, BURGESS"/>
        <s v="METZ, MICHAEL"/>
        <s v="YOUNG, MARTHA"/>
        <s v="JACKSON, JONATHAN"/>
        <s v="BROCK, PHYLLIS"/>
        <s v="PINKSTON, KENDRELL"/>
        <s v="SHEALY, JAMIE"/>
        <s v="SIERRA, JORDAN"/>
        <s v="SIMONSON, KAITLYN"/>
        <s v="STEWART, JONATHAN"/>
        <s v="VARONA, LAINA"/>
        <s v="RIDDLING, ERNEST"/>
        <s v="RYSZ, ANETA"/>
        <s v="FAY, MICHAEL"/>
        <s v="KAYLOR, WALTER"/>
        <s v="MATCHETT, WILLIAM"/>
        <s v="ZAFAR, MOHAMMAD"/>
        <s v="APICELLA, ANDREW"/>
        <s v="NESBIT, TYLER"/>
        <s v="RAES, JACQUELINE"/>
        <s v="DOCHTERMAN, BILLY"/>
        <s v="HATTENDORF, JEFFREY"/>
        <s v="HOOKS-RANSOM, LASIMONE"/>
        <s v="WALKER, CARLY"/>
        <s v="SALAZAR CASTRO, JAVIER"/>
        <s v="SANTERFEIT, PHYLLIS"/>
        <s v="THOMAS, WILTON"/>
        <s v="BIGGAR, BRUCE"/>
        <s v="HAMILTON, DAVID"/>
        <s v="HARLAN JR, WILLIAM"/>
        <s v="PAGUIO, ABEL"/>
        <s v="KNIGHT, PATRICIA"/>
        <s v="DESTEFANO, RACHEL"/>
        <s v="KING, ANDREW"/>
        <s v="LIDKE, ALAN"/>
        <s v="MOSS, HENRY"/>
        <s v="SMITH, COURTNEY"/>
        <s v="BURNS, AMY"/>
        <s v="KASICKI, MELISSA"/>
        <s v="FLEMING, SAMANTHA"/>
        <s v="HOLDEN, PHILLIP"/>
        <s v="DELAUGHTER, SARAH"/>
        <s v="SESSIONS, KENNETH"/>
        <s v="EUDAILEY, JAMES"/>
        <s v="JAMES, CHARLIE"/>
        <s v="SHORE, KENNETH"/>
        <s v="THOMAS, LESLIE"/>
        <s v="WILSON, THADDEUS"/>
        <s v="MORRIS, PATRICK"/>
        <s v="PAGLIUCA, JAMES"/>
        <s v="CLEMENTS, JEREMY"/>
        <s v="FREITAS, SHALOM"/>
        <s v="MARTIN, CLIFFORD"/>
        <s v="MCGEE, RICKIA"/>
        <s v="NESBIT, LAUREL"/>
        <s v="RICHARDSON, LACONIUS"/>
        <s v="WHITE, NICOLE"/>
        <s v="WEBER, BRUCE"/>
        <s v="ABLES, MARK"/>
        <s v="CARINIO, ALANNA"/>
        <s v="MCPHERSON, KELLY"/>
        <s v="SANTIAGO, KEILA"/>
        <s v="HARVEY, STANLEY"/>
        <s v="MCMILLEN, NICHOLAS"/>
        <s v="PRICHER, JOHN"/>
        <s v="BRANDENBURG, SCOTT"/>
        <s v="DAWSON, JULIA"/>
        <s v="NIBLOCK, LEE"/>
        <s v="BERRY, SHERRY"/>
        <s v="BRADLEY, BRANDON"/>
        <s v="BROWN, REXXY"/>
        <s v="COLLINS, JAMES"/>
        <s v="HEWETT, ROBERT"/>
        <s v="PHILMAN, MARY-ALICE"/>
        <s v="BUONO, MICHAEL"/>
        <s v="GERDING, KAREN"/>
        <s v="FAULKNER, DOROTHY"/>
        <s v="LOPEZ, MANUEL"/>
        <s v="PREU, EDWARD"/>
        <s v="BUCK, BRIAN"/>
        <s v="DEVLIN, ROSS"/>
        <s v="TOMPKINS, RAQUEL"/>
        <s v="TONKEL, MICHAEL"/>
        <s v="WILDER, KENNETH"/>
        <s v="KUCHIBHOTLA, PRASAD"/>
        <s v="MORALES, LOUIS"/>
        <s v="ROBINSON-SMITH, ALBANY"/>
        <s v="DAVIS, JUSTIN"/>
        <s v="DEBUSK, DENISE"/>
        <s v="ELLIS, SCOTT"/>
        <s v="HAYES, CLAYTON"/>
        <s v="HORNER, JENNIFER"/>
        <s v="LONGWORTH, SHARON"/>
        <s v="NEAL, LARRY"/>
        <s v="SMITH, KARIN"/>
        <s v="WARD, JASON"/>
        <s v="WEMHOENER, PATRICK"/>
        <s v="DAVIS, DOUGLAS"/>
        <s v="RODRIGUEZ, ANGEL"/>
        <s v="GREENE, VALERIE"/>
        <s v="WHEELER, BRENDA"/>
        <s v="ELLIS, JAMES"/>
        <s v="JACKSON, TODD"/>
        <s v="SMITH, BEVERLY"/>
        <s v="MCANINCH, STEVEN"/>
        <s v="GREEN, OSCAR"/>
        <s v="LONG, ERIKA"/>
        <s v="WHITE, OLAJUWON"/>
        <s v="COULTER, HERBERT"/>
        <s v="SCHNEIDER, BRYAN"/>
        <s v="TODOROV, FILIP"/>
        <s v="DELVALLE, GABRIEL"/>
        <s v="DUNCAN, IMPERIA"/>
        <s v="SNYDER, BENNY LANE"/>
        <s v="WILCOX, STEFFON"/>
        <s v="WILLIAMS, VERNON"/>
        <s v="CRIDER, PRESTON"/>
        <s v="HARPER, WILLIAM"/>
        <s v="HINES, PHILIP"/>
        <s v="KOCHER, ROBERT"/>
        <s v="MATTERN, DILLON"/>
        <s v="ROBINSON, LASAUNDRA"/>
        <s v="TRAIL, CHERYL"/>
        <s v="HUTCHINSON, LILIAN"/>
        <s v="LACHNICHT, STEVEN"/>
        <s v="POMEROY, KYLE"/>
        <s v="SOX, MATTHEW"/>
        <s v="WOULARD, KEITH"/>
        <s v="CHISM, CASSIE"/>
        <s v="PALMI, SARA"/>
        <s v="NIEKOOP, SASKIA"/>
        <s v="OWENS, DONALD"/>
        <s v="ROBERTS, MARILYN"/>
        <s v="DAVIS, SHETIQUEA"/>
        <s v="LONG, ALISON"/>
        <s v="EDWARDS, FREDDIE"/>
        <s v="FROST, LESLIE"/>
        <s v="PATTEN, KRISTINA"/>
        <s v="CARSON, JAMES"/>
        <s v="JOHNSON, LINDA"/>
        <s v="SULLIVAN, DENNIS"/>
        <s v="BASS, BENJAMIN"/>
        <s v="LINDSEY, DANIEL"/>
        <s v="LEVERETTE, LORI"/>
        <s v="BISHOP, RONALD"/>
        <s v="EKBERG, LACEY"/>
        <s v="MILLER, STEPHANIE"/>
        <s v="WILLIAMS, RONALD"/>
        <s v="DAVIS, DEUNTRAY"/>
        <s v="DAVIS, JOSHUA"/>
        <s v="KIRBY, MICHAEL"/>
        <s v="SEABURG, KURT"/>
        <s v="STRICKLAND, GARY"/>
        <s v="BRAMOS, LISA"/>
        <s v="BRADEN, JANET"/>
        <s v="CAMPANALE, RICHARD"/>
        <s v="GATES, KEVIN"/>
        <s v="GOWAN, CHRISTIAN"/>
        <s v="BRYAN, GEORGE"/>
        <s v="NATALINE, SHARON"/>
        <s v="BIELLING, JEFFERY"/>
        <s v="BROWN, DARCY"/>
        <s v="CLARK, JOHNNIE"/>
        <s v="JOHNS, KIMBERLY"/>
        <s v="WILLIAMS, KEVIN"/>
        <s v="ALEMAN, KELLY"/>
        <s v="GARRETT, PAMELA"/>
        <s v="DAMAS, ROBERT"/>
        <s v="HENDRICKS, VIRGINIA"/>
        <s v="BAUER, TOYA"/>
        <s v="GONSOWSKI, CHRISTIAN"/>
        <s v="MONTGOMERY, STEPHEN"/>
        <s v="OWENS, FRANK"/>
        <s v="PARIS, KYRA"/>
        <s v="SAPP, EDWARD"/>
        <s v="BOULETTE, ROBERT"/>
        <s v="CRAWFORD, DEREK"/>
        <s v="HOPE, DOUGLAS"/>
        <s v="KELLY, JUSTIN"/>
        <s v="MILLER, DARRELL"/>
        <s v="PETIT HOMME, JOSHUA"/>
        <s v="BABCOCK, KEVIN"/>
        <s v="BAGGALEY, MAX"/>
        <s v="CEASOR, BRANDON"/>
        <s v="LARSON, MARK"/>
        <s v="MCCLENDON, QUINIESHA"/>
        <s v="TOBIN, ELLIOT"/>
        <s v="BOWMAN EXLEY, JACOB"/>
        <s v="SHAW, JOHN"/>
        <s v="KABACI, BEN-AARON"/>
        <s v="ZACKOWSKI, JEREMY"/>
        <s v="STEEN, TERRANCE"/>
        <s v="BLANKENSHIP, ALEXANDRIA"/>
        <s v="MCKENZIE, TIMOTHY"/>
        <s v="NORTHCUTT, WILLIAM"/>
        <s v="SEWELL, JASON"/>
        <s v="MILLER, KATHLEEN ELIZABETH"/>
        <s v="NAGLE, TAYLOR LAUREN"/>
        <s v="BEARD, ELIZABETH K"/>
        <s v="SLADE, DWINNIE E"/>
        <s v="COX, ROGER J"/>
        <s v="DEBONO, STEVEN R"/>
        <s v="TYSOWSKY, EUGENE"/>
        <s v="CRAWFORD, SHANE A"/>
        <s v="KALIS, EDWARD D"/>
        <s v="WOODY, COLE A"/>
        <s v="REED, CHRISTINA L"/>
        <s v="DAVIS, JUDITH C"/>
        <s v="SIMON, JASON M"/>
        <s v="STUDSTILL, BRUCE J"/>
        <s v="KEITH, KEVIN E"/>
        <s v="CHAPPELL, DONOVAN D"/>
        <s v="PALMI, SARA C"/>
        <m/>
      </sharedItems>
    </cacheField>
    <cacheField name="DATE" numFmtId="0">
      <sharedItems containsNonDate="0" containsDate="1" containsString="0" containsBlank="1" minDate="2014-01-12T00:00:00" maxDate="2019-02-18T00:00:00"/>
    </cacheField>
    <cacheField name="Hours Code" numFmtId="0">
      <sharedItems containsBlank="1"/>
    </cacheField>
    <cacheField name="HOURS" numFmtId="40">
      <sharedItems containsString="0" containsBlank="1" containsNumber="1" minValue="0" maxValue="2940.56"/>
    </cacheField>
    <cacheField name="AMOUNT" numFmtId="164">
      <sharedItems containsString="0" containsBlank="1" containsNumber="1" minValue="2.02" maxValue="70684.28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oug Ray" refreshedDate="43552.482469097224" createdVersion="4" refreshedVersion="4" minRefreshableVersion="3" recordCount="665">
  <cacheSource type="worksheet">
    <worksheetSource ref="A1:E666" sheet="Jan 2014-Jan 2019"/>
  </cacheSource>
  <cacheFields count="5">
    <cacheField name="EmployeeName" numFmtId="0">
      <sharedItems count="488">
        <s v="ALLEN, TAJ"/>
        <s v="WIATROWSKI, SANDRA"/>
        <s v="FISCHER, NANCY"/>
        <s v="FOLSTON, ZERIAH"/>
        <s v="MCCONN, SALLY"/>
        <s v="SHANNON, DONALD"/>
        <s v="MCRAE, KELLEY"/>
        <s v="ALLEN, BARBARA"/>
        <s v="BARTON, SANDRA"/>
        <s v="ERNST, CATHY"/>
        <s v="HENDRICKSON, ROBERT"/>
        <s v="OLIVAS, ANDY"/>
        <s v="MILLER, SHERYL"/>
        <s v="MURPHY, HATTIE"/>
        <s v="HAWKINS, MINA"/>
        <s v="KLEINBERG, JASON"/>
        <s v="MELENDEZ, WILFREDO"/>
        <s v="HERNANDEZ, PATRICIA"/>
        <s v="HEDRICK, RICHARD"/>
        <s v="BERTSCH, ERIC"/>
        <s v="LOUIDOR, WATSON"/>
        <s v="HART, JACQUELYN"/>
        <s v="BAKER, EMANUEL"/>
        <s v="LAWRENCE, RITA"/>
        <s v="EVANS, COURTNEY"/>
        <s v="LEWIS, BRIAN"/>
        <s v="SCHWARTZ, DAVID"/>
        <s v="THOMA, JARED"/>
        <s v="WAGNER, DAVID"/>
        <s v="DEEDRICK, MARY"/>
        <s v="MCCRAY, MIAYA"/>
        <s v="SHEA, DEBORAH"/>
        <s v="KOSKY, CHRISTOPHER"/>
        <s v="MERRELL, BRUCE"/>
        <s v="STEVENS, PAUL"/>
        <s v="CUMMINGS, CHANCE"/>
        <s v="JOHNSON, KAREN"/>
        <s v="REXROAT, MATTHEW"/>
        <s v="CLARK, EARL"/>
        <s v="BANFIELD, MICHELLE"/>
        <s v="MEYERS, JESSE"/>
        <s v="STUMP, KAYLA"/>
        <s v="BROWN, JUSTIN"/>
        <s v="RODRIGUEZ PIMENT, JOHANDA"/>
        <s v="CLARK, BRUCE"/>
        <s v="MELNICK, PETER"/>
        <s v="MULLER, DANIELLE"/>
        <s v="PEARSON, BRITT"/>
        <s v="WARD, KIMBALL"/>
        <s v="SELF, DANIEL"/>
        <s v="WATSON, WALKER"/>
        <s v="BRANNON STEVENS, PRISCILLA"/>
        <s v="VOGLER, TANEKA"/>
        <s v="HOGG, JEFFREY"/>
        <s v="ADAMS, RICHARD"/>
        <s v="WILKIN, GREGORY"/>
        <s v="AMOS, GEORGE"/>
        <s v="MARCHMAN, DARBIE"/>
        <s v="WINDHAM, CAROL"/>
        <s v="MOORE, DARION"/>
        <s v="SMITH, LEONARD"/>
        <s v="JOHNSON, LASHONDA"/>
        <s v="VALINSKI, JOHN"/>
        <s v="REAVES, DANIEL"/>
        <s v="BONOMO, DIANE"/>
        <s v="HALLBOURG, ROBIN"/>
        <s v="JORDAN, ELAINE"/>
        <s v="KNUDSON, MARSHALL"/>
        <s v="WATERS, JEREMIAH"/>
        <s v="HIEBERT, LORI"/>
        <s v="MORRISON, JUSTIN"/>
        <s v="BROWN, JOSEPH"/>
        <s v="GORDON, ANTHONY"/>
        <s v="JOHNSON, ANDREW"/>
        <s v="REODICA, RALSTON"/>
        <s v="MYLES, JAMES"/>
        <s v="ELLIS, CHARLES"/>
        <s v="GOLDEN, LORETTA"/>
        <s v="WHITNEY, CATHERINE"/>
        <s v="JENNINGS, GEORGE"/>
        <s v="BASTANZI, DENISE"/>
        <s v="PINA, ALICE"/>
        <s v="HARPER, HERMAN"/>
        <s v="MULLINS, MELISSA"/>
        <s v="ADAMS, GARY"/>
        <s v="GLENN, ROBERT"/>
        <s v="BLAINE, ROSA"/>
        <s v="BAKER, BETTY"/>
        <s v="GAITHER, ALVIN"/>
        <s v="BAILEY, EDWIN"/>
        <s v="BALDRY, KIM"/>
        <s v="ROBINSON, DAVID"/>
        <s v="PAGE SR, DONALD"/>
        <s v="KOCHERT, DAVID"/>
        <s v="PRUITT, JASON"/>
        <s v="COONRADT, GLENN"/>
        <s v="MCNIEL, JAMES"/>
        <s v="SHIRK, RICHARD"/>
        <s v="WALKUP JR, WILLIAM"/>
        <s v="WEAVER, CHRISTOPHER"/>
        <s v="MCCLOUD, CHARLES"/>
        <s v="MYERS, ROBIN"/>
        <s v="WIGGLESWORTH, ROBERT"/>
        <s v="HARTSOCK, CONNIE"/>
        <s v="ARMSTRONG, ANGELA"/>
        <s v="YAW, ORIN"/>
        <s v="VISEL, NOAH"/>
        <s v="LEE, LASHEKA"/>
        <s v="MCCOY, BERNICE"/>
        <s v="FLETCHER, MIRIAM"/>
        <s v="WELCH, BRADEN"/>
        <s v="MIKELL, ANNA"/>
        <s v="DOUGLAS, JAMES"/>
        <s v="CATASUS, LINA"/>
        <s v="WHITLEY, MARTIN"/>
        <s v="HICKOK, MICHAEL"/>
        <s v="SEATON, LOUIS"/>
        <s v="SKIPPER, QUANOR"/>
        <s v="CHAMBERS, RONALD"/>
        <s v="TORRES, ALLEN"/>
        <s v="MILLER, NANCY"/>
        <s v="WEBER, JOHN"/>
        <s v="WEBSTER, THOMAS"/>
        <s v="BULL, JR, THOMAS"/>
        <s v="WALKER, FAY"/>
        <s v="STIRRAT, STEVEN"/>
        <s v="ANDERSON, KRIS"/>
        <s v="MCINTIRE, ROBYN"/>
        <s v="JENSEN, ERIK"/>
        <s v="BENNETT, MICHAEL"/>
        <s v="MCCRAY, DARRELL"/>
        <s v="DIXON, CHARLES"/>
        <s v="BREEDEN, JASON"/>
        <s v="TENBROECK, BENTON"/>
        <s v="CERLANEK, WILLIAM"/>
        <s v="NATTIEL, ALYCIA"/>
        <s v="AMADOR, EDUARDO"/>
        <s v="BAKER, SHERYL"/>
        <s v="LEAK, CLYDE"/>
        <s v="MOUSA, JOHN"/>
        <s v="RITTER, JEANNEMARIE"/>
        <s v="CARLISLE, ANDREW"/>
        <s v="COLLINS, DANNY"/>
        <s v="BROWN, CLETIS"/>
        <s v="FORD, ALVIN"/>
        <s v="LINTON, INEZ"/>
        <s v="WEST, KALISHA"/>
        <s v="LAUGINIGER, JESSICA"/>
        <s v="ROHRBAUGH, PALOMA"/>
        <s v="MCKENDREE, JAMES"/>
        <s v="WILLIS, FAWN"/>
        <s v="SNOWDEN, CARL"/>
        <s v="MYERS, SUSAN"/>
        <s v="OWENS, JOE"/>
        <s v="XIONG, YUCHEN"/>
        <s v="LACINAK, DAVID"/>
        <s v="BRINSON, CORY"/>
        <s v="GILES, DEBBY"/>
        <s v="SOOHOO, RANEE"/>
        <s v="TERRY, MARIS"/>
        <s v="WOOTEN, FRANK"/>
        <s v="BAXTER, RHONDA"/>
        <s v="BRAR, JESSICA"/>
        <s v="DELL, JOSEPH"/>
        <s v="DUBBERLY, SHEILA"/>
        <s v="ROWLAND, RICHARD"/>
        <s v="VAIDYANATHAN, LISA"/>
        <s v="WILSON, SUSAN"/>
        <s v="BLUMBERG, DANIEL"/>
        <s v="HARRIS, CHRISTINE"/>
        <s v="MORRISON, ROBERT"/>
        <s v="WALDRON, HARVEY"/>
        <s v="ANSTEAD, BRADLEY"/>
        <s v="RAMSEY, TIMOTHY"/>
        <s v="DULZAIDES JR, IGNACIO"/>
        <s v="CARTER, ANTHONY"/>
        <s v="NAGEON DELESTANG, FAE"/>
        <s v="ROLARK, MINNIE"/>
        <s v="RUSSELL, ALFRED"/>
        <s v="SCOTT, FRANK"/>
        <s v="WILDER, BARTON"/>
        <s v="DOBBS, LORCHELLE"/>
        <s v="CURRY, CHARLES"/>
        <s v="FALADE, CHRISTIANAH"/>
        <s v="HETRICK, SUSANNA"/>
        <s v="TOWNS, MILTON"/>
        <s v="MAYBERRY, WANDA"/>
        <s v="MONTGOMERY, ANGELA"/>
        <s v="BAUN, MARK"/>
        <s v="BEVILLE, CHRISTOPHER"/>
        <s v="CONRAD, CHEYENNE"/>
        <s v="HUNT, STARLING"/>
        <s v="LEDFORD, CHRISTOPHER"/>
        <s v="WOODS, AARON"/>
        <s v="CRAWFORD, GERIE"/>
        <s v="DISSELL, DEVIN"/>
        <s v="ROBERTSON, CYNTHIA"/>
        <s v="NEUNZIG, SHANNON"/>
        <s v="NEUNZIG, WILLIAM"/>
        <s v="PEREZ, ANNETTE"/>
        <s v="DYSON, STEPHEN"/>
        <s v="HOCK, DEBRA"/>
        <s v="KEIL, JAMES"/>
        <s v="KING, RADCLIFFE"/>
        <s v="MCLEAN, SANDRA"/>
        <s v="SAWYER, VERNON"/>
        <s v="TAYLOR, ETTA"/>
        <s v="THOMAS, ELIZABETH"/>
        <s v="THOMAS, STEPHANIE"/>
        <s v="WALKER, RICHARD"/>
        <s v="WINTERS, CHRISTY"/>
        <s v="LUCK, PAUL"/>
        <s v="ROBERTS, LEE"/>
        <s v="CHANDLER, JEANNE"/>
        <s v="GORDON, DAVID"/>
        <s v="GULHAR, RAJESH"/>
        <s v="JAY, DAVID"/>
        <s v="LENNON, JAMES"/>
        <s v="ROBINSON, TORI"/>
        <s v="VOELKER, WILLIAM"/>
        <s v="SMITH, LORRIE"/>
        <s v="BRADLEY, REGINA"/>
        <s v="WRIGHT, MARK"/>
        <s v="MEYER, DAVID"/>
        <s v="DAVIS, AYANNA"/>
        <s v="SHEFFIELD, BRENDA"/>
        <s v="HUTCHINSON, THOMAS"/>
        <s v="GRAHAM, JOSEPHINE"/>
        <s v="ALLIGOOD, ARCHIE"/>
        <s v="NUNEZ, MARGIE"/>
        <s v="STUDSTILL, BRUCE"/>
        <s v="BALSAMO, LISA"/>
        <s v="KOCHERT, RYAN"/>
        <s v="COUNSELL, MICHAEL"/>
        <s v="DONNELLY, DAVID"/>
        <s v="FERRER, JONATHAN"/>
        <s v="SAFKER, NICOLE"/>
        <s v="FINDLEY, RUTH"/>
        <s v="CARTER, PAMELA"/>
        <s v="DOUGLAS, NANCY"/>
        <s v="JACKSON, RODNEY"/>
        <s v="BUCH, RAMESH"/>
        <s v="DEMONTE, LUCAS"/>
        <s v="FIORE, PAUL"/>
        <s v="ROSATI, DORY"/>
        <s v="WOLF, RICHARD"/>
        <s v="JOHNSON, IAN"/>
        <s v="SMITH, APRIL"/>
        <s v="VILLALOBOS, CARLOS"/>
        <s v="WILLIAMS, RODNEY"/>
        <s v="LARKIN, HENRY"/>
        <s v="KULP, ALICIA"/>
        <s v="LIVINGSTON IV, ROBERT"/>
        <s v="HESS, TRACY"/>
        <s v="JONES, DONOVAN"/>
        <s v="MORONEY, RICHARD"/>
        <s v="RIVERA, RICHARD"/>
        <s v="SURRATT, GLENN"/>
        <s v="PEREZ VELAZQUEZ, WIGBERTO"/>
        <s v="WILLIAMS, SABRINA"/>
        <s v="SMITH, MARK"/>
        <s v="COBURN, KATHY"/>
        <s v="LONG, CHRISTY"/>
        <s v="EMMONS, STEPHEN"/>
        <s v="CAMPBELL, JAMES"/>
        <s v="HAGUE, DOROTHY"/>
        <s v="REICHARDT, MARY"/>
        <s v="BECKHAM, BENNY"/>
        <s v="BONHOMME, FRITZNER"/>
        <s v="BURKHALTER, EDWARD"/>
        <s v="THOMAS, LATASHA"/>
        <s v="JONES, MICHAEL"/>
        <s v="CARUSONE, KARLA"/>
        <s v="TAYLOR, ELIJAH"/>
        <s v="JAMES, JEFFREY"/>
        <s v="HAMPTON, CHANDRA"/>
        <s v="WILLIS, KEVIN"/>
        <s v="BAKER, TROY"/>
        <s v="SPELLMAN, EBBIN"/>
        <s v="BARTON, KIM"/>
        <s v="FIGUEROA, RAFAEL"/>
        <s v="BALANIS, CHARLES"/>
        <s v="CURRIER, ANDREW"/>
        <s v="EDWARDS, DENNIS"/>
        <s v="JAMES, TONYA"/>
        <s v="MASON, BURGESS"/>
        <s v="METZ, MICHAEL"/>
        <s v="YOUNG, MARTHA"/>
        <s v="JACKSON, JONATHAN"/>
        <s v="BROCK, PHYLLIS"/>
        <s v="PINKSTON, KENDRELL"/>
        <s v="SHEALY, JAMIE"/>
        <s v="SIERRA, JORDAN"/>
        <s v="SIMONSON, KAITLYN"/>
        <s v="STEWART, JONATHAN"/>
        <s v="VARONA, LAINA"/>
        <s v="RIDDLING, ERNEST"/>
        <s v="RYSZ, ANETA"/>
        <s v="FAY, MICHAEL"/>
        <s v="KAYLOR, WALTER"/>
        <s v="MATCHETT, WILLIAM"/>
        <s v="ZAFAR, MOHAMMAD"/>
        <s v="APICELLA, ANDREW"/>
        <s v="NESBIT, TYLER"/>
        <s v="RAES, JACQUELINE"/>
        <s v="DOCHTERMAN, BILLY"/>
        <s v="HATTENDORF, JEFFREY"/>
        <s v="HOOKS-RANSOM, LASIMONE"/>
        <s v="WALKER, CARLY"/>
        <s v="SALAZAR CASTRO, JAVIER"/>
        <s v="SANTERFEIT, PHYLLIS"/>
        <s v="THOMAS, WILTON"/>
        <s v="BIGGAR, BRUCE"/>
        <s v="HAMILTON, DAVID"/>
        <s v="HARLAN JR, WILLIAM"/>
        <s v="PAGUIO, ABEL"/>
        <s v="KNIGHT, PATRICIA"/>
        <s v="DESTEFANO, RACHEL"/>
        <s v="KING, ANDREW"/>
        <s v="LIDKE, ALAN"/>
        <s v="MOSS, HENRY"/>
        <s v="SMITH, COURTNEY"/>
        <s v="BURNS, AMY"/>
        <s v="KASICKI, MELISSA"/>
        <s v="FLEMING, SAMANTHA"/>
        <s v="HOLDEN, PHILLIP"/>
        <s v="DELAUGHTER, SARAH"/>
        <s v="SESSIONS, KENNETH"/>
        <s v="EUDAILEY, JAMES"/>
        <s v="JAMES, CHARLIE"/>
        <s v="SHORE, KENNETH"/>
        <s v="THOMAS, LESLIE"/>
        <s v="WILSON, THADDEUS"/>
        <s v="MORRIS, PATRICK"/>
        <s v="PAGLIUCA, JAMES"/>
        <s v="CLEMENTS, JEREMY"/>
        <s v="FREITAS, SHALOM"/>
        <s v="MARTIN, CLIFFORD"/>
        <s v="MCGEE, RICKIA"/>
        <s v="NESBIT, LAUREL"/>
        <s v="RICHARDSON, LACONIUS"/>
        <s v="WHITE, NICOLE"/>
        <s v="WEBER, BRUCE"/>
        <s v="ABLES, MARK"/>
        <s v="CARINIO, ALANNA"/>
        <s v="MCPHERSON, KELLY"/>
        <s v="SANTIAGO, KEILA"/>
        <s v="HARVEY, STANLEY"/>
        <s v="MCMILLEN, NICHOLAS"/>
        <s v="PRICHER, JOHN"/>
        <s v="BRANDENBURG, SCOTT"/>
        <s v="DAWSON, JULIA"/>
        <s v="NIBLOCK, LEE"/>
        <s v="BERRY, SHERRY"/>
        <s v="BRADLEY, BRANDON"/>
        <s v="BROWN, REXXY"/>
        <s v="COLLINS, JAMES"/>
        <s v="HEWETT, ROBERT"/>
        <s v="PHILMAN, MARY-ALICE"/>
        <s v="BUONO, MICHAEL"/>
        <s v="GERDING, KAREN"/>
        <s v="FAULKNER, DOROTHY"/>
        <s v="LOPEZ, MANUEL"/>
        <s v="PREU, EDWARD"/>
        <s v="BUCK, BRIAN"/>
        <s v="DEVLIN, ROSS"/>
        <s v="TOMPKINS, RAQUEL"/>
        <s v="TONKEL, MICHAEL"/>
        <s v="WILDER, KENNETH"/>
        <s v="KUCHIBHOTLA, PRASAD"/>
        <s v="MORALES, LOUIS"/>
        <s v="ROBINSON-SMITH, ALBANY"/>
        <s v="DAVIS, JUSTIN"/>
        <s v="DEBUSK, DENISE"/>
        <s v="ELLIS, SCOTT"/>
        <s v="HAYES, CLAYTON"/>
        <s v="HORNER, JENNIFER"/>
        <s v="LONGWORTH, SHARON"/>
        <s v="NEAL, LARRY"/>
        <s v="SMITH, KARIN"/>
        <s v="WARD, JASON"/>
        <s v="WEMHOENER, PATRICK"/>
        <s v="DAVIS, DOUGLAS"/>
        <s v="RODRIGUEZ, ANGEL"/>
        <s v="GREENE, VALERIE"/>
        <s v="WHEELER, BRENDA"/>
        <s v="ELLIS, JAMES"/>
        <s v="JACKSON, TODD"/>
        <s v="SMITH, BEVERLY"/>
        <s v="MCANINCH, STEVEN"/>
        <s v="GREEN, OSCAR"/>
        <s v="LONG, ERIKA"/>
        <s v="WHITE, OLAJUWON"/>
        <s v="COULTER, HERBERT"/>
        <s v="SCHNEIDER, BRYAN"/>
        <s v="TODOROV, FILIP"/>
        <s v="DELVALLE, GABRIEL"/>
        <s v="DUNCAN, IMPERIA"/>
        <s v="SNYDER, BENNY LANE"/>
        <s v="WILCOX, STEFFON"/>
        <s v="WILLIAMS, VERNON"/>
        <s v="CRIDER, PRESTON"/>
        <s v="HARPER, WILLIAM"/>
        <s v="HINES, PHILIP"/>
        <s v="KOCHER, ROBERT"/>
        <s v="MATTERN, DILLON"/>
        <s v="ROBINSON, LASAUNDRA"/>
        <s v="TRAIL, CHERYL"/>
        <s v="HUTCHINSON, LILIAN"/>
        <s v="LACHNICHT, STEVEN"/>
        <s v="POMEROY, KYLE"/>
        <s v="SOX, MATTHEW"/>
        <s v="WOULARD, KEITH"/>
        <s v="CHISM, CASSIE"/>
        <s v="PALMI, SARA"/>
        <s v="NIEKOOP, SASKIA"/>
        <s v="OWENS, DONALD"/>
        <s v="ROBERTS, MARILYN"/>
        <s v="DAVIS, SHETIQUEA"/>
        <s v="LONG, ALISON"/>
        <s v="EDWARDS, FREDDIE"/>
        <s v="FROST, LESLIE"/>
        <s v="PATTEN, KRISTINA"/>
        <s v="CARSON, JAMES"/>
        <s v="JOHNSON, LINDA"/>
        <s v="SULLIVAN, DENNIS"/>
        <s v="BASS, BENJAMIN"/>
        <s v="LINDSEY, DANIEL"/>
        <s v="LEVERETTE, LORI"/>
        <s v="BISHOP, RONALD"/>
        <s v="EKBERG, LACEY"/>
        <s v="MILLER, STEPHANIE"/>
        <s v="WILLIAMS, RONALD"/>
        <s v="DAVIS, DEUNTRAY"/>
        <s v="DAVIS, JOSHUA"/>
        <s v="KIRBY, MICHAEL"/>
        <s v="SEABURG, KURT"/>
        <s v="STRICKLAND, GARY"/>
        <s v="BRAMOS, LISA"/>
        <s v="BRADEN, JANET"/>
        <s v="CAMPANALE, RICHARD"/>
        <s v="GATES, KEVIN"/>
        <s v="GOWAN, CHRISTIAN"/>
        <s v="BRYAN, GEORGE"/>
        <s v="NATALINE, SHARON"/>
        <s v="BIELLING, JEFFERY"/>
        <s v="BROWN, DARCY"/>
        <s v="CLARK, JOHNNIE"/>
        <s v="JOHNS, KIMBERLY"/>
        <s v="WILLIAMS, KEVIN"/>
        <s v="ALEMAN, KELLY"/>
        <s v="GARRETT, PAMELA"/>
        <s v="DAMAS, ROBERT"/>
        <s v="HENDRICKS, VIRGINIA"/>
        <s v="BAUER, TOYA"/>
        <s v="GONSOWSKI, CHRISTIAN"/>
        <s v="MONTGOMERY, STEPHEN"/>
        <s v="OWENS, FRANK"/>
        <s v="PARIS, KYRA"/>
        <s v="SAPP, EDWARD"/>
        <s v="BOULETTE, ROBERT"/>
        <s v="CRAWFORD, DEREK"/>
        <s v="HOPE, DOUGLAS"/>
        <s v="KELLY, JUSTIN"/>
        <s v="MILLER, DARRELL"/>
        <s v="PETIT HOMME, JOSHUA"/>
        <s v="BABCOCK, KEVIN"/>
        <s v="BAGGALEY, MAX"/>
        <s v="CEASOR, BRANDON"/>
        <s v="LARSON, MARK"/>
        <s v="MCCLENDON, QUINIESHA"/>
        <s v="TOBIN, ELLIOT"/>
        <s v="BOWMAN EXLEY, JACOB"/>
        <s v="SHAW, JOHN"/>
        <s v="KABACI, BEN-AARON"/>
        <s v="ZACKOWSKI, JEREMY"/>
        <s v="STEEN, TERRANCE"/>
        <s v="BLANKENSHIP, ALEXANDRIA"/>
        <s v="MCKENZIE, TIMOTHY"/>
        <s v="NORTHCUTT, WILLIAM"/>
        <s v="SEWELL, JASON"/>
        <s v="MILLER, KATHLEEN ELIZABETH"/>
        <s v="NAGLE, TAYLOR LAUREN"/>
        <s v="BEARD, ELIZABETH K"/>
        <s v="SLADE, DWINNIE E"/>
        <s v="COX, ROGER J"/>
        <s v="DEBONO, STEVEN R"/>
        <s v="TYSOWSKY, EUGENE"/>
      </sharedItems>
    </cacheField>
    <cacheField name="DATE" numFmtId="14">
      <sharedItems containsSemiMixedTypes="0" containsNonDate="0" containsDate="1" containsString="0" minDate="2014-01-12T00:00:00" maxDate="2019-01-01T00:00:00"/>
    </cacheField>
    <cacheField name="Hours Code" numFmtId="0">
      <sharedItems/>
    </cacheField>
    <cacheField name="HOURS" numFmtId="40">
      <sharedItems containsSemiMixedTypes="0" containsString="0" containsNumber="1" minValue="0" maxValue="2940.56"/>
    </cacheField>
    <cacheField name="AMOUNT" numFmtId="164">
      <sharedItems containsSemiMixedTypes="0" containsString="0" containsNumber="1" minValue="2.02" maxValue="70684.28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d v="2014-01-12T00:00:00"/>
    <s v="ANNUAL TERMINATION"/>
    <n v="16.28"/>
    <n v="241.91"/>
  </r>
  <r>
    <x v="1"/>
    <d v="2014-01-12T00:00:00"/>
    <s v="SICK LEAVE TERM"/>
    <n v="550.79"/>
    <n v="4787.88"/>
  </r>
  <r>
    <x v="1"/>
    <d v="2014-01-12T00:00:00"/>
    <s v="ANNUAL TERMINATION"/>
    <n v="197.72"/>
    <n v="3437.46"/>
  </r>
  <r>
    <x v="2"/>
    <d v="2014-01-13T00:00:00"/>
    <s v="SICK LEAVE TERM"/>
    <n v="285.67"/>
    <n v="3395.03"/>
  </r>
  <r>
    <x v="2"/>
    <d v="2014-01-13T00:00:00"/>
    <s v="ANNUAL TERMINATION"/>
    <n v="63.06"/>
    <n v="1498.87"/>
  </r>
  <r>
    <x v="3"/>
    <d v="2014-01-13T00:00:00"/>
    <s v="ANNUAL TERMINATION"/>
    <n v="80.34"/>
    <n v="1602.94"/>
  </r>
  <r>
    <x v="4"/>
    <d v="2014-01-13T00:00:00"/>
    <s v="ANNUAL TERMINATION"/>
    <n v="23.22"/>
    <n v="293.81"/>
  </r>
  <r>
    <x v="5"/>
    <d v="2014-01-13T00:00:00"/>
    <s v="ANNUAL TERMINATION"/>
    <n v="39.28"/>
    <n v="830.87"/>
  </r>
  <r>
    <x v="6"/>
    <d v="2014-01-17T00:00:00"/>
    <s v="ANNUAL TERMINATION"/>
    <n v="2.2400000000000002"/>
    <n v="30.11"/>
  </r>
  <r>
    <x v="7"/>
    <d v="2014-01-26T00:00:00"/>
    <s v="SICK LEAVE TERM"/>
    <n v="815.71"/>
    <n v="10531.1"/>
  </r>
  <r>
    <x v="7"/>
    <d v="2014-01-26T00:00:00"/>
    <s v="ANNUAL TERMINATION"/>
    <n v="50"/>
    <n v="1291.04"/>
  </r>
  <r>
    <x v="8"/>
    <d v="2014-01-26T00:00:00"/>
    <s v="SICK LEAVE TERM"/>
    <n v="342.95"/>
    <n v="3432.9"/>
  </r>
  <r>
    <x v="8"/>
    <d v="2014-01-26T00:00:00"/>
    <s v="ANNUAL TERMINATION"/>
    <n v="80"/>
    <n v="1601.58"/>
  </r>
  <r>
    <x v="9"/>
    <d v="2014-01-26T00:00:00"/>
    <s v="ANNUAL TERMINATION"/>
    <n v="230"/>
    <n v="5028.8599999999997"/>
  </r>
  <r>
    <x v="10"/>
    <d v="2014-01-26T00:00:00"/>
    <s v="ANNUAL TERMINATION"/>
    <n v="250"/>
    <n v="5902.08"/>
  </r>
  <r>
    <x v="10"/>
    <d v="2014-01-26T00:00:00"/>
    <s v="SICK LEAVE TERM"/>
    <n v="295.36"/>
    <n v="3486.47"/>
  </r>
  <r>
    <x v="11"/>
    <d v="2014-01-26T00:00:00"/>
    <s v="ANNUAL TERMINATION"/>
    <n v="22.36"/>
    <n v="252.59"/>
  </r>
  <r>
    <x v="12"/>
    <d v="2014-02-09T00:00:00"/>
    <s v="ANNUAL TERMINATION"/>
    <n v="85.39"/>
    <n v="1404.46"/>
  </r>
  <r>
    <x v="12"/>
    <d v="2014-02-09T00:00:00"/>
    <s v="SICK LEAVE TERM"/>
    <n v="0.5"/>
    <n v="4.1100000000000003"/>
  </r>
  <r>
    <x v="13"/>
    <d v="2014-02-09T00:00:00"/>
    <s v="ANNUAL TERMINATION"/>
    <n v="46.7"/>
    <n v="693.93"/>
  </r>
  <r>
    <x v="14"/>
    <d v="2014-02-10T00:00:00"/>
    <s v="SICK LEAVE TERM"/>
    <n v="625.34"/>
    <n v="7252.19"/>
  </r>
  <r>
    <x v="14"/>
    <d v="2014-02-10T00:00:00"/>
    <s v="ANNUAL TERMINATION"/>
    <n v="151.41"/>
    <n v="3511.86"/>
  </r>
  <r>
    <x v="15"/>
    <d v="2014-02-10T00:00:00"/>
    <s v="ANNUAL TERMINATION"/>
    <n v="65"/>
    <n v="1764.68"/>
  </r>
  <r>
    <x v="16"/>
    <d v="2014-02-10T00:00:00"/>
    <s v="ANNUAL TERMINATION"/>
    <n v="76.45"/>
    <n v="1358.99"/>
  </r>
  <r>
    <x v="17"/>
    <d v="2014-02-21T00:00:00"/>
    <s v="ANNUAL TERMINATION"/>
    <n v="134.09"/>
    <n v="1630.86"/>
  </r>
  <r>
    <x v="18"/>
    <d v="2014-02-23T00:00:00"/>
    <s v="SICK LEAVE TERM"/>
    <n v="631.66999999999996"/>
    <n v="17136.009999999998"/>
  </r>
  <r>
    <x v="18"/>
    <d v="2014-02-23T00:00:00"/>
    <s v="ANNUAL TERMINATION"/>
    <n v="280"/>
    <n v="15191.74"/>
  </r>
  <r>
    <x v="19"/>
    <d v="2014-02-24T00:00:00"/>
    <s v="ANNUAL TERMINATION"/>
    <n v="18.48"/>
    <n v="340.37"/>
  </r>
  <r>
    <x v="20"/>
    <d v="2014-02-24T00:00:00"/>
    <s v="ANNUAL TERMINATION"/>
    <n v="82.15"/>
    <n v="1737.68"/>
  </r>
  <r>
    <x v="21"/>
    <d v="2014-02-28T00:00:00"/>
    <s v="ANNUAL TERMINATION"/>
    <n v="40"/>
    <n v="667.39"/>
  </r>
  <r>
    <x v="22"/>
    <d v="2014-03-01T00:00:00"/>
    <s v="ANNUAL TERMINATION"/>
    <n v="127.72"/>
    <n v="1885.39"/>
  </r>
  <r>
    <x v="23"/>
    <d v="2014-03-09T00:00:00"/>
    <s v="ANNUAL TERMINATION"/>
    <n v="147.43"/>
    <n v="3160.57"/>
  </r>
  <r>
    <x v="23"/>
    <d v="2014-03-09T00:00:00"/>
    <s v="SICK LEAVE TERM"/>
    <n v="173.3"/>
    <n v="1857.59"/>
  </r>
  <r>
    <x v="24"/>
    <d v="2014-03-10T00:00:00"/>
    <s v="ANNUAL TERMINATION"/>
    <n v="41.74"/>
    <n v="583.70000000000005"/>
  </r>
  <r>
    <x v="25"/>
    <d v="2014-03-10T00:00:00"/>
    <s v="ANNUAL TERMINATION"/>
    <n v="18.3"/>
    <n v="268.85000000000002"/>
  </r>
  <r>
    <x v="26"/>
    <d v="2014-03-10T00:00:00"/>
    <s v="SICK LEAVE TERM"/>
    <n v="878.58"/>
    <n v="22100.94"/>
  </r>
  <r>
    <x v="26"/>
    <d v="2014-03-10T00:00:00"/>
    <s v="ANNUAL TERMINATION"/>
    <n v="207.27"/>
    <n v="10427.879999999999"/>
  </r>
  <r>
    <x v="27"/>
    <d v="2014-03-10T00:00:00"/>
    <s v="ANNUAL TERMINATION"/>
    <n v="32.4"/>
    <n v="707.08"/>
  </r>
  <r>
    <x v="28"/>
    <d v="2014-03-10T00:00:00"/>
    <s v="SICK LEAVE TERM"/>
    <n v="1749"/>
    <n v="65949.460000000006"/>
  </r>
  <r>
    <x v="28"/>
    <d v="2014-03-10T00:00:00"/>
    <s v="ANNUAL TERMINATION"/>
    <n v="28.06"/>
    <n v="2116.11"/>
  </r>
  <r>
    <x v="29"/>
    <d v="2014-03-23T00:00:00"/>
    <s v="ANNUAL TERMINATION"/>
    <n v="21.56"/>
    <n v="479.59"/>
  </r>
  <r>
    <x v="29"/>
    <d v="2014-03-23T00:00:00"/>
    <s v="SICK LEAVE TERM"/>
    <n v="6"/>
    <n v="66.73"/>
  </r>
  <r>
    <x v="30"/>
    <d v="2014-03-24T00:00:00"/>
    <s v="ANNUAL TERMINATION"/>
    <n v="12.42"/>
    <n v="281.51"/>
  </r>
  <r>
    <x v="31"/>
    <d v="2014-04-04T00:00:00"/>
    <s v="ANNUAL TERMINATION"/>
    <n v="280"/>
    <n v="3729.63"/>
  </r>
  <r>
    <x v="31"/>
    <d v="2014-04-04T00:00:00"/>
    <s v="SICK LEAVE TERM"/>
    <n v="37.06"/>
    <n v="246.82"/>
  </r>
  <r>
    <x v="32"/>
    <d v="2014-04-07T00:00:00"/>
    <s v="ANNUAL TERMINATION"/>
    <n v="11.92"/>
    <n v="121.76"/>
  </r>
  <r>
    <x v="33"/>
    <d v="2014-04-07T00:00:00"/>
    <s v="ANNUAL TERMINATION"/>
    <n v="203.84"/>
    <n v="2606.16"/>
  </r>
  <r>
    <x v="34"/>
    <d v="2014-04-07T00:00:00"/>
    <s v="ANNUAL TERMINATION"/>
    <n v="273.27999999999997"/>
    <n v="5193.17"/>
  </r>
  <r>
    <x v="34"/>
    <d v="2014-04-07T00:00:00"/>
    <s v="SICK LEAVE TERM"/>
    <n v="364.06"/>
    <n v="3459.13"/>
  </r>
  <r>
    <x v="35"/>
    <d v="2014-04-20T00:00:00"/>
    <s v="ANNUAL TERMINATION"/>
    <n v="80.37"/>
    <n v="1027.55"/>
  </r>
  <r>
    <x v="36"/>
    <d v="2014-04-20T00:00:00"/>
    <s v="ANNUAL TERMINATION"/>
    <n v="280"/>
    <n v="5826.66"/>
  </r>
  <r>
    <x v="37"/>
    <d v="2014-04-21T00:00:00"/>
    <s v="ANNUAL TERMINATION"/>
    <n v="14.26"/>
    <n v="209.1"/>
  </r>
  <r>
    <x v="38"/>
    <d v="2014-04-24T00:00:00"/>
    <s v="ANNUAL TERMINATION"/>
    <n v="9.51"/>
    <n v="164.34"/>
  </r>
  <r>
    <x v="39"/>
    <d v="2014-05-04T00:00:00"/>
    <s v="ANNUAL TERMINATION"/>
    <n v="280"/>
    <n v="7409.98"/>
  </r>
  <r>
    <x v="40"/>
    <d v="2014-05-04T00:00:00"/>
    <s v="ANNUAL TERMINATION"/>
    <n v="27.12"/>
    <n v="647.28"/>
  </r>
  <r>
    <x v="41"/>
    <d v="2014-05-05T00:00:00"/>
    <s v="ANNUAL TERMINATION"/>
    <n v="6.05"/>
    <n v="88.76"/>
  </r>
  <r>
    <x v="42"/>
    <d v="2014-05-18T00:00:00"/>
    <s v="ANNUAL TERMINATION"/>
    <n v="129.99"/>
    <n v="1778.39"/>
  </r>
  <r>
    <x v="43"/>
    <d v="2014-06-01T00:00:00"/>
    <s v="ANNUAL TERMINATION"/>
    <n v="5.45"/>
    <n v="99.06"/>
  </r>
  <r>
    <x v="44"/>
    <d v="2014-06-02T00:00:00"/>
    <s v="ANNUAL TERMINATION"/>
    <n v="270.8"/>
    <n v="4836.1899999999996"/>
  </r>
  <r>
    <x v="44"/>
    <d v="2014-06-02T00:00:00"/>
    <s v="SICK LEAVE TERM"/>
    <n v="352"/>
    <n v="3143.17"/>
  </r>
  <r>
    <x v="45"/>
    <d v="2014-06-02T00:00:00"/>
    <s v="SICK LEAVE TERM"/>
    <n v="1489.39"/>
    <n v="17686.509999999998"/>
  </r>
  <r>
    <x v="45"/>
    <d v="2014-06-02T00:00:00"/>
    <s v="ANNUAL TERMINATION"/>
    <n v="17.7"/>
    <n v="420.38"/>
  </r>
  <r>
    <x v="46"/>
    <d v="2014-06-02T00:00:00"/>
    <s v="ANNUAL TERMINATION"/>
    <n v="19.440000000000001"/>
    <n v="424.25"/>
  </r>
  <r>
    <x v="47"/>
    <d v="2014-06-02T00:00:00"/>
    <s v="ANNUAL TERMINATION"/>
    <n v="3.54"/>
    <n v="80.86"/>
  </r>
  <r>
    <x v="48"/>
    <d v="2014-06-02T00:00:00"/>
    <s v="ANNUAL TERMINATION"/>
    <n v="18.920000000000002"/>
    <n v="250.2"/>
  </r>
  <r>
    <x v="49"/>
    <d v="2014-06-16T00:00:00"/>
    <s v="ANNUAL TERMINATION"/>
    <n v="10.199999999999999"/>
    <n v="149.56"/>
  </r>
  <r>
    <x v="50"/>
    <d v="2014-06-16T00:00:00"/>
    <s v="ANNUAL TERMINATION"/>
    <n v="22"/>
    <n v="500.27"/>
  </r>
  <r>
    <x v="51"/>
    <d v="2014-06-30T00:00:00"/>
    <s v="ANNUAL TERMINATION"/>
    <n v="15.18"/>
    <n v="216.17"/>
  </r>
  <r>
    <x v="52"/>
    <d v="2014-06-30T00:00:00"/>
    <s v="ANNUAL TERMINATION"/>
    <n v="8.49"/>
    <n v="142.54"/>
  </r>
  <r>
    <x v="53"/>
    <d v="2014-07-27T00:00:00"/>
    <s v="ANNUAL TERMINATION"/>
    <n v="250"/>
    <n v="5211.28"/>
  </r>
  <r>
    <x v="54"/>
    <d v="2014-07-28T00:00:00"/>
    <s v="ANNUAL TERMINATION"/>
    <n v="17.39"/>
    <n v="271.72000000000003"/>
  </r>
  <r>
    <x v="55"/>
    <d v="2014-07-28T00:00:00"/>
    <s v="ANNUAL TERMINATION"/>
    <n v="34.090000000000003"/>
    <n v="619.6"/>
  </r>
  <r>
    <x v="56"/>
    <d v="2014-07-30T00:00:00"/>
    <s v="SICK LEAVE TERM"/>
    <n v="983.86"/>
    <n v="10261.86"/>
  </r>
  <r>
    <x v="56"/>
    <d v="2014-07-30T00:00:00"/>
    <s v="ANNUAL TERMINATION"/>
    <n v="252.41"/>
    <n v="5265.37"/>
  </r>
  <r>
    <x v="57"/>
    <d v="2014-08-11T00:00:00"/>
    <s v="ANNUAL TERMINATION"/>
    <n v="16.489999999999998"/>
    <n v="270.95999999999998"/>
  </r>
  <r>
    <x v="58"/>
    <d v="2014-08-11T00:00:00"/>
    <s v="SICK LEAVE TERM"/>
    <n v="306.24"/>
    <n v="3298.85"/>
  </r>
  <r>
    <x v="58"/>
    <d v="2014-08-11T00:00:00"/>
    <s v="ANNUAL TERMINATION"/>
    <n v="80"/>
    <n v="1723.54"/>
  </r>
  <r>
    <x v="59"/>
    <d v="2014-08-24T00:00:00"/>
    <s v="ANNUAL TERMINATION"/>
    <n v="5.65"/>
    <n v="71.680000000000007"/>
  </r>
  <r>
    <x v="60"/>
    <d v="2014-08-24T00:00:00"/>
    <s v="SICK LEAVE TERM"/>
    <n v="560.35"/>
    <n v="4873.3599999999997"/>
  </r>
  <r>
    <x v="60"/>
    <d v="2014-08-24T00:00:00"/>
    <s v="ANNUAL TERMINATION"/>
    <n v="16.25"/>
    <n v="282.64999999999998"/>
  </r>
  <r>
    <x v="61"/>
    <d v="2014-08-25T00:00:00"/>
    <s v="ANNUAL TERMINATION"/>
    <n v="17.36"/>
    <n v="217.73"/>
  </r>
  <r>
    <x v="62"/>
    <d v="2014-08-25T00:00:00"/>
    <s v="ANNUAL TERMINATION"/>
    <n v="268.56"/>
    <n v="8550.76"/>
  </r>
  <r>
    <x v="62"/>
    <d v="2014-08-25T00:00:00"/>
    <s v="SICK LEAVE TERM"/>
    <n v="186"/>
    <n v="2961.05"/>
  </r>
  <r>
    <x v="63"/>
    <d v="2014-09-07T00:00:00"/>
    <s v="ANNUAL TERMINATION"/>
    <n v="81.099999999999994"/>
    <n v="1028.92"/>
  </r>
  <r>
    <x v="64"/>
    <d v="2014-09-08T00:00:00"/>
    <s v="ANNUAL TERMINATION"/>
    <n v="86.04"/>
    <n v="2273.38"/>
  </r>
  <r>
    <x v="65"/>
    <d v="2014-09-08T00:00:00"/>
    <s v="ANNUAL TERMINATION"/>
    <n v="180"/>
    <n v="7729.27"/>
  </r>
  <r>
    <x v="66"/>
    <d v="2014-09-08T00:00:00"/>
    <s v="ANNUAL TERMINATION"/>
    <n v="125.68"/>
    <n v="1924.68"/>
  </r>
  <r>
    <x v="66"/>
    <d v="2014-09-08T00:00:00"/>
    <s v="SICK LEAVE TERM"/>
    <n v="31.03"/>
    <n v="237.6"/>
  </r>
  <r>
    <x v="67"/>
    <d v="2014-09-19T00:00:00"/>
    <s v="SICK LEAVE TERM"/>
    <n v="1708.1"/>
    <n v="33909.54"/>
  </r>
  <r>
    <x v="68"/>
    <d v="2014-09-21T00:00:00"/>
    <s v="ANNUAL TERMINATION"/>
    <n v="3.85"/>
    <n v="48.84"/>
  </r>
  <r>
    <x v="69"/>
    <d v="2014-09-22T00:00:00"/>
    <s v="SICK LEAVE TERM"/>
    <n v="102.8"/>
    <n v="1467.91"/>
  </r>
  <r>
    <x v="69"/>
    <d v="2014-09-22T00:00:00"/>
    <s v="ANNUAL TERMINATION"/>
    <n v="3.63"/>
    <n v="103.67"/>
  </r>
  <r>
    <x v="70"/>
    <d v="2014-09-22T00:00:00"/>
    <s v="ANNUAL TERMINATION"/>
    <n v="79.69"/>
    <n v="1090.24"/>
  </r>
  <r>
    <x v="71"/>
    <d v="2014-10-05T00:00:00"/>
    <s v="ANNUAL TERMINATION"/>
    <n v="100.45"/>
    <n v="1162.29"/>
  </r>
  <r>
    <x v="72"/>
    <d v="2014-10-06T00:00:00"/>
    <s v="ANNUAL TERMINATION"/>
    <n v="134.54"/>
    <n v="2560.77"/>
  </r>
  <r>
    <x v="72"/>
    <d v="2014-10-06T00:00:00"/>
    <s v="SICK LEAVE TERM"/>
    <n v="0.32"/>
    <n v="3.05"/>
  </r>
  <r>
    <x v="73"/>
    <d v="2014-10-06T00:00:00"/>
    <s v="ANNUAL TERMINATION"/>
    <n v="76.180000000000007"/>
    <n v="755.49"/>
  </r>
  <r>
    <x v="74"/>
    <d v="2014-10-06T00:00:00"/>
    <s v="ANNUAL TERMINATION"/>
    <n v="20.45"/>
    <n v="336.03"/>
  </r>
  <r>
    <x v="75"/>
    <d v="2014-10-17T00:00:00"/>
    <s v="ANNUAL TERMINATION"/>
    <n v="68.84"/>
    <n v="1580.66"/>
  </r>
  <r>
    <x v="75"/>
    <d v="2014-10-17T00:00:00"/>
    <s v="SICK LEAVE TERM"/>
    <n v="128.5"/>
    <n v="1475.26"/>
  </r>
  <r>
    <x v="76"/>
    <d v="2014-10-19T00:00:00"/>
    <s v="SICK LEAVE TERM"/>
    <n v="874"/>
    <n v="6828.26"/>
  </r>
  <r>
    <x v="76"/>
    <d v="2014-10-19T00:00:00"/>
    <s v="ANNUAL TERMINATION"/>
    <n v="259.62"/>
    <n v="4056.64"/>
  </r>
  <r>
    <x v="77"/>
    <d v="2014-10-19T00:00:00"/>
    <s v="SICK LEAVE TERM"/>
    <n v="637.64"/>
    <n v="12028.41"/>
  </r>
  <r>
    <x v="77"/>
    <d v="2014-10-19T00:00:00"/>
    <s v="ANNUAL TERMINATION"/>
    <n v="75.77"/>
    <n v="2858.64"/>
  </r>
  <r>
    <x v="78"/>
    <d v="2014-10-19T00:00:00"/>
    <s v="SICK LEAVE TERM"/>
    <n v="2940.56"/>
    <n v="28430.51"/>
  </r>
  <r>
    <x v="79"/>
    <d v="2014-10-19T00:00:00"/>
    <s v="ANNUAL TERMINATION"/>
    <n v="200"/>
    <n v="4990.72"/>
  </r>
  <r>
    <x v="80"/>
    <d v="2014-11-15T00:00:00"/>
    <s v="SICK LEAVE TERM"/>
    <n v="1016.61"/>
    <n v="14513.33"/>
  </r>
  <r>
    <x v="80"/>
    <d v="2014-11-15T00:00:00"/>
    <s v="ANNUAL TERMINATION"/>
    <n v="280"/>
    <n v="7994.67"/>
  </r>
  <r>
    <x v="81"/>
    <d v="2014-11-15T00:00:00"/>
    <s v="ANNUAL TERMINATION"/>
    <n v="49.74"/>
    <n v="1070.04"/>
  </r>
  <r>
    <x v="81"/>
    <d v="2014-11-15T00:00:00"/>
    <s v="SICK LEAVE TERM"/>
    <n v="12.66"/>
    <n v="136.16999999999999"/>
  </r>
  <r>
    <x v="82"/>
    <d v="2014-11-16T00:00:00"/>
    <s v="SICK LEAVE TERM"/>
    <n v="467"/>
    <n v="2791.8"/>
  </r>
  <r>
    <x v="82"/>
    <d v="2014-11-16T00:00:00"/>
    <s v="ANNUAL TERMINATION"/>
    <n v="146.87"/>
    <n v="1756.02"/>
  </r>
  <r>
    <x v="83"/>
    <d v="2014-11-16T00:00:00"/>
    <s v="ANNUAL TERMINATION"/>
    <n v="45.36"/>
    <n v="513.91999999999996"/>
  </r>
  <r>
    <x v="84"/>
    <d v="2014-11-17T00:00:00"/>
    <s v="ANNUAL TERMINATION"/>
    <n v="110.84"/>
    <n v="2074.9899999999998"/>
  </r>
  <r>
    <x v="85"/>
    <d v="2014-11-30T00:00:00"/>
    <s v="ANNUAL TERMINATION"/>
    <n v="200"/>
    <n v="3797.34"/>
  </r>
  <r>
    <x v="86"/>
    <d v="2014-12-01T00:00:00"/>
    <s v="ANNUAL TERMINATION"/>
    <n v="18.3"/>
    <n v="267.37"/>
  </r>
  <r>
    <x v="87"/>
    <d v="2014-12-14T00:00:00"/>
    <s v="SICK LEAVE TERM"/>
    <n v="1030.4000000000001"/>
    <n v="30815.040000000001"/>
  </r>
  <r>
    <x v="88"/>
    <d v="2014-12-14T00:00:00"/>
    <s v="ANNUAL TERMINATION"/>
    <n v="280"/>
    <n v="22517.38"/>
  </r>
  <r>
    <x v="88"/>
    <d v="2014-12-14T00:00:00"/>
    <s v="SICK LEAVE TERM"/>
    <n v="85.5"/>
    <n v="3437.92"/>
  </r>
  <r>
    <x v="89"/>
    <d v="2014-12-14T00:00:00"/>
    <s v="SICK LEAVE TERM"/>
    <n v="693.22"/>
    <n v="18995.61"/>
  </r>
  <r>
    <x v="90"/>
    <d v="2014-12-14T00:00:00"/>
    <s v="ANNUAL TERMINATION"/>
    <n v="87.49"/>
    <n v="1237.49"/>
  </r>
  <r>
    <x v="91"/>
    <d v="2014-12-14T00:00:00"/>
    <s v="SICK LEAVE TERM"/>
    <n v="2309.38"/>
    <n v="33255.19"/>
  </r>
  <r>
    <x v="92"/>
    <d v="2014-12-28T00:00:00"/>
    <s v="ANNUAL TERMINATION"/>
    <n v="280"/>
    <n v="4550.3599999999997"/>
  </r>
  <r>
    <x v="93"/>
    <d v="2014-12-29T00:00:00"/>
    <s v="SICK LEAVE TERM"/>
    <n v="189.68"/>
    <n v="4714.38"/>
  </r>
  <r>
    <x v="93"/>
    <d v="2014-12-29T00:00:00"/>
    <s v="ANNUAL TERMINATION"/>
    <n v="71.19"/>
    <n v="3538.77"/>
  </r>
  <r>
    <x v="94"/>
    <d v="2014-12-29T00:00:00"/>
    <s v="SICK LEAVE TERM"/>
    <n v="36.340000000000003"/>
    <n v="266.43"/>
  </r>
  <r>
    <x v="94"/>
    <d v="2014-12-29T00:00:00"/>
    <s v="ANNUAL TERMINATION"/>
    <n v="15.07"/>
    <n v="220.97"/>
  </r>
  <r>
    <x v="9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">
  <r>
    <x v="0"/>
    <d v="2015-01-12T00:00:00"/>
    <s v="ANNUAL TERMINATION"/>
    <n v="213.91"/>
    <n v="3584.66"/>
  </r>
  <r>
    <x v="0"/>
    <d v="2015-01-12T00:00:00"/>
    <s v="SICK LEAVE TERM"/>
    <n v="166.1"/>
    <n v="1391.74"/>
  </r>
  <r>
    <x v="1"/>
    <d v="2015-01-12T00:00:00"/>
    <s v="SICK LEAVE TERM"/>
    <n v="713.35"/>
    <n v="10880.12"/>
  </r>
  <r>
    <x v="1"/>
    <d v="2015-01-12T00:00:00"/>
    <s v="ANNUAL TERMINATION"/>
    <n v="280"/>
    <n v="8541.2000000000007"/>
  </r>
  <r>
    <x v="2"/>
    <d v="2015-01-12T00:00:00"/>
    <s v="ANNUAL TERMINATION"/>
    <n v="238.93"/>
    <n v="4090.55"/>
  </r>
  <r>
    <x v="3"/>
    <d v="2015-01-12T00:00:00"/>
    <s v="SICK LEAVE TERM"/>
    <n v="305"/>
    <n v="4365.08"/>
  </r>
  <r>
    <x v="3"/>
    <d v="2015-01-12T00:00:00"/>
    <s v="ANNUAL TERMINATION"/>
    <n v="81.81"/>
    <n v="2341.69"/>
  </r>
  <r>
    <x v="4"/>
    <d v="2015-01-20T00:00:00"/>
    <s v="ANNUAL TERMINATION"/>
    <n v="34.32"/>
    <n v="679.8"/>
  </r>
  <r>
    <x v="5"/>
    <d v="2015-01-25T00:00:00"/>
    <s v="SICK LEAVE TERM"/>
    <n v="951.59"/>
    <n v="7400.18"/>
  </r>
  <r>
    <x v="5"/>
    <d v="2015-01-25T00:00:00"/>
    <s v="ANNUAL TERMINATION"/>
    <n v="7.94"/>
    <n v="123.49"/>
  </r>
  <r>
    <x v="6"/>
    <d v="2015-01-25T00:00:00"/>
    <s v="ANNUAL TERMINATION"/>
    <n v="46.74"/>
    <n v="529.54999999999995"/>
  </r>
  <r>
    <x v="7"/>
    <d v="2015-01-25T00:00:00"/>
    <s v="SICK LEAVE TERM"/>
    <n v="752"/>
    <n v="10958.18"/>
  </r>
  <r>
    <x v="7"/>
    <d v="2015-01-25T00:00:00"/>
    <s v="ANNUAL TERMINATION"/>
    <n v="280"/>
    <n v="8160.35"/>
  </r>
  <r>
    <x v="8"/>
    <d v="2015-01-26T00:00:00"/>
    <s v="ANNUAL TERMINATION"/>
    <n v="280"/>
    <n v="9703.18"/>
  </r>
  <r>
    <x v="8"/>
    <d v="2015-01-26T00:00:00"/>
    <s v="SICK LEAVE TERM"/>
    <n v="351.94"/>
    <n v="6098.1"/>
  </r>
  <r>
    <x v="9"/>
    <d v="2015-02-09T00:00:00"/>
    <s v="ANNUAL TERMINATION"/>
    <n v="213.22"/>
    <n v="3831.31"/>
  </r>
  <r>
    <x v="10"/>
    <d v="2015-02-09T00:00:00"/>
    <s v="SICK LEAVE TERM"/>
    <n v="1217.6300000000001"/>
    <n v="12263.18"/>
  </r>
  <r>
    <x v="10"/>
    <d v="2015-02-09T00:00:00"/>
    <s v="ANNUAL TERMINATION"/>
    <n v="30"/>
    <n v="604.28"/>
  </r>
  <r>
    <x v="11"/>
    <d v="2015-02-23T00:00:00"/>
    <s v="ANNUAL TERMINATION"/>
    <n v="13.12"/>
    <n v="198.41"/>
  </r>
  <r>
    <x v="12"/>
    <d v="2015-03-09T00:00:00"/>
    <s v="ANNUAL TERMINATION"/>
    <n v="55.59"/>
    <n v="894.67"/>
  </r>
  <r>
    <x v="13"/>
    <d v="2015-03-09T00:00:00"/>
    <s v="ANNUAL TERMINATION"/>
    <n v="140"/>
    <n v="2867.02"/>
  </r>
  <r>
    <x v="13"/>
    <d v="2015-03-09T00:00:00"/>
    <s v="SICK LEAVE TERM"/>
    <n v="141.87"/>
    <n v="1452.66"/>
  </r>
  <r>
    <x v="14"/>
    <d v="2015-03-23T00:00:00"/>
    <s v="ANNUAL TERMINATION"/>
    <n v="121.7"/>
    <n v="2328.0100000000002"/>
  </r>
  <r>
    <x v="15"/>
    <d v="2015-03-31T00:00:00"/>
    <s v="ANNUAL TERMINATION"/>
    <n v="100"/>
    <n v="2123.5100000000002"/>
  </r>
  <r>
    <x v="16"/>
    <d v="2015-04-06T00:00:00"/>
    <s v="ANNUAL TERMINATION"/>
    <n v="45.09"/>
    <n v="1010.2"/>
  </r>
  <r>
    <x v="17"/>
    <d v="2015-04-19T00:00:00"/>
    <s v="SICK LEAVE TERM"/>
    <n v="2469.4699999999998"/>
    <n v="22411.06"/>
  </r>
  <r>
    <x v="18"/>
    <d v="2015-04-20T00:00:00"/>
    <s v="SICK LEAVE TERM"/>
    <n v="757.01"/>
    <n v="9488.51"/>
  </r>
  <r>
    <x v="18"/>
    <d v="2015-04-20T00:00:00"/>
    <s v="ANNUAL TERMINATION"/>
    <n v="275.02"/>
    <n v="6894.31"/>
  </r>
  <r>
    <x v="19"/>
    <d v="2015-04-20T00:00:00"/>
    <s v="ANNUAL TERMINATION"/>
    <n v="128.65"/>
    <n v="2247.17"/>
  </r>
  <r>
    <x v="20"/>
    <d v="2015-05-04T00:00:00"/>
    <s v="ANNUAL TERMINATION"/>
    <n v="24"/>
    <n v="545.27"/>
  </r>
  <r>
    <x v="21"/>
    <d v="2015-05-17T00:00:00"/>
    <s v="ANNUAL TERMINATION"/>
    <n v="60"/>
    <n v="1996.07"/>
  </r>
  <r>
    <x v="22"/>
    <d v="2015-05-31T00:00:00"/>
    <s v="ANNUAL TERMINATION"/>
    <n v="240"/>
    <n v="6366.41"/>
  </r>
  <r>
    <x v="23"/>
    <d v="2015-06-01T00:00:00"/>
    <s v="ANNUAL TERMINATION"/>
    <n v="200"/>
    <n v="4508.92"/>
  </r>
  <r>
    <x v="23"/>
    <d v="2015-06-01T00:00:00"/>
    <s v="SICK LEAVE TERM"/>
    <n v="287.95999999999998"/>
    <n v="3245.97"/>
  </r>
  <r>
    <x v="24"/>
    <d v="2015-06-01T00:00:00"/>
    <s v="SICK LEAVE TERM"/>
    <n v="1986.58"/>
    <n v="44784.76"/>
  </r>
  <r>
    <x v="24"/>
    <d v="2015-06-01T00:00:00"/>
    <s v="ANNUAL TERMINATION"/>
    <n v="25.45"/>
    <n v="1147.47"/>
  </r>
  <r>
    <x v="25"/>
    <d v="2015-06-14T00:00:00"/>
    <s v="ANNUAL TERMINATION"/>
    <n v="219.15"/>
    <n v="4102.62"/>
  </r>
  <r>
    <x v="26"/>
    <d v="2015-06-14T00:00:00"/>
    <s v="ANNUAL TERMINATION"/>
    <n v="165.6"/>
    <n v="3089.6"/>
  </r>
  <r>
    <x v="26"/>
    <d v="2015-06-14T00:00:00"/>
    <s v="SICK LEAVE TERM"/>
    <n v="0.5"/>
    <n v="4.66"/>
  </r>
  <r>
    <x v="27"/>
    <d v="2015-06-14T00:00:00"/>
    <s v="ANNUAL TERMINATION"/>
    <n v="72.95"/>
    <n v="2613.61"/>
  </r>
  <r>
    <x v="27"/>
    <d v="2015-06-14T00:00:00"/>
    <s v="SICK LEAVE TERM"/>
    <n v="99.03"/>
    <n v="1773.99"/>
  </r>
  <r>
    <x v="28"/>
    <d v="2015-06-15T00:00:00"/>
    <s v="ANNUAL TERMINATION"/>
    <n v="7.05"/>
    <n v="98.4"/>
  </r>
  <r>
    <x v="29"/>
    <d v="2015-06-15T00:00:00"/>
    <s v="SICK LEAVE TERM"/>
    <n v="143.30000000000001"/>
    <n v="1243.42"/>
  </r>
  <r>
    <x v="30"/>
    <d v="2015-06-15T00:00:00"/>
    <s v="SICK LEAVE TERM"/>
    <n v="439.52"/>
    <n v="5985.3"/>
  </r>
  <r>
    <x v="30"/>
    <d v="2015-06-15T00:00:00"/>
    <s v="ANNUAL TERMINATION"/>
    <n v="92.19"/>
    <n v="2510.85"/>
  </r>
  <r>
    <x v="31"/>
    <d v="2015-06-29T00:00:00"/>
    <s v="SICK LEAVE TERM"/>
    <n v="1307.76"/>
    <n v="13145.02"/>
  </r>
  <r>
    <x v="31"/>
    <d v="2015-06-29T00:00:00"/>
    <s v="ANNUAL TERMINATION"/>
    <n v="280"/>
    <n v="5628.87"/>
  </r>
  <r>
    <x v="32"/>
    <d v="2015-06-29T00:00:00"/>
    <s v="ANNUAL TERMINATION"/>
    <n v="7.3"/>
    <n v="91.7"/>
  </r>
  <r>
    <x v="33"/>
    <d v="2015-07-08T00:00:00"/>
    <s v="ANNUAL TERMINATION"/>
    <n v="70.81"/>
    <n v="884.57"/>
  </r>
  <r>
    <x v="33"/>
    <d v="2015-07-08T00:00:00"/>
    <s v="SICK LEAVE TERM"/>
    <n v="22.4"/>
    <n v="139.91"/>
  </r>
  <r>
    <x v="34"/>
    <d v="2015-07-13T00:00:00"/>
    <s v="ANNUAL TERMINATION"/>
    <n v="63.81"/>
    <n v="705.11"/>
  </r>
  <r>
    <x v="35"/>
    <d v="2015-07-13T00:00:00"/>
    <s v="ANNUAL TERMINATION"/>
    <n v="120"/>
    <n v="1935.92"/>
  </r>
  <r>
    <x v="36"/>
    <d v="2015-07-27T00:00:00"/>
    <s v="ANNUAL TERMINATION"/>
    <n v="68.89"/>
    <n v="1242.3"/>
  </r>
  <r>
    <x v="37"/>
    <d v="2015-08-09T00:00:00"/>
    <s v="ANNUAL TERMINATION"/>
    <n v="4.5"/>
    <n v="62.68"/>
  </r>
  <r>
    <x v="38"/>
    <d v="2015-08-10T00:00:00"/>
    <s v="ANNUAL TERMINATION"/>
    <n v="32.99"/>
    <n v="649.58000000000004"/>
  </r>
  <r>
    <x v="39"/>
    <d v="2015-08-23T00:00:00"/>
    <s v="SICK LEAVE TERM"/>
    <n v="1204"/>
    <n v="33969.17"/>
  </r>
  <r>
    <x v="39"/>
    <d v="2015-08-23T00:00:00"/>
    <s v="ANNUAL TERMINATION"/>
    <n v="241.43"/>
    <n v="13623.22"/>
  </r>
  <r>
    <x v="40"/>
    <d v="2015-08-24T00:00:00"/>
    <s v="ANNUAL TERMINATION"/>
    <n v="7.74"/>
    <n v="92.34"/>
  </r>
  <r>
    <x v="41"/>
    <d v="2015-09-07T00:00:00"/>
    <s v="ANNUAL TERMINATION"/>
    <n v="69.97"/>
    <n v="810.47"/>
  </r>
  <r>
    <x v="42"/>
    <d v="2015-09-07T00:00:00"/>
    <s v="ANNUAL TERMINATION"/>
    <n v="137.78"/>
    <n v="2663.04"/>
  </r>
  <r>
    <x v="43"/>
    <d v="2015-09-07T00:00:00"/>
    <s v="ANNUAL TERMINATION"/>
    <n v="98.04"/>
    <n v="1767.97"/>
  </r>
  <r>
    <x v="44"/>
    <d v="2015-09-07T00:00:00"/>
    <s v="ANNUAL TERMINATION"/>
    <n v="171.74"/>
    <n v="6572.73"/>
  </r>
  <r>
    <x v="45"/>
    <d v="2015-09-07T00:00:00"/>
    <s v="ANNUAL TERMINATION"/>
    <n v="21.55"/>
    <n v="388.61"/>
  </r>
  <r>
    <x v="46"/>
    <d v="2015-09-08T00:00:00"/>
    <s v="ANNUAL TERMINATION"/>
    <n v="18.12"/>
    <n v="593.54"/>
  </r>
  <r>
    <x v="46"/>
    <d v="2015-09-08T00:00:00"/>
    <s v="SICK LEAVE TERM"/>
    <n v="16.72"/>
    <n v="273.83999999999997"/>
  </r>
  <r>
    <x v="47"/>
    <d v="2015-09-08T00:00:00"/>
    <s v="ANNUAL TERMINATION"/>
    <n v="13.33"/>
    <n v="147.30000000000001"/>
  </r>
  <r>
    <x v="44"/>
    <d v="2015-09-18T00:00:00"/>
    <s v="SICK LEAVE TERM"/>
    <n v="1257.17"/>
    <n v="24056.83"/>
  </r>
  <r>
    <x v="48"/>
    <d v="2015-10-04T00:00:00"/>
    <s v="ANNUAL TERMINATION"/>
    <n v="114.75"/>
    <n v="1264.68"/>
  </r>
  <r>
    <x v="49"/>
    <d v="2015-10-04T00:00:00"/>
    <s v="ANNUAL TERMINATION"/>
    <n v="19.52"/>
    <n v="406.46"/>
  </r>
  <r>
    <x v="50"/>
    <d v="2015-10-05T00:00:00"/>
    <s v="ANNUAL TERMINATION"/>
    <n v="93.66"/>
    <n v="1439.25"/>
  </r>
  <r>
    <x v="51"/>
    <d v="2015-10-05T00:00:00"/>
    <s v="ANNUAL TERMINATION"/>
    <n v="14.25"/>
    <n v="343.59"/>
  </r>
  <r>
    <x v="52"/>
    <d v="2015-10-18T00:00:00"/>
    <s v="SICK LEAVE TERM"/>
    <n v="386.98"/>
    <n v="3444.01"/>
  </r>
  <r>
    <x v="52"/>
    <d v="2015-10-18T00:00:00"/>
    <s v="ANNUAL TERMINATION"/>
    <n v="73.91"/>
    <n v="1315.55"/>
  </r>
  <r>
    <x v="53"/>
    <d v="2015-10-18T00:00:00"/>
    <s v="ANNUAL TERMINATION"/>
    <n v="15.28"/>
    <n v="338.77"/>
  </r>
  <r>
    <x v="54"/>
    <d v="2015-10-19T00:00:00"/>
    <s v="ANNUAL TERMINATION"/>
    <n v="132.05000000000001"/>
    <n v="2788.35"/>
  </r>
  <r>
    <x v="55"/>
    <d v="2015-10-19T00:00:00"/>
    <s v="SICK LEAVE TERM"/>
    <n v="709.6"/>
    <n v="6545.74"/>
  </r>
  <r>
    <x v="55"/>
    <d v="2015-10-19T00:00:00"/>
    <s v="ANNUAL TERMINATION"/>
    <n v="67.61"/>
    <n v="1247.3399999999999"/>
  </r>
  <r>
    <x v="56"/>
    <d v="2015-11-01T00:00:00"/>
    <s v="ANNUAL TERMINATION"/>
    <n v="117.85"/>
    <n v="1536.85"/>
  </r>
  <r>
    <x v="57"/>
    <d v="2015-11-02T00:00:00"/>
    <s v="ANNUAL TERMINATION"/>
    <n v="109"/>
    <n v="5327.43"/>
  </r>
  <r>
    <x v="58"/>
    <d v="2015-11-15T00:00:00"/>
    <s v="ANNUAL TERMINATION"/>
    <n v="136.59"/>
    <n v="3296.24"/>
  </r>
  <r>
    <x v="58"/>
    <d v="2015-11-15T00:00:00"/>
    <s v="SICK LEAVE TERM"/>
    <n v="213.33"/>
    <n v="2574.08"/>
  </r>
  <r>
    <x v="59"/>
    <d v="2015-11-16T00:00:00"/>
    <s v="ANNUAL TERMINATION"/>
    <n v="30.35"/>
    <n v="593.6"/>
  </r>
  <r>
    <x v="60"/>
    <d v="2015-11-30T00:00:00"/>
    <s v="SICK LEAVE TERM"/>
    <n v="355.66"/>
    <n v="3269.53"/>
  </r>
  <r>
    <x v="60"/>
    <d v="2015-11-30T00:00:00"/>
    <s v="ANNUAL TERMINATION"/>
    <n v="74.3"/>
    <n v="1366.06"/>
  </r>
  <r>
    <x v="61"/>
    <d v="2015-12-14T00:00:00"/>
    <s v="ANNUAL TERMINATION"/>
    <n v="97.99"/>
    <n v="1005.85"/>
  </r>
  <r>
    <x v="62"/>
    <d v="2015-12-14T00:00:00"/>
    <s v="ANNUAL TERMINATION"/>
    <n v="25.92"/>
    <n v="481.44"/>
  </r>
  <r>
    <x v="63"/>
    <d v="2015-12-14T00:00:00"/>
    <s v="ANNUAL TERMINATION"/>
    <n v="257.08"/>
    <n v="4423.5"/>
  </r>
  <r>
    <x v="64"/>
    <d v="2015-12-28T00:00:00"/>
    <s v="ANNUAL TERMINATION"/>
    <n v="158.97999999999999"/>
    <n v="2506.21"/>
  </r>
  <r>
    <x v="65"/>
    <d v="2015-12-31T00:00:00"/>
    <s v="ANNUAL TERMINATION"/>
    <n v="100"/>
    <n v="1078.42"/>
  </r>
  <r>
    <x v="66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8">
  <r>
    <x v="0"/>
    <d v="2016-01-11T00:00:00"/>
    <s v="ANNUAL TERMINATION"/>
    <n v="157.63999999999999"/>
    <n v="3783.63"/>
  </r>
  <r>
    <x v="0"/>
    <d v="2016-01-11T00:00:00"/>
    <s v="SICK LEAVE TERM"/>
    <n v="62.66"/>
    <n v="751.97"/>
  </r>
  <r>
    <x v="1"/>
    <d v="2016-01-11T00:00:00"/>
    <s v="ANNUAL TERMINATION"/>
    <n v="16.12"/>
    <n v="372.48"/>
  </r>
  <r>
    <x v="2"/>
    <d v="2016-01-11T00:00:00"/>
    <s v="SICK LEAVE TERM"/>
    <n v="1495.73"/>
    <n v="17398.63"/>
  </r>
  <r>
    <x v="2"/>
    <d v="2016-01-11T00:00:00"/>
    <s v="ANNUAL TERMINATION"/>
    <n v="124.13"/>
    <n v="2887.81"/>
  </r>
  <r>
    <x v="3"/>
    <d v="2016-01-11T00:00:00"/>
    <s v="ANNUAL TERMINATION"/>
    <n v="131.62"/>
    <n v="1876.87"/>
  </r>
  <r>
    <x v="4"/>
    <d v="2016-01-11T00:00:00"/>
    <s v="SICK LEAVE TERM"/>
    <n v="245.55"/>
    <n v="1907.64"/>
  </r>
  <r>
    <x v="4"/>
    <d v="2016-01-11T00:00:00"/>
    <s v="ANNUAL TERMINATION"/>
    <n v="5.94"/>
    <n v="92.29"/>
  </r>
  <r>
    <x v="5"/>
    <d v="2016-01-11T00:00:00"/>
    <s v="SICK LEAVE TERM"/>
    <n v="826.75"/>
    <n v="8489.4"/>
  </r>
  <r>
    <x v="5"/>
    <d v="2016-01-11T00:00:00"/>
    <s v="ANNUAL TERMINATION"/>
    <n v="183.84"/>
    <n v="3775.49"/>
  </r>
  <r>
    <x v="6"/>
    <d v="2016-01-11T00:00:00"/>
    <s v="SICK LEAVE TERM"/>
    <n v="19.2"/>
    <n v="234.29"/>
  </r>
  <r>
    <x v="7"/>
    <d v="2016-01-24T00:00:00"/>
    <s v="ANNUAL TERMINATION"/>
    <n v="116.07"/>
    <n v="2047.39"/>
  </r>
  <r>
    <x v="8"/>
    <d v="2016-01-24T00:00:00"/>
    <s v="ANNUAL TERMINATION"/>
    <n v="52.73"/>
    <n v="788.4"/>
  </r>
  <r>
    <x v="8"/>
    <d v="2016-01-24T00:00:00"/>
    <s v="SICK LEAVE TERM"/>
    <n v="61"/>
    <n v="456.03"/>
  </r>
  <r>
    <x v="9"/>
    <d v="2016-01-24T00:00:00"/>
    <s v="ANNUAL TERMINATION"/>
    <n v="168.52"/>
    <n v="2993.3"/>
  </r>
  <r>
    <x v="9"/>
    <d v="2016-01-24T00:00:00"/>
    <s v="SICK LEAVE TERM"/>
    <n v="8.7100000000000009"/>
    <n v="77.349999999999994"/>
  </r>
  <r>
    <x v="10"/>
    <d v="2016-01-24T00:00:00"/>
    <s v="ANNUAL TERMINATION"/>
    <n v="33.049999999999997"/>
    <n v="688.61"/>
  </r>
  <r>
    <x v="11"/>
    <d v="2016-01-25T00:00:00"/>
    <s v="ANNUAL TERMINATION"/>
    <n v="121.77"/>
    <n v="2487.85"/>
  </r>
  <r>
    <x v="11"/>
    <d v="2016-01-25T00:00:00"/>
    <s v="SICK LEAVE TERM"/>
    <n v="6.5"/>
    <n v="66.400000000000006"/>
  </r>
  <r>
    <x v="12"/>
    <d v="2016-01-25T00:00:00"/>
    <s v="SICK LEAVE TERM"/>
    <n v="794.66"/>
    <n v="12258.58"/>
  </r>
  <r>
    <x v="12"/>
    <d v="2016-01-25T00:00:00"/>
    <s v="ANNUAL TERMINATION"/>
    <n v="140.38"/>
    <n v="4331.0600000000004"/>
  </r>
  <r>
    <x v="13"/>
    <d v="2016-01-26T00:00:00"/>
    <s v="SICK LEAVE TERM"/>
    <n v="15.31"/>
    <n v="131.49"/>
  </r>
  <r>
    <x v="14"/>
    <d v="2016-02-08T00:00:00"/>
    <s v="ANNUAL TERMINATION"/>
    <n v="108.01"/>
    <n v="1108.7"/>
  </r>
  <r>
    <x v="15"/>
    <d v="2016-02-08T00:00:00"/>
    <s v="ANNUAL TERMINATION"/>
    <n v="84.25"/>
    <n v="1290.52"/>
  </r>
  <r>
    <x v="16"/>
    <d v="2016-02-08T00:00:00"/>
    <s v="ANNUAL TERMINATION"/>
    <n v="250.66"/>
    <n v="10394.219999999999"/>
  </r>
  <r>
    <x v="16"/>
    <d v="2016-02-08T00:00:00"/>
    <s v="SICK LEAVE TERM"/>
    <n v="6"/>
    <n v="124.4"/>
  </r>
  <r>
    <x v="17"/>
    <d v="2016-02-08T00:00:00"/>
    <s v="SICK LEAVE TERM"/>
    <n v="427.83"/>
    <n v="3567.44"/>
  </r>
  <r>
    <x v="17"/>
    <d v="2016-02-08T00:00:00"/>
    <s v="ANNUAL TERMINATION"/>
    <n v="154.28"/>
    <n v="2572.91"/>
  </r>
  <r>
    <x v="18"/>
    <d v="2016-02-08T00:00:00"/>
    <s v="ANNUAL TERMINATION"/>
    <n v="112.24"/>
    <n v="1210.42"/>
  </r>
  <r>
    <x v="19"/>
    <d v="2016-02-08T00:00:00"/>
    <s v="ANNUAL TERMINATION"/>
    <n v="200"/>
    <n v="1589.3"/>
  </r>
  <r>
    <x v="20"/>
    <d v="2016-02-20T00:00:00"/>
    <s v="SICK LEAVE TERM"/>
    <n v="211.63"/>
    <n v="2860.45"/>
  </r>
  <r>
    <x v="20"/>
    <d v="2016-02-20T00:00:00"/>
    <s v="ANNUAL TERMINATION"/>
    <n v="27.04"/>
    <n v="730.96"/>
  </r>
  <r>
    <x v="21"/>
    <d v="2016-02-22T00:00:00"/>
    <s v="ANNUAL TERMINATION"/>
    <n v="131.27000000000001"/>
    <n v="1688.13"/>
  </r>
  <r>
    <x v="22"/>
    <d v="2016-02-22T00:00:00"/>
    <s v="ANNUAL TERMINATION"/>
    <n v="75.650000000000006"/>
    <n v="2017.04"/>
  </r>
  <r>
    <x v="23"/>
    <d v="2016-02-29T00:00:00"/>
    <s v="ANNUAL TERMINATION"/>
    <n v="200"/>
    <n v="4488.1400000000003"/>
  </r>
  <r>
    <x v="24"/>
    <d v="2016-03-05T00:00:00"/>
    <s v="ANNUAL TERMINATION"/>
    <n v="21.84"/>
    <n v="515.58000000000004"/>
  </r>
  <r>
    <x v="25"/>
    <d v="2016-03-05T00:00:00"/>
    <s v="ANNUAL TERMINATION"/>
    <n v="234.68"/>
    <n v="6578.46"/>
  </r>
  <r>
    <x v="25"/>
    <d v="2016-03-06T00:00:00"/>
    <s v="SICK LEAVE TERM"/>
    <n v="1538.25"/>
    <n v="21559.8"/>
  </r>
  <r>
    <x v="26"/>
    <d v="2016-03-07T00:00:00"/>
    <s v="SICK LEAVE TERM"/>
    <n v="471.54"/>
    <n v="4765.62"/>
  </r>
  <r>
    <x v="26"/>
    <d v="2016-03-07T00:00:00"/>
    <s v="ANNUAL TERMINATION"/>
    <n v="195.24"/>
    <n v="3946.39"/>
  </r>
  <r>
    <x v="27"/>
    <d v="2016-03-07T00:00:00"/>
    <s v="ANNUAL TERMINATION"/>
    <n v="39.06"/>
    <n v="2151.63"/>
  </r>
  <r>
    <x v="28"/>
    <d v="2016-03-19T00:00:00"/>
    <s v="ANNUAL TERMINATION"/>
    <n v="9.42"/>
    <n v="135.33000000000001"/>
  </r>
  <r>
    <x v="28"/>
    <d v="2016-03-20T00:00:00"/>
    <s v="SICK LEAVE TERM"/>
    <n v="4"/>
    <n v="28.73"/>
  </r>
  <r>
    <x v="29"/>
    <d v="2016-03-21T00:00:00"/>
    <s v="SICK LEAVE TERM"/>
    <n v="825.08"/>
    <n v="12865.1"/>
  </r>
  <r>
    <x v="29"/>
    <d v="2016-03-21T00:00:00"/>
    <s v="ANNUAL TERMINATION"/>
    <n v="76.19"/>
    <n v="2375.9899999999998"/>
  </r>
  <r>
    <x v="30"/>
    <d v="2016-03-21T00:00:00"/>
    <s v="ANNUAL TERMINATION"/>
    <n v="48.52"/>
    <n v="901.22"/>
  </r>
  <r>
    <x v="31"/>
    <d v="2016-03-21T00:00:00"/>
    <s v="ANNUAL TERMINATION"/>
    <n v="76.59"/>
    <n v="919.08"/>
  </r>
  <r>
    <x v="32"/>
    <d v="2016-03-21T00:00:00"/>
    <s v="ANNUAL TERMINATION"/>
    <n v="37.65"/>
    <n v="428.52"/>
  </r>
  <r>
    <x v="33"/>
    <d v="2016-03-21T00:00:00"/>
    <s v="ANNUAL TERMINATION"/>
    <n v="63.85"/>
    <n v="889.67"/>
  </r>
  <r>
    <x v="34"/>
    <d v="2016-04-04T00:00:00"/>
    <s v="ANNUAL TERMINATION"/>
    <n v="29.73"/>
    <n v="1207.02"/>
  </r>
  <r>
    <x v="35"/>
    <d v="2016-04-04T00:00:00"/>
    <s v="ANNUAL TERMINATION"/>
    <n v="4.8899999999999997"/>
    <n v="77.09"/>
  </r>
  <r>
    <x v="36"/>
    <d v="2016-04-17T00:00:00"/>
    <s v="ANNUAL TERMINATION"/>
    <n v="50"/>
    <n v="1374.52"/>
  </r>
  <r>
    <x v="37"/>
    <d v="2016-04-18T00:00:00"/>
    <s v="ANNUAL TERMINATION"/>
    <n v="4.8600000000000003"/>
    <n v="71.61"/>
  </r>
  <r>
    <x v="38"/>
    <d v="2016-04-18T00:00:00"/>
    <s v="ANNUAL TERMINATION"/>
    <n v="3.89"/>
    <n v="46.52"/>
  </r>
  <r>
    <x v="39"/>
    <d v="2016-05-01T00:00:00"/>
    <s v="ANNUAL TERMINATION"/>
    <n v="9.65"/>
    <n v="257.3"/>
  </r>
  <r>
    <x v="40"/>
    <d v="2016-05-02T00:00:00"/>
    <s v="SICK LEAVE TERM"/>
    <n v="667.36"/>
    <n v="5041.04"/>
  </r>
  <r>
    <x v="40"/>
    <d v="2016-05-02T00:00:00"/>
    <s v="ANNUAL TERMINATION"/>
    <n v="188.6"/>
    <n v="2849.26"/>
  </r>
  <r>
    <x v="41"/>
    <d v="2016-05-02T00:00:00"/>
    <s v="ANNUAL TERMINATION"/>
    <n v="43.4"/>
    <n v="520.79999999999995"/>
  </r>
  <r>
    <x v="42"/>
    <d v="2016-05-02T00:00:00"/>
    <s v="SICK LEAVE TERM"/>
    <n v="41.05"/>
    <n v="451.17"/>
  </r>
  <r>
    <x v="42"/>
    <d v="2016-05-02T00:00:00"/>
    <s v="ANNUAL TERMINATION"/>
    <n v="8.08"/>
    <n v="177.61"/>
  </r>
  <r>
    <x v="43"/>
    <d v="2016-05-02T00:00:00"/>
    <s v="ANNUAL TERMINATION"/>
    <n v="175.64"/>
    <n v="2639.82"/>
  </r>
  <r>
    <x v="44"/>
    <d v="2016-05-02T00:00:00"/>
    <s v="SICK LEAVE TERM"/>
    <n v="1684.32"/>
    <n v="16560.32"/>
  </r>
  <r>
    <x v="45"/>
    <d v="2016-05-02T00:00:00"/>
    <s v="SICK LEAVE TERM"/>
    <n v="1328.49"/>
    <n v="15740.95"/>
  </r>
  <r>
    <x v="45"/>
    <d v="2016-05-02T00:00:00"/>
    <s v="ANNUAL TERMINATION"/>
    <n v="80"/>
    <n v="1895.8"/>
  </r>
  <r>
    <x v="46"/>
    <d v="2016-05-02T00:00:00"/>
    <s v="ANNUAL TERMINATION"/>
    <n v="271.27"/>
    <n v="9619.18"/>
  </r>
  <r>
    <x v="46"/>
    <d v="2016-05-02T00:00:00"/>
    <s v="SICK LEAVE TERM"/>
    <n v="257.25"/>
    <n v="4561.0200000000004"/>
  </r>
  <r>
    <x v="47"/>
    <d v="2016-05-02T00:00:00"/>
    <s v="ANNUAL TERMINATION"/>
    <n v="32.78"/>
    <n v="664.56"/>
  </r>
  <r>
    <x v="47"/>
    <d v="2016-05-02T00:00:00"/>
    <s v="SICK LEAVE TERM"/>
    <n v="4"/>
    <n v="40.549999999999997"/>
  </r>
  <r>
    <x v="48"/>
    <d v="2016-05-02T00:00:00"/>
    <s v="ANNUAL TERMINATION"/>
    <n v="280"/>
    <n v="12263.72"/>
  </r>
  <r>
    <x v="48"/>
    <d v="2016-05-02T00:00:00"/>
    <s v="SICK LEAVE TERM"/>
    <n v="40"/>
    <n v="875.98"/>
  </r>
  <r>
    <x v="49"/>
    <d v="2016-05-02T00:00:00"/>
    <s v="ANNUAL TERMINATION"/>
    <n v="60.45"/>
    <n v="814.84"/>
  </r>
  <r>
    <x v="50"/>
    <d v="2016-05-02T00:00:00"/>
    <s v="SICK LEAVE TERM"/>
    <n v="1240.21"/>
    <n v="11793.78"/>
  </r>
  <r>
    <x v="50"/>
    <d v="2016-05-02T00:00:00"/>
    <s v="ANNUAL TERMINATION"/>
    <n v="122.95"/>
    <n v="2338.39"/>
  </r>
  <r>
    <x v="51"/>
    <d v="2016-05-02T00:00:00"/>
    <s v="ANNUAL TERMINATION"/>
    <n v="1.94"/>
    <n v="52.2"/>
  </r>
  <r>
    <x v="51"/>
    <d v="2016-05-02T00:00:00"/>
    <s v="SICK LEAVE TERM"/>
    <n v="0.15"/>
    <n v="2.02"/>
  </r>
  <r>
    <x v="52"/>
    <d v="2016-05-15T00:00:00"/>
    <s v="ANNUAL TERMINATION"/>
    <n v="0.57999999999999996"/>
    <n v="13.45"/>
  </r>
  <r>
    <x v="53"/>
    <d v="2016-05-16T00:00:00"/>
    <s v="SICK LEAVE TERM"/>
    <n v="108.99"/>
    <n v="1005.99"/>
  </r>
  <r>
    <x v="53"/>
    <d v="2016-05-16T00:00:00"/>
    <s v="ANNUAL TERMINATION"/>
    <n v="19.5"/>
    <n v="359.97"/>
  </r>
  <r>
    <x v="54"/>
    <d v="2016-05-16T00:00:00"/>
    <s v="SICK LEAVE TERM"/>
    <n v="880.54"/>
    <n v="12153.21"/>
  </r>
  <r>
    <x v="54"/>
    <d v="2016-05-16T00:00:00"/>
    <s v="ANNUAL TERMINATION"/>
    <n v="138.37"/>
    <n v="3819.57"/>
  </r>
  <r>
    <x v="55"/>
    <d v="2016-05-16T00:00:00"/>
    <s v="ANNUAL TERMINATION"/>
    <n v="90.39"/>
    <n v="3510.77"/>
  </r>
  <r>
    <x v="56"/>
    <d v="2016-05-16T00:00:00"/>
    <s v="ANNUAL TERMINATION"/>
    <n v="0.6"/>
    <n v="7.39"/>
  </r>
  <r>
    <x v="57"/>
    <d v="2016-05-16T00:00:00"/>
    <s v="ANNUAL TERMINATION"/>
    <n v="22.68"/>
    <n v="487.95"/>
  </r>
  <r>
    <x v="58"/>
    <d v="2016-05-16T00:00:00"/>
    <s v="ANNUAL TERMINATION"/>
    <n v="108.45"/>
    <n v="1301.4000000000001"/>
  </r>
  <r>
    <x v="59"/>
    <d v="2016-05-16T00:00:00"/>
    <s v="ANNUAL TERMINATION"/>
    <n v="12.96"/>
    <n v="206.17"/>
  </r>
  <r>
    <x v="60"/>
    <d v="2016-05-29T00:00:00"/>
    <s v="ANNUAL TERMINATION"/>
    <n v="150"/>
    <n v="4031.88"/>
  </r>
  <r>
    <x v="61"/>
    <d v="2016-05-30T00:00:00"/>
    <s v="ANNUAL TERMINATION"/>
    <n v="255.97"/>
    <n v="6357.09"/>
  </r>
  <r>
    <x v="62"/>
    <d v="2016-05-30T00:00:00"/>
    <s v="SICK LEAVE TERM"/>
    <n v="1538.25"/>
    <n v="18366.78"/>
  </r>
  <r>
    <x v="62"/>
    <d v="2016-05-30T00:00:00"/>
    <s v="ANNUAL TERMINATION"/>
    <n v="39.799999999999997"/>
    <n v="950.43"/>
  </r>
  <r>
    <x v="63"/>
    <d v="2016-06-12T00:00:00"/>
    <s v="ANNUAL TERMINATION"/>
    <n v="88.05"/>
    <n v="1889.12"/>
  </r>
  <r>
    <x v="64"/>
    <d v="2016-06-13T00:00:00"/>
    <s v="ANNUAL TERMINATION"/>
    <n v="280"/>
    <n v="5383.36"/>
  </r>
  <r>
    <x v="65"/>
    <d v="2016-06-13T00:00:00"/>
    <s v="SICK LEAVE TERM"/>
    <n v="710"/>
    <n v="8013.59"/>
  </r>
  <r>
    <x v="65"/>
    <d v="2016-06-13T00:00:00"/>
    <s v="ANNUAL TERMINATION"/>
    <n v="79.75"/>
    <n v="1800.24"/>
  </r>
  <r>
    <x v="66"/>
    <d v="2016-06-19T00:00:00"/>
    <s v="ANNUAL TERMINATION"/>
    <n v="9.76"/>
    <n v="143.81"/>
  </r>
  <r>
    <x v="67"/>
    <d v="2016-06-25T00:00:00"/>
    <s v="ANNUAL TERMINATION"/>
    <n v="269.16000000000003"/>
    <n v="7048.33"/>
  </r>
  <r>
    <x v="68"/>
    <d v="2016-06-26T00:00:00"/>
    <s v="ANNUAL TERMINATION"/>
    <n v="392"/>
    <n v="7340.87"/>
  </r>
  <r>
    <x v="67"/>
    <d v="2016-06-26T00:00:00"/>
    <s v="SICK LEAVE TERM"/>
    <n v="1111"/>
    <n v="14546.55"/>
  </r>
  <r>
    <x v="69"/>
    <d v="2016-06-26T00:00:00"/>
    <s v="ANNUAL TERMINATION"/>
    <n v="100"/>
    <n v="2633.99"/>
  </r>
  <r>
    <x v="70"/>
    <d v="2016-06-26T00:00:00"/>
    <s v="ANNUAL TERMINATION"/>
    <n v="280"/>
    <n v="8163.34"/>
  </r>
  <r>
    <x v="71"/>
    <d v="2016-07-10T00:00:00"/>
    <s v="ANNUAL TERMINATION"/>
    <n v="126.44"/>
    <n v="3964.92"/>
  </r>
  <r>
    <x v="71"/>
    <d v="2016-07-10T00:00:00"/>
    <s v="SICK LEAVE TERM"/>
    <n v="155.68"/>
    <n v="2440.91"/>
  </r>
  <r>
    <x v="72"/>
    <d v="2016-07-10T00:00:00"/>
    <s v="ANNUAL TERMINATION"/>
    <n v="10.1"/>
    <n v="426.54"/>
  </r>
  <r>
    <x v="73"/>
    <d v="2016-07-11T00:00:00"/>
    <s v="SICK LEAVE TERM"/>
    <n v="2721"/>
    <n v="57812.41"/>
  </r>
  <r>
    <x v="73"/>
    <d v="2016-07-11T00:00:00"/>
    <s v="ANNUAL TERMINATION"/>
    <n v="246.98"/>
    <n v="10495.04"/>
  </r>
  <r>
    <x v="74"/>
    <d v="2016-07-11T00:00:00"/>
    <s v="SICK LEAVE TERM"/>
    <n v="574.94000000000005"/>
    <n v="9997.3700000000008"/>
  </r>
  <r>
    <x v="74"/>
    <d v="2016-07-11T00:00:00"/>
    <s v="ANNUAL TERMINATION"/>
    <n v="50.65"/>
    <n v="1761.46"/>
  </r>
  <r>
    <x v="75"/>
    <d v="2016-07-11T00:00:00"/>
    <s v="ANNUAL TERMINATION"/>
    <n v="146.07"/>
    <n v="1499.38"/>
  </r>
  <r>
    <x v="76"/>
    <d v="2016-07-11T00:00:00"/>
    <s v="ANNUAL TERMINATION"/>
    <n v="18.39"/>
    <n v="413.38"/>
  </r>
  <r>
    <x v="77"/>
    <d v="2016-07-23T00:00:00"/>
    <s v="ANNUAL TERMINATION"/>
    <n v="118.72"/>
    <n v="4420.37"/>
  </r>
  <r>
    <x v="78"/>
    <d v="2016-07-25T00:00:00"/>
    <s v="ANNUAL TERMINATION"/>
    <n v="202.13"/>
    <n v="3097.18"/>
  </r>
  <r>
    <x v="78"/>
    <d v="2016-07-25T00:00:00"/>
    <s v="SICK LEAVE TERM"/>
    <n v="80.39"/>
    <n v="615.9"/>
  </r>
  <r>
    <x v="79"/>
    <d v="2016-07-25T00:00:00"/>
    <s v="ANNUAL TERMINATION"/>
    <n v="106.65"/>
    <n v="2085.91"/>
  </r>
  <r>
    <x v="80"/>
    <d v="2016-07-25T00:00:00"/>
    <s v="ANNUAL TERMINATION"/>
    <n v="14.14"/>
    <n v="154.21"/>
  </r>
  <r>
    <x v="81"/>
    <d v="2016-08-06T00:00:00"/>
    <s v="ANNUAL TERMINATION"/>
    <n v="187.78"/>
    <n v="7639.13"/>
  </r>
  <r>
    <x v="81"/>
    <d v="2016-08-06T00:00:00"/>
    <s v="SICK LEAVE TERM"/>
    <n v="288.98"/>
    <n v="5878.04"/>
  </r>
  <r>
    <x v="82"/>
    <d v="2016-08-08T00:00:00"/>
    <s v="ANNUAL TERMINATION"/>
    <n v="3.24"/>
    <n v="60.18"/>
  </r>
  <r>
    <x v="83"/>
    <d v="2016-08-08T00:00:00"/>
    <s v="SICK LEAVE TERM"/>
    <n v="525.16999999999996"/>
    <n v="5211.13"/>
  </r>
  <r>
    <x v="83"/>
    <d v="2016-08-08T00:00:00"/>
    <s v="ANNUAL TERMINATION"/>
    <n v="91.95"/>
    <n v="1824.79"/>
  </r>
  <r>
    <x v="84"/>
    <d v="2016-08-08T00:00:00"/>
    <s v="ANNUAL TERMINATION"/>
    <n v="44.05"/>
    <n v="535.51"/>
  </r>
  <r>
    <x v="85"/>
    <d v="2016-08-19T00:00:00"/>
    <s v="SICK LEAVE TERM"/>
    <n v="2106"/>
    <n v="53913.71"/>
  </r>
  <r>
    <x v="85"/>
    <d v="2016-08-19T00:00:00"/>
    <s v="ANNUAL TERMINATION"/>
    <n v="120"/>
    <n v="6144.01"/>
  </r>
  <r>
    <x v="86"/>
    <d v="2016-08-22T00:00:00"/>
    <s v="ANNUAL TERMINATION"/>
    <n v="3.85"/>
    <n v="49.28"/>
  </r>
  <r>
    <x v="87"/>
    <d v="2016-08-22T00:00:00"/>
    <s v="SICK LEAVE TERM"/>
    <n v="161.5"/>
    <n v="2435.04"/>
  </r>
  <r>
    <x v="88"/>
    <d v="2016-08-22T00:00:00"/>
    <s v="ANNUAL TERMINATION"/>
    <n v="17.14"/>
    <n v="393.4"/>
  </r>
  <r>
    <x v="89"/>
    <d v="2016-08-22T00:00:00"/>
    <s v="SICK LEAVE TERM"/>
    <n v="152.32"/>
    <n v="1489.58"/>
  </r>
  <r>
    <x v="89"/>
    <d v="2016-08-22T00:00:00"/>
    <s v="ANNUAL TERMINATION"/>
    <n v="28.62"/>
    <n v="559.76"/>
  </r>
  <r>
    <x v="90"/>
    <d v="2016-08-22T00:00:00"/>
    <s v="SICK LEAVE TERM"/>
    <n v="545"/>
    <n v="5091.17"/>
  </r>
  <r>
    <x v="90"/>
    <d v="2016-08-22T00:00:00"/>
    <s v="ANNUAL TERMINATION"/>
    <n v="232.94"/>
    <n v="4352.0600000000004"/>
  </r>
  <r>
    <x v="91"/>
    <d v="2016-08-27T00:00:00"/>
    <s v="ANNUAL TERMINATION"/>
    <n v="155.01"/>
    <n v="2569.59"/>
  </r>
  <r>
    <x v="91"/>
    <d v="2016-08-27T00:00:00"/>
    <s v="SICK LEAVE TERM"/>
    <n v="10.029999999999999"/>
    <n v="83.13"/>
  </r>
  <r>
    <x v="92"/>
    <d v="2016-09-04T00:00:00"/>
    <s v="SICK LEAVE TERM"/>
    <n v="2080"/>
    <n v="57997.68"/>
  </r>
  <r>
    <x v="92"/>
    <d v="2016-09-04T00:00:00"/>
    <s v="ANNUAL TERMINATION"/>
    <n v="235.2"/>
    <n v="13116.4"/>
  </r>
  <r>
    <x v="93"/>
    <d v="2016-09-05T00:00:00"/>
    <s v="ANNUAL TERMINATION"/>
    <n v="157.04"/>
    <n v="3586.18"/>
  </r>
  <r>
    <x v="94"/>
    <d v="2016-09-05T00:00:00"/>
    <s v="ANNUAL TERMINATION"/>
    <n v="162.54"/>
    <n v="2516.2199999999998"/>
  </r>
  <r>
    <x v="94"/>
    <d v="2016-09-05T00:00:00"/>
    <s v="SICK LEAVE TERM"/>
    <n v="124.45"/>
    <n v="963.28"/>
  </r>
  <r>
    <x v="95"/>
    <d v="2016-09-05T00:00:00"/>
    <s v="ANNUAL TERMINATION"/>
    <n v="144.66999999999999"/>
    <n v="2373.98"/>
  </r>
  <r>
    <x v="96"/>
    <d v="2016-09-05T00:00:00"/>
    <s v="ANNUAL TERMINATION"/>
    <n v="35.21"/>
    <n v="361.42"/>
  </r>
  <r>
    <x v="97"/>
    <d v="2016-09-06T00:00:00"/>
    <s v="ANNUAL TERMINATION"/>
    <n v="171.89"/>
    <n v="3419.92"/>
  </r>
  <r>
    <x v="97"/>
    <d v="2016-09-06T00:00:00"/>
    <s v="SICK LEAVE TERM"/>
    <n v="4"/>
    <n v="39.79"/>
  </r>
  <r>
    <x v="98"/>
    <d v="2016-09-30T00:00:00"/>
    <s v="ANNUAL TERMINATION"/>
    <n v="135.4"/>
    <n v="1765.71"/>
  </r>
  <r>
    <x v="99"/>
    <d v="2016-10-01T00:00:00"/>
    <s v="ANNUAL TERMINATION"/>
    <n v="30.88"/>
    <n v="491.25"/>
  </r>
  <r>
    <x v="100"/>
    <d v="2016-10-02T00:00:00"/>
    <s v="ANNUAL TERMINATION"/>
    <n v="120.32"/>
    <n v="3850.16"/>
  </r>
  <r>
    <x v="100"/>
    <d v="2016-10-02T00:00:00"/>
    <s v="SICK LEAVE TERM"/>
    <n v="165.41"/>
    <n v="2646.5"/>
  </r>
  <r>
    <x v="101"/>
    <d v="2016-10-03T00:00:00"/>
    <s v="ANNUAL TERMINATION"/>
    <n v="280"/>
    <n v="5442.67"/>
  </r>
  <r>
    <x v="101"/>
    <d v="2016-10-03T00:00:00"/>
    <s v="SICK LEAVE TERM"/>
    <n v="28"/>
    <n v="272.13"/>
  </r>
  <r>
    <x v="102"/>
    <d v="2016-10-08T00:00:00"/>
    <s v="ANNUAL TERMINATION"/>
    <n v="28.04"/>
    <n v="515.25"/>
  </r>
  <r>
    <x v="103"/>
    <d v="2016-10-16T00:00:00"/>
    <s v="ANNUAL TERMINATION"/>
    <n v="29.26"/>
    <n v="821.07"/>
  </r>
  <r>
    <x v="103"/>
    <d v="2016-10-16T00:00:00"/>
    <s v="SICK LEAVE TERM"/>
    <n v="29.25"/>
    <n v="410.4"/>
  </r>
  <r>
    <x v="104"/>
    <d v="2016-10-17T00:00:00"/>
    <s v="ANNUAL TERMINATION"/>
    <n v="6.89"/>
    <n v="175.19"/>
  </r>
  <r>
    <x v="105"/>
    <d v="2016-10-17T00:00:00"/>
    <s v="ANNUAL TERMINATION"/>
    <n v="0.1"/>
    <n v="2.61"/>
  </r>
  <r>
    <x v="106"/>
    <d v="2016-10-17T00:00:00"/>
    <s v="ANNUAL TERMINATION"/>
    <n v="5.76"/>
    <n v="150.28"/>
  </r>
  <r>
    <x v="107"/>
    <d v="2016-10-31T00:00:00"/>
    <s v="SICK LEAVE TERM"/>
    <n v="2265.4499999999998"/>
    <n v="50262.86"/>
  </r>
  <r>
    <x v="107"/>
    <d v="2016-10-31T00:00:00"/>
    <s v="ANNUAL TERMINATION"/>
    <n v="280"/>
    <n v="12424.55"/>
  </r>
  <r>
    <x v="108"/>
    <d v="2016-10-31T00:00:00"/>
    <s v="SICK LEAVE TERM"/>
    <n v="128"/>
    <n v="968.79"/>
  </r>
  <r>
    <x v="108"/>
    <d v="2016-10-31T00:00:00"/>
    <s v="ANNUAL TERMINATION"/>
    <n v="56.94"/>
    <n v="861.92"/>
  </r>
  <r>
    <x v="109"/>
    <d v="2016-10-31T00:00:00"/>
    <s v="ANNUAL TERMINATION"/>
    <n v="91.2"/>
    <n v="1705.64"/>
  </r>
  <r>
    <x v="109"/>
    <d v="2016-10-31T00:00:00"/>
    <s v="SICK LEAVE TERM"/>
    <n v="49.2"/>
    <n v="460.07"/>
  </r>
  <r>
    <x v="110"/>
    <d v="2016-10-31T00:00:00"/>
    <s v="ANNUAL TERMINATION"/>
    <n v="9.5"/>
    <n v="118.91"/>
  </r>
  <r>
    <x v="111"/>
    <d v="2016-11-14T00:00:00"/>
    <s v="ANNUAL TERMINATION"/>
    <n v="96.01"/>
    <n v="983.11"/>
  </r>
  <r>
    <x v="112"/>
    <d v="2016-11-28T00:00:00"/>
    <s v="ANNUAL TERMINATION"/>
    <n v="23.59"/>
    <n v="517.30999999999995"/>
  </r>
  <r>
    <x v="113"/>
    <d v="2016-11-28T00:00:00"/>
    <s v="ANNUAL TERMINATION"/>
    <n v="178.87"/>
    <n v="1881.14"/>
  </r>
  <r>
    <x v="114"/>
    <d v="2016-12-09T00:00:00"/>
    <s v="SICK LEAVE TERM"/>
    <n v="611.85"/>
    <n v="7935.24"/>
  </r>
  <r>
    <x v="114"/>
    <d v="2016-12-09T00:00:00"/>
    <s v="ANNUAL TERMINATION"/>
    <n v="209.81"/>
    <n v="5442.16"/>
  </r>
  <r>
    <x v="115"/>
    <d v="2016-12-12T00:00:00"/>
    <s v="ANNUAL TERMINATION"/>
    <n v="62.14"/>
    <n v="973.76"/>
  </r>
  <r>
    <x v="116"/>
    <d v="2016-12-12T00:00:00"/>
    <s v="ANNUAL TERMINATION"/>
    <n v="6.75"/>
    <n v="70.92"/>
  </r>
  <r>
    <x v="117"/>
    <d v="2016-12-26T00:00:00"/>
    <s v="ANNUAL TERMINATION"/>
    <n v="146.59"/>
    <n v="1953.97"/>
  </r>
  <r>
    <x v="118"/>
    <d v="2016-12-26T00:00:00"/>
    <s v="ANNUAL TERMINATION"/>
    <n v="214.62"/>
    <n v="4477.96"/>
  </r>
  <r>
    <x v="119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1">
  <r>
    <x v="0"/>
    <d v="2017-01-02T00:00:00"/>
    <s v="SICK LEAVE TERM"/>
    <n v="588.07000000000005"/>
    <n v="10115.92"/>
  </r>
  <r>
    <x v="0"/>
    <d v="2017-01-02T00:00:00"/>
    <s v="ANNUAL TERMINATION"/>
    <n v="276.3"/>
    <n v="9505.77"/>
  </r>
  <r>
    <x v="1"/>
    <d v="2017-01-08T00:00:00"/>
    <s v="ANNUAL TERMINATION"/>
    <n v="65.14"/>
    <n v="1066.1500000000001"/>
  </r>
  <r>
    <x v="1"/>
    <d v="2017-01-08T00:00:00"/>
    <s v="SICK LEAVE TERM"/>
    <n v="8.67"/>
    <n v="70.95"/>
  </r>
  <r>
    <x v="2"/>
    <d v="2017-01-09T00:00:00"/>
    <s v="ANNUAL TERMINATION"/>
    <n v="147.02000000000001"/>
    <n v="4729.32"/>
  </r>
  <r>
    <x v="2"/>
    <d v="2017-01-09T00:00:00"/>
    <s v="SICK LEAVE TERM"/>
    <n v="137.62"/>
    <n v="2213.4699999999998"/>
  </r>
  <r>
    <x v="3"/>
    <d v="2017-01-09T00:00:00"/>
    <s v="ANNUAL TERMINATION"/>
    <n v="27.63"/>
    <n v="416.87"/>
  </r>
  <r>
    <x v="4"/>
    <d v="2017-01-09T00:00:00"/>
    <s v="SICK LEAVE TERM"/>
    <n v="689.27"/>
    <n v="7080.6"/>
  </r>
  <r>
    <x v="4"/>
    <d v="2017-01-09T00:00:00"/>
    <s v="ANNUAL TERMINATION"/>
    <n v="141.88999999999999"/>
    <n v="2915.16"/>
  </r>
  <r>
    <x v="5"/>
    <d v="2017-01-09T00:00:00"/>
    <s v="ANNUAL TERMINATION"/>
    <n v="23.49"/>
    <n v="523.64"/>
  </r>
  <r>
    <x v="5"/>
    <d v="2017-01-09T00:00:00"/>
    <s v="SICK LEAVE TERM"/>
    <n v="18.5"/>
    <n v="206.2"/>
  </r>
  <r>
    <x v="6"/>
    <d v="2017-01-09T00:00:00"/>
    <s v="ANNUAL TERMINATION"/>
    <n v="5.09"/>
    <n v="102.76"/>
  </r>
  <r>
    <x v="7"/>
    <d v="2017-01-09T00:00:00"/>
    <s v="ANNUAL TERMINATION"/>
    <n v="27.06"/>
    <n v="441.38"/>
  </r>
  <r>
    <x v="8"/>
    <d v="2017-01-09T00:00:00"/>
    <s v="ANNUAL TERMINATION"/>
    <n v="133.6"/>
    <n v="1872.83"/>
  </r>
  <r>
    <x v="9"/>
    <d v="2017-01-23T00:00:00"/>
    <s v="ANNUAL TERMINATION"/>
    <n v="8.01"/>
    <n v="93.39"/>
  </r>
  <r>
    <x v="10"/>
    <d v="2017-02-06T00:00:00"/>
    <s v="ANNUAL TERMINATION"/>
    <n v="95.38"/>
    <n v="2159.29"/>
  </r>
  <r>
    <x v="10"/>
    <d v="2017-02-06T00:00:00"/>
    <s v="SICK LEAVE TERM"/>
    <n v="67"/>
    <n v="758.4"/>
  </r>
  <r>
    <x v="11"/>
    <d v="2017-02-06T00:00:00"/>
    <s v="ANNUAL TERMINATION"/>
    <n v="7.29"/>
    <n v="74.650000000000006"/>
  </r>
  <r>
    <x v="12"/>
    <d v="2017-02-20T00:00:00"/>
    <s v="ANNUAL TERMINATION"/>
    <n v="17.95"/>
    <n v="242.72"/>
  </r>
  <r>
    <x v="13"/>
    <d v="2017-03-06T00:00:00"/>
    <s v="ANNUAL TERMINATION"/>
    <n v="32.31"/>
    <n v="330.84"/>
  </r>
  <r>
    <x v="14"/>
    <d v="2017-03-20T00:00:00"/>
    <s v="ANNUAL TERMINATION"/>
    <n v="62.09"/>
    <n v="972.98"/>
  </r>
  <r>
    <x v="15"/>
    <d v="2017-03-20T00:00:00"/>
    <s v="ANNUAL TERMINATION"/>
    <n v="35.549999999999997"/>
    <n v="648.45000000000005"/>
  </r>
  <r>
    <x v="16"/>
    <d v="2017-03-20T00:00:00"/>
    <s v="ANNUAL TERMINATION"/>
    <n v="22.54"/>
    <n v="364.39"/>
  </r>
  <r>
    <x v="17"/>
    <d v="2017-04-03T00:00:00"/>
    <s v="SICK LEAVE TERM"/>
    <n v="513.67999999999995"/>
    <n v="4779.18"/>
  </r>
  <r>
    <x v="17"/>
    <d v="2017-04-03T00:00:00"/>
    <s v="ANNUAL TERMINATION"/>
    <n v="237.72"/>
    <n v="4423.3999999999996"/>
  </r>
  <r>
    <x v="18"/>
    <d v="2017-04-03T00:00:00"/>
    <s v="ANNUAL TERMINATION"/>
    <n v="61.35"/>
    <n v="1177.26"/>
  </r>
  <r>
    <x v="19"/>
    <d v="2017-04-15T00:00:00"/>
    <s v="SICK LEAVE TERM"/>
    <n v="2019.17"/>
    <n v="45422.64"/>
  </r>
  <r>
    <x v="19"/>
    <d v="2017-04-15T00:00:00"/>
    <s v="ANNUAL TERMINATION"/>
    <n v="30.42"/>
    <n v="1368.64"/>
  </r>
  <r>
    <x v="20"/>
    <d v="2017-04-15T00:00:00"/>
    <s v="ANNUAL TERMINATION"/>
    <n v="79.48"/>
    <n v="2693.78"/>
  </r>
  <r>
    <x v="21"/>
    <d v="2017-04-17T00:00:00"/>
    <s v="SICK LEAVE TERM"/>
    <n v="1614.62"/>
    <n v="26740.45"/>
  </r>
  <r>
    <x v="21"/>
    <d v="2017-04-17T00:00:00"/>
    <s v="ANNUAL TERMINATION"/>
    <n v="251.82"/>
    <n v="8341.01"/>
  </r>
  <r>
    <x v="22"/>
    <d v="2017-04-17T00:00:00"/>
    <s v="ANNUAL TERMINATION"/>
    <n v="74"/>
    <n v="1482.27"/>
  </r>
  <r>
    <x v="23"/>
    <d v="2017-05-01T00:00:00"/>
    <s v="ANNUAL TERMINATION"/>
    <n v="4.76"/>
    <n v="71.87"/>
  </r>
  <r>
    <x v="24"/>
    <d v="2017-05-01T00:00:00"/>
    <s v="ANNUAL TERMINATION"/>
    <n v="10.039999999999999"/>
    <n v="183.13"/>
  </r>
  <r>
    <x v="25"/>
    <d v="2017-05-12T00:00:00"/>
    <s v="ANNUAL TERMINATION"/>
    <n v="70.400000000000006"/>
    <n v="1442.34"/>
  </r>
  <r>
    <x v="25"/>
    <d v="2017-05-12T00:00:00"/>
    <s v="SICK LEAVE TERM"/>
    <n v="59.5"/>
    <n v="609.51"/>
  </r>
  <r>
    <x v="26"/>
    <d v="2017-05-15T00:00:00"/>
    <s v="ANNUAL TERMINATION"/>
    <n v="88.7"/>
    <n v="1153.75"/>
  </r>
  <r>
    <x v="26"/>
    <d v="2017-05-15T00:00:00"/>
    <s v="SICK LEAVE TERM"/>
    <n v="68.5"/>
    <n v="445.5"/>
  </r>
  <r>
    <x v="27"/>
    <d v="2017-05-15T00:00:00"/>
    <s v="ANNUAL TERMINATION"/>
    <n v="121.7"/>
    <n v="3466.42"/>
  </r>
  <r>
    <x v="28"/>
    <d v="2017-05-15T00:00:00"/>
    <s v="ANNUAL TERMINATION"/>
    <n v="88.66"/>
    <n v="1230.02"/>
  </r>
  <r>
    <x v="29"/>
    <d v="2017-05-15T00:00:00"/>
    <s v="ANNUAL TERMINATION"/>
    <n v="94.64"/>
    <n v="1261.5"/>
  </r>
  <r>
    <x v="30"/>
    <d v="2017-05-29T00:00:00"/>
    <s v="ANNUAL TERMINATION"/>
    <n v="66.150000000000006"/>
    <n v="1908.02"/>
  </r>
  <r>
    <x v="31"/>
    <d v="2017-05-29T00:00:00"/>
    <s v="ANNUAL TERMINATION"/>
    <n v="57.56"/>
    <n v="1049.92"/>
  </r>
  <r>
    <x v="32"/>
    <d v="2017-05-29T00:00:00"/>
    <s v="SICK LEAVE TERM"/>
    <n v="177.1"/>
    <n v="1892.45"/>
  </r>
  <r>
    <x v="32"/>
    <d v="2017-05-29T00:00:00"/>
    <s v="ANNUAL TERMINATION"/>
    <n v="58.96"/>
    <n v="1260.06"/>
  </r>
  <r>
    <x v="33"/>
    <d v="2017-05-29T00:00:00"/>
    <s v="ANNUAL TERMINATION"/>
    <n v="209.71"/>
    <n v="3079.4"/>
  </r>
  <r>
    <x v="33"/>
    <d v="2017-05-29T00:00:00"/>
    <s v="SICK LEAVE TERM"/>
    <n v="125.11"/>
    <n v="918.56"/>
  </r>
  <r>
    <x v="34"/>
    <d v="2017-06-12T00:00:00"/>
    <s v="ANNUAL TERMINATION"/>
    <n v="9.36"/>
    <n v="249.56"/>
  </r>
  <r>
    <x v="35"/>
    <d v="2017-06-12T00:00:00"/>
    <s v="SICK LEAVE TERM"/>
    <n v="306.51"/>
    <n v="2445.0100000000002"/>
  </r>
  <r>
    <x v="35"/>
    <d v="2017-06-12T00:00:00"/>
    <s v="ANNUAL TERMINATION"/>
    <n v="106.09"/>
    <n v="1692.55"/>
  </r>
  <r>
    <x v="36"/>
    <d v="2017-06-12T00:00:00"/>
    <s v="SICK LEAVE TERM"/>
    <n v="636.23"/>
    <n v="16405.73"/>
  </r>
  <r>
    <x v="36"/>
    <d v="2017-06-12T00:00:00"/>
    <s v="ANNUAL TERMINATION"/>
    <n v="208.22"/>
    <n v="10738.26"/>
  </r>
  <r>
    <x v="37"/>
    <d v="2017-06-19T00:00:00"/>
    <s v="ANNUAL TERMINATION"/>
    <n v="24.11"/>
    <n v="468.36"/>
  </r>
  <r>
    <x v="37"/>
    <d v="2017-06-19T00:00:00"/>
    <s v="SICK LEAVE TERM"/>
    <n v="26.25"/>
    <n v="254.97"/>
  </r>
  <r>
    <x v="38"/>
    <d v="2017-06-25T00:00:00"/>
    <s v="ANNUAL TERMINATION"/>
    <n v="36.549999999999997"/>
    <n v="616.61"/>
  </r>
  <r>
    <x v="38"/>
    <d v="2017-06-25T00:00:00"/>
    <s v="SICK LEAVE TERM"/>
    <n v="8.59"/>
    <n v="72.459999999999994"/>
  </r>
  <r>
    <x v="39"/>
    <d v="2017-06-26T00:00:00"/>
    <s v="ANNUAL TERMINATION"/>
    <n v="98.35"/>
    <n v="1887.26"/>
  </r>
  <r>
    <x v="40"/>
    <d v="2017-06-26T00:00:00"/>
    <s v="ANNUAL TERMINATION"/>
    <n v="176.7"/>
    <n v="2258.81"/>
  </r>
  <r>
    <x v="40"/>
    <d v="2017-06-26T00:00:00"/>
    <s v="SICK LEAVE TERM"/>
    <n v="121.44"/>
    <n v="776.2"/>
  </r>
  <r>
    <x v="41"/>
    <d v="2017-06-26T00:00:00"/>
    <s v="ANNUAL TERMINATION"/>
    <n v="228.73"/>
    <n v="2896.41"/>
  </r>
  <r>
    <x v="42"/>
    <d v="2017-06-26T00:00:00"/>
    <s v="ANNUAL TERMINATION"/>
    <n v="194.33"/>
    <n v="2591.88"/>
  </r>
  <r>
    <x v="42"/>
    <d v="2017-06-26T00:00:00"/>
    <s v="SICK LEAVE TERM"/>
    <n v="73.16"/>
    <n v="487.89"/>
  </r>
  <r>
    <x v="43"/>
    <d v="2017-06-26T00:00:00"/>
    <s v="ANNUAL TERMINATION"/>
    <n v="199.93"/>
    <n v="3787.65"/>
  </r>
  <r>
    <x v="44"/>
    <d v="2017-07-09T00:00:00"/>
    <s v="ANNUAL TERMINATION"/>
    <n v="70.67"/>
    <n v="1501.07"/>
  </r>
  <r>
    <x v="45"/>
    <d v="2017-07-09T00:00:00"/>
    <s v="ANNUAL TERMINATION"/>
    <n v="15.34"/>
    <n v="240.44"/>
  </r>
  <r>
    <x v="46"/>
    <d v="2017-07-10T00:00:00"/>
    <s v="ANNUAL TERMINATION"/>
    <n v="62.57"/>
    <n v="1248.56"/>
  </r>
  <r>
    <x v="47"/>
    <d v="2017-07-10T00:00:00"/>
    <s v="ANNUAL TERMINATION"/>
    <n v="39"/>
    <n v="589.95000000000005"/>
  </r>
  <r>
    <x v="47"/>
    <d v="2017-07-10T00:00:00"/>
    <s v="SICK LEAVE TERM"/>
    <n v="26.75"/>
    <n v="202.32"/>
  </r>
  <r>
    <x v="48"/>
    <d v="2017-07-23T00:00:00"/>
    <s v="ANNUAL TERMINATION"/>
    <n v="200"/>
    <n v="4100.8999999999996"/>
  </r>
  <r>
    <x v="49"/>
    <d v="2017-07-23T00:00:00"/>
    <s v="ANNUAL TERMINATION"/>
    <n v="24.62"/>
    <n v="382.69"/>
  </r>
  <r>
    <x v="50"/>
    <d v="2017-07-24T00:00:00"/>
    <s v="ANNUAL TERMINATION"/>
    <n v="64.72"/>
    <n v="983.23"/>
  </r>
  <r>
    <x v="50"/>
    <d v="2017-07-24T00:00:00"/>
    <s v="SICK LEAVE TERM"/>
    <n v="3"/>
    <n v="22.79"/>
  </r>
  <r>
    <x v="51"/>
    <d v="2017-07-24T00:00:00"/>
    <s v="ANNUAL TERMINATION"/>
    <n v="61.85"/>
    <n v="911.89"/>
  </r>
  <r>
    <x v="52"/>
    <d v="2017-08-07T00:00:00"/>
    <s v="SICK LEAVE TERM"/>
    <n v="1334.45"/>
    <n v="24048.720000000001"/>
  </r>
  <r>
    <x v="52"/>
    <d v="2017-08-07T00:00:00"/>
    <s v="ANNUAL TERMINATION"/>
    <n v="280"/>
    <n v="10092.01"/>
  </r>
  <r>
    <x v="53"/>
    <d v="2017-08-07T00:00:00"/>
    <s v="ANNUAL TERMINATION"/>
    <n v="5.62"/>
    <n v="79.290000000000006"/>
  </r>
  <r>
    <x v="54"/>
    <d v="2017-08-07T00:00:00"/>
    <s v="ANNUAL TERMINATION"/>
    <n v="39.28"/>
    <n v="971.93"/>
  </r>
  <r>
    <x v="55"/>
    <d v="2017-08-20T00:00:00"/>
    <s v="ANNUAL TERMINATION"/>
    <n v="200"/>
    <n v="3721.52"/>
  </r>
  <r>
    <x v="56"/>
    <d v="2017-08-20T00:00:00"/>
    <s v="ANNUAL TERMINATION"/>
    <n v="280"/>
    <n v="9852.7199999999993"/>
  </r>
  <r>
    <x v="57"/>
    <d v="2017-08-21T00:00:00"/>
    <s v="ANNUAL TERMINATION"/>
    <n v="87.45"/>
    <n v="1743.64"/>
  </r>
  <r>
    <x v="58"/>
    <d v="2017-08-21T00:00:00"/>
    <s v="ANNUAL TERMINATION"/>
    <n v="6.36"/>
    <n v="110.99"/>
  </r>
  <r>
    <x v="59"/>
    <d v="2017-08-21T00:00:00"/>
    <s v="ANNUAL TERMINATION"/>
    <n v="54.54"/>
    <n v="1035.5899999999999"/>
  </r>
  <r>
    <x v="60"/>
    <d v="2017-08-21T00:00:00"/>
    <s v="ANNUAL TERMINATION"/>
    <n v="32.86"/>
    <n v="522.75"/>
  </r>
  <r>
    <x v="61"/>
    <d v="2017-08-21T00:00:00"/>
    <s v="ANNUAL TERMINATION"/>
    <n v="85.1"/>
    <n v="1901.87"/>
  </r>
  <r>
    <x v="62"/>
    <d v="2017-08-21T00:00:00"/>
    <s v="ANNUAL TERMINATION"/>
    <n v="4.97"/>
    <n v="88"/>
  </r>
  <r>
    <x v="63"/>
    <d v="2017-08-21T00:00:00"/>
    <s v="SICK LEAVE TERM"/>
    <n v="294.64"/>
    <n v="2022.35"/>
  </r>
  <r>
    <x v="64"/>
    <d v="2017-08-21T00:00:00"/>
    <s v="ANNUAL TERMINATION"/>
    <n v="53.39"/>
    <n v="1024.51"/>
  </r>
  <r>
    <x v="65"/>
    <d v="2017-09-04T00:00:00"/>
    <s v="ANNUAL TERMINATION"/>
    <n v="138.78"/>
    <n v="3056.71"/>
  </r>
  <r>
    <x v="65"/>
    <d v="2017-09-04T00:00:00"/>
    <s v="SICK LEAVE TERM"/>
    <n v="12"/>
    <n v="132.15"/>
  </r>
  <r>
    <x v="66"/>
    <d v="2017-09-04T00:00:00"/>
    <s v="ANNUAL TERMINATION"/>
    <n v="68.78"/>
    <n v="1689.24"/>
  </r>
  <r>
    <x v="67"/>
    <d v="2017-09-04T00:00:00"/>
    <s v="SICK LEAVE TERM"/>
    <n v="103.44"/>
    <n v="1296.18"/>
  </r>
  <r>
    <x v="67"/>
    <d v="2017-09-04T00:00:00"/>
    <s v="ANNUAL TERMINATION"/>
    <n v="9.6999999999999993"/>
    <n v="243.1"/>
  </r>
  <r>
    <x v="68"/>
    <d v="2017-09-04T00:00:00"/>
    <s v="ANNUAL TERMINATION"/>
    <n v="15.08"/>
    <n v="277.11"/>
  </r>
  <r>
    <x v="66"/>
    <d v="2017-09-05T00:00:00"/>
    <s v="ANNUAL TERMINATION"/>
    <n v="25.12"/>
    <n v="616.95000000000005"/>
  </r>
  <r>
    <x v="69"/>
    <d v="2017-09-18T00:00:00"/>
    <s v="ANNUAL TERMINATION"/>
    <n v="106.19"/>
    <n v="1646.67"/>
  </r>
  <r>
    <x v="70"/>
    <d v="2017-09-18T00:00:00"/>
    <s v="ANNUAL TERMINATION"/>
    <n v="43.79"/>
    <n v="555.07000000000005"/>
  </r>
  <r>
    <x v="71"/>
    <d v="2017-09-18T00:00:00"/>
    <s v="SICK LEAVE TERM"/>
    <n v="1082.25"/>
    <n v="18531.259999999998"/>
  </r>
  <r>
    <x v="71"/>
    <d v="2017-09-18T00:00:00"/>
    <s v="ANNUAL TERMINATION"/>
    <n v="179.62"/>
    <n v="6151.23"/>
  </r>
  <r>
    <x v="72"/>
    <d v="2017-10-02T00:00:00"/>
    <s v="ANNUAL TERMINATION"/>
    <n v="199.68"/>
    <n v="3710.03"/>
  </r>
  <r>
    <x v="72"/>
    <d v="2017-10-02T00:00:00"/>
    <s v="SICK LEAVE TERM"/>
    <n v="200.88"/>
    <n v="1866.17"/>
  </r>
  <r>
    <x v="73"/>
    <d v="2017-10-02T00:00:00"/>
    <s v="ANNUAL TERMINATION"/>
    <n v="29.74"/>
    <n v="485.09"/>
  </r>
  <r>
    <x v="74"/>
    <d v="2017-10-02T00:00:00"/>
    <s v="SEVERANCE COMPENSATION"/>
    <n v="0"/>
    <n v="70684.289999999994"/>
  </r>
  <r>
    <x v="74"/>
    <d v="2017-10-02T00:00:00"/>
    <s v="ANNUAL TERMINATION"/>
    <n v="300"/>
    <n v="26506.62"/>
  </r>
  <r>
    <x v="74"/>
    <d v="2017-10-02T00:00:00"/>
    <s v="SICK LEAVE TERM"/>
    <n v="340"/>
    <n v="15020.42"/>
  </r>
  <r>
    <x v="75"/>
    <d v="2017-10-16T00:00:00"/>
    <s v="ANNUAL TERMINATION"/>
    <n v="19.88"/>
    <n v="444.07"/>
  </r>
  <r>
    <x v="76"/>
    <d v="2017-10-16T00:00:00"/>
    <s v="SICK LEAVE TERM"/>
    <n v="606"/>
    <n v="4973.47"/>
  </r>
  <r>
    <x v="76"/>
    <d v="2017-10-16T00:00:00"/>
    <s v="ANNUAL TERMINATION"/>
    <n v="86.13"/>
    <n v="1413.75"/>
  </r>
  <r>
    <x v="77"/>
    <d v="2017-10-16T00:00:00"/>
    <s v="ANNUAL TERMINATION"/>
    <n v="136.54"/>
    <n v="1820.01"/>
  </r>
  <r>
    <x v="78"/>
    <d v="2017-10-16T00:00:00"/>
    <s v="ANNUAL TERMINATION"/>
    <n v="280"/>
    <n v="7913.47"/>
  </r>
  <r>
    <x v="78"/>
    <d v="2017-10-16T00:00:00"/>
    <s v="SICK LEAVE TERM"/>
    <n v="535.04999999999995"/>
    <n v="7560.9"/>
  </r>
  <r>
    <x v="79"/>
    <d v="2017-10-23T00:00:00"/>
    <s v="ANNUAL TERMINATION"/>
    <n v="321.2"/>
    <n v="3792.67"/>
  </r>
  <r>
    <x v="80"/>
    <d v="2017-10-29T00:00:00"/>
    <s v="SICK LEAVE TERM"/>
    <n v="6.28"/>
    <n v="55.06"/>
  </r>
  <r>
    <x v="81"/>
    <d v="2017-10-30T00:00:00"/>
    <s v="ANNUAL TERMINATION"/>
    <n v="280"/>
    <n v="9951.4500000000007"/>
  </r>
  <r>
    <x v="81"/>
    <d v="2017-10-30T00:00:00"/>
    <s v="SICK LEAVE TERM"/>
    <n v="257"/>
    <n v="4567.01"/>
  </r>
  <r>
    <x v="82"/>
    <d v="2017-10-30T00:00:00"/>
    <s v="ANNUAL TERMINATION"/>
    <n v="280"/>
    <n v="12418.31"/>
  </r>
  <r>
    <x v="82"/>
    <d v="2017-10-30T00:00:00"/>
    <s v="SICK LEAVE TERM"/>
    <n v="551.13"/>
    <n v="12221.61"/>
  </r>
  <r>
    <x v="83"/>
    <d v="2017-11-27T00:00:00"/>
    <s v="ANNUAL TERMINATION"/>
    <n v="12.96"/>
    <n v="245.97"/>
  </r>
  <r>
    <x v="84"/>
    <d v="2017-11-27T00:00:00"/>
    <s v="SICK LEAVE TERM"/>
    <n v="171.9"/>
    <n v="2190.52"/>
  </r>
  <r>
    <x v="84"/>
    <d v="2017-11-27T00:00:00"/>
    <s v="ANNUAL TERMINATION"/>
    <n v="51.4"/>
    <n v="1309.98"/>
  </r>
  <r>
    <x v="85"/>
    <d v="2017-11-27T00:00:00"/>
    <s v="ANNUAL TERMINATION"/>
    <n v="308.05"/>
    <n v="3932.94"/>
  </r>
  <r>
    <x v="85"/>
    <d v="2017-11-27T00:00:00"/>
    <s v="SICK LEAVE TERM"/>
    <n v="246.99"/>
    <n v="1576.69"/>
  </r>
  <r>
    <x v="86"/>
    <d v="2017-12-11T00:00:00"/>
    <s v="ANNUAL TERMINATION"/>
    <n v="9.27"/>
    <n v="159.94"/>
  </r>
  <r>
    <x v="87"/>
    <d v="2017-12-11T00:00:00"/>
    <s v="ANNUAL TERMINATION"/>
    <n v="57.75"/>
    <n v="848.87"/>
  </r>
  <r>
    <x v="88"/>
    <d v="2017-12-11T00:00:00"/>
    <s v="ANNUAL TERMINATION"/>
    <n v="27.95"/>
    <n v="403.56"/>
  </r>
  <r>
    <x v="89"/>
    <d v="2017-12-11T00:00:00"/>
    <s v="ANNUAL TERMINATION"/>
    <n v="79.14"/>
    <n v="2233.84"/>
  </r>
  <r>
    <x v="90"/>
    <d v="2017-12-11T00:00:00"/>
    <s v="ANNUAL TERMINATION"/>
    <n v="22.68"/>
    <n v="433.9"/>
  </r>
  <r>
    <x v="91"/>
    <d v="2017-12-24T00:00:00"/>
    <s v="ANNUAL TERMINATION"/>
    <n v="200"/>
    <n v="7951.58"/>
  </r>
  <r>
    <x v="92"/>
    <d v="2017-12-24T00:00:00"/>
    <s v="ANNUAL TERMINATION"/>
    <n v="280"/>
    <n v="9379.64"/>
  </r>
  <r>
    <x v="93"/>
    <d v="2017-12-25T00:00:00"/>
    <s v="ANNUAL TERMINATION"/>
    <n v="19.440000000000001"/>
    <n v="342.91"/>
  </r>
  <r>
    <x v="94"/>
    <d v="2017-12-26T00:00:00"/>
    <s v="ANNUAL TERMINATION"/>
    <n v="77.87"/>
    <n v="1918.64"/>
  </r>
  <r>
    <x v="95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3">
  <r>
    <x v="0"/>
    <d v="2018-01-08T00:00:00"/>
    <s v="ANNUAL TERMINATION"/>
    <n v="200"/>
    <n v="2554.2600000000002"/>
  </r>
  <r>
    <x v="1"/>
    <d v="2018-01-08T00:00:00"/>
    <s v="ANNUAL TERMINATION"/>
    <n v="3.24"/>
    <n v="96.58"/>
  </r>
  <r>
    <x v="2"/>
    <d v="2018-01-08T00:00:00"/>
    <s v="ANNUAL TERMINATION"/>
    <n v="127.51"/>
    <n v="1341"/>
  </r>
  <r>
    <x v="3"/>
    <d v="2018-01-08T00:00:00"/>
    <s v="ANNUAL TERMINATION"/>
    <n v="134.59"/>
    <n v="2429.85"/>
  </r>
  <r>
    <x v="4"/>
    <d v="2018-01-08T00:00:00"/>
    <s v="SICK LEAVE TERM"/>
    <n v="904.46"/>
    <n v="15231.11"/>
  </r>
  <r>
    <x v="4"/>
    <d v="2018-01-08T00:00:00"/>
    <s v="ANNUAL TERMINATION"/>
    <n v="130"/>
    <n v="4378.3999999999996"/>
  </r>
  <r>
    <x v="5"/>
    <d v="2018-01-08T00:00:00"/>
    <s v="ANNUAL TERMINATION"/>
    <n v="67.510000000000005"/>
    <n v="780.85"/>
  </r>
  <r>
    <x v="6"/>
    <d v="2018-01-08T00:00:00"/>
    <s v="ANNUAL TERMINATION"/>
    <n v="254.48"/>
    <n v="5113.8500000000004"/>
  </r>
  <r>
    <x v="6"/>
    <d v="2018-01-08T00:00:00"/>
    <s v="SICK LEAVE TERM"/>
    <n v="161.79"/>
    <n v="1625.61"/>
  </r>
  <r>
    <x v="7"/>
    <d v="2018-01-08T00:00:00"/>
    <s v="ANNUAL TERMINATION"/>
    <n v="33.33"/>
    <n v="457.6"/>
  </r>
  <r>
    <x v="8"/>
    <d v="2018-01-08T00:00:00"/>
    <s v="ANNUAL TERMINATION"/>
    <n v="112.27"/>
    <n v="1650.27"/>
  </r>
  <r>
    <x v="9"/>
    <d v="2018-01-21T00:00:00"/>
    <s v="ANNUAL TERMINATION"/>
    <n v="100"/>
    <n v="1356.25"/>
  </r>
  <r>
    <x v="10"/>
    <d v="2018-01-22T00:00:00"/>
    <s v="SICK LEAVE TERM"/>
    <n v="136.04"/>
    <n v="1357.64"/>
  </r>
  <r>
    <x v="10"/>
    <d v="2018-01-22T00:00:00"/>
    <s v="ANNUAL TERMINATION"/>
    <n v="15.17"/>
    <n v="302.77999999999997"/>
  </r>
  <r>
    <x v="11"/>
    <d v="2018-01-31T00:00:00"/>
    <s v="ANNUAL TERMINATION"/>
    <n v="150"/>
    <n v="3999.42"/>
  </r>
  <r>
    <x v="12"/>
    <d v="2018-02-04T00:00:00"/>
    <s v="SICK LEAVE TERM"/>
    <n v="158.02000000000001"/>
    <n v="3459.77"/>
  </r>
  <r>
    <x v="13"/>
    <d v="2018-02-05T00:00:00"/>
    <s v="SICK LEAVE TERM"/>
    <n v="196.9"/>
    <n v="2172.3000000000002"/>
  </r>
  <r>
    <x v="13"/>
    <d v="2018-02-05T00:00:00"/>
    <s v="ANNUAL TERMINATION"/>
    <n v="3.42"/>
    <n v="75.459999999999994"/>
  </r>
  <r>
    <x v="14"/>
    <d v="2018-02-05T00:00:00"/>
    <s v="ANNUAL TERMINATION"/>
    <n v="89.85"/>
    <n v="1950.36"/>
  </r>
  <r>
    <x v="15"/>
    <d v="2018-02-05T00:00:00"/>
    <s v="ANNUAL TERMINATION"/>
    <n v="266.38"/>
    <n v="5669.23"/>
  </r>
  <r>
    <x v="15"/>
    <d v="2018-02-05T00:00:00"/>
    <s v="SICK LEAVE TERM"/>
    <n v="463.42"/>
    <n v="4931.37"/>
  </r>
  <r>
    <x v="16"/>
    <d v="2018-02-18T00:00:00"/>
    <s v="ANNUAL TERMINATION"/>
    <n v="200"/>
    <n v="4761.4399999999996"/>
  </r>
  <r>
    <x v="17"/>
    <d v="2018-02-19T00:00:00"/>
    <s v="ANNUAL TERMINATION"/>
    <n v="59.96"/>
    <n v="802.86"/>
  </r>
  <r>
    <x v="18"/>
    <d v="2018-02-19T00:00:00"/>
    <s v="ANNUAL TERMINATION"/>
    <n v="112.89"/>
    <n v="2250.02"/>
  </r>
  <r>
    <x v="19"/>
    <d v="2018-02-19T00:00:00"/>
    <s v="ANNUAL TERMINATION"/>
    <n v="156.35"/>
    <n v="2771.74"/>
  </r>
  <r>
    <x v="20"/>
    <d v="2018-03-05T00:00:00"/>
    <s v="ANNUAL TERMINATION"/>
    <n v="202.27"/>
    <n v="3970.16"/>
  </r>
  <r>
    <x v="20"/>
    <d v="2018-03-05T00:00:00"/>
    <s v="SICK LEAVE TERM"/>
    <n v="162"/>
    <n v="1589.87"/>
  </r>
  <r>
    <x v="21"/>
    <d v="2018-03-05T00:00:00"/>
    <s v="ANNUAL TERMINATION"/>
    <n v="257.36"/>
    <n v="8579.89"/>
  </r>
  <r>
    <x v="21"/>
    <d v="2018-03-05T00:00:00"/>
    <s v="SICK LEAVE TERM"/>
    <n v="213.43"/>
    <n v="3557.68"/>
  </r>
  <r>
    <x v="22"/>
    <d v="2018-03-05T00:00:00"/>
    <s v="ANNUAL TERMINATION"/>
    <n v="3.38"/>
    <n v="38.380000000000003"/>
  </r>
  <r>
    <x v="23"/>
    <d v="2018-03-19T00:00:00"/>
    <s v="ANNUAL TERMINATION"/>
    <n v="12.66"/>
    <n v="186.09"/>
  </r>
  <r>
    <x v="24"/>
    <d v="2018-03-19T00:00:00"/>
    <s v="ANNUAL TERMINATION"/>
    <n v="70.8"/>
    <n v="3651.49"/>
  </r>
  <r>
    <x v="25"/>
    <d v="2018-03-19T00:00:00"/>
    <s v="ANNUAL TERMINATION"/>
    <n v="29.62"/>
    <n v="396.61"/>
  </r>
  <r>
    <x v="26"/>
    <d v="2018-03-19T00:00:00"/>
    <s v="ANNUAL TERMINATION"/>
    <n v="62.85"/>
    <n v="729.18"/>
  </r>
  <r>
    <x v="26"/>
    <d v="2018-03-19T00:00:00"/>
    <s v="SICK LEAVE TERM"/>
    <n v="37.6"/>
    <n v="218.12"/>
  </r>
  <r>
    <x v="27"/>
    <d v="2018-03-31T00:00:00"/>
    <s v="ANNUAL TERMINATION"/>
    <n v="240"/>
    <n v="6101.33"/>
  </r>
  <r>
    <x v="28"/>
    <d v="2018-04-02T00:00:00"/>
    <s v="SICK LEAVE TERM"/>
    <n v="911.03"/>
    <n v="7679.12"/>
  </r>
  <r>
    <x v="28"/>
    <d v="2018-04-02T00:00:00"/>
    <s v="ANNUAL TERMINATION"/>
    <n v="280"/>
    <n v="4720.2700000000004"/>
  </r>
  <r>
    <x v="29"/>
    <d v="2018-04-02T00:00:00"/>
    <s v="ANNUAL TERMINATION"/>
    <n v="26.45"/>
    <n v="584.95000000000005"/>
  </r>
  <r>
    <x v="30"/>
    <d v="2018-04-02T00:00:00"/>
    <s v="ANNUAL TERMINATION"/>
    <n v="59.01"/>
    <n v="1396.74"/>
  </r>
  <r>
    <x v="31"/>
    <d v="2018-04-02T00:00:00"/>
    <s v="ANNUAL TERMINATION"/>
    <n v="3.94"/>
    <n v="118.18"/>
  </r>
  <r>
    <x v="32"/>
    <d v="2018-04-02T00:00:00"/>
    <s v="ANNUAL TERMINATION"/>
    <n v="229.14"/>
    <n v="2346.3200000000002"/>
  </r>
  <r>
    <x v="33"/>
    <d v="2018-04-02T00:00:00"/>
    <s v="ANNUAL TERMINATION"/>
    <n v="38.28"/>
    <n v="627.24"/>
  </r>
  <r>
    <x v="34"/>
    <d v="2018-04-02T00:00:00"/>
    <s v="ANNUAL TERMINATION"/>
    <n v="25.29"/>
    <n v="365.46"/>
  </r>
  <r>
    <x v="35"/>
    <d v="2018-04-12T00:00:00"/>
    <s v="ANNUAL TERMINATION"/>
    <n v="22.68"/>
    <n v="586.80999999999995"/>
  </r>
  <r>
    <x v="36"/>
    <d v="2018-04-16T00:00:00"/>
    <s v="SICK LEAVE TERM"/>
    <n v="1864"/>
    <n v="52278.77"/>
  </r>
  <r>
    <x v="36"/>
    <d v="2018-04-16T00:00:00"/>
    <s v="ANNUAL TERMINATION"/>
    <n v="280"/>
    <n v="15706.07"/>
  </r>
  <r>
    <x v="37"/>
    <d v="2018-04-16T00:00:00"/>
    <s v="ANNUAL TERMINATION"/>
    <n v="82.99"/>
    <n v="1111.24"/>
  </r>
  <r>
    <x v="38"/>
    <d v="2018-04-16T00:00:00"/>
    <s v="ANNUAL TERMINATION"/>
    <n v="13.34"/>
    <n v="276.72000000000003"/>
  </r>
  <r>
    <x v="39"/>
    <d v="2018-04-16T00:00:00"/>
    <s v="ANNUAL TERMINATION"/>
    <n v="214.99"/>
    <n v="3794.27"/>
  </r>
  <r>
    <x v="40"/>
    <d v="2018-04-29T00:00:00"/>
    <s v="ANNUAL TERMINATION"/>
    <n v="215"/>
    <n v="3279.2"/>
  </r>
  <r>
    <x v="41"/>
    <d v="2018-04-29T00:00:00"/>
    <s v="ANNUAL TERMINATION"/>
    <n v="100"/>
    <n v="4799.83"/>
  </r>
  <r>
    <x v="42"/>
    <d v="2018-04-30T00:00:00"/>
    <s v="ANNUAL TERMINATION"/>
    <n v="84.84"/>
    <n v="2519.61"/>
  </r>
  <r>
    <x v="43"/>
    <d v="2018-04-30T00:00:00"/>
    <s v="ANNUAL TERMINATION"/>
    <n v="100"/>
    <n v="1845.81"/>
  </r>
  <r>
    <x v="44"/>
    <d v="2018-04-30T00:00:00"/>
    <s v="SICK LEAVE TERM"/>
    <n v="1435.24"/>
    <n v="13010.38"/>
  </r>
  <r>
    <x v="45"/>
    <d v="2018-05-04T00:00:00"/>
    <s v="ANNUAL TERMINATION"/>
    <n v="39.9"/>
    <n v="620.87"/>
  </r>
  <r>
    <x v="46"/>
    <d v="2018-05-14T00:00:00"/>
    <s v="ANNUAL TERMINATION"/>
    <n v="31.68"/>
    <n v="555.46"/>
  </r>
  <r>
    <x v="46"/>
    <d v="2018-05-14T00:00:00"/>
    <s v="SICK LEAVE TERM"/>
    <n v="0.5"/>
    <n v="4.38"/>
  </r>
  <r>
    <x v="47"/>
    <d v="2018-05-14T00:00:00"/>
    <s v="SICK LEAVE TERM"/>
    <n v="12.25"/>
    <n v="107.24"/>
  </r>
  <r>
    <x v="48"/>
    <d v="2018-05-14T00:00:00"/>
    <s v="ANNUAL TERMINATION"/>
    <n v="75.599999999999994"/>
    <n v="1831.08"/>
  </r>
  <r>
    <x v="49"/>
    <d v="2018-05-28T00:00:00"/>
    <s v="ANNUAL TERMINATION"/>
    <n v="123.6"/>
    <n v="3595.08"/>
  </r>
  <r>
    <x v="50"/>
    <d v="2018-05-29T00:00:00"/>
    <s v="ANNUAL TERMINATION"/>
    <n v="96.4"/>
    <n v="1428.14"/>
  </r>
  <r>
    <x v="50"/>
    <d v="2018-05-29T00:00:00"/>
    <s v="SICK LEAVE TERM"/>
    <n v="26.3"/>
    <n v="194.81"/>
  </r>
  <r>
    <x v="51"/>
    <d v="2018-06-11T00:00:00"/>
    <s v="SICK LEAVE TERM"/>
    <n v="819.5"/>
    <n v="8961.4"/>
  </r>
  <r>
    <x v="52"/>
    <d v="2018-06-11T00:00:00"/>
    <s v="ANNUAL TERMINATION"/>
    <n v="26.42"/>
    <n v="417.1"/>
  </r>
  <r>
    <x v="52"/>
    <d v="2018-06-11T00:00:00"/>
    <s v="SICK LEAVE TERM"/>
    <n v="11.75"/>
    <n v="92.75"/>
  </r>
  <r>
    <x v="53"/>
    <d v="2018-06-11T00:00:00"/>
    <s v="ANNUAL TERMINATION"/>
    <n v="88.9"/>
    <n v="1284.67"/>
  </r>
  <r>
    <x v="54"/>
    <d v="2018-06-11T00:00:00"/>
    <s v="SICK LEAVE TERM"/>
    <n v="412.63"/>
    <n v="3354.31"/>
  </r>
  <r>
    <x v="55"/>
    <d v="2018-06-11T00:00:00"/>
    <s v="ANNUAL TERMINATION"/>
    <n v="40.770000000000003"/>
    <n v="687.3"/>
  </r>
  <r>
    <x v="56"/>
    <d v="2018-06-24T00:00:00"/>
    <s v="ANNUAL TERMINATION"/>
    <n v="240"/>
    <n v="6045.19"/>
  </r>
  <r>
    <x v="57"/>
    <d v="2018-06-25T00:00:00"/>
    <s v="SICK LEAVE TERM"/>
    <n v="1120.71"/>
    <n v="24287.13"/>
  </r>
  <r>
    <x v="57"/>
    <d v="2018-06-25T00:00:00"/>
    <s v="ANNUAL TERMINATION"/>
    <n v="280"/>
    <n v="12135.87"/>
  </r>
  <r>
    <x v="58"/>
    <d v="2018-06-25T00:00:00"/>
    <s v="ANNUAL TERMINATION"/>
    <n v="12.96"/>
    <n v="509.8"/>
  </r>
  <r>
    <x v="59"/>
    <d v="2018-06-25T00:00:00"/>
    <s v="ANNUAL TERMINATION"/>
    <n v="13.57"/>
    <n v="181.7"/>
  </r>
  <r>
    <x v="60"/>
    <d v="2018-06-25T00:00:00"/>
    <s v="ANNUAL TERMINATION"/>
    <n v="4.5199999999999996"/>
    <n v="86.47"/>
  </r>
  <r>
    <x v="61"/>
    <d v="2018-07-09T00:00:00"/>
    <s v="ANNUAL TERMINATION"/>
    <n v="79.900000000000006"/>
    <n v="1270.6099999999999"/>
  </r>
  <r>
    <x v="62"/>
    <d v="2018-07-09T00:00:00"/>
    <s v="ANNUAL TERMINATION"/>
    <n v="88.74"/>
    <n v="1873.47"/>
  </r>
  <r>
    <x v="63"/>
    <d v="2018-07-09T00:00:00"/>
    <s v="ANNUAL TERMINATION"/>
    <n v="169.89"/>
    <n v="2895.01"/>
  </r>
  <r>
    <x v="63"/>
    <d v="2018-07-09T00:00:00"/>
    <s v="SICK LEAVE TERM"/>
    <n v="299.02999999999997"/>
    <n v="2547.81"/>
  </r>
  <r>
    <x v="64"/>
    <d v="2018-07-09T00:00:00"/>
    <s v="SICK LEAVE TERM"/>
    <n v="954.1"/>
    <n v="14844.22"/>
  </r>
  <r>
    <x v="64"/>
    <d v="2018-07-09T00:00:00"/>
    <s v="ANNUAL TERMINATION"/>
    <n v="206.82"/>
    <n v="6435.56"/>
  </r>
  <r>
    <x v="65"/>
    <d v="2018-07-09T00:00:00"/>
    <s v="ANNUAL TERMINATION"/>
    <n v="73.739999999999995"/>
    <n v="1190.21"/>
  </r>
  <r>
    <x v="66"/>
    <d v="2018-07-22T00:00:00"/>
    <s v="ANNUAL TERMINATION"/>
    <n v="66"/>
    <n v="1565.1"/>
  </r>
  <r>
    <x v="61"/>
    <d v="2018-07-22T00:00:00"/>
    <s v="SICK LEAVE TERM"/>
    <n v="380.25"/>
    <n v="3023.46"/>
  </r>
  <r>
    <x v="67"/>
    <d v="2018-07-23T00:00:00"/>
    <s v="ANNUAL TERMINATION"/>
    <n v="12.66"/>
    <n v="173.34"/>
  </r>
  <r>
    <x v="68"/>
    <d v="2018-07-23T00:00:00"/>
    <s v="ANNUAL TERMINATION"/>
    <n v="101.54"/>
    <n v="1907.69"/>
  </r>
  <r>
    <x v="69"/>
    <d v="2018-07-23T00:00:00"/>
    <s v="ANNUAL TERMINATION"/>
    <n v="50.25"/>
    <n v="961.35"/>
  </r>
  <r>
    <x v="70"/>
    <d v="2018-07-23T00:00:00"/>
    <s v="ANNUAL TERMINATION"/>
    <n v="3.29"/>
    <n v="49.35"/>
  </r>
  <r>
    <x v="71"/>
    <d v="2018-08-06T00:00:00"/>
    <s v="ANNUAL TERMINATION"/>
    <n v="11.5"/>
    <n v="178.95"/>
  </r>
  <r>
    <x v="72"/>
    <d v="2018-08-19T00:00:00"/>
    <s v="ANNUAL TERMINATION"/>
    <n v="272.7"/>
    <n v="6285"/>
  </r>
  <r>
    <x v="72"/>
    <d v="2018-08-19T00:00:00"/>
    <s v="SICK LEAVE TERM"/>
    <n v="107"/>
    <n v="1233.03"/>
  </r>
  <r>
    <x v="73"/>
    <d v="2018-08-20T00:00:00"/>
    <s v="ANNUAL TERMINATION"/>
    <n v="150"/>
    <n v="5358.59"/>
  </r>
  <r>
    <x v="73"/>
    <d v="2018-08-20T00:00:00"/>
    <s v="SICK LEAVE TERM"/>
    <n v="208.91"/>
    <n v="3731.54"/>
  </r>
  <r>
    <x v="74"/>
    <d v="2018-08-20T00:00:00"/>
    <s v="ANNUAL TERMINATION"/>
    <n v="185.76"/>
    <n v="2951.8"/>
  </r>
  <r>
    <x v="74"/>
    <d v="2018-08-20T00:00:00"/>
    <s v="SICK LEAVE TERM"/>
    <n v="197.25"/>
    <n v="1567.19"/>
  </r>
  <r>
    <x v="75"/>
    <d v="2018-08-20T00:00:00"/>
    <s v="ANNUAL TERMINATION"/>
    <n v="282.11"/>
    <n v="4946.88"/>
  </r>
  <r>
    <x v="75"/>
    <d v="2018-08-20T00:00:00"/>
    <s v="SICK LEAVE TERM"/>
    <n v="236.56"/>
    <n v="2074.08"/>
  </r>
  <r>
    <x v="76"/>
    <d v="2018-08-20T00:00:00"/>
    <s v="ANNUAL TERMINATION"/>
    <n v="3.24"/>
    <n v="82.04"/>
  </r>
  <r>
    <x v="77"/>
    <d v="2018-08-20T00:00:00"/>
    <s v="ANNUAL TERMINATION"/>
    <n v="42.29"/>
    <n v="897.1"/>
  </r>
  <r>
    <x v="78"/>
    <d v="2018-08-20T00:00:00"/>
    <s v="SICK LEAVE TERM"/>
    <n v="611.85"/>
    <n v="3399.13"/>
  </r>
  <r>
    <x v="78"/>
    <d v="2018-08-20T00:00:00"/>
    <s v="ANNUAL TERMINATION"/>
    <n v="292"/>
    <n v="3244.41"/>
  </r>
  <r>
    <x v="79"/>
    <d v="2018-09-16T00:00:00"/>
    <s v="ANNUAL TERMINATION"/>
    <n v="50.49"/>
    <n v="1144.99"/>
  </r>
  <r>
    <x v="80"/>
    <d v="2018-09-16T00:00:00"/>
    <s v="SICK LEAVE TERM"/>
    <n v="1018.75"/>
    <n v="10757.8"/>
  </r>
  <r>
    <x v="80"/>
    <d v="2018-09-16T00:00:00"/>
    <s v="ANNUAL TERMINATION"/>
    <n v="80"/>
    <n v="1689.57"/>
  </r>
  <r>
    <x v="81"/>
    <d v="2018-09-16T00:00:00"/>
    <s v="ANNUAL TERMINATION"/>
    <n v="150"/>
    <n v="2163.41"/>
  </r>
  <r>
    <x v="81"/>
    <d v="2018-09-16T00:00:00"/>
    <s v="SICK LEAVE TERM"/>
    <n v="96.25"/>
    <n v="694.09"/>
  </r>
  <r>
    <x v="82"/>
    <d v="2018-09-17T00:00:00"/>
    <s v="ANNUAL TERMINATION"/>
    <n v="10.86"/>
    <n v="112.02"/>
  </r>
  <r>
    <x v="83"/>
    <d v="2018-09-30T00:00:00"/>
    <s v="SICK LEAVE TERM"/>
    <n v="616.62"/>
    <n v="9142.1"/>
  </r>
  <r>
    <x v="83"/>
    <d v="2018-09-30T00:00:00"/>
    <s v="ANNUAL TERMINATION"/>
    <n v="280"/>
    <n v="8302.64"/>
  </r>
  <r>
    <x v="84"/>
    <d v="2018-10-01T00:00:00"/>
    <s v="SICK LEAVE TERM"/>
    <n v="694.4"/>
    <n v="7084.1"/>
  </r>
  <r>
    <x v="84"/>
    <d v="2018-10-01T00:00:00"/>
    <s v="ANNUAL TERMINATION"/>
    <n v="219.57"/>
    <n v="4480"/>
  </r>
  <r>
    <x v="85"/>
    <d v="2018-10-01T00:00:00"/>
    <s v="ANNUAL TERMINATION"/>
    <n v="47.9"/>
    <n v="494.08"/>
  </r>
  <r>
    <x v="86"/>
    <d v="2018-10-01T00:00:00"/>
    <s v="ANNUAL TERMINATION"/>
    <n v="11.11"/>
    <n v="277.16000000000003"/>
  </r>
  <r>
    <x v="43"/>
    <d v="2018-10-01T00:00:00"/>
    <s v="SICK LEAVE TERM"/>
    <n v="1681.11"/>
    <n v="15515.05"/>
  </r>
  <r>
    <x v="43"/>
    <d v="2018-10-01T00:00:00"/>
    <s v="ANNUAL TERMINATION"/>
    <n v="112.06"/>
    <n v="2068.41"/>
  </r>
  <r>
    <x v="87"/>
    <d v="2018-10-01T00:00:00"/>
    <s v="ANNUAL TERMINATION"/>
    <n v="258.3"/>
    <n v="7513.02"/>
  </r>
  <r>
    <x v="88"/>
    <d v="2018-10-01T00:00:00"/>
    <s v="ANNUAL TERMINATION"/>
    <n v="87.65"/>
    <n v="1173.6300000000001"/>
  </r>
  <r>
    <x v="89"/>
    <d v="2018-10-01T00:00:00"/>
    <s v="ANNUAL TERMINATION"/>
    <n v="293.24"/>
    <n v="5853.25"/>
  </r>
  <r>
    <x v="89"/>
    <d v="2018-10-01T00:00:00"/>
    <s v="SICK LEAVE TERM"/>
    <n v="142.27000000000001"/>
    <n v="1419.9"/>
  </r>
  <r>
    <x v="90"/>
    <d v="2018-10-15T00:00:00"/>
    <s v="ANNUAL TERMINATION"/>
    <n v="28.38"/>
    <n v="818.48"/>
  </r>
  <r>
    <x v="91"/>
    <d v="2018-10-15T00:00:00"/>
    <s v="ANNUAL TERMINATION"/>
    <n v="128.1"/>
    <n v="1793.4"/>
  </r>
  <r>
    <x v="92"/>
    <d v="2018-10-15T00:00:00"/>
    <s v="ANNUAL TERMINATION"/>
    <n v="24.71"/>
    <n v="417.16"/>
  </r>
  <r>
    <x v="92"/>
    <d v="2018-10-15T00:00:00"/>
    <s v="SICK LEAVE TERM"/>
    <n v="18.95"/>
    <n v="159.96"/>
  </r>
  <r>
    <x v="93"/>
    <d v="2018-10-15T00:00:00"/>
    <s v="ANNUAL TERMINATION"/>
    <n v="39.44"/>
    <n v="571.88"/>
  </r>
  <r>
    <x v="94"/>
    <d v="2018-10-15T00:00:00"/>
    <s v="ANNUAL TERMINATION"/>
    <n v="33.44"/>
    <n v="355.27"/>
  </r>
  <r>
    <x v="95"/>
    <d v="2018-10-15T00:00:00"/>
    <s v="ANNUAL TERMINATION"/>
    <n v="47.39"/>
    <n v="514.80999999999995"/>
  </r>
  <r>
    <x v="96"/>
    <d v="2018-10-29T00:00:00"/>
    <s v="ANNUAL TERMINATION"/>
    <n v="40.619999999999997"/>
    <n v="431.56"/>
  </r>
  <r>
    <x v="97"/>
    <d v="2018-10-29T00:00:00"/>
    <s v="ANNUAL TERMINATION"/>
    <n v="30.62"/>
    <n v="325.31"/>
  </r>
  <r>
    <x v="98"/>
    <d v="2018-10-29T00:00:00"/>
    <s v="ANNUAL TERMINATION"/>
    <n v="34.44"/>
    <n v="365.9"/>
  </r>
  <r>
    <x v="99"/>
    <d v="2018-10-29T00:00:00"/>
    <s v="ANNUAL TERMINATION"/>
    <n v="67.94"/>
    <n v="1275.74"/>
  </r>
  <r>
    <x v="100"/>
    <d v="2018-10-29T00:00:00"/>
    <s v="ANNUAL TERMINATION"/>
    <n v="73.790000000000006"/>
    <n v="1069.96"/>
  </r>
  <r>
    <x v="101"/>
    <d v="2018-10-29T00:00:00"/>
    <s v="ANNUAL TERMINATION"/>
    <n v="24.75"/>
    <n v="262.95"/>
  </r>
  <r>
    <x v="102"/>
    <d v="2018-11-12T00:00:00"/>
    <s v="ANNUAL TERMINATION"/>
    <n v="185.66"/>
    <n v="1972.49"/>
  </r>
  <r>
    <x v="103"/>
    <d v="2018-11-12T00:00:00"/>
    <s v="ANNUAL TERMINATION"/>
    <n v="155.24"/>
    <n v="5938.49"/>
  </r>
  <r>
    <x v="104"/>
    <d v="2018-11-26T00:00:00"/>
    <s v="ANNUAL TERMINATION"/>
    <n v="70.489999999999995"/>
    <n v="986.86"/>
  </r>
  <r>
    <x v="105"/>
    <d v="2018-11-26T00:00:00"/>
    <s v="ANNUAL TERMINATION"/>
    <n v="3.85"/>
    <n v="55.83"/>
  </r>
  <r>
    <x v="106"/>
    <d v="2018-12-09T00:00:00"/>
    <s v="ANNUAL TERMINATION"/>
    <n v="300"/>
    <n v="5284.5"/>
  </r>
  <r>
    <x v="107"/>
    <d v="2018-12-10T00:00:00"/>
    <s v="ANNUAL TERMINATION"/>
    <n v="89.29"/>
    <n v="2100.21"/>
  </r>
  <r>
    <x v="108"/>
    <d v="2018-12-23T00:00:00"/>
    <s v="ANNUAL TERMINATION"/>
    <n v="280"/>
    <n v="10119.76"/>
  </r>
  <r>
    <x v="109"/>
    <d v="2018-12-23T00:00:00"/>
    <s v="ANNUAL TERMINATION"/>
    <n v="260.48"/>
    <n v="17696.78"/>
  </r>
  <r>
    <x v="110"/>
    <d v="2018-12-23T00:00:00"/>
    <s v="ANNUAL TERMINATION"/>
    <n v="25.03"/>
    <n v="475.64"/>
  </r>
  <r>
    <x v="110"/>
    <d v="2018-12-23T00:00:00"/>
    <s v="SICK LEAVE TERM"/>
    <n v="16.8"/>
    <n v="159.62"/>
  </r>
  <r>
    <x v="111"/>
    <d v="2018-12-24T00:00:00"/>
    <s v="Annual Leave Termination Payout"/>
    <n v="25.91"/>
    <n v="427.09"/>
  </r>
  <r>
    <x v="112"/>
    <d v="2018-12-24T00:00:00"/>
    <s v="Annual Leave Termination Payout"/>
    <n v="32.4"/>
    <n v="621.73"/>
  </r>
  <r>
    <x v="113"/>
    <d v="2018-12-30T00:00:00"/>
    <s v="Annual Leave Termination Payout"/>
    <n v="90.6"/>
    <n v="1491.03"/>
  </r>
  <r>
    <x v="114"/>
    <d v="2018-12-30T00:00:00"/>
    <s v="Annual Leave Termination Payout"/>
    <n v="20.76"/>
    <n v="319.77999999999997"/>
  </r>
  <r>
    <x v="114"/>
    <d v="2018-12-30T00:00:00"/>
    <s v="Sick Leave Termination Payout"/>
    <n v="4"/>
    <n v="30.81"/>
  </r>
  <r>
    <x v="115"/>
    <d v="2018-12-31T00:00:00"/>
    <s v="Sick Leave Termination Payout"/>
    <n v="828.1"/>
    <n v="9744.2900000000009"/>
  </r>
  <r>
    <x v="115"/>
    <d v="2018-12-31T00:00:00"/>
    <s v="Annual Leave Termination Payout"/>
    <n v="34.950000000000003"/>
    <n v="822.52"/>
  </r>
  <r>
    <x v="116"/>
    <d v="2018-12-31T00:00:00"/>
    <s v="Annual Leave Termination Payout"/>
    <n v="244.58"/>
    <n v="6063.21"/>
  </r>
  <r>
    <x v="116"/>
    <d v="2018-12-31T00:00:00"/>
    <s v="Sick Leave Termination Payout"/>
    <n v="15.13"/>
    <n v="187.54"/>
  </r>
  <r>
    <x v="117"/>
    <d v="2018-12-31T00:00:00"/>
    <s v="Annual Leave Termination Payout"/>
    <n v="264.87"/>
    <n v="6812.67"/>
  </r>
  <r>
    <x v="118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80">
  <r>
    <x v="0"/>
    <d v="2014-01-12T00:00:00"/>
    <s v="ANNUAL TERMINATION"/>
    <n v="16.28"/>
    <n v="241.91"/>
  </r>
  <r>
    <x v="1"/>
    <d v="2014-01-12T00:00:00"/>
    <s v="ANNUAL TERMINATION"/>
    <n v="197.72"/>
    <n v="3437.46"/>
  </r>
  <r>
    <x v="1"/>
    <d v="2014-01-12T00:00:00"/>
    <s v="SICK LEAVE TERM"/>
    <n v="550.79"/>
    <n v="4787.88"/>
  </r>
  <r>
    <x v="2"/>
    <d v="2014-01-13T00:00:00"/>
    <s v="ANNUAL TERMINATION"/>
    <n v="63.06"/>
    <n v="1498.87"/>
  </r>
  <r>
    <x v="3"/>
    <d v="2014-01-13T00:00:00"/>
    <s v="ANNUAL TERMINATION"/>
    <n v="80.34"/>
    <n v="1602.94"/>
  </r>
  <r>
    <x v="4"/>
    <d v="2014-01-13T00:00:00"/>
    <s v="ANNUAL TERMINATION"/>
    <n v="23.22"/>
    <n v="293.81"/>
  </r>
  <r>
    <x v="5"/>
    <d v="2014-01-13T00:00:00"/>
    <s v="ANNUAL TERMINATION"/>
    <n v="39.28"/>
    <n v="830.87"/>
  </r>
  <r>
    <x v="2"/>
    <d v="2014-01-13T00:00:00"/>
    <s v="SICK LEAVE TERM"/>
    <n v="285.67"/>
    <n v="3395.03"/>
  </r>
  <r>
    <x v="6"/>
    <d v="2014-01-17T00:00:00"/>
    <s v="ANNUAL TERMINATION"/>
    <n v="2.2400000000000002"/>
    <n v="30.11"/>
  </r>
  <r>
    <x v="7"/>
    <d v="2014-01-26T00:00:00"/>
    <s v="ANNUAL TERMINATION"/>
    <n v="50"/>
    <n v="1291.04"/>
  </r>
  <r>
    <x v="8"/>
    <d v="2014-01-26T00:00:00"/>
    <s v="ANNUAL TERMINATION"/>
    <n v="80"/>
    <n v="1601.58"/>
  </r>
  <r>
    <x v="9"/>
    <d v="2014-01-26T00:00:00"/>
    <s v="ANNUAL TERMINATION"/>
    <n v="230"/>
    <n v="5028.8599999999997"/>
  </r>
  <r>
    <x v="10"/>
    <d v="2014-01-26T00:00:00"/>
    <s v="ANNUAL TERMINATION"/>
    <n v="250"/>
    <n v="5902.08"/>
  </r>
  <r>
    <x v="11"/>
    <d v="2014-01-26T00:00:00"/>
    <s v="ANNUAL TERMINATION"/>
    <n v="22.36"/>
    <n v="252.59"/>
  </r>
  <r>
    <x v="7"/>
    <d v="2014-01-26T00:00:00"/>
    <s v="SICK LEAVE TERM"/>
    <n v="815.71"/>
    <n v="10531.1"/>
  </r>
  <r>
    <x v="8"/>
    <d v="2014-01-26T00:00:00"/>
    <s v="SICK LEAVE TERM"/>
    <n v="342.95"/>
    <n v="3432.9"/>
  </r>
  <r>
    <x v="10"/>
    <d v="2014-01-26T00:00:00"/>
    <s v="SICK LEAVE TERM"/>
    <n v="295.36"/>
    <n v="3486.47"/>
  </r>
  <r>
    <x v="12"/>
    <d v="2014-02-09T00:00:00"/>
    <s v="ANNUAL TERMINATION"/>
    <n v="85.39"/>
    <n v="1404.46"/>
  </r>
  <r>
    <x v="13"/>
    <d v="2014-02-09T00:00:00"/>
    <s v="ANNUAL TERMINATION"/>
    <n v="46.7"/>
    <n v="693.93"/>
  </r>
  <r>
    <x v="12"/>
    <d v="2014-02-09T00:00:00"/>
    <s v="SICK LEAVE TERM"/>
    <n v="0.5"/>
    <n v="4.1100000000000003"/>
  </r>
  <r>
    <x v="14"/>
    <d v="2014-02-10T00:00:00"/>
    <s v="ANNUAL TERMINATION"/>
    <n v="151.41"/>
    <n v="3511.86"/>
  </r>
  <r>
    <x v="15"/>
    <d v="2014-02-10T00:00:00"/>
    <s v="ANNUAL TERMINATION"/>
    <n v="65"/>
    <n v="1764.68"/>
  </r>
  <r>
    <x v="16"/>
    <d v="2014-02-10T00:00:00"/>
    <s v="ANNUAL TERMINATION"/>
    <n v="76.45"/>
    <n v="1358.99"/>
  </r>
  <r>
    <x v="14"/>
    <d v="2014-02-10T00:00:00"/>
    <s v="SICK LEAVE TERM"/>
    <n v="625.34"/>
    <n v="7252.19"/>
  </r>
  <r>
    <x v="17"/>
    <d v="2014-02-21T00:00:00"/>
    <s v="ANNUAL TERMINATION"/>
    <n v="134.09"/>
    <n v="1630.86"/>
  </r>
  <r>
    <x v="18"/>
    <d v="2014-02-23T00:00:00"/>
    <s v="ANNUAL TERMINATION"/>
    <n v="280"/>
    <n v="15191.74"/>
  </r>
  <r>
    <x v="18"/>
    <d v="2014-02-23T00:00:00"/>
    <s v="SICK LEAVE TERM"/>
    <n v="631.66999999999996"/>
    <n v="17136.009999999998"/>
  </r>
  <r>
    <x v="19"/>
    <d v="2014-02-24T00:00:00"/>
    <s v="ANNUAL TERMINATION"/>
    <n v="18.48"/>
    <n v="340.37"/>
  </r>
  <r>
    <x v="20"/>
    <d v="2014-02-24T00:00:00"/>
    <s v="ANNUAL TERMINATION"/>
    <n v="82.15"/>
    <n v="1737.68"/>
  </r>
  <r>
    <x v="21"/>
    <d v="2014-02-28T00:00:00"/>
    <s v="ANNUAL TERMINATION"/>
    <n v="40"/>
    <n v="667.39"/>
  </r>
  <r>
    <x v="22"/>
    <d v="2014-03-01T00:00:00"/>
    <s v="ANNUAL TERMINATION"/>
    <n v="127.72"/>
    <n v="1885.39"/>
  </r>
  <r>
    <x v="23"/>
    <d v="2014-03-09T00:00:00"/>
    <s v="ANNUAL TERMINATION"/>
    <n v="147.43"/>
    <n v="3160.57"/>
  </r>
  <r>
    <x v="23"/>
    <d v="2014-03-09T00:00:00"/>
    <s v="SICK LEAVE TERM"/>
    <n v="173.3"/>
    <n v="1857.59"/>
  </r>
  <r>
    <x v="24"/>
    <d v="2014-03-10T00:00:00"/>
    <s v="ANNUAL TERMINATION"/>
    <n v="41.74"/>
    <n v="583.70000000000005"/>
  </r>
  <r>
    <x v="25"/>
    <d v="2014-03-10T00:00:00"/>
    <s v="ANNUAL TERMINATION"/>
    <n v="18.3"/>
    <n v="268.85000000000002"/>
  </r>
  <r>
    <x v="26"/>
    <d v="2014-03-10T00:00:00"/>
    <s v="ANNUAL TERMINATION"/>
    <n v="207.27"/>
    <n v="10427.879999999999"/>
  </r>
  <r>
    <x v="27"/>
    <d v="2014-03-10T00:00:00"/>
    <s v="ANNUAL TERMINATION"/>
    <n v="32.4"/>
    <n v="707.08"/>
  </r>
  <r>
    <x v="28"/>
    <d v="2014-03-10T00:00:00"/>
    <s v="ANNUAL TERMINATION"/>
    <n v="28.06"/>
    <n v="2116.11"/>
  </r>
  <r>
    <x v="26"/>
    <d v="2014-03-10T00:00:00"/>
    <s v="SICK LEAVE TERM"/>
    <n v="878.58"/>
    <n v="22100.94"/>
  </r>
  <r>
    <x v="28"/>
    <d v="2014-03-10T00:00:00"/>
    <s v="SICK LEAVE TERM"/>
    <n v="1749"/>
    <n v="65949.460000000006"/>
  </r>
  <r>
    <x v="29"/>
    <d v="2014-03-23T00:00:00"/>
    <s v="ANNUAL TERMINATION"/>
    <n v="21.56"/>
    <n v="479.59"/>
  </r>
  <r>
    <x v="29"/>
    <d v="2014-03-23T00:00:00"/>
    <s v="SICK LEAVE TERM"/>
    <n v="6"/>
    <n v="66.73"/>
  </r>
  <r>
    <x v="30"/>
    <d v="2014-03-24T00:00:00"/>
    <s v="ANNUAL TERMINATION"/>
    <n v="12.42"/>
    <n v="281.51"/>
  </r>
  <r>
    <x v="31"/>
    <d v="2014-04-04T00:00:00"/>
    <s v="ANNUAL TERMINATION"/>
    <n v="280"/>
    <n v="3729.63"/>
  </r>
  <r>
    <x v="31"/>
    <d v="2014-04-04T00:00:00"/>
    <s v="SICK LEAVE TERM"/>
    <n v="37.06"/>
    <n v="246.82"/>
  </r>
  <r>
    <x v="32"/>
    <d v="2014-04-07T00:00:00"/>
    <s v="ANNUAL TERMINATION"/>
    <n v="11.92"/>
    <n v="121.76"/>
  </r>
  <r>
    <x v="33"/>
    <d v="2014-04-07T00:00:00"/>
    <s v="ANNUAL TERMINATION"/>
    <n v="203.84"/>
    <n v="2606.16"/>
  </r>
  <r>
    <x v="34"/>
    <d v="2014-04-07T00:00:00"/>
    <s v="ANNUAL TERMINATION"/>
    <n v="273.27999999999997"/>
    <n v="5193.17"/>
  </r>
  <r>
    <x v="34"/>
    <d v="2014-04-07T00:00:00"/>
    <s v="SICK LEAVE TERM"/>
    <n v="364.06"/>
    <n v="3459.13"/>
  </r>
  <r>
    <x v="35"/>
    <d v="2014-04-20T00:00:00"/>
    <s v="ANNUAL TERMINATION"/>
    <n v="80.37"/>
    <n v="1027.55"/>
  </r>
  <r>
    <x v="36"/>
    <d v="2014-04-20T00:00:00"/>
    <s v="ANNUAL TERMINATION"/>
    <n v="280"/>
    <n v="5826.66"/>
  </r>
  <r>
    <x v="37"/>
    <d v="2014-04-21T00:00:00"/>
    <s v="ANNUAL TERMINATION"/>
    <n v="14.26"/>
    <n v="209.1"/>
  </r>
  <r>
    <x v="38"/>
    <d v="2014-04-24T00:00:00"/>
    <s v="ANNUAL TERMINATION"/>
    <n v="9.51"/>
    <n v="164.34"/>
  </r>
  <r>
    <x v="39"/>
    <d v="2014-05-04T00:00:00"/>
    <s v="ANNUAL TERMINATION"/>
    <n v="280"/>
    <n v="7409.98"/>
  </r>
  <r>
    <x v="40"/>
    <d v="2014-05-04T00:00:00"/>
    <s v="ANNUAL TERMINATION"/>
    <n v="27.12"/>
    <n v="647.28"/>
  </r>
  <r>
    <x v="41"/>
    <d v="2014-05-05T00:00:00"/>
    <s v="ANNUAL TERMINATION"/>
    <n v="6.05"/>
    <n v="88.76"/>
  </r>
  <r>
    <x v="42"/>
    <d v="2014-05-18T00:00:00"/>
    <s v="ANNUAL TERMINATION"/>
    <n v="129.99"/>
    <n v="1778.39"/>
  </r>
  <r>
    <x v="43"/>
    <d v="2014-06-01T00:00:00"/>
    <s v="ANNUAL TERMINATION"/>
    <n v="5.45"/>
    <n v="99.06"/>
  </r>
  <r>
    <x v="44"/>
    <d v="2014-06-02T00:00:00"/>
    <s v="ANNUAL TERMINATION"/>
    <n v="270.8"/>
    <n v="4836.1899999999996"/>
  </r>
  <r>
    <x v="45"/>
    <d v="2014-06-02T00:00:00"/>
    <s v="ANNUAL TERMINATION"/>
    <n v="17.7"/>
    <n v="420.38"/>
  </r>
  <r>
    <x v="46"/>
    <d v="2014-06-02T00:00:00"/>
    <s v="ANNUAL TERMINATION"/>
    <n v="19.440000000000001"/>
    <n v="424.25"/>
  </r>
  <r>
    <x v="47"/>
    <d v="2014-06-02T00:00:00"/>
    <s v="ANNUAL TERMINATION"/>
    <n v="3.54"/>
    <n v="80.86"/>
  </r>
  <r>
    <x v="48"/>
    <d v="2014-06-02T00:00:00"/>
    <s v="ANNUAL TERMINATION"/>
    <n v="18.920000000000002"/>
    <n v="250.2"/>
  </r>
  <r>
    <x v="44"/>
    <d v="2014-06-02T00:00:00"/>
    <s v="SICK LEAVE TERM"/>
    <n v="352"/>
    <n v="3143.17"/>
  </r>
  <r>
    <x v="45"/>
    <d v="2014-06-02T00:00:00"/>
    <s v="SICK LEAVE TERM"/>
    <n v="1489.39"/>
    <n v="17686.509999999998"/>
  </r>
  <r>
    <x v="49"/>
    <d v="2014-06-16T00:00:00"/>
    <s v="ANNUAL TERMINATION"/>
    <n v="10.199999999999999"/>
    <n v="149.56"/>
  </r>
  <r>
    <x v="50"/>
    <d v="2014-06-16T00:00:00"/>
    <s v="ANNUAL TERMINATION"/>
    <n v="22"/>
    <n v="500.27"/>
  </r>
  <r>
    <x v="51"/>
    <d v="2014-06-30T00:00:00"/>
    <s v="ANNUAL TERMINATION"/>
    <n v="15.18"/>
    <n v="216.17"/>
  </r>
  <r>
    <x v="52"/>
    <d v="2014-06-30T00:00:00"/>
    <s v="ANNUAL TERMINATION"/>
    <n v="8.49"/>
    <n v="142.54"/>
  </r>
  <r>
    <x v="53"/>
    <d v="2014-07-27T00:00:00"/>
    <s v="ANNUAL TERMINATION"/>
    <n v="250"/>
    <n v="5211.28"/>
  </r>
  <r>
    <x v="54"/>
    <d v="2014-07-28T00:00:00"/>
    <s v="ANNUAL TERMINATION"/>
    <n v="17.39"/>
    <n v="271.72000000000003"/>
  </r>
  <r>
    <x v="55"/>
    <d v="2014-07-28T00:00:00"/>
    <s v="ANNUAL TERMINATION"/>
    <n v="34.090000000000003"/>
    <n v="619.6"/>
  </r>
  <r>
    <x v="56"/>
    <d v="2014-07-30T00:00:00"/>
    <s v="ANNUAL TERMINATION"/>
    <n v="252.41"/>
    <n v="5265.37"/>
  </r>
  <r>
    <x v="56"/>
    <d v="2014-07-30T00:00:00"/>
    <s v="SICK LEAVE TERM"/>
    <n v="983.86"/>
    <n v="10261.86"/>
  </r>
  <r>
    <x v="57"/>
    <d v="2014-08-11T00:00:00"/>
    <s v="ANNUAL TERMINATION"/>
    <n v="16.489999999999998"/>
    <n v="270.95999999999998"/>
  </r>
  <r>
    <x v="58"/>
    <d v="2014-08-11T00:00:00"/>
    <s v="ANNUAL TERMINATION"/>
    <n v="80"/>
    <n v="1723.54"/>
  </r>
  <r>
    <x v="58"/>
    <d v="2014-08-11T00:00:00"/>
    <s v="SICK LEAVE TERM"/>
    <n v="306.24"/>
    <n v="3298.85"/>
  </r>
  <r>
    <x v="59"/>
    <d v="2014-08-24T00:00:00"/>
    <s v="ANNUAL TERMINATION"/>
    <n v="5.65"/>
    <n v="71.680000000000007"/>
  </r>
  <r>
    <x v="60"/>
    <d v="2014-08-24T00:00:00"/>
    <s v="ANNUAL TERMINATION"/>
    <n v="16.25"/>
    <n v="282.64999999999998"/>
  </r>
  <r>
    <x v="60"/>
    <d v="2014-08-24T00:00:00"/>
    <s v="SICK LEAVE TERM"/>
    <n v="560.35"/>
    <n v="4873.3599999999997"/>
  </r>
  <r>
    <x v="61"/>
    <d v="2014-08-25T00:00:00"/>
    <s v="ANNUAL TERMINATION"/>
    <n v="17.36"/>
    <n v="217.73"/>
  </r>
  <r>
    <x v="62"/>
    <d v="2014-08-25T00:00:00"/>
    <s v="ANNUAL TERMINATION"/>
    <n v="268.56"/>
    <n v="8550.76"/>
  </r>
  <r>
    <x v="62"/>
    <d v="2014-08-25T00:00:00"/>
    <s v="SICK LEAVE TERM"/>
    <n v="186"/>
    <n v="2961.05"/>
  </r>
  <r>
    <x v="63"/>
    <d v="2014-09-07T00:00:00"/>
    <s v="ANNUAL TERMINATION"/>
    <n v="81.099999999999994"/>
    <n v="1028.92"/>
  </r>
  <r>
    <x v="64"/>
    <d v="2014-09-08T00:00:00"/>
    <s v="ANNUAL TERMINATION"/>
    <n v="86.04"/>
    <n v="2273.38"/>
  </r>
  <r>
    <x v="65"/>
    <d v="2014-09-08T00:00:00"/>
    <s v="ANNUAL TERMINATION"/>
    <n v="180"/>
    <n v="7729.27"/>
  </r>
  <r>
    <x v="66"/>
    <d v="2014-09-08T00:00:00"/>
    <s v="ANNUAL TERMINATION"/>
    <n v="125.68"/>
    <n v="1924.68"/>
  </r>
  <r>
    <x v="66"/>
    <d v="2014-09-08T00:00:00"/>
    <s v="SICK LEAVE TERM"/>
    <n v="31.03"/>
    <n v="237.6"/>
  </r>
  <r>
    <x v="67"/>
    <d v="2014-09-19T00:00:00"/>
    <s v="SICK LEAVE TERM"/>
    <n v="1708.1"/>
    <n v="33909.54"/>
  </r>
  <r>
    <x v="68"/>
    <d v="2014-09-21T00:00:00"/>
    <s v="ANNUAL TERMINATION"/>
    <n v="3.85"/>
    <n v="48.84"/>
  </r>
  <r>
    <x v="69"/>
    <d v="2014-09-22T00:00:00"/>
    <s v="ANNUAL TERMINATION"/>
    <n v="3.63"/>
    <n v="103.67"/>
  </r>
  <r>
    <x v="70"/>
    <d v="2014-09-22T00:00:00"/>
    <s v="ANNUAL TERMINATION"/>
    <n v="79.69"/>
    <n v="1090.24"/>
  </r>
  <r>
    <x v="69"/>
    <d v="2014-09-22T00:00:00"/>
    <s v="SICK LEAVE TERM"/>
    <n v="102.8"/>
    <n v="1467.91"/>
  </r>
  <r>
    <x v="71"/>
    <d v="2014-10-05T00:00:00"/>
    <s v="ANNUAL TERMINATION"/>
    <n v="100.45"/>
    <n v="1162.29"/>
  </r>
  <r>
    <x v="72"/>
    <d v="2014-10-06T00:00:00"/>
    <s v="ANNUAL TERMINATION"/>
    <n v="134.54"/>
    <n v="2560.77"/>
  </r>
  <r>
    <x v="73"/>
    <d v="2014-10-06T00:00:00"/>
    <s v="ANNUAL TERMINATION"/>
    <n v="76.180000000000007"/>
    <n v="755.49"/>
  </r>
  <r>
    <x v="74"/>
    <d v="2014-10-06T00:00:00"/>
    <s v="ANNUAL TERMINATION"/>
    <n v="20.45"/>
    <n v="336.03"/>
  </r>
  <r>
    <x v="72"/>
    <d v="2014-10-06T00:00:00"/>
    <s v="SICK LEAVE TERM"/>
    <n v="0.32"/>
    <n v="3.05"/>
  </r>
  <r>
    <x v="75"/>
    <d v="2014-10-17T00:00:00"/>
    <s v="ANNUAL TERMINATION"/>
    <n v="68.84"/>
    <n v="1580.66"/>
  </r>
  <r>
    <x v="75"/>
    <d v="2014-10-17T00:00:00"/>
    <s v="SICK LEAVE TERM"/>
    <n v="128.5"/>
    <n v="1475.26"/>
  </r>
  <r>
    <x v="76"/>
    <d v="2014-10-19T00:00:00"/>
    <s v="ANNUAL TERMINATION"/>
    <n v="259.62"/>
    <n v="4056.64"/>
  </r>
  <r>
    <x v="77"/>
    <d v="2014-10-19T00:00:00"/>
    <s v="ANNUAL TERMINATION"/>
    <n v="75.77"/>
    <n v="2858.64"/>
  </r>
  <r>
    <x v="78"/>
    <d v="2014-10-19T00:00:00"/>
    <s v="ANNUAL TERMINATION"/>
    <n v="200"/>
    <n v="4990.72"/>
  </r>
  <r>
    <x v="76"/>
    <d v="2014-10-19T00:00:00"/>
    <s v="SICK LEAVE TERM"/>
    <n v="874"/>
    <n v="6828.26"/>
  </r>
  <r>
    <x v="77"/>
    <d v="2014-10-19T00:00:00"/>
    <s v="SICK LEAVE TERM"/>
    <n v="637.64"/>
    <n v="12028.41"/>
  </r>
  <r>
    <x v="79"/>
    <d v="2014-10-19T00:00:00"/>
    <s v="SICK LEAVE TERM"/>
    <n v="2940.56"/>
    <n v="28430.51"/>
  </r>
  <r>
    <x v="80"/>
    <d v="2014-11-15T00:00:00"/>
    <s v="ANNUAL TERMINATION"/>
    <n v="280"/>
    <n v="7994.67"/>
  </r>
  <r>
    <x v="81"/>
    <d v="2014-11-15T00:00:00"/>
    <s v="ANNUAL TERMINATION"/>
    <n v="49.74"/>
    <n v="1070.04"/>
  </r>
  <r>
    <x v="80"/>
    <d v="2014-11-15T00:00:00"/>
    <s v="SICK LEAVE TERM"/>
    <n v="1016.61"/>
    <n v="14513.33"/>
  </r>
  <r>
    <x v="81"/>
    <d v="2014-11-15T00:00:00"/>
    <s v="SICK LEAVE TERM"/>
    <n v="12.66"/>
    <n v="136.16999999999999"/>
  </r>
  <r>
    <x v="82"/>
    <d v="2014-11-16T00:00:00"/>
    <s v="ANNUAL TERMINATION"/>
    <n v="146.87"/>
    <n v="1756.02"/>
  </r>
  <r>
    <x v="83"/>
    <d v="2014-11-16T00:00:00"/>
    <s v="ANNUAL TERMINATION"/>
    <n v="45.36"/>
    <n v="513.91999999999996"/>
  </r>
  <r>
    <x v="82"/>
    <d v="2014-11-16T00:00:00"/>
    <s v="SICK LEAVE TERM"/>
    <n v="467"/>
    <n v="2791.8"/>
  </r>
  <r>
    <x v="84"/>
    <d v="2014-11-17T00:00:00"/>
    <s v="ANNUAL TERMINATION"/>
    <n v="110.84"/>
    <n v="2074.9899999999998"/>
  </r>
  <r>
    <x v="85"/>
    <d v="2014-11-30T00:00:00"/>
    <s v="ANNUAL TERMINATION"/>
    <n v="200"/>
    <n v="3797.34"/>
  </r>
  <r>
    <x v="86"/>
    <d v="2014-12-01T00:00:00"/>
    <s v="ANNUAL TERMINATION"/>
    <n v="18.3"/>
    <n v="267.37"/>
  </r>
  <r>
    <x v="87"/>
    <d v="2014-12-14T00:00:00"/>
    <s v="ANNUAL TERMINATION"/>
    <n v="280"/>
    <n v="22517.38"/>
  </r>
  <r>
    <x v="88"/>
    <d v="2014-12-14T00:00:00"/>
    <s v="ANNUAL TERMINATION"/>
    <n v="87.49"/>
    <n v="1237.49"/>
  </r>
  <r>
    <x v="89"/>
    <d v="2014-12-14T00:00:00"/>
    <s v="SICK LEAVE TERM"/>
    <n v="1030.4000000000001"/>
    <n v="30815.040000000001"/>
  </r>
  <r>
    <x v="87"/>
    <d v="2014-12-14T00:00:00"/>
    <s v="SICK LEAVE TERM"/>
    <n v="85.5"/>
    <n v="3437.92"/>
  </r>
  <r>
    <x v="90"/>
    <d v="2014-12-14T00:00:00"/>
    <s v="SICK LEAVE TERM"/>
    <n v="693.22"/>
    <n v="18995.61"/>
  </r>
  <r>
    <x v="91"/>
    <d v="2014-12-14T00:00:00"/>
    <s v="SICK LEAVE TERM"/>
    <n v="2309.38"/>
    <n v="33255.19"/>
  </r>
  <r>
    <x v="92"/>
    <d v="2014-12-28T00:00:00"/>
    <s v="ANNUAL TERMINATION"/>
    <n v="280"/>
    <n v="4550.3599999999997"/>
  </r>
  <r>
    <x v="93"/>
    <d v="2014-12-29T00:00:00"/>
    <s v="ANNUAL TERMINATION"/>
    <n v="71.19"/>
    <n v="3538.77"/>
  </r>
  <r>
    <x v="94"/>
    <d v="2014-12-29T00:00:00"/>
    <s v="ANNUAL TERMINATION"/>
    <n v="15.07"/>
    <n v="220.97"/>
  </r>
  <r>
    <x v="93"/>
    <d v="2014-12-29T00:00:00"/>
    <s v="SICK LEAVE TERM"/>
    <n v="189.68"/>
    <n v="4714.38"/>
  </r>
  <r>
    <x v="94"/>
    <d v="2014-12-29T00:00:00"/>
    <s v="SICK LEAVE TERM"/>
    <n v="36.340000000000003"/>
    <n v="266.43"/>
  </r>
  <r>
    <x v="95"/>
    <d v="2015-01-12T00:00:00"/>
    <s v="ANNUAL TERMINATION"/>
    <n v="213.91"/>
    <n v="3584.66"/>
  </r>
  <r>
    <x v="96"/>
    <d v="2015-01-12T00:00:00"/>
    <s v="ANNUAL TERMINATION"/>
    <n v="280"/>
    <n v="8541.2000000000007"/>
  </r>
  <r>
    <x v="97"/>
    <d v="2015-01-12T00:00:00"/>
    <s v="ANNUAL TERMINATION"/>
    <n v="238.93"/>
    <n v="4090.55"/>
  </r>
  <r>
    <x v="98"/>
    <d v="2015-01-12T00:00:00"/>
    <s v="ANNUAL TERMINATION"/>
    <n v="81.81"/>
    <n v="2341.69"/>
  </r>
  <r>
    <x v="95"/>
    <d v="2015-01-12T00:00:00"/>
    <s v="SICK LEAVE TERM"/>
    <n v="166.1"/>
    <n v="1391.74"/>
  </r>
  <r>
    <x v="96"/>
    <d v="2015-01-12T00:00:00"/>
    <s v="SICK LEAVE TERM"/>
    <n v="713.35"/>
    <n v="10880.12"/>
  </r>
  <r>
    <x v="98"/>
    <d v="2015-01-12T00:00:00"/>
    <s v="SICK LEAVE TERM"/>
    <n v="305"/>
    <n v="4365.08"/>
  </r>
  <r>
    <x v="99"/>
    <d v="2015-01-20T00:00:00"/>
    <s v="ANNUAL TERMINATION"/>
    <n v="34.32"/>
    <n v="679.8"/>
  </r>
  <r>
    <x v="100"/>
    <d v="2015-01-25T00:00:00"/>
    <s v="ANNUAL TERMINATION"/>
    <n v="7.94"/>
    <n v="123.49"/>
  </r>
  <r>
    <x v="101"/>
    <d v="2015-01-25T00:00:00"/>
    <s v="ANNUAL TERMINATION"/>
    <n v="46.74"/>
    <n v="529.54999999999995"/>
  </r>
  <r>
    <x v="102"/>
    <d v="2015-01-25T00:00:00"/>
    <s v="ANNUAL TERMINATION"/>
    <n v="280"/>
    <n v="8160.35"/>
  </r>
  <r>
    <x v="100"/>
    <d v="2015-01-25T00:00:00"/>
    <s v="SICK LEAVE TERM"/>
    <n v="951.59"/>
    <n v="7400.18"/>
  </r>
  <r>
    <x v="102"/>
    <d v="2015-01-25T00:00:00"/>
    <s v="SICK LEAVE TERM"/>
    <n v="752"/>
    <n v="10958.18"/>
  </r>
  <r>
    <x v="103"/>
    <d v="2015-01-26T00:00:00"/>
    <s v="ANNUAL TERMINATION"/>
    <n v="280"/>
    <n v="9703.18"/>
  </r>
  <r>
    <x v="103"/>
    <d v="2015-01-26T00:00:00"/>
    <s v="SICK LEAVE TERM"/>
    <n v="351.94"/>
    <n v="6098.1"/>
  </r>
  <r>
    <x v="104"/>
    <d v="2015-02-09T00:00:00"/>
    <s v="ANNUAL TERMINATION"/>
    <n v="213.22"/>
    <n v="3831.31"/>
  </r>
  <r>
    <x v="105"/>
    <d v="2015-02-09T00:00:00"/>
    <s v="ANNUAL TERMINATION"/>
    <n v="30"/>
    <n v="604.28"/>
  </r>
  <r>
    <x v="105"/>
    <d v="2015-02-09T00:00:00"/>
    <s v="SICK LEAVE TERM"/>
    <n v="1217.6300000000001"/>
    <n v="12263.18"/>
  </r>
  <r>
    <x v="106"/>
    <d v="2015-02-23T00:00:00"/>
    <s v="ANNUAL TERMINATION"/>
    <n v="13.12"/>
    <n v="198.41"/>
  </r>
  <r>
    <x v="107"/>
    <d v="2015-03-09T00:00:00"/>
    <s v="ANNUAL TERMINATION"/>
    <n v="55.59"/>
    <n v="894.67"/>
  </r>
  <r>
    <x v="108"/>
    <d v="2015-03-09T00:00:00"/>
    <s v="ANNUAL TERMINATION"/>
    <n v="140"/>
    <n v="2867.02"/>
  </r>
  <r>
    <x v="108"/>
    <d v="2015-03-09T00:00:00"/>
    <s v="SICK LEAVE TERM"/>
    <n v="141.87"/>
    <n v="1452.66"/>
  </r>
  <r>
    <x v="109"/>
    <d v="2015-03-23T00:00:00"/>
    <s v="ANNUAL TERMINATION"/>
    <n v="121.7"/>
    <n v="2328.0100000000002"/>
  </r>
  <r>
    <x v="110"/>
    <d v="2015-03-31T00:00:00"/>
    <s v="ANNUAL TERMINATION"/>
    <n v="100"/>
    <n v="2123.5100000000002"/>
  </r>
  <r>
    <x v="111"/>
    <d v="2015-04-06T00:00:00"/>
    <s v="ANNUAL TERMINATION"/>
    <n v="45.09"/>
    <n v="1010.2"/>
  </r>
  <r>
    <x v="112"/>
    <d v="2015-04-19T00:00:00"/>
    <s v="SICK LEAVE TERM"/>
    <n v="2469.4699999999998"/>
    <n v="22411.06"/>
  </r>
  <r>
    <x v="113"/>
    <d v="2015-04-20T00:00:00"/>
    <s v="ANNUAL TERMINATION"/>
    <n v="275.02"/>
    <n v="6894.31"/>
  </r>
  <r>
    <x v="114"/>
    <d v="2015-04-20T00:00:00"/>
    <s v="ANNUAL TERMINATION"/>
    <n v="128.65"/>
    <n v="2247.17"/>
  </r>
  <r>
    <x v="113"/>
    <d v="2015-04-20T00:00:00"/>
    <s v="SICK LEAVE TERM"/>
    <n v="757.01"/>
    <n v="9488.51"/>
  </r>
  <r>
    <x v="115"/>
    <d v="2015-05-04T00:00:00"/>
    <s v="ANNUAL TERMINATION"/>
    <n v="24"/>
    <n v="545.27"/>
  </r>
  <r>
    <x v="116"/>
    <d v="2015-05-17T00:00:00"/>
    <s v="ANNUAL TERMINATION"/>
    <n v="60"/>
    <n v="1996.07"/>
  </r>
  <r>
    <x v="117"/>
    <d v="2015-05-31T00:00:00"/>
    <s v="ANNUAL TERMINATION"/>
    <n v="240"/>
    <n v="6366.41"/>
  </r>
  <r>
    <x v="118"/>
    <d v="2015-06-01T00:00:00"/>
    <s v="ANNUAL TERMINATION"/>
    <n v="200"/>
    <n v="4508.92"/>
  </r>
  <r>
    <x v="119"/>
    <d v="2015-06-01T00:00:00"/>
    <s v="ANNUAL TERMINATION"/>
    <n v="25.45"/>
    <n v="1147.47"/>
  </r>
  <r>
    <x v="118"/>
    <d v="2015-06-01T00:00:00"/>
    <s v="SICK LEAVE TERM"/>
    <n v="287.95999999999998"/>
    <n v="3245.97"/>
  </r>
  <r>
    <x v="119"/>
    <d v="2015-06-01T00:00:00"/>
    <s v="SICK LEAVE TERM"/>
    <n v="1986.58"/>
    <n v="44784.76"/>
  </r>
  <r>
    <x v="120"/>
    <d v="2015-06-14T00:00:00"/>
    <s v="ANNUAL TERMINATION"/>
    <n v="219.15"/>
    <n v="4102.62"/>
  </r>
  <r>
    <x v="121"/>
    <d v="2015-06-14T00:00:00"/>
    <s v="ANNUAL TERMINATION"/>
    <n v="165.6"/>
    <n v="3089.6"/>
  </r>
  <r>
    <x v="122"/>
    <d v="2015-06-14T00:00:00"/>
    <s v="ANNUAL TERMINATION"/>
    <n v="72.95"/>
    <n v="2613.61"/>
  </r>
  <r>
    <x v="121"/>
    <d v="2015-06-14T00:00:00"/>
    <s v="SICK LEAVE TERM"/>
    <n v="0.5"/>
    <n v="4.66"/>
  </r>
  <r>
    <x v="122"/>
    <d v="2015-06-14T00:00:00"/>
    <s v="SICK LEAVE TERM"/>
    <n v="99.03"/>
    <n v="1773.99"/>
  </r>
  <r>
    <x v="123"/>
    <d v="2015-06-15T00:00:00"/>
    <s v="ANNUAL TERMINATION"/>
    <n v="7.05"/>
    <n v="98.4"/>
  </r>
  <r>
    <x v="124"/>
    <d v="2015-06-15T00:00:00"/>
    <s v="ANNUAL TERMINATION"/>
    <n v="92.19"/>
    <n v="2510.85"/>
  </r>
  <r>
    <x v="125"/>
    <d v="2015-06-15T00:00:00"/>
    <s v="SICK LEAVE TERM"/>
    <n v="143.30000000000001"/>
    <n v="1243.42"/>
  </r>
  <r>
    <x v="124"/>
    <d v="2015-06-15T00:00:00"/>
    <s v="SICK LEAVE TERM"/>
    <n v="439.52"/>
    <n v="5985.3"/>
  </r>
  <r>
    <x v="126"/>
    <d v="2015-06-29T00:00:00"/>
    <s v="ANNUAL TERMINATION"/>
    <n v="280"/>
    <n v="5628.87"/>
  </r>
  <r>
    <x v="127"/>
    <d v="2015-06-29T00:00:00"/>
    <s v="ANNUAL TERMINATION"/>
    <n v="7.3"/>
    <n v="91.7"/>
  </r>
  <r>
    <x v="126"/>
    <d v="2015-06-29T00:00:00"/>
    <s v="SICK LEAVE TERM"/>
    <n v="1307.76"/>
    <n v="13145.02"/>
  </r>
  <r>
    <x v="128"/>
    <d v="2015-07-08T00:00:00"/>
    <s v="ANNUAL TERMINATION"/>
    <n v="70.81"/>
    <n v="884.57"/>
  </r>
  <r>
    <x v="128"/>
    <d v="2015-07-08T00:00:00"/>
    <s v="SICK LEAVE TERM"/>
    <n v="22.4"/>
    <n v="139.91"/>
  </r>
  <r>
    <x v="129"/>
    <d v="2015-07-13T00:00:00"/>
    <s v="ANNUAL TERMINATION"/>
    <n v="63.81"/>
    <n v="705.11"/>
  </r>
  <r>
    <x v="130"/>
    <d v="2015-07-13T00:00:00"/>
    <s v="ANNUAL TERMINATION"/>
    <n v="120"/>
    <n v="1935.92"/>
  </r>
  <r>
    <x v="131"/>
    <d v="2015-07-27T00:00:00"/>
    <s v="ANNUAL TERMINATION"/>
    <n v="68.89"/>
    <n v="1242.3"/>
  </r>
  <r>
    <x v="132"/>
    <d v="2015-08-09T00:00:00"/>
    <s v="ANNUAL TERMINATION"/>
    <n v="4.5"/>
    <n v="62.68"/>
  </r>
  <r>
    <x v="133"/>
    <d v="2015-08-10T00:00:00"/>
    <s v="ANNUAL TERMINATION"/>
    <n v="32.99"/>
    <n v="649.58000000000004"/>
  </r>
  <r>
    <x v="134"/>
    <d v="2015-08-23T00:00:00"/>
    <s v="ANNUAL TERMINATION"/>
    <n v="241.43"/>
    <n v="13623.22"/>
  </r>
  <r>
    <x v="134"/>
    <d v="2015-08-23T00:00:00"/>
    <s v="SICK LEAVE TERM"/>
    <n v="1204"/>
    <n v="33969.17"/>
  </r>
  <r>
    <x v="135"/>
    <d v="2015-08-24T00:00:00"/>
    <s v="ANNUAL TERMINATION"/>
    <n v="7.74"/>
    <n v="92.34"/>
  </r>
  <r>
    <x v="136"/>
    <d v="2015-09-07T00:00:00"/>
    <s v="ANNUAL TERMINATION"/>
    <n v="69.97"/>
    <n v="810.47"/>
  </r>
  <r>
    <x v="137"/>
    <d v="2015-09-07T00:00:00"/>
    <s v="ANNUAL TERMINATION"/>
    <n v="137.78"/>
    <n v="2663.04"/>
  </r>
  <r>
    <x v="138"/>
    <d v="2015-09-07T00:00:00"/>
    <s v="ANNUAL TERMINATION"/>
    <n v="98.04"/>
    <n v="1767.97"/>
  </r>
  <r>
    <x v="139"/>
    <d v="2015-09-07T00:00:00"/>
    <s v="ANNUAL TERMINATION"/>
    <n v="171.74"/>
    <n v="6572.73"/>
  </r>
  <r>
    <x v="140"/>
    <d v="2015-09-07T00:00:00"/>
    <s v="ANNUAL TERMINATION"/>
    <n v="21.55"/>
    <n v="388.61"/>
  </r>
  <r>
    <x v="141"/>
    <d v="2015-09-08T00:00:00"/>
    <s v="ANNUAL TERMINATION"/>
    <n v="18.12"/>
    <n v="593.54"/>
  </r>
  <r>
    <x v="142"/>
    <d v="2015-09-08T00:00:00"/>
    <s v="ANNUAL TERMINATION"/>
    <n v="13.33"/>
    <n v="147.30000000000001"/>
  </r>
  <r>
    <x v="141"/>
    <d v="2015-09-08T00:00:00"/>
    <s v="SICK LEAVE TERM"/>
    <n v="16.72"/>
    <n v="273.83999999999997"/>
  </r>
  <r>
    <x v="139"/>
    <d v="2015-09-18T00:00:00"/>
    <s v="SICK LEAVE TERM"/>
    <n v="1257.17"/>
    <n v="24056.83"/>
  </r>
  <r>
    <x v="143"/>
    <d v="2015-10-04T00:00:00"/>
    <s v="ANNUAL TERMINATION"/>
    <n v="114.75"/>
    <n v="1264.68"/>
  </r>
  <r>
    <x v="144"/>
    <d v="2015-10-04T00:00:00"/>
    <s v="ANNUAL TERMINATION"/>
    <n v="19.52"/>
    <n v="406.46"/>
  </r>
  <r>
    <x v="145"/>
    <d v="2015-10-05T00:00:00"/>
    <s v="ANNUAL TERMINATION"/>
    <n v="93.66"/>
    <n v="1439.25"/>
  </r>
  <r>
    <x v="146"/>
    <d v="2015-10-05T00:00:00"/>
    <s v="ANNUAL TERMINATION"/>
    <n v="14.25"/>
    <n v="343.59"/>
  </r>
  <r>
    <x v="147"/>
    <d v="2015-10-18T00:00:00"/>
    <s v="ANNUAL TERMINATION"/>
    <n v="73.91"/>
    <n v="1315.55"/>
  </r>
  <r>
    <x v="148"/>
    <d v="2015-10-18T00:00:00"/>
    <s v="ANNUAL TERMINATION"/>
    <n v="15.28"/>
    <n v="338.77"/>
  </r>
  <r>
    <x v="147"/>
    <d v="2015-10-18T00:00:00"/>
    <s v="SICK LEAVE TERM"/>
    <n v="386.98"/>
    <n v="3444.01"/>
  </r>
  <r>
    <x v="149"/>
    <d v="2015-10-19T00:00:00"/>
    <s v="ANNUAL TERMINATION"/>
    <n v="132.05000000000001"/>
    <n v="2788.35"/>
  </r>
  <r>
    <x v="150"/>
    <d v="2015-10-19T00:00:00"/>
    <s v="ANNUAL TERMINATION"/>
    <n v="67.61"/>
    <n v="1247.3399999999999"/>
  </r>
  <r>
    <x v="150"/>
    <d v="2015-10-19T00:00:00"/>
    <s v="SICK LEAVE TERM"/>
    <n v="709.6"/>
    <n v="6545.74"/>
  </r>
  <r>
    <x v="151"/>
    <d v="2015-11-01T00:00:00"/>
    <s v="ANNUAL TERMINATION"/>
    <n v="117.85"/>
    <n v="1536.85"/>
  </r>
  <r>
    <x v="152"/>
    <d v="2015-11-02T00:00:00"/>
    <s v="ANNUAL TERMINATION"/>
    <n v="109"/>
    <n v="5327.43"/>
  </r>
  <r>
    <x v="153"/>
    <d v="2015-11-15T00:00:00"/>
    <s v="ANNUAL TERMINATION"/>
    <n v="136.59"/>
    <n v="3296.24"/>
  </r>
  <r>
    <x v="153"/>
    <d v="2015-11-15T00:00:00"/>
    <s v="SICK LEAVE TERM"/>
    <n v="213.33"/>
    <n v="2574.08"/>
  </r>
  <r>
    <x v="154"/>
    <d v="2015-11-16T00:00:00"/>
    <s v="ANNUAL TERMINATION"/>
    <n v="30.35"/>
    <n v="593.6"/>
  </r>
  <r>
    <x v="155"/>
    <d v="2015-11-30T00:00:00"/>
    <s v="ANNUAL TERMINATION"/>
    <n v="74.3"/>
    <n v="1366.06"/>
  </r>
  <r>
    <x v="155"/>
    <d v="2015-11-30T00:00:00"/>
    <s v="SICK LEAVE TERM"/>
    <n v="355.66"/>
    <n v="3269.53"/>
  </r>
  <r>
    <x v="156"/>
    <d v="2015-12-14T00:00:00"/>
    <s v="ANNUAL TERMINATION"/>
    <n v="97.99"/>
    <n v="1005.85"/>
  </r>
  <r>
    <x v="157"/>
    <d v="2015-12-14T00:00:00"/>
    <s v="ANNUAL TERMINATION"/>
    <n v="25.92"/>
    <n v="481.44"/>
  </r>
  <r>
    <x v="158"/>
    <d v="2015-12-14T00:00:00"/>
    <s v="ANNUAL TERMINATION"/>
    <n v="257.08"/>
    <n v="4423.5"/>
  </r>
  <r>
    <x v="159"/>
    <d v="2015-12-28T00:00:00"/>
    <s v="ANNUAL TERMINATION"/>
    <n v="158.97999999999999"/>
    <n v="2506.21"/>
  </r>
  <r>
    <x v="160"/>
    <d v="2015-12-31T00:00:00"/>
    <s v="ANNUAL TERMINATION"/>
    <n v="100"/>
    <n v="1078.42"/>
  </r>
  <r>
    <x v="161"/>
    <d v="2016-01-11T00:00:00"/>
    <s v="ANNUAL TERMINATION"/>
    <n v="157.63999999999999"/>
    <n v="3783.63"/>
  </r>
  <r>
    <x v="162"/>
    <d v="2016-01-11T00:00:00"/>
    <s v="ANNUAL TERMINATION"/>
    <n v="16.12"/>
    <n v="372.48"/>
  </r>
  <r>
    <x v="163"/>
    <d v="2016-01-11T00:00:00"/>
    <s v="ANNUAL TERMINATION"/>
    <n v="124.13"/>
    <n v="2887.81"/>
  </r>
  <r>
    <x v="164"/>
    <d v="2016-01-11T00:00:00"/>
    <s v="ANNUAL TERMINATION"/>
    <n v="131.62"/>
    <n v="1876.87"/>
  </r>
  <r>
    <x v="165"/>
    <d v="2016-01-11T00:00:00"/>
    <s v="ANNUAL TERMINATION"/>
    <n v="5.94"/>
    <n v="92.29"/>
  </r>
  <r>
    <x v="166"/>
    <d v="2016-01-11T00:00:00"/>
    <s v="ANNUAL TERMINATION"/>
    <n v="183.84"/>
    <n v="3775.49"/>
  </r>
  <r>
    <x v="161"/>
    <d v="2016-01-11T00:00:00"/>
    <s v="SICK LEAVE TERM"/>
    <n v="62.66"/>
    <n v="751.97"/>
  </r>
  <r>
    <x v="163"/>
    <d v="2016-01-11T00:00:00"/>
    <s v="SICK LEAVE TERM"/>
    <n v="1495.73"/>
    <n v="17398.63"/>
  </r>
  <r>
    <x v="165"/>
    <d v="2016-01-11T00:00:00"/>
    <s v="SICK LEAVE TERM"/>
    <n v="245.55"/>
    <n v="1907.64"/>
  </r>
  <r>
    <x v="166"/>
    <d v="2016-01-11T00:00:00"/>
    <s v="SICK LEAVE TERM"/>
    <n v="826.75"/>
    <n v="8489.4"/>
  </r>
  <r>
    <x v="167"/>
    <d v="2016-01-11T00:00:00"/>
    <s v="SICK LEAVE TERM"/>
    <n v="19.2"/>
    <n v="234.29"/>
  </r>
  <r>
    <x v="168"/>
    <d v="2016-01-24T00:00:00"/>
    <s v="ANNUAL TERMINATION"/>
    <n v="116.07"/>
    <n v="2047.39"/>
  </r>
  <r>
    <x v="169"/>
    <d v="2016-01-24T00:00:00"/>
    <s v="ANNUAL TERMINATION"/>
    <n v="52.73"/>
    <n v="788.4"/>
  </r>
  <r>
    <x v="170"/>
    <d v="2016-01-24T00:00:00"/>
    <s v="ANNUAL TERMINATION"/>
    <n v="168.52"/>
    <n v="2993.3"/>
  </r>
  <r>
    <x v="171"/>
    <d v="2016-01-24T00:00:00"/>
    <s v="ANNUAL TERMINATION"/>
    <n v="33.049999999999997"/>
    <n v="688.61"/>
  </r>
  <r>
    <x v="169"/>
    <d v="2016-01-24T00:00:00"/>
    <s v="SICK LEAVE TERM"/>
    <n v="61"/>
    <n v="456.03"/>
  </r>
  <r>
    <x v="170"/>
    <d v="2016-01-24T00:00:00"/>
    <s v="SICK LEAVE TERM"/>
    <n v="8.7100000000000009"/>
    <n v="77.349999999999994"/>
  </r>
  <r>
    <x v="172"/>
    <d v="2016-01-25T00:00:00"/>
    <s v="ANNUAL TERMINATION"/>
    <n v="121.77"/>
    <n v="2487.85"/>
  </r>
  <r>
    <x v="173"/>
    <d v="2016-01-25T00:00:00"/>
    <s v="ANNUAL TERMINATION"/>
    <n v="140.38"/>
    <n v="4331.0600000000004"/>
  </r>
  <r>
    <x v="172"/>
    <d v="2016-01-25T00:00:00"/>
    <s v="SICK LEAVE TERM"/>
    <n v="6.5"/>
    <n v="66.400000000000006"/>
  </r>
  <r>
    <x v="173"/>
    <d v="2016-01-25T00:00:00"/>
    <s v="SICK LEAVE TERM"/>
    <n v="794.66"/>
    <n v="12258.58"/>
  </r>
  <r>
    <x v="174"/>
    <d v="2016-01-26T00:00:00"/>
    <s v="SICK LEAVE TERM"/>
    <n v="15.31"/>
    <n v="131.49"/>
  </r>
  <r>
    <x v="175"/>
    <d v="2016-02-08T00:00:00"/>
    <s v="ANNUAL TERMINATION"/>
    <n v="108.01"/>
    <n v="1108.7"/>
  </r>
  <r>
    <x v="176"/>
    <d v="2016-02-08T00:00:00"/>
    <s v="ANNUAL TERMINATION"/>
    <n v="84.25"/>
    <n v="1290.52"/>
  </r>
  <r>
    <x v="177"/>
    <d v="2016-02-08T00:00:00"/>
    <s v="ANNUAL TERMINATION"/>
    <n v="250.66"/>
    <n v="10394.219999999999"/>
  </r>
  <r>
    <x v="178"/>
    <d v="2016-02-08T00:00:00"/>
    <s v="ANNUAL TERMINATION"/>
    <n v="154.28"/>
    <n v="2572.91"/>
  </r>
  <r>
    <x v="179"/>
    <d v="2016-02-08T00:00:00"/>
    <s v="ANNUAL TERMINATION"/>
    <n v="112.24"/>
    <n v="1210.42"/>
  </r>
  <r>
    <x v="180"/>
    <d v="2016-02-08T00:00:00"/>
    <s v="ANNUAL TERMINATION"/>
    <n v="200"/>
    <n v="1589.3"/>
  </r>
  <r>
    <x v="177"/>
    <d v="2016-02-08T00:00:00"/>
    <s v="SICK LEAVE TERM"/>
    <n v="6"/>
    <n v="124.4"/>
  </r>
  <r>
    <x v="178"/>
    <d v="2016-02-08T00:00:00"/>
    <s v="SICK LEAVE TERM"/>
    <n v="427.83"/>
    <n v="3567.44"/>
  </r>
  <r>
    <x v="181"/>
    <d v="2016-02-20T00:00:00"/>
    <s v="ANNUAL TERMINATION"/>
    <n v="27.04"/>
    <n v="730.96"/>
  </r>
  <r>
    <x v="181"/>
    <d v="2016-02-20T00:00:00"/>
    <s v="SICK LEAVE TERM"/>
    <n v="211.63"/>
    <n v="2860.45"/>
  </r>
  <r>
    <x v="182"/>
    <d v="2016-02-22T00:00:00"/>
    <s v="ANNUAL TERMINATION"/>
    <n v="131.27000000000001"/>
    <n v="1688.13"/>
  </r>
  <r>
    <x v="3"/>
    <d v="2016-02-22T00:00:00"/>
    <s v="ANNUAL TERMINATION"/>
    <n v="75.650000000000006"/>
    <n v="2017.04"/>
  </r>
  <r>
    <x v="183"/>
    <d v="2016-02-29T00:00:00"/>
    <s v="ANNUAL TERMINATION"/>
    <n v="200"/>
    <n v="4488.1400000000003"/>
  </r>
  <r>
    <x v="184"/>
    <d v="2016-03-05T00:00:00"/>
    <s v="ANNUAL TERMINATION"/>
    <n v="21.84"/>
    <n v="515.58000000000004"/>
  </r>
  <r>
    <x v="185"/>
    <d v="2016-03-05T00:00:00"/>
    <s v="ANNUAL TERMINATION"/>
    <n v="234.68"/>
    <n v="6578.46"/>
  </r>
  <r>
    <x v="185"/>
    <d v="2016-03-06T00:00:00"/>
    <s v="SICK LEAVE TERM"/>
    <n v="1538.25"/>
    <n v="21559.8"/>
  </r>
  <r>
    <x v="186"/>
    <d v="2016-03-07T00:00:00"/>
    <s v="ANNUAL TERMINATION"/>
    <n v="195.24"/>
    <n v="3946.39"/>
  </r>
  <r>
    <x v="187"/>
    <d v="2016-03-07T00:00:00"/>
    <s v="ANNUAL TERMINATION"/>
    <n v="39.06"/>
    <n v="2151.63"/>
  </r>
  <r>
    <x v="186"/>
    <d v="2016-03-07T00:00:00"/>
    <s v="SICK LEAVE TERM"/>
    <n v="471.54"/>
    <n v="4765.62"/>
  </r>
  <r>
    <x v="188"/>
    <d v="2016-03-19T00:00:00"/>
    <s v="ANNUAL TERMINATION"/>
    <n v="9.42"/>
    <n v="135.33000000000001"/>
  </r>
  <r>
    <x v="188"/>
    <d v="2016-03-20T00:00:00"/>
    <s v="SICK LEAVE TERM"/>
    <n v="4"/>
    <n v="28.73"/>
  </r>
  <r>
    <x v="189"/>
    <d v="2016-03-21T00:00:00"/>
    <s v="ANNUAL TERMINATION"/>
    <n v="76.19"/>
    <n v="2375.9899999999998"/>
  </r>
  <r>
    <x v="190"/>
    <d v="2016-03-21T00:00:00"/>
    <s v="ANNUAL TERMINATION"/>
    <n v="48.52"/>
    <n v="901.22"/>
  </r>
  <r>
    <x v="191"/>
    <d v="2016-03-21T00:00:00"/>
    <s v="ANNUAL TERMINATION"/>
    <n v="76.59"/>
    <n v="919.08"/>
  </r>
  <r>
    <x v="192"/>
    <d v="2016-03-21T00:00:00"/>
    <s v="ANNUAL TERMINATION"/>
    <n v="37.65"/>
    <n v="428.52"/>
  </r>
  <r>
    <x v="193"/>
    <d v="2016-03-21T00:00:00"/>
    <s v="ANNUAL TERMINATION"/>
    <n v="63.85"/>
    <n v="889.67"/>
  </r>
  <r>
    <x v="189"/>
    <d v="2016-03-21T00:00:00"/>
    <s v="SICK LEAVE TERM"/>
    <n v="825.08"/>
    <n v="12865.1"/>
  </r>
  <r>
    <x v="194"/>
    <d v="2016-04-04T00:00:00"/>
    <s v="ANNUAL TERMINATION"/>
    <n v="29.73"/>
    <n v="1207.02"/>
  </r>
  <r>
    <x v="195"/>
    <d v="2016-04-04T00:00:00"/>
    <s v="ANNUAL TERMINATION"/>
    <n v="4.8899999999999997"/>
    <n v="77.09"/>
  </r>
  <r>
    <x v="196"/>
    <d v="2016-04-17T00:00:00"/>
    <s v="ANNUAL TERMINATION"/>
    <n v="50"/>
    <n v="1374.52"/>
  </r>
  <r>
    <x v="197"/>
    <d v="2016-04-18T00:00:00"/>
    <s v="ANNUAL TERMINATION"/>
    <n v="4.8600000000000003"/>
    <n v="71.61"/>
  </r>
  <r>
    <x v="198"/>
    <d v="2016-04-18T00:00:00"/>
    <s v="ANNUAL TERMINATION"/>
    <n v="3.89"/>
    <n v="46.52"/>
  </r>
  <r>
    <x v="199"/>
    <d v="2016-05-01T00:00:00"/>
    <s v="ANNUAL TERMINATION"/>
    <n v="9.65"/>
    <n v="257.3"/>
  </r>
  <r>
    <x v="200"/>
    <d v="2016-05-02T00:00:00"/>
    <s v="ANNUAL TERMINATION"/>
    <n v="188.6"/>
    <n v="2849.26"/>
  </r>
  <r>
    <x v="201"/>
    <d v="2016-05-02T00:00:00"/>
    <s v="ANNUAL TERMINATION"/>
    <n v="43.4"/>
    <n v="520.79999999999995"/>
  </r>
  <r>
    <x v="202"/>
    <d v="2016-05-02T00:00:00"/>
    <s v="ANNUAL TERMINATION"/>
    <n v="8.08"/>
    <n v="177.61"/>
  </r>
  <r>
    <x v="203"/>
    <d v="2016-05-02T00:00:00"/>
    <s v="ANNUAL TERMINATION"/>
    <n v="175.64"/>
    <n v="2639.82"/>
  </r>
  <r>
    <x v="204"/>
    <d v="2016-05-02T00:00:00"/>
    <s v="ANNUAL TERMINATION"/>
    <n v="80"/>
    <n v="1895.8"/>
  </r>
  <r>
    <x v="205"/>
    <d v="2016-05-02T00:00:00"/>
    <s v="ANNUAL TERMINATION"/>
    <n v="271.27"/>
    <n v="9619.18"/>
  </r>
  <r>
    <x v="206"/>
    <d v="2016-05-02T00:00:00"/>
    <s v="ANNUAL TERMINATION"/>
    <n v="32.78"/>
    <n v="664.56"/>
  </r>
  <r>
    <x v="207"/>
    <d v="2016-05-02T00:00:00"/>
    <s v="ANNUAL TERMINATION"/>
    <n v="280"/>
    <n v="12263.72"/>
  </r>
  <r>
    <x v="208"/>
    <d v="2016-05-02T00:00:00"/>
    <s v="ANNUAL TERMINATION"/>
    <n v="60.45"/>
    <n v="814.84"/>
  </r>
  <r>
    <x v="209"/>
    <d v="2016-05-02T00:00:00"/>
    <s v="ANNUAL TERMINATION"/>
    <n v="122.95"/>
    <n v="2338.39"/>
  </r>
  <r>
    <x v="210"/>
    <d v="2016-05-02T00:00:00"/>
    <s v="ANNUAL TERMINATION"/>
    <n v="1.94"/>
    <n v="52.2"/>
  </r>
  <r>
    <x v="200"/>
    <d v="2016-05-02T00:00:00"/>
    <s v="SICK LEAVE TERM"/>
    <n v="667.36"/>
    <n v="5041.04"/>
  </r>
  <r>
    <x v="202"/>
    <d v="2016-05-02T00:00:00"/>
    <s v="SICK LEAVE TERM"/>
    <n v="41.05"/>
    <n v="451.17"/>
  </r>
  <r>
    <x v="211"/>
    <d v="2016-05-02T00:00:00"/>
    <s v="SICK LEAVE TERM"/>
    <n v="1684.32"/>
    <n v="16560.32"/>
  </r>
  <r>
    <x v="204"/>
    <d v="2016-05-02T00:00:00"/>
    <s v="SICK LEAVE TERM"/>
    <n v="1328.49"/>
    <n v="15740.95"/>
  </r>
  <r>
    <x v="205"/>
    <d v="2016-05-02T00:00:00"/>
    <s v="SICK LEAVE TERM"/>
    <n v="257.25"/>
    <n v="4561.0200000000004"/>
  </r>
  <r>
    <x v="206"/>
    <d v="2016-05-02T00:00:00"/>
    <s v="SICK LEAVE TERM"/>
    <n v="4"/>
    <n v="40.549999999999997"/>
  </r>
  <r>
    <x v="207"/>
    <d v="2016-05-02T00:00:00"/>
    <s v="SICK LEAVE TERM"/>
    <n v="40"/>
    <n v="875.98"/>
  </r>
  <r>
    <x v="209"/>
    <d v="2016-05-02T00:00:00"/>
    <s v="SICK LEAVE TERM"/>
    <n v="1240.21"/>
    <n v="11793.78"/>
  </r>
  <r>
    <x v="210"/>
    <d v="2016-05-02T00:00:00"/>
    <s v="SICK LEAVE TERM"/>
    <n v="0.15"/>
    <n v="2.02"/>
  </r>
  <r>
    <x v="212"/>
    <d v="2016-05-15T00:00:00"/>
    <s v="ANNUAL TERMINATION"/>
    <n v="0.57999999999999996"/>
    <n v="13.45"/>
  </r>
  <r>
    <x v="213"/>
    <d v="2016-05-16T00:00:00"/>
    <s v="ANNUAL TERMINATION"/>
    <n v="19.5"/>
    <n v="359.97"/>
  </r>
  <r>
    <x v="214"/>
    <d v="2016-05-16T00:00:00"/>
    <s v="ANNUAL TERMINATION"/>
    <n v="138.37"/>
    <n v="3819.57"/>
  </r>
  <r>
    <x v="215"/>
    <d v="2016-05-16T00:00:00"/>
    <s v="ANNUAL TERMINATION"/>
    <n v="90.39"/>
    <n v="3510.77"/>
  </r>
  <r>
    <x v="216"/>
    <d v="2016-05-16T00:00:00"/>
    <s v="ANNUAL TERMINATION"/>
    <n v="0.6"/>
    <n v="7.39"/>
  </r>
  <r>
    <x v="217"/>
    <d v="2016-05-16T00:00:00"/>
    <s v="ANNUAL TERMINATION"/>
    <n v="22.68"/>
    <n v="487.95"/>
  </r>
  <r>
    <x v="218"/>
    <d v="2016-05-16T00:00:00"/>
    <s v="ANNUAL TERMINATION"/>
    <n v="108.45"/>
    <n v="1301.4000000000001"/>
  </r>
  <r>
    <x v="219"/>
    <d v="2016-05-16T00:00:00"/>
    <s v="ANNUAL TERMINATION"/>
    <n v="12.96"/>
    <n v="206.17"/>
  </r>
  <r>
    <x v="213"/>
    <d v="2016-05-16T00:00:00"/>
    <s v="SICK LEAVE TERM"/>
    <n v="108.99"/>
    <n v="1005.99"/>
  </r>
  <r>
    <x v="214"/>
    <d v="2016-05-16T00:00:00"/>
    <s v="SICK LEAVE TERM"/>
    <n v="880.54"/>
    <n v="12153.21"/>
  </r>
  <r>
    <x v="220"/>
    <d v="2016-05-29T00:00:00"/>
    <s v="ANNUAL TERMINATION"/>
    <n v="150"/>
    <n v="4031.88"/>
  </r>
  <r>
    <x v="221"/>
    <d v="2016-05-30T00:00:00"/>
    <s v="ANNUAL TERMINATION"/>
    <n v="255.97"/>
    <n v="6357.09"/>
  </r>
  <r>
    <x v="222"/>
    <d v="2016-05-30T00:00:00"/>
    <s v="ANNUAL TERMINATION"/>
    <n v="39.799999999999997"/>
    <n v="950.43"/>
  </r>
  <r>
    <x v="222"/>
    <d v="2016-05-30T00:00:00"/>
    <s v="SICK LEAVE TERM"/>
    <n v="1538.25"/>
    <n v="18366.78"/>
  </r>
  <r>
    <x v="223"/>
    <d v="2016-06-12T00:00:00"/>
    <s v="ANNUAL TERMINATION"/>
    <n v="88.05"/>
    <n v="1889.12"/>
  </r>
  <r>
    <x v="224"/>
    <d v="2016-06-13T00:00:00"/>
    <s v="ANNUAL TERMINATION"/>
    <n v="280"/>
    <n v="5383.36"/>
  </r>
  <r>
    <x v="225"/>
    <d v="2016-06-13T00:00:00"/>
    <s v="ANNUAL TERMINATION"/>
    <n v="79.75"/>
    <n v="1800.24"/>
  </r>
  <r>
    <x v="225"/>
    <d v="2016-06-13T00:00:00"/>
    <s v="SICK LEAVE TERM"/>
    <n v="710"/>
    <n v="8013.59"/>
  </r>
  <r>
    <x v="226"/>
    <d v="2016-06-19T00:00:00"/>
    <s v="ANNUAL TERMINATION"/>
    <n v="9.76"/>
    <n v="143.81"/>
  </r>
  <r>
    <x v="227"/>
    <d v="2016-06-25T00:00:00"/>
    <s v="ANNUAL TERMINATION"/>
    <n v="269.16000000000003"/>
    <n v="7048.33"/>
  </r>
  <r>
    <x v="228"/>
    <d v="2016-06-26T00:00:00"/>
    <s v="ANNUAL TERMINATION"/>
    <n v="392"/>
    <n v="7340.87"/>
  </r>
  <r>
    <x v="229"/>
    <d v="2016-06-26T00:00:00"/>
    <s v="ANNUAL TERMINATION"/>
    <n v="100"/>
    <n v="2633.99"/>
  </r>
  <r>
    <x v="230"/>
    <d v="2016-06-26T00:00:00"/>
    <s v="ANNUAL TERMINATION"/>
    <n v="280"/>
    <n v="8163.34"/>
  </r>
  <r>
    <x v="227"/>
    <d v="2016-06-26T00:00:00"/>
    <s v="SICK LEAVE TERM"/>
    <n v="1111"/>
    <n v="14546.55"/>
  </r>
  <r>
    <x v="231"/>
    <d v="2016-07-10T00:00:00"/>
    <s v="ANNUAL TERMINATION"/>
    <n v="126.44"/>
    <n v="3964.92"/>
  </r>
  <r>
    <x v="232"/>
    <d v="2016-07-10T00:00:00"/>
    <s v="ANNUAL TERMINATION"/>
    <n v="10.1"/>
    <n v="426.54"/>
  </r>
  <r>
    <x v="231"/>
    <d v="2016-07-10T00:00:00"/>
    <s v="SICK LEAVE TERM"/>
    <n v="155.68"/>
    <n v="2440.91"/>
  </r>
  <r>
    <x v="233"/>
    <d v="2016-07-11T00:00:00"/>
    <s v="ANNUAL TERMINATION"/>
    <n v="246.98"/>
    <n v="10495.04"/>
  </r>
  <r>
    <x v="234"/>
    <d v="2016-07-11T00:00:00"/>
    <s v="ANNUAL TERMINATION"/>
    <n v="50.65"/>
    <n v="1761.46"/>
  </r>
  <r>
    <x v="235"/>
    <d v="2016-07-11T00:00:00"/>
    <s v="ANNUAL TERMINATION"/>
    <n v="146.07"/>
    <n v="1499.38"/>
  </r>
  <r>
    <x v="236"/>
    <d v="2016-07-11T00:00:00"/>
    <s v="ANNUAL TERMINATION"/>
    <n v="18.39"/>
    <n v="413.38"/>
  </r>
  <r>
    <x v="233"/>
    <d v="2016-07-11T00:00:00"/>
    <s v="SICK LEAVE TERM"/>
    <n v="2721"/>
    <n v="57812.41"/>
  </r>
  <r>
    <x v="234"/>
    <d v="2016-07-11T00:00:00"/>
    <s v="SICK LEAVE TERM"/>
    <n v="574.94000000000005"/>
    <n v="9997.3700000000008"/>
  </r>
  <r>
    <x v="237"/>
    <d v="2016-07-23T00:00:00"/>
    <s v="ANNUAL TERMINATION"/>
    <n v="118.72"/>
    <n v="4420.37"/>
  </r>
  <r>
    <x v="238"/>
    <d v="2016-07-25T00:00:00"/>
    <s v="ANNUAL TERMINATION"/>
    <n v="202.13"/>
    <n v="3097.18"/>
  </r>
  <r>
    <x v="239"/>
    <d v="2016-07-25T00:00:00"/>
    <s v="ANNUAL TERMINATION"/>
    <n v="106.65"/>
    <n v="2085.91"/>
  </r>
  <r>
    <x v="240"/>
    <d v="2016-07-25T00:00:00"/>
    <s v="ANNUAL TERMINATION"/>
    <n v="14.14"/>
    <n v="154.21"/>
  </r>
  <r>
    <x v="238"/>
    <d v="2016-07-25T00:00:00"/>
    <s v="SICK LEAVE TERM"/>
    <n v="80.39"/>
    <n v="615.9"/>
  </r>
  <r>
    <x v="241"/>
    <d v="2016-08-06T00:00:00"/>
    <s v="ANNUAL TERMINATION"/>
    <n v="187.78"/>
    <n v="7639.13"/>
  </r>
  <r>
    <x v="241"/>
    <d v="2016-08-06T00:00:00"/>
    <s v="SICK LEAVE TERM"/>
    <n v="288.98"/>
    <n v="5878.04"/>
  </r>
  <r>
    <x v="242"/>
    <d v="2016-08-08T00:00:00"/>
    <s v="ANNUAL TERMINATION"/>
    <n v="3.24"/>
    <n v="60.18"/>
  </r>
  <r>
    <x v="243"/>
    <d v="2016-08-08T00:00:00"/>
    <s v="ANNUAL TERMINATION"/>
    <n v="91.95"/>
    <n v="1824.79"/>
  </r>
  <r>
    <x v="244"/>
    <d v="2016-08-08T00:00:00"/>
    <s v="ANNUAL TERMINATION"/>
    <n v="44.05"/>
    <n v="535.51"/>
  </r>
  <r>
    <x v="243"/>
    <d v="2016-08-08T00:00:00"/>
    <s v="SICK LEAVE TERM"/>
    <n v="525.16999999999996"/>
    <n v="5211.13"/>
  </r>
  <r>
    <x v="245"/>
    <d v="2016-08-19T00:00:00"/>
    <s v="ANNUAL TERMINATION"/>
    <n v="120"/>
    <n v="6144.01"/>
  </r>
  <r>
    <x v="245"/>
    <d v="2016-08-19T00:00:00"/>
    <s v="SICK LEAVE TERM"/>
    <n v="2106"/>
    <n v="53913.71"/>
  </r>
  <r>
    <x v="246"/>
    <d v="2016-08-22T00:00:00"/>
    <s v="ANNUAL TERMINATION"/>
    <n v="3.85"/>
    <n v="49.28"/>
  </r>
  <r>
    <x v="247"/>
    <d v="2016-08-22T00:00:00"/>
    <s v="ANNUAL TERMINATION"/>
    <n v="17.14"/>
    <n v="393.4"/>
  </r>
  <r>
    <x v="248"/>
    <d v="2016-08-22T00:00:00"/>
    <s v="ANNUAL TERMINATION"/>
    <n v="28.62"/>
    <n v="559.76"/>
  </r>
  <r>
    <x v="249"/>
    <d v="2016-08-22T00:00:00"/>
    <s v="ANNUAL TERMINATION"/>
    <n v="232.94"/>
    <n v="4352.0600000000004"/>
  </r>
  <r>
    <x v="250"/>
    <d v="2016-08-22T00:00:00"/>
    <s v="SICK LEAVE TERM"/>
    <n v="161.5"/>
    <n v="2435.04"/>
  </r>
  <r>
    <x v="248"/>
    <d v="2016-08-22T00:00:00"/>
    <s v="SICK LEAVE TERM"/>
    <n v="152.32"/>
    <n v="1489.58"/>
  </r>
  <r>
    <x v="249"/>
    <d v="2016-08-22T00:00:00"/>
    <s v="SICK LEAVE TERM"/>
    <n v="545"/>
    <n v="5091.17"/>
  </r>
  <r>
    <x v="251"/>
    <d v="2016-08-27T00:00:00"/>
    <s v="ANNUAL TERMINATION"/>
    <n v="155.01"/>
    <n v="2569.59"/>
  </r>
  <r>
    <x v="251"/>
    <d v="2016-08-27T00:00:00"/>
    <s v="SICK LEAVE TERM"/>
    <n v="10.029999999999999"/>
    <n v="83.13"/>
  </r>
  <r>
    <x v="252"/>
    <d v="2016-09-04T00:00:00"/>
    <s v="ANNUAL TERMINATION"/>
    <n v="235.2"/>
    <n v="13116.4"/>
  </r>
  <r>
    <x v="252"/>
    <d v="2016-09-04T00:00:00"/>
    <s v="SICK LEAVE TERM"/>
    <n v="2080"/>
    <n v="57997.68"/>
  </r>
  <r>
    <x v="253"/>
    <d v="2016-09-05T00:00:00"/>
    <s v="ANNUAL TERMINATION"/>
    <n v="157.04"/>
    <n v="3586.18"/>
  </r>
  <r>
    <x v="254"/>
    <d v="2016-09-05T00:00:00"/>
    <s v="ANNUAL TERMINATION"/>
    <n v="162.54"/>
    <n v="2516.2199999999998"/>
  </r>
  <r>
    <x v="255"/>
    <d v="2016-09-05T00:00:00"/>
    <s v="ANNUAL TERMINATION"/>
    <n v="144.66999999999999"/>
    <n v="2373.98"/>
  </r>
  <r>
    <x v="256"/>
    <d v="2016-09-05T00:00:00"/>
    <s v="ANNUAL TERMINATION"/>
    <n v="35.21"/>
    <n v="361.42"/>
  </r>
  <r>
    <x v="254"/>
    <d v="2016-09-05T00:00:00"/>
    <s v="SICK LEAVE TERM"/>
    <n v="124.45"/>
    <n v="963.28"/>
  </r>
  <r>
    <x v="257"/>
    <d v="2016-09-06T00:00:00"/>
    <s v="ANNUAL TERMINATION"/>
    <n v="171.89"/>
    <n v="3419.92"/>
  </r>
  <r>
    <x v="257"/>
    <d v="2016-09-06T00:00:00"/>
    <s v="SICK LEAVE TERM"/>
    <n v="4"/>
    <n v="39.79"/>
  </r>
  <r>
    <x v="258"/>
    <d v="2016-09-30T00:00:00"/>
    <s v="ANNUAL TERMINATION"/>
    <n v="135.4"/>
    <n v="1765.71"/>
  </r>
  <r>
    <x v="259"/>
    <d v="2016-10-01T00:00:00"/>
    <s v="ANNUAL TERMINATION"/>
    <n v="30.88"/>
    <n v="491.25"/>
  </r>
  <r>
    <x v="260"/>
    <d v="2016-10-02T00:00:00"/>
    <s v="ANNUAL TERMINATION"/>
    <n v="120.32"/>
    <n v="3850.16"/>
  </r>
  <r>
    <x v="260"/>
    <d v="2016-10-02T00:00:00"/>
    <s v="SICK LEAVE TERM"/>
    <n v="165.41"/>
    <n v="2646.5"/>
  </r>
  <r>
    <x v="261"/>
    <d v="2016-10-03T00:00:00"/>
    <s v="ANNUAL TERMINATION"/>
    <n v="280"/>
    <n v="5442.67"/>
  </r>
  <r>
    <x v="261"/>
    <d v="2016-10-03T00:00:00"/>
    <s v="SICK LEAVE TERM"/>
    <n v="28"/>
    <n v="272.13"/>
  </r>
  <r>
    <x v="262"/>
    <d v="2016-10-08T00:00:00"/>
    <s v="ANNUAL TERMINATION"/>
    <n v="28.04"/>
    <n v="515.25"/>
  </r>
  <r>
    <x v="263"/>
    <d v="2016-10-16T00:00:00"/>
    <s v="ANNUAL TERMINATION"/>
    <n v="29.26"/>
    <n v="821.07"/>
  </r>
  <r>
    <x v="263"/>
    <d v="2016-10-16T00:00:00"/>
    <s v="SICK LEAVE TERM"/>
    <n v="29.25"/>
    <n v="410.4"/>
  </r>
  <r>
    <x v="264"/>
    <d v="2016-10-17T00:00:00"/>
    <s v="ANNUAL TERMINATION"/>
    <n v="6.89"/>
    <n v="175.19"/>
  </r>
  <r>
    <x v="265"/>
    <d v="2016-10-17T00:00:00"/>
    <s v="ANNUAL TERMINATION"/>
    <n v="0.1"/>
    <n v="2.61"/>
  </r>
  <r>
    <x v="266"/>
    <d v="2016-10-17T00:00:00"/>
    <s v="ANNUAL TERMINATION"/>
    <n v="5.76"/>
    <n v="150.28"/>
  </r>
  <r>
    <x v="267"/>
    <d v="2016-10-31T00:00:00"/>
    <s v="ANNUAL TERMINATION"/>
    <n v="280"/>
    <n v="12424.55"/>
  </r>
  <r>
    <x v="268"/>
    <d v="2016-10-31T00:00:00"/>
    <s v="ANNUAL TERMINATION"/>
    <n v="56.94"/>
    <n v="861.92"/>
  </r>
  <r>
    <x v="269"/>
    <d v="2016-10-31T00:00:00"/>
    <s v="ANNUAL TERMINATION"/>
    <n v="91.2"/>
    <n v="1705.64"/>
  </r>
  <r>
    <x v="270"/>
    <d v="2016-10-31T00:00:00"/>
    <s v="ANNUAL TERMINATION"/>
    <n v="9.5"/>
    <n v="118.91"/>
  </r>
  <r>
    <x v="267"/>
    <d v="2016-10-31T00:00:00"/>
    <s v="SICK LEAVE TERM"/>
    <n v="2265.4499999999998"/>
    <n v="50262.86"/>
  </r>
  <r>
    <x v="268"/>
    <d v="2016-10-31T00:00:00"/>
    <s v="SICK LEAVE TERM"/>
    <n v="128"/>
    <n v="968.79"/>
  </r>
  <r>
    <x v="269"/>
    <d v="2016-10-31T00:00:00"/>
    <s v="SICK LEAVE TERM"/>
    <n v="49.2"/>
    <n v="460.07"/>
  </r>
  <r>
    <x v="271"/>
    <d v="2016-11-14T00:00:00"/>
    <s v="ANNUAL TERMINATION"/>
    <n v="96.01"/>
    <n v="983.11"/>
  </r>
  <r>
    <x v="272"/>
    <d v="2016-11-28T00:00:00"/>
    <s v="ANNUAL TERMINATION"/>
    <n v="23.59"/>
    <n v="517.30999999999995"/>
  </r>
  <r>
    <x v="273"/>
    <d v="2016-11-28T00:00:00"/>
    <s v="ANNUAL TERMINATION"/>
    <n v="178.87"/>
    <n v="1881.14"/>
  </r>
  <r>
    <x v="274"/>
    <d v="2016-12-09T00:00:00"/>
    <s v="ANNUAL TERMINATION"/>
    <n v="209.81"/>
    <n v="5442.16"/>
  </r>
  <r>
    <x v="274"/>
    <d v="2016-12-09T00:00:00"/>
    <s v="SICK LEAVE TERM"/>
    <n v="611.85"/>
    <n v="7935.24"/>
  </r>
  <r>
    <x v="275"/>
    <d v="2016-12-12T00:00:00"/>
    <s v="ANNUAL TERMINATION"/>
    <n v="62.14"/>
    <n v="973.76"/>
  </r>
  <r>
    <x v="276"/>
    <d v="2016-12-12T00:00:00"/>
    <s v="ANNUAL TERMINATION"/>
    <n v="6.75"/>
    <n v="70.92"/>
  </r>
  <r>
    <x v="277"/>
    <d v="2016-12-26T00:00:00"/>
    <s v="ANNUAL TERMINATION"/>
    <n v="146.59"/>
    <n v="1953.97"/>
  </r>
  <r>
    <x v="278"/>
    <d v="2016-12-26T00:00:00"/>
    <s v="ANNUAL TERMINATION"/>
    <n v="214.62"/>
    <n v="4477.96"/>
  </r>
  <r>
    <x v="279"/>
    <d v="2017-01-02T00:00:00"/>
    <s v="ANNUAL TERMINATION"/>
    <n v="276.3"/>
    <n v="9505.77"/>
  </r>
  <r>
    <x v="279"/>
    <d v="2017-01-02T00:00:00"/>
    <s v="SICK LEAVE TERM"/>
    <n v="588.07000000000005"/>
    <n v="10115.92"/>
  </r>
  <r>
    <x v="280"/>
    <d v="2017-01-08T00:00:00"/>
    <s v="ANNUAL TERMINATION"/>
    <n v="65.14"/>
    <n v="1066.1500000000001"/>
  </r>
  <r>
    <x v="280"/>
    <d v="2017-01-08T00:00:00"/>
    <s v="SICK LEAVE TERM"/>
    <n v="8.67"/>
    <n v="70.95"/>
  </r>
  <r>
    <x v="281"/>
    <d v="2017-01-09T00:00:00"/>
    <s v="ANNUAL TERMINATION"/>
    <n v="147.02000000000001"/>
    <n v="4729.32"/>
  </r>
  <r>
    <x v="282"/>
    <d v="2017-01-09T00:00:00"/>
    <s v="ANNUAL TERMINATION"/>
    <n v="27.63"/>
    <n v="416.87"/>
  </r>
  <r>
    <x v="283"/>
    <d v="2017-01-09T00:00:00"/>
    <s v="ANNUAL TERMINATION"/>
    <n v="141.88999999999999"/>
    <n v="2915.16"/>
  </r>
  <r>
    <x v="284"/>
    <d v="2017-01-09T00:00:00"/>
    <s v="ANNUAL TERMINATION"/>
    <n v="23.49"/>
    <n v="523.64"/>
  </r>
  <r>
    <x v="285"/>
    <d v="2017-01-09T00:00:00"/>
    <s v="ANNUAL TERMINATION"/>
    <n v="5.09"/>
    <n v="102.76"/>
  </r>
  <r>
    <x v="286"/>
    <d v="2017-01-09T00:00:00"/>
    <s v="ANNUAL TERMINATION"/>
    <n v="27.06"/>
    <n v="441.38"/>
  </r>
  <r>
    <x v="287"/>
    <d v="2017-01-09T00:00:00"/>
    <s v="ANNUAL TERMINATION"/>
    <n v="133.6"/>
    <n v="1872.83"/>
  </r>
  <r>
    <x v="281"/>
    <d v="2017-01-09T00:00:00"/>
    <s v="SICK LEAVE TERM"/>
    <n v="137.62"/>
    <n v="2213.4699999999998"/>
  </r>
  <r>
    <x v="283"/>
    <d v="2017-01-09T00:00:00"/>
    <s v="SICK LEAVE TERM"/>
    <n v="689.27"/>
    <n v="7080.6"/>
  </r>
  <r>
    <x v="284"/>
    <d v="2017-01-09T00:00:00"/>
    <s v="SICK LEAVE TERM"/>
    <n v="18.5"/>
    <n v="206.2"/>
  </r>
  <r>
    <x v="288"/>
    <d v="2017-01-23T00:00:00"/>
    <s v="ANNUAL TERMINATION"/>
    <n v="8.01"/>
    <n v="93.39"/>
  </r>
  <r>
    <x v="289"/>
    <d v="2017-02-06T00:00:00"/>
    <s v="ANNUAL TERMINATION"/>
    <n v="95.38"/>
    <n v="2159.29"/>
  </r>
  <r>
    <x v="290"/>
    <d v="2017-02-06T00:00:00"/>
    <s v="ANNUAL TERMINATION"/>
    <n v="7.29"/>
    <n v="74.650000000000006"/>
  </r>
  <r>
    <x v="289"/>
    <d v="2017-02-06T00:00:00"/>
    <s v="SICK LEAVE TERM"/>
    <n v="67"/>
    <n v="758.4"/>
  </r>
  <r>
    <x v="291"/>
    <d v="2017-02-20T00:00:00"/>
    <s v="ANNUAL TERMINATION"/>
    <n v="17.95"/>
    <n v="242.72"/>
  </r>
  <r>
    <x v="292"/>
    <d v="2017-03-06T00:00:00"/>
    <s v="ANNUAL TERMINATION"/>
    <n v="32.31"/>
    <n v="330.84"/>
  </r>
  <r>
    <x v="293"/>
    <d v="2017-03-20T00:00:00"/>
    <s v="ANNUAL TERMINATION"/>
    <n v="62.09"/>
    <n v="972.98"/>
  </r>
  <r>
    <x v="294"/>
    <d v="2017-03-20T00:00:00"/>
    <s v="ANNUAL TERMINATION"/>
    <n v="35.549999999999997"/>
    <n v="648.45000000000005"/>
  </r>
  <r>
    <x v="295"/>
    <d v="2017-03-20T00:00:00"/>
    <s v="ANNUAL TERMINATION"/>
    <n v="22.54"/>
    <n v="364.39"/>
  </r>
  <r>
    <x v="296"/>
    <d v="2017-04-03T00:00:00"/>
    <s v="ANNUAL TERMINATION"/>
    <n v="237.72"/>
    <n v="4423.3999999999996"/>
  </r>
  <r>
    <x v="297"/>
    <d v="2017-04-03T00:00:00"/>
    <s v="ANNUAL TERMINATION"/>
    <n v="61.35"/>
    <n v="1177.26"/>
  </r>
  <r>
    <x v="296"/>
    <d v="2017-04-03T00:00:00"/>
    <s v="SICK LEAVE TERM"/>
    <n v="513.67999999999995"/>
    <n v="4779.18"/>
  </r>
  <r>
    <x v="298"/>
    <d v="2017-04-15T00:00:00"/>
    <s v="ANNUAL TERMINATION"/>
    <n v="30.42"/>
    <n v="1368.64"/>
  </r>
  <r>
    <x v="299"/>
    <d v="2017-04-15T00:00:00"/>
    <s v="ANNUAL TERMINATION"/>
    <n v="79.48"/>
    <n v="2693.78"/>
  </r>
  <r>
    <x v="298"/>
    <d v="2017-04-15T00:00:00"/>
    <s v="SICK LEAVE TERM"/>
    <n v="2019.17"/>
    <n v="45422.64"/>
  </r>
  <r>
    <x v="300"/>
    <d v="2017-04-17T00:00:00"/>
    <s v="ANNUAL TERMINATION"/>
    <n v="251.82"/>
    <n v="8341.01"/>
  </r>
  <r>
    <x v="301"/>
    <d v="2017-04-17T00:00:00"/>
    <s v="ANNUAL TERMINATION"/>
    <n v="74"/>
    <n v="1482.27"/>
  </r>
  <r>
    <x v="300"/>
    <d v="2017-04-17T00:00:00"/>
    <s v="SICK LEAVE TERM"/>
    <n v="1614.62"/>
    <n v="26740.45"/>
  </r>
  <r>
    <x v="302"/>
    <d v="2017-05-01T00:00:00"/>
    <s v="ANNUAL TERMINATION"/>
    <n v="4.76"/>
    <n v="71.87"/>
  </r>
  <r>
    <x v="303"/>
    <d v="2017-05-01T00:00:00"/>
    <s v="ANNUAL TERMINATION"/>
    <n v="10.039999999999999"/>
    <n v="183.13"/>
  </r>
  <r>
    <x v="304"/>
    <d v="2017-05-12T00:00:00"/>
    <s v="ANNUAL TERMINATION"/>
    <n v="70.400000000000006"/>
    <n v="1442.34"/>
  </r>
  <r>
    <x v="304"/>
    <d v="2017-05-12T00:00:00"/>
    <s v="SICK LEAVE TERM"/>
    <n v="59.5"/>
    <n v="609.51"/>
  </r>
  <r>
    <x v="305"/>
    <d v="2017-05-15T00:00:00"/>
    <s v="ANNUAL TERMINATION"/>
    <n v="88.7"/>
    <n v="1153.75"/>
  </r>
  <r>
    <x v="306"/>
    <d v="2017-05-15T00:00:00"/>
    <s v="ANNUAL TERMINATION"/>
    <n v="121.7"/>
    <n v="3466.42"/>
  </r>
  <r>
    <x v="307"/>
    <d v="2017-05-15T00:00:00"/>
    <s v="ANNUAL TERMINATION"/>
    <n v="88.66"/>
    <n v="1230.02"/>
  </r>
  <r>
    <x v="308"/>
    <d v="2017-05-15T00:00:00"/>
    <s v="ANNUAL TERMINATION"/>
    <n v="94.64"/>
    <n v="1261.5"/>
  </r>
  <r>
    <x v="305"/>
    <d v="2017-05-15T00:00:00"/>
    <s v="SICK LEAVE TERM"/>
    <n v="68.5"/>
    <n v="445.5"/>
  </r>
  <r>
    <x v="74"/>
    <d v="2017-05-29T00:00:00"/>
    <s v="ANNUAL TERMINATION"/>
    <n v="66.150000000000006"/>
    <n v="1908.02"/>
  </r>
  <r>
    <x v="309"/>
    <d v="2017-05-29T00:00:00"/>
    <s v="ANNUAL TERMINATION"/>
    <n v="57.56"/>
    <n v="1049.92"/>
  </r>
  <r>
    <x v="310"/>
    <d v="2017-05-29T00:00:00"/>
    <s v="ANNUAL TERMINATION"/>
    <n v="58.96"/>
    <n v="1260.06"/>
  </r>
  <r>
    <x v="311"/>
    <d v="2017-05-29T00:00:00"/>
    <s v="ANNUAL TERMINATION"/>
    <n v="209.71"/>
    <n v="3079.4"/>
  </r>
  <r>
    <x v="310"/>
    <d v="2017-05-29T00:00:00"/>
    <s v="SICK LEAVE TERM"/>
    <n v="177.1"/>
    <n v="1892.45"/>
  </r>
  <r>
    <x v="311"/>
    <d v="2017-05-29T00:00:00"/>
    <s v="SICK LEAVE TERM"/>
    <n v="125.11"/>
    <n v="918.56"/>
  </r>
  <r>
    <x v="312"/>
    <d v="2017-06-12T00:00:00"/>
    <s v="ANNUAL TERMINATION"/>
    <n v="9.36"/>
    <n v="249.56"/>
  </r>
  <r>
    <x v="313"/>
    <d v="2017-06-12T00:00:00"/>
    <s v="ANNUAL TERMINATION"/>
    <n v="106.09"/>
    <n v="1692.55"/>
  </r>
  <r>
    <x v="314"/>
    <d v="2017-06-12T00:00:00"/>
    <s v="ANNUAL TERMINATION"/>
    <n v="208.22"/>
    <n v="10738.26"/>
  </r>
  <r>
    <x v="313"/>
    <d v="2017-06-12T00:00:00"/>
    <s v="SICK LEAVE TERM"/>
    <n v="306.51"/>
    <n v="2445.0100000000002"/>
  </r>
  <r>
    <x v="314"/>
    <d v="2017-06-12T00:00:00"/>
    <s v="SICK LEAVE TERM"/>
    <n v="636.23"/>
    <n v="16405.73"/>
  </r>
  <r>
    <x v="315"/>
    <d v="2017-06-19T00:00:00"/>
    <s v="ANNUAL TERMINATION"/>
    <n v="24.11"/>
    <n v="468.36"/>
  </r>
  <r>
    <x v="315"/>
    <d v="2017-06-19T00:00:00"/>
    <s v="SICK LEAVE TERM"/>
    <n v="26.25"/>
    <n v="254.97"/>
  </r>
  <r>
    <x v="316"/>
    <d v="2017-06-25T00:00:00"/>
    <s v="ANNUAL TERMINATION"/>
    <n v="36.549999999999997"/>
    <n v="616.61"/>
  </r>
  <r>
    <x v="316"/>
    <d v="2017-06-25T00:00:00"/>
    <s v="SICK LEAVE TERM"/>
    <n v="8.59"/>
    <n v="72.459999999999994"/>
  </r>
  <r>
    <x v="317"/>
    <d v="2017-06-26T00:00:00"/>
    <s v="ANNUAL TERMINATION"/>
    <n v="98.35"/>
    <n v="1887.26"/>
  </r>
  <r>
    <x v="318"/>
    <d v="2017-06-26T00:00:00"/>
    <s v="ANNUAL TERMINATION"/>
    <n v="176.7"/>
    <n v="2258.81"/>
  </r>
  <r>
    <x v="319"/>
    <d v="2017-06-26T00:00:00"/>
    <s v="ANNUAL TERMINATION"/>
    <n v="228.73"/>
    <n v="2896.41"/>
  </r>
  <r>
    <x v="320"/>
    <d v="2017-06-26T00:00:00"/>
    <s v="ANNUAL TERMINATION"/>
    <n v="194.33"/>
    <n v="2591.88"/>
  </r>
  <r>
    <x v="321"/>
    <d v="2017-06-26T00:00:00"/>
    <s v="ANNUAL TERMINATION"/>
    <n v="199.93"/>
    <n v="3787.65"/>
  </r>
  <r>
    <x v="318"/>
    <d v="2017-06-26T00:00:00"/>
    <s v="SICK LEAVE TERM"/>
    <n v="121.44"/>
    <n v="776.2"/>
  </r>
  <r>
    <x v="320"/>
    <d v="2017-06-26T00:00:00"/>
    <s v="SICK LEAVE TERM"/>
    <n v="73.16"/>
    <n v="487.89"/>
  </r>
  <r>
    <x v="322"/>
    <d v="2017-07-09T00:00:00"/>
    <s v="ANNUAL TERMINATION"/>
    <n v="70.67"/>
    <n v="1501.07"/>
  </r>
  <r>
    <x v="323"/>
    <d v="2017-07-09T00:00:00"/>
    <s v="ANNUAL TERMINATION"/>
    <n v="15.34"/>
    <n v="240.44"/>
  </r>
  <r>
    <x v="324"/>
    <d v="2017-07-10T00:00:00"/>
    <s v="ANNUAL TERMINATION"/>
    <n v="62.57"/>
    <n v="1248.56"/>
  </r>
  <r>
    <x v="325"/>
    <d v="2017-07-10T00:00:00"/>
    <s v="ANNUAL TERMINATION"/>
    <n v="39"/>
    <n v="589.95000000000005"/>
  </r>
  <r>
    <x v="325"/>
    <d v="2017-07-10T00:00:00"/>
    <s v="SICK LEAVE TERM"/>
    <n v="26.75"/>
    <n v="202.32"/>
  </r>
  <r>
    <x v="326"/>
    <d v="2017-07-23T00:00:00"/>
    <s v="ANNUAL TERMINATION"/>
    <n v="200"/>
    <n v="4100.8999999999996"/>
  </r>
  <r>
    <x v="327"/>
    <d v="2017-07-23T00:00:00"/>
    <s v="ANNUAL TERMINATION"/>
    <n v="24.62"/>
    <n v="382.69"/>
  </r>
  <r>
    <x v="328"/>
    <d v="2017-07-24T00:00:00"/>
    <s v="ANNUAL TERMINATION"/>
    <n v="64.72"/>
    <n v="983.23"/>
  </r>
  <r>
    <x v="329"/>
    <d v="2017-07-24T00:00:00"/>
    <s v="ANNUAL TERMINATION"/>
    <n v="61.85"/>
    <n v="911.89"/>
  </r>
  <r>
    <x v="328"/>
    <d v="2017-07-24T00:00:00"/>
    <s v="SICK LEAVE TERM"/>
    <n v="3"/>
    <n v="22.79"/>
  </r>
  <r>
    <x v="330"/>
    <d v="2017-08-07T00:00:00"/>
    <s v="ANNUAL TERMINATION"/>
    <n v="280"/>
    <n v="10092.01"/>
  </r>
  <r>
    <x v="331"/>
    <d v="2017-08-07T00:00:00"/>
    <s v="ANNUAL TERMINATION"/>
    <n v="5.62"/>
    <n v="79.290000000000006"/>
  </r>
  <r>
    <x v="332"/>
    <d v="2017-08-07T00:00:00"/>
    <s v="ANNUAL TERMINATION"/>
    <n v="39.28"/>
    <n v="971.93"/>
  </r>
  <r>
    <x v="330"/>
    <d v="2017-08-07T00:00:00"/>
    <s v="SICK LEAVE TERM"/>
    <n v="1334.45"/>
    <n v="24048.720000000001"/>
  </r>
  <r>
    <x v="333"/>
    <d v="2017-08-20T00:00:00"/>
    <s v="ANNUAL TERMINATION"/>
    <n v="200"/>
    <n v="3721.52"/>
  </r>
  <r>
    <x v="334"/>
    <d v="2017-08-20T00:00:00"/>
    <s v="ANNUAL TERMINATION"/>
    <n v="280"/>
    <n v="9852.7199999999993"/>
  </r>
  <r>
    <x v="335"/>
    <d v="2017-08-21T00:00:00"/>
    <s v="ANNUAL TERMINATION"/>
    <n v="87.45"/>
    <n v="1743.64"/>
  </r>
  <r>
    <x v="336"/>
    <d v="2017-08-21T00:00:00"/>
    <s v="ANNUAL TERMINATION"/>
    <n v="6.36"/>
    <n v="110.99"/>
  </r>
  <r>
    <x v="337"/>
    <d v="2017-08-21T00:00:00"/>
    <s v="ANNUAL TERMINATION"/>
    <n v="54.54"/>
    <n v="1035.5899999999999"/>
  </r>
  <r>
    <x v="338"/>
    <d v="2017-08-21T00:00:00"/>
    <s v="ANNUAL TERMINATION"/>
    <n v="32.86"/>
    <n v="522.75"/>
  </r>
  <r>
    <x v="339"/>
    <d v="2017-08-21T00:00:00"/>
    <s v="ANNUAL TERMINATION"/>
    <n v="85.1"/>
    <n v="1901.87"/>
  </r>
  <r>
    <x v="340"/>
    <d v="2017-08-21T00:00:00"/>
    <s v="ANNUAL TERMINATION"/>
    <n v="4.97"/>
    <n v="88"/>
  </r>
  <r>
    <x v="341"/>
    <d v="2017-08-21T00:00:00"/>
    <s v="ANNUAL TERMINATION"/>
    <n v="53.39"/>
    <n v="1024.51"/>
  </r>
  <r>
    <x v="342"/>
    <d v="2017-08-21T00:00:00"/>
    <s v="SICK LEAVE TERM"/>
    <n v="294.64"/>
    <n v="2022.35"/>
  </r>
  <r>
    <x v="343"/>
    <d v="2017-09-04T00:00:00"/>
    <s v="ANNUAL TERMINATION"/>
    <n v="138.78"/>
    <n v="3056.71"/>
  </r>
  <r>
    <x v="344"/>
    <d v="2017-09-04T00:00:00"/>
    <s v="ANNUAL TERMINATION"/>
    <n v="68.78"/>
    <n v="1689.24"/>
  </r>
  <r>
    <x v="345"/>
    <d v="2017-09-04T00:00:00"/>
    <s v="ANNUAL TERMINATION"/>
    <n v="9.6999999999999993"/>
    <n v="243.1"/>
  </r>
  <r>
    <x v="346"/>
    <d v="2017-09-04T00:00:00"/>
    <s v="ANNUAL TERMINATION"/>
    <n v="15.08"/>
    <n v="277.11"/>
  </r>
  <r>
    <x v="343"/>
    <d v="2017-09-04T00:00:00"/>
    <s v="SICK LEAVE TERM"/>
    <n v="12"/>
    <n v="132.15"/>
  </r>
  <r>
    <x v="345"/>
    <d v="2017-09-04T00:00:00"/>
    <s v="SICK LEAVE TERM"/>
    <n v="103.44"/>
    <n v="1296.18"/>
  </r>
  <r>
    <x v="344"/>
    <d v="2017-09-05T00:00:00"/>
    <s v="ANNUAL TERMINATION"/>
    <n v="25.12"/>
    <n v="616.95000000000005"/>
  </r>
  <r>
    <x v="347"/>
    <d v="2017-09-18T00:00:00"/>
    <s v="ANNUAL TERMINATION"/>
    <n v="106.19"/>
    <n v="1646.67"/>
  </r>
  <r>
    <x v="348"/>
    <d v="2017-09-18T00:00:00"/>
    <s v="ANNUAL TERMINATION"/>
    <n v="43.79"/>
    <n v="555.07000000000005"/>
  </r>
  <r>
    <x v="349"/>
    <d v="2017-09-18T00:00:00"/>
    <s v="ANNUAL TERMINATION"/>
    <n v="179.62"/>
    <n v="6151.23"/>
  </r>
  <r>
    <x v="349"/>
    <d v="2017-09-18T00:00:00"/>
    <s v="SICK LEAVE TERM"/>
    <n v="1082.25"/>
    <n v="18531.259999999998"/>
  </r>
  <r>
    <x v="350"/>
    <d v="2017-10-02T00:00:00"/>
    <s v="ANNUAL TERMINATION"/>
    <n v="199.68"/>
    <n v="3710.03"/>
  </r>
  <r>
    <x v="351"/>
    <d v="2017-10-02T00:00:00"/>
    <s v="ANNUAL TERMINATION"/>
    <n v="29.74"/>
    <n v="485.09"/>
  </r>
  <r>
    <x v="352"/>
    <d v="2017-10-02T00:00:00"/>
    <s v="ANNUAL TERMINATION"/>
    <n v="300"/>
    <n v="26506.62"/>
  </r>
  <r>
    <x v="352"/>
    <d v="2017-10-02T00:00:00"/>
    <s v="SEVERANCE COMPENSATION"/>
    <n v="0"/>
    <n v="70684.289999999994"/>
  </r>
  <r>
    <x v="350"/>
    <d v="2017-10-02T00:00:00"/>
    <s v="SICK LEAVE TERM"/>
    <n v="200.88"/>
    <n v="1866.17"/>
  </r>
  <r>
    <x v="352"/>
    <d v="2017-10-02T00:00:00"/>
    <s v="SICK LEAVE TERM"/>
    <n v="340"/>
    <n v="15020.42"/>
  </r>
  <r>
    <x v="353"/>
    <d v="2017-10-16T00:00:00"/>
    <s v="ANNUAL TERMINATION"/>
    <n v="19.88"/>
    <n v="444.07"/>
  </r>
  <r>
    <x v="354"/>
    <d v="2017-10-16T00:00:00"/>
    <s v="ANNUAL TERMINATION"/>
    <n v="86.13"/>
    <n v="1413.75"/>
  </r>
  <r>
    <x v="355"/>
    <d v="2017-10-16T00:00:00"/>
    <s v="ANNUAL TERMINATION"/>
    <n v="136.54"/>
    <n v="1820.01"/>
  </r>
  <r>
    <x v="356"/>
    <d v="2017-10-16T00:00:00"/>
    <s v="ANNUAL TERMINATION"/>
    <n v="280"/>
    <n v="7913.47"/>
  </r>
  <r>
    <x v="354"/>
    <d v="2017-10-16T00:00:00"/>
    <s v="SICK LEAVE TERM"/>
    <n v="606"/>
    <n v="4973.47"/>
  </r>
  <r>
    <x v="356"/>
    <d v="2017-10-16T00:00:00"/>
    <s v="SICK LEAVE TERM"/>
    <n v="535.04999999999995"/>
    <n v="7560.9"/>
  </r>
  <r>
    <x v="357"/>
    <d v="2017-10-23T00:00:00"/>
    <s v="ANNUAL TERMINATION"/>
    <n v="321.2"/>
    <n v="3792.67"/>
  </r>
  <r>
    <x v="358"/>
    <d v="2017-10-29T00:00:00"/>
    <s v="SICK LEAVE TERM"/>
    <n v="6.28"/>
    <n v="55.06"/>
  </r>
  <r>
    <x v="359"/>
    <d v="2017-10-30T00:00:00"/>
    <s v="ANNUAL TERMINATION"/>
    <n v="280"/>
    <n v="9951.4500000000007"/>
  </r>
  <r>
    <x v="360"/>
    <d v="2017-10-30T00:00:00"/>
    <s v="ANNUAL TERMINATION"/>
    <n v="280"/>
    <n v="12418.31"/>
  </r>
  <r>
    <x v="359"/>
    <d v="2017-10-30T00:00:00"/>
    <s v="SICK LEAVE TERM"/>
    <n v="257"/>
    <n v="4567.01"/>
  </r>
  <r>
    <x v="360"/>
    <d v="2017-10-30T00:00:00"/>
    <s v="SICK LEAVE TERM"/>
    <n v="551.13"/>
    <n v="12221.61"/>
  </r>
  <r>
    <x v="361"/>
    <d v="2017-11-27T00:00:00"/>
    <s v="ANNUAL TERMINATION"/>
    <n v="12.96"/>
    <n v="245.97"/>
  </r>
  <r>
    <x v="362"/>
    <d v="2017-11-27T00:00:00"/>
    <s v="ANNUAL TERMINATION"/>
    <n v="51.4"/>
    <n v="1309.98"/>
  </r>
  <r>
    <x v="363"/>
    <d v="2017-11-27T00:00:00"/>
    <s v="ANNUAL TERMINATION"/>
    <n v="308.05"/>
    <n v="3932.94"/>
  </r>
  <r>
    <x v="362"/>
    <d v="2017-11-27T00:00:00"/>
    <s v="SICK LEAVE TERM"/>
    <n v="171.9"/>
    <n v="2190.52"/>
  </r>
  <r>
    <x v="363"/>
    <d v="2017-11-27T00:00:00"/>
    <s v="SICK LEAVE TERM"/>
    <n v="246.99"/>
    <n v="1576.69"/>
  </r>
  <r>
    <x v="364"/>
    <d v="2017-12-11T00:00:00"/>
    <s v="ANNUAL TERMINATION"/>
    <n v="9.27"/>
    <n v="159.94"/>
  </r>
  <r>
    <x v="365"/>
    <d v="2017-12-11T00:00:00"/>
    <s v="ANNUAL TERMINATION"/>
    <n v="57.75"/>
    <n v="848.87"/>
  </r>
  <r>
    <x v="366"/>
    <d v="2017-12-11T00:00:00"/>
    <s v="ANNUAL TERMINATION"/>
    <n v="27.95"/>
    <n v="403.56"/>
  </r>
  <r>
    <x v="367"/>
    <d v="2017-12-11T00:00:00"/>
    <s v="ANNUAL TERMINATION"/>
    <n v="79.14"/>
    <n v="2233.84"/>
  </r>
  <r>
    <x v="368"/>
    <d v="2017-12-11T00:00:00"/>
    <s v="ANNUAL TERMINATION"/>
    <n v="22.68"/>
    <n v="433.9"/>
  </r>
  <r>
    <x v="369"/>
    <d v="2017-12-24T00:00:00"/>
    <s v="ANNUAL TERMINATION"/>
    <n v="200"/>
    <n v="7951.58"/>
  </r>
  <r>
    <x v="370"/>
    <d v="2017-12-24T00:00:00"/>
    <s v="ANNUAL TERMINATION"/>
    <n v="280"/>
    <n v="9379.64"/>
  </r>
  <r>
    <x v="371"/>
    <d v="2017-12-25T00:00:00"/>
    <s v="ANNUAL TERMINATION"/>
    <n v="19.440000000000001"/>
    <n v="342.91"/>
  </r>
  <r>
    <x v="372"/>
    <d v="2017-12-26T00:00:00"/>
    <s v="ANNUAL TERMINATION"/>
    <n v="77.87"/>
    <n v="1918.64"/>
  </r>
  <r>
    <x v="373"/>
    <d v="2018-01-08T00:00:00"/>
    <s v="ANNUAL TERMINATION"/>
    <n v="200"/>
    <n v="2554.2600000000002"/>
  </r>
  <r>
    <x v="374"/>
    <d v="2018-01-08T00:00:00"/>
    <s v="ANNUAL TERMINATION"/>
    <n v="3.24"/>
    <n v="96.58"/>
  </r>
  <r>
    <x v="375"/>
    <d v="2018-01-08T00:00:00"/>
    <s v="ANNUAL TERMINATION"/>
    <n v="127.51"/>
    <n v="1341"/>
  </r>
  <r>
    <x v="376"/>
    <d v="2018-01-08T00:00:00"/>
    <s v="ANNUAL TERMINATION"/>
    <n v="134.59"/>
    <n v="2429.85"/>
  </r>
  <r>
    <x v="377"/>
    <d v="2018-01-08T00:00:00"/>
    <s v="ANNUAL TERMINATION"/>
    <n v="130"/>
    <n v="4378.3999999999996"/>
  </r>
  <r>
    <x v="378"/>
    <d v="2018-01-08T00:00:00"/>
    <s v="ANNUAL TERMINATION"/>
    <n v="67.510000000000005"/>
    <n v="780.85"/>
  </r>
  <r>
    <x v="379"/>
    <d v="2018-01-08T00:00:00"/>
    <s v="ANNUAL TERMINATION"/>
    <n v="254.48"/>
    <n v="5113.8500000000004"/>
  </r>
  <r>
    <x v="380"/>
    <d v="2018-01-08T00:00:00"/>
    <s v="ANNUAL TERMINATION"/>
    <n v="33.33"/>
    <n v="457.6"/>
  </r>
  <r>
    <x v="381"/>
    <d v="2018-01-08T00:00:00"/>
    <s v="ANNUAL TERMINATION"/>
    <n v="112.27"/>
    <n v="1650.27"/>
  </r>
  <r>
    <x v="377"/>
    <d v="2018-01-08T00:00:00"/>
    <s v="SICK LEAVE TERM"/>
    <n v="904.46"/>
    <n v="15231.11"/>
  </r>
  <r>
    <x v="379"/>
    <d v="2018-01-08T00:00:00"/>
    <s v="SICK LEAVE TERM"/>
    <n v="161.79"/>
    <n v="1625.61"/>
  </r>
  <r>
    <x v="382"/>
    <d v="2018-01-21T00:00:00"/>
    <s v="ANNUAL TERMINATION"/>
    <n v="100"/>
    <n v="1356.25"/>
  </r>
  <r>
    <x v="383"/>
    <d v="2018-01-22T00:00:00"/>
    <s v="ANNUAL TERMINATION"/>
    <n v="15.17"/>
    <n v="302.77999999999997"/>
  </r>
  <r>
    <x v="383"/>
    <d v="2018-01-22T00:00:00"/>
    <s v="SICK LEAVE TERM"/>
    <n v="136.04"/>
    <n v="1357.64"/>
  </r>
  <r>
    <x v="384"/>
    <d v="2018-01-31T00:00:00"/>
    <s v="ANNUAL TERMINATION"/>
    <n v="150"/>
    <n v="3999.42"/>
  </r>
  <r>
    <x v="385"/>
    <d v="2018-02-04T00:00:00"/>
    <s v="SICK LEAVE TERM"/>
    <n v="158.02000000000001"/>
    <n v="3459.77"/>
  </r>
  <r>
    <x v="386"/>
    <d v="2018-02-05T00:00:00"/>
    <s v="ANNUAL TERMINATION"/>
    <n v="3.42"/>
    <n v="75.459999999999994"/>
  </r>
  <r>
    <x v="387"/>
    <d v="2018-02-05T00:00:00"/>
    <s v="ANNUAL TERMINATION"/>
    <n v="89.85"/>
    <n v="1950.36"/>
  </r>
  <r>
    <x v="388"/>
    <d v="2018-02-05T00:00:00"/>
    <s v="ANNUAL TERMINATION"/>
    <n v="266.38"/>
    <n v="5669.23"/>
  </r>
  <r>
    <x v="386"/>
    <d v="2018-02-05T00:00:00"/>
    <s v="SICK LEAVE TERM"/>
    <n v="196.9"/>
    <n v="2172.3000000000002"/>
  </r>
  <r>
    <x v="388"/>
    <d v="2018-02-05T00:00:00"/>
    <s v="SICK LEAVE TERM"/>
    <n v="463.42"/>
    <n v="4931.37"/>
  </r>
  <r>
    <x v="389"/>
    <d v="2018-02-18T00:00:00"/>
    <s v="ANNUAL TERMINATION"/>
    <n v="200"/>
    <n v="4761.4399999999996"/>
  </r>
  <r>
    <x v="390"/>
    <d v="2018-02-19T00:00:00"/>
    <s v="ANNUAL TERMINATION"/>
    <n v="59.96"/>
    <n v="802.86"/>
  </r>
  <r>
    <x v="391"/>
    <d v="2018-02-19T00:00:00"/>
    <s v="ANNUAL TERMINATION"/>
    <n v="112.89"/>
    <n v="2250.02"/>
  </r>
  <r>
    <x v="392"/>
    <d v="2018-02-19T00:00:00"/>
    <s v="ANNUAL TERMINATION"/>
    <n v="156.35"/>
    <n v="2771.74"/>
  </r>
  <r>
    <x v="393"/>
    <d v="2018-03-05T00:00:00"/>
    <s v="ANNUAL TERMINATION"/>
    <n v="202.27"/>
    <n v="3970.16"/>
  </r>
  <r>
    <x v="394"/>
    <d v="2018-03-05T00:00:00"/>
    <s v="ANNUAL TERMINATION"/>
    <n v="257.36"/>
    <n v="8579.89"/>
  </r>
  <r>
    <x v="395"/>
    <d v="2018-03-05T00:00:00"/>
    <s v="ANNUAL TERMINATION"/>
    <n v="3.38"/>
    <n v="38.380000000000003"/>
  </r>
  <r>
    <x v="393"/>
    <d v="2018-03-05T00:00:00"/>
    <s v="SICK LEAVE TERM"/>
    <n v="162"/>
    <n v="1589.87"/>
  </r>
  <r>
    <x v="394"/>
    <d v="2018-03-05T00:00:00"/>
    <s v="SICK LEAVE TERM"/>
    <n v="213.43"/>
    <n v="3557.68"/>
  </r>
  <r>
    <x v="396"/>
    <d v="2018-03-19T00:00:00"/>
    <s v="ANNUAL TERMINATION"/>
    <n v="12.66"/>
    <n v="186.09"/>
  </r>
  <r>
    <x v="397"/>
    <d v="2018-03-19T00:00:00"/>
    <s v="ANNUAL TERMINATION"/>
    <n v="70.8"/>
    <n v="3651.49"/>
  </r>
  <r>
    <x v="398"/>
    <d v="2018-03-19T00:00:00"/>
    <s v="ANNUAL TERMINATION"/>
    <n v="29.62"/>
    <n v="396.61"/>
  </r>
  <r>
    <x v="399"/>
    <d v="2018-03-19T00:00:00"/>
    <s v="ANNUAL TERMINATION"/>
    <n v="62.85"/>
    <n v="729.18"/>
  </r>
  <r>
    <x v="399"/>
    <d v="2018-03-19T00:00:00"/>
    <s v="SICK LEAVE TERM"/>
    <n v="37.6"/>
    <n v="218.12"/>
  </r>
  <r>
    <x v="400"/>
    <d v="2018-03-31T00:00:00"/>
    <s v="ANNUAL TERMINATION"/>
    <n v="240"/>
    <n v="6101.33"/>
  </r>
  <r>
    <x v="401"/>
    <d v="2018-04-02T00:00:00"/>
    <s v="ANNUAL TERMINATION"/>
    <n v="280"/>
    <n v="4720.2700000000004"/>
  </r>
  <r>
    <x v="402"/>
    <d v="2018-04-02T00:00:00"/>
    <s v="ANNUAL TERMINATION"/>
    <n v="26.45"/>
    <n v="584.95000000000005"/>
  </r>
  <r>
    <x v="403"/>
    <d v="2018-04-02T00:00:00"/>
    <s v="ANNUAL TERMINATION"/>
    <n v="59.01"/>
    <n v="1396.74"/>
  </r>
  <r>
    <x v="404"/>
    <d v="2018-04-02T00:00:00"/>
    <s v="ANNUAL TERMINATION"/>
    <n v="3.94"/>
    <n v="118.18"/>
  </r>
  <r>
    <x v="405"/>
    <d v="2018-04-02T00:00:00"/>
    <s v="ANNUAL TERMINATION"/>
    <n v="229.14"/>
    <n v="2346.3200000000002"/>
  </r>
  <r>
    <x v="406"/>
    <d v="2018-04-02T00:00:00"/>
    <s v="ANNUAL TERMINATION"/>
    <n v="38.28"/>
    <n v="627.24"/>
  </r>
  <r>
    <x v="407"/>
    <d v="2018-04-02T00:00:00"/>
    <s v="ANNUAL TERMINATION"/>
    <n v="25.29"/>
    <n v="365.46"/>
  </r>
  <r>
    <x v="401"/>
    <d v="2018-04-02T00:00:00"/>
    <s v="SICK LEAVE TERM"/>
    <n v="911.03"/>
    <n v="7679.12"/>
  </r>
  <r>
    <x v="408"/>
    <d v="2018-04-12T00:00:00"/>
    <s v="ANNUAL TERMINATION"/>
    <n v="22.68"/>
    <n v="586.80999999999995"/>
  </r>
  <r>
    <x v="409"/>
    <d v="2018-04-16T00:00:00"/>
    <s v="ANNUAL TERMINATION"/>
    <n v="280"/>
    <n v="15706.07"/>
  </r>
  <r>
    <x v="410"/>
    <d v="2018-04-16T00:00:00"/>
    <s v="ANNUAL TERMINATION"/>
    <n v="82.99"/>
    <n v="1111.24"/>
  </r>
  <r>
    <x v="411"/>
    <d v="2018-04-16T00:00:00"/>
    <s v="ANNUAL TERMINATION"/>
    <n v="13.34"/>
    <n v="276.72000000000003"/>
  </r>
  <r>
    <x v="412"/>
    <d v="2018-04-16T00:00:00"/>
    <s v="ANNUAL TERMINATION"/>
    <n v="214.99"/>
    <n v="3794.27"/>
  </r>
  <r>
    <x v="409"/>
    <d v="2018-04-16T00:00:00"/>
    <s v="SICK LEAVE TERM"/>
    <n v="1864"/>
    <n v="52278.77"/>
  </r>
  <r>
    <x v="413"/>
    <d v="2018-04-29T00:00:00"/>
    <s v="ANNUAL TERMINATION"/>
    <n v="215"/>
    <n v="3279.2"/>
  </r>
  <r>
    <x v="414"/>
    <d v="2018-04-29T00:00:00"/>
    <s v="ANNUAL TERMINATION"/>
    <n v="100"/>
    <n v="4799.83"/>
  </r>
  <r>
    <x v="415"/>
    <d v="2018-04-30T00:00:00"/>
    <s v="ANNUAL TERMINATION"/>
    <n v="84.84"/>
    <n v="2519.61"/>
  </r>
  <r>
    <x v="416"/>
    <d v="2018-04-30T00:00:00"/>
    <s v="ANNUAL TERMINATION"/>
    <n v="100"/>
    <n v="1845.81"/>
  </r>
  <r>
    <x v="92"/>
    <d v="2018-04-30T00:00:00"/>
    <s v="SICK LEAVE TERM"/>
    <n v="1435.24"/>
    <n v="13010.38"/>
  </r>
  <r>
    <x v="417"/>
    <d v="2018-05-04T00:00:00"/>
    <s v="ANNUAL TERMINATION"/>
    <n v="39.9"/>
    <n v="620.87"/>
  </r>
  <r>
    <x v="418"/>
    <d v="2018-05-14T00:00:00"/>
    <s v="ANNUAL TERMINATION"/>
    <n v="31.68"/>
    <n v="555.46"/>
  </r>
  <r>
    <x v="419"/>
    <d v="2018-05-14T00:00:00"/>
    <s v="ANNUAL TERMINATION"/>
    <n v="75.599999999999994"/>
    <n v="1831.08"/>
  </r>
  <r>
    <x v="418"/>
    <d v="2018-05-14T00:00:00"/>
    <s v="SICK LEAVE TERM"/>
    <n v="0.5"/>
    <n v="4.38"/>
  </r>
  <r>
    <x v="420"/>
    <d v="2018-05-14T00:00:00"/>
    <s v="SICK LEAVE TERM"/>
    <n v="12.25"/>
    <n v="107.24"/>
  </r>
  <r>
    <x v="421"/>
    <d v="2018-05-28T00:00:00"/>
    <s v="ANNUAL TERMINATION"/>
    <n v="123.6"/>
    <n v="3595.08"/>
  </r>
  <r>
    <x v="422"/>
    <d v="2018-05-29T00:00:00"/>
    <s v="ANNUAL TERMINATION"/>
    <n v="96.4"/>
    <n v="1428.14"/>
  </r>
  <r>
    <x v="422"/>
    <d v="2018-05-29T00:00:00"/>
    <s v="SICK LEAVE TERM"/>
    <n v="26.3"/>
    <n v="194.81"/>
  </r>
  <r>
    <x v="423"/>
    <d v="2018-06-11T00:00:00"/>
    <s v="ANNUAL TERMINATION"/>
    <n v="26.42"/>
    <n v="417.1"/>
  </r>
  <r>
    <x v="424"/>
    <d v="2018-06-11T00:00:00"/>
    <s v="ANNUAL TERMINATION"/>
    <n v="88.9"/>
    <n v="1284.67"/>
  </r>
  <r>
    <x v="425"/>
    <d v="2018-06-11T00:00:00"/>
    <s v="ANNUAL TERMINATION"/>
    <n v="40.770000000000003"/>
    <n v="687.3"/>
  </r>
  <r>
    <x v="426"/>
    <d v="2018-06-11T00:00:00"/>
    <s v="SICK LEAVE TERM"/>
    <n v="819.5"/>
    <n v="8961.4"/>
  </r>
  <r>
    <x v="423"/>
    <d v="2018-06-11T00:00:00"/>
    <s v="SICK LEAVE TERM"/>
    <n v="11.75"/>
    <n v="92.75"/>
  </r>
  <r>
    <x v="427"/>
    <d v="2018-06-11T00:00:00"/>
    <s v="SICK LEAVE TERM"/>
    <n v="412.63"/>
    <n v="3354.31"/>
  </r>
  <r>
    <x v="428"/>
    <d v="2018-06-24T00:00:00"/>
    <s v="ANNUAL TERMINATION"/>
    <n v="240"/>
    <n v="6045.19"/>
  </r>
  <r>
    <x v="429"/>
    <d v="2018-06-25T00:00:00"/>
    <s v="ANNUAL TERMINATION"/>
    <n v="280"/>
    <n v="12135.87"/>
  </r>
  <r>
    <x v="430"/>
    <d v="2018-06-25T00:00:00"/>
    <s v="ANNUAL TERMINATION"/>
    <n v="12.96"/>
    <n v="509.8"/>
  </r>
  <r>
    <x v="431"/>
    <d v="2018-06-25T00:00:00"/>
    <s v="ANNUAL TERMINATION"/>
    <n v="13.57"/>
    <n v="181.7"/>
  </r>
  <r>
    <x v="432"/>
    <d v="2018-06-25T00:00:00"/>
    <s v="ANNUAL TERMINATION"/>
    <n v="4.5199999999999996"/>
    <n v="86.47"/>
  </r>
  <r>
    <x v="429"/>
    <d v="2018-06-25T00:00:00"/>
    <s v="SICK LEAVE TERM"/>
    <n v="1120.71"/>
    <n v="24287.13"/>
  </r>
  <r>
    <x v="433"/>
    <d v="2018-07-09T00:00:00"/>
    <s v="ANNUAL TERMINATION"/>
    <n v="79.900000000000006"/>
    <n v="1270.6099999999999"/>
  </r>
  <r>
    <x v="434"/>
    <d v="2018-07-09T00:00:00"/>
    <s v="ANNUAL TERMINATION"/>
    <n v="88.74"/>
    <n v="1873.47"/>
  </r>
  <r>
    <x v="435"/>
    <d v="2018-07-09T00:00:00"/>
    <s v="ANNUAL TERMINATION"/>
    <n v="169.89"/>
    <n v="2895.01"/>
  </r>
  <r>
    <x v="436"/>
    <d v="2018-07-09T00:00:00"/>
    <s v="ANNUAL TERMINATION"/>
    <n v="206.82"/>
    <n v="6435.56"/>
  </r>
  <r>
    <x v="437"/>
    <d v="2018-07-09T00:00:00"/>
    <s v="ANNUAL TERMINATION"/>
    <n v="73.739999999999995"/>
    <n v="1190.21"/>
  </r>
  <r>
    <x v="435"/>
    <d v="2018-07-09T00:00:00"/>
    <s v="SICK LEAVE TERM"/>
    <n v="299.02999999999997"/>
    <n v="2547.81"/>
  </r>
  <r>
    <x v="436"/>
    <d v="2018-07-09T00:00:00"/>
    <s v="SICK LEAVE TERM"/>
    <n v="954.1"/>
    <n v="14844.22"/>
  </r>
  <r>
    <x v="438"/>
    <d v="2018-07-22T00:00:00"/>
    <s v="ANNUAL TERMINATION"/>
    <n v="66"/>
    <n v="1565.1"/>
  </r>
  <r>
    <x v="433"/>
    <d v="2018-07-22T00:00:00"/>
    <s v="SICK LEAVE TERM"/>
    <n v="380.25"/>
    <n v="3023.46"/>
  </r>
  <r>
    <x v="439"/>
    <d v="2018-07-23T00:00:00"/>
    <s v="ANNUAL TERMINATION"/>
    <n v="12.66"/>
    <n v="173.34"/>
  </r>
  <r>
    <x v="440"/>
    <d v="2018-07-23T00:00:00"/>
    <s v="ANNUAL TERMINATION"/>
    <n v="101.54"/>
    <n v="1907.69"/>
  </r>
  <r>
    <x v="441"/>
    <d v="2018-07-23T00:00:00"/>
    <s v="ANNUAL TERMINATION"/>
    <n v="50.25"/>
    <n v="961.35"/>
  </r>
  <r>
    <x v="442"/>
    <d v="2018-07-23T00:00:00"/>
    <s v="ANNUAL TERMINATION"/>
    <n v="3.29"/>
    <n v="49.35"/>
  </r>
  <r>
    <x v="443"/>
    <d v="2018-08-06T00:00:00"/>
    <s v="ANNUAL TERMINATION"/>
    <n v="11.5"/>
    <n v="178.95"/>
  </r>
  <r>
    <x v="444"/>
    <d v="2018-08-19T00:00:00"/>
    <s v="ANNUAL TERMINATION"/>
    <n v="272.7"/>
    <n v="6285"/>
  </r>
  <r>
    <x v="444"/>
    <d v="2018-08-19T00:00:00"/>
    <s v="SICK LEAVE TERM"/>
    <n v="107"/>
    <n v="1233.03"/>
  </r>
  <r>
    <x v="445"/>
    <d v="2018-08-20T00:00:00"/>
    <s v="ANNUAL TERMINATION"/>
    <n v="150"/>
    <n v="5358.59"/>
  </r>
  <r>
    <x v="446"/>
    <d v="2018-08-20T00:00:00"/>
    <s v="ANNUAL TERMINATION"/>
    <n v="185.76"/>
    <n v="2951.8"/>
  </r>
  <r>
    <x v="447"/>
    <d v="2018-08-20T00:00:00"/>
    <s v="ANNUAL TERMINATION"/>
    <n v="282.11"/>
    <n v="4946.88"/>
  </r>
  <r>
    <x v="448"/>
    <d v="2018-08-20T00:00:00"/>
    <s v="ANNUAL TERMINATION"/>
    <n v="3.24"/>
    <n v="82.04"/>
  </r>
  <r>
    <x v="449"/>
    <d v="2018-08-20T00:00:00"/>
    <s v="ANNUAL TERMINATION"/>
    <n v="42.29"/>
    <n v="897.1"/>
  </r>
  <r>
    <x v="160"/>
    <d v="2018-08-20T00:00:00"/>
    <s v="ANNUAL TERMINATION"/>
    <n v="292"/>
    <n v="3244.41"/>
  </r>
  <r>
    <x v="445"/>
    <d v="2018-08-20T00:00:00"/>
    <s v="SICK LEAVE TERM"/>
    <n v="208.91"/>
    <n v="3731.54"/>
  </r>
  <r>
    <x v="446"/>
    <d v="2018-08-20T00:00:00"/>
    <s v="SICK LEAVE TERM"/>
    <n v="197.25"/>
    <n v="1567.19"/>
  </r>
  <r>
    <x v="447"/>
    <d v="2018-08-20T00:00:00"/>
    <s v="SICK LEAVE TERM"/>
    <n v="236.56"/>
    <n v="2074.08"/>
  </r>
  <r>
    <x v="160"/>
    <d v="2018-08-20T00:00:00"/>
    <s v="SICK LEAVE TERM"/>
    <n v="611.85"/>
    <n v="3399.13"/>
  </r>
  <r>
    <x v="450"/>
    <d v="2018-09-16T00:00:00"/>
    <s v="ANNUAL TERMINATION"/>
    <n v="50.49"/>
    <n v="1144.99"/>
  </r>
  <r>
    <x v="326"/>
    <d v="2018-09-16T00:00:00"/>
    <s v="ANNUAL TERMINATION"/>
    <n v="80"/>
    <n v="1689.57"/>
  </r>
  <r>
    <x v="451"/>
    <d v="2018-09-16T00:00:00"/>
    <s v="ANNUAL TERMINATION"/>
    <n v="150"/>
    <n v="2163.41"/>
  </r>
  <r>
    <x v="326"/>
    <d v="2018-09-16T00:00:00"/>
    <s v="SICK LEAVE TERM"/>
    <n v="1018.75"/>
    <n v="10757.8"/>
  </r>
  <r>
    <x v="451"/>
    <d v="2018-09-16T00:00:00"/>
    <s v="SICK LEAVE TERM"/>
    <n v="96.25"/>
    <n v="694.09"/>
  </r>
  <r>
    <x v="452"/>
    <d v="2018-09-17T00:00:00"/>
    <s v="ANNUAL TERMINATION"/>
    <n v="10.86"/>
    <n v="112.02"/>
  </r>
  <r>
    <x v="453"/>
    <d v="2018-09-30T00:00:00"/>
    <s v="ANNUAL TERMINATION"/>
    <n v="280"/>
    <n v="8302.64"/>
  </r>
  <r>
    <x v="453"/>
    <d v="2018-09-30T00:00:00"/>
    <s v="SICK LEAVE TERM"/>
    <n v="616.62"/>
    <n v="9142.1"/>
  </r>
  <r>
    <x v="454"/>
    <d v="2018-10-01T00:00:00"/>
    <s v="ANNUAL TERMINATION"/>
    <n v="219.57"/>
    <n v="4480"/>
  </r>
  <r>
    <x v="455"/>
    <d v="2018-10-01T00:00:00"/>
    <s v="ANNUAL TERMINATION"/>
    <n v="47.9"/>
    <n v="494.08"/>
  </r>
  <r>
    <x v="456"/>
    <d v="2018-10-01T00:00:00"/>
    <s v="ANNUAL TERMINATION"/>
    <n v="11.11"/>
    <n v="277.16000000000003"/>
  </r>
  <r>
    <x v="416"/>
    <d v="2018-10-01T00:00:00"/>
    <s v="ANNUAL TERMINATION"/>
    <n v="112.06"/>
    <n v="2068.41"/>
  </r>
  <r>
    <x v="457"/>
    <d v="2018-10-01T00:00:00"/>
    <s v="ANNUAL TERMINATION"/>
    <n v="258.3"/>
    <n v="7513.02"/>
  </r>
  <r>
    <x v="458"/>
    <d v="2018-10-01T00:00:00"/>
    <s v="ANNUAL TERMINATION"/>
    <n v="87.65"/>
    <n v="1173.6300000000001"/>
  </r>
  <r>
    <x v="459"/>
    <d v="2018-10-01T00:00:00"/>
    <s v="ANNUAL TERMINATION"/>
    <n v="293.24"/>
    <n v="5853.25"/>
  </r>
  <r>
    <x v="454"/>
    <d v="2018-10-01T00:00:00"/>
    <s v="SICK LEAVE TERM"/>
    <n v="694.4"/>
    <n v="7084.1"/>
  </r>
  <r>
    <x v="416"/>
    <d v="2018-10-01T00:00:00"/>
    <s v="SICK LEAVE TERM"/>
    <n v="1681.11"/>
    <n v="15515.05"/>
  </r>
  <r>
    <x v="459"/>
    <d v="2018-10-01T00:00:00"/>
    <s v="SICK LEAVE TERM"/>
    <n v="142.27000000000001"/>
    <n v="1419.9"/>
  </r>
  <r>
    <x v="460"/>
    <d v="2018-10-15T00:00:00"/>
    <s v="ANNUAL TERMINATION"/>
    <n v="28.38"/>
    <n v="818.48"/>
  </r>
  <r>
    <x v="461"/>
    <d v="2018-10-15T00:00:00"/>
    <s v="ANNUAL TERMINATION"/>
    <n v="128.1"/>
    <n v="1793.4"/>
  </r>
  <r>
    <x v="462"/>
    <d v="2018-10-15T00:00:00"/>
    <s v="ANNUAL TERMINATION"/>
    <n v="24.71"/>
    <n v="417.16"/>
  </r>
  <r>
    <x v="463"/>
    <d v="2018-10-15T00:00:00"/>
    <s v="ANNUAL TERMINATION"/>
    <n v="39.44"/>
    <n v="571.88"/>
  </r>
  <r>
    <x v="464"/>
    <d v="2018-10-15T00:00:00"/>
    <s v="ANNUAL TERMINATION"/>
    <n v="33.44"/>
    <n v="355.27"/>
  </r>
  <r>
    <x v="465"/>
    <d v="2018-10-15T00:00:00"/>
    <s v="ANNUAL TERMINATION"/>
    <n v="47.39"/>
    <n v="514.80999999999995"/>
  </r>
  <r>
    <x v="462"/>
    <d v="2018-10-15T00:00:00"/>
    <s v="SICK LEAVE TERM"/>
    <n v="18.95"/>
    <n v="159.96"/>
  </r>
  <r>
    <x v="466"/>
    <d v="2018-10-29T00:00:00"/>
    <s v="ANNUAL TERMINATION"/>
    <n v="40.619999999999997"/>
    <n v="431.56"/>
  </r>
  <r>
    <x v="467"/>
    <d v="2018-10-29T00:00:00"/>
    <s v="ANNUAL TERMINATION"/>
    <n v="30.62"/>
    <n v="325.31"/>
  </r>
  <r>
    <x v="468"/>
    <d v="2018-10-29T00:00:00"/>
    <s v="ANNUAL TERMINATION"/>
    <n v="34.44"/>
    <n v="365.9"/>
  </r>
  <r>
    <x v="469"/>
    <d v="2018-10-29T00:00:00"/>
    <s v="ANNUAL TERMINATION"/>
    <n v="67.94"/>
    <n v="1275.74"/>
  </r>
  <r>
    <x v="470"/>
    <d v="2018-10-29T00:00:00"/>
    <s v="ANNUAL TERMINATION"/>
    <n v="73.790000000000006"/>
    <n v="1069.96"/>
  </r>
  <r>
    <x v="471"/>
    <d v="2018-10-29T00:00:00"/>
    <s v="ANNUAL TERMINATION"/>
    <n v="24.75"/>
    <n v="262.95"/>
  </r>
  <r>
    <x v="472"/>
    <d v="2018-11-12T00:00:00"/>
    <s v="ANNUAL TERMINATION"/>
    <n v="185.66"/>
    <n v="1972.49"/>
  </r>
  <r>
    <x v="473"/>
    <d v="2018-11-12T00:00:00"/>
    <s v="ANNUAL TERMINATION"/>
    <n v="155.24"/>
    <n v="5938.49"/>
  </r>
  <r>
    <x v="474"/>
    <d v="2018-11-26T00:00:00"/>
    <s v="ANNUAL TERMINATION"/>
    <n v="70.489999999999995"/>
    <n v="986.86"/>
  </r>
  <r>
    <x v="475"/>
    <d v="2018-11-26T00:00:00"/>
    <s v="ANNUAL TERMINATION"/>
    <n v="3.85"/>
    <n v="55.83"/>
  </r>
  <r>
    <x v="476"/>
    <d v="2018-12-09T00:00:00"/>
    <s v="ANNUAL TERMINATION"/>
    <n v="300"/>
    <n v="5284.5"/>
  </r>
  <r>
    <x v="477"/>
    <d v="2018-12-10T00:00:00"/>
    <s v="ANNUAL TERMINATION"/>
    <n v="89.29"/>
    <n v="2100.21"/>
  </r>
  <r>
    <x v="478"/>
    <d v="2018-12-23T00:00:00"/>
    <s v="ANNUAL TERMINATION"/>
    <n v="280"/>
    <n v="10119.76"/>
  </r>
  <r>
    <x v="479"/>
    <d v="2018-12-23T00:00:00"/>
    <s v="ANNUAL TERMINATION"/>
    <n v="260.48"/>
    <n v="17696.78"/>
  </r>
  <r>
    <x v="480"/>
    <d v="2018-12-23T00:00:00"/>
    <s v="ANNUAL TERMINATION"/>
    <n v="25.03"/>
    <n v="475.64"/>
  </r>
  <r>
    <x v="480"/>
    <d v="2018-12-23T00:00:00"/>
    <s v="SICK LEAVE TERM"/>
    <n v="16.8"/>
    <n v="159.62"/>
  </r>
  <r>
    <x v="481"/>
    <d v="2018-12-24T00:00:00"/>
    <s v="Annual Leave Termination Payout"/>
    <n v="25.91"/>
    <n v="427.09"/>
  </r>
  <r>
    <x v="482"/>
    <d v="2018-12-24T00:00:00"/>
    <s v="Annual Leave Termination Payout"/>
    <n v="32.4"/>
    <n v="621.73"/>
  </r>
  <r>
    <x v="483"/>
    <d v="2018-12-30T00:00:00"/>
    <s v="Annual Leave Termination Payout"/>
    <n v="90.6"/>
    <n v="1491.03"/>
  </r>
  <r>
    <x v="484"/>
    <d v="2018-12-30T00:00:00"/>
    <s v="Annual Leave Termination Payout"/>
    <n v="20.76"/>
    <n v="319.77999999999997"/>
  </r>
  <r>
    <x v="484"/>
    <d v="2018-12-30T00:00:00"/>
    <s v="Sick Leave Termination Payout"/>
    <n v="4"/>
    <n v="30.81"/>
  </r>
  <r>
    <x v="485"/>
    <d v="2018-12-31T00:00:00"/>
    <s v="Annual Leave Termination Payout"/>
    <n v="34.950000000000003"/>
    <n v="822.52"/>
  </r>
  <r>
    <x v="486"/>
    <d v="2018-12-31T00:00:00"/>
    <s v="Annual Leave Termination Payout"/>
    <n v="244.58"/>
    <n v="6063.21"/>
  </r>
  <r>
    <x v="487"/>
    <d v="2018-12-31T00:00:00"/>
    <s v="Annual Leave Termination Payout"/>
    <n v="264.87"/>
    <n v="6812.67"/>
  </r>
  <r>
    <x v="485"/>
    <d v="2018-12-31T00:00:00"/>
    <s v="Sick Leave Termination Payout"/>
    <n v="828.1"/>
    <n v="9744.2900000000009"/>
  </r>
  <r>
    <x v="486"/>
    <d v="2018-12-31T00:00:00"/>
    <s v="Sick Leave Termination Payout"/>
    <n v="15.13"/>
    <n v="187.54"/>
  </r>
  <r>
    <x v="488"/>
    <d v="2019-01-04T00:00:00"/>
    <s v="Annual Leave Termination Payout"/>
    <n v="54.3"/>
    <n v="822.1"/>
  </r>
  <r>
    <x v="489"/>
    <d v="2019-01-16T00:00:00"/>
    <s v="Annual Leave Termination Payout"/>
    <n v="99.39"/>
    <n v="1552.13"/>
  </r>
  <r>
    <x v="490"/>
    <d v="2019-01-16T00:00:00"/>
    <s v="Annual Leave Termination Payout"/>
    <n v="11.25"/>
    <n v="119.52"/>
  </r>
  <r>
    <x v="491"/>
    <d v="2019-01-17T00:00:00"/>
    <s v="Annual Leave Termination Payout"/>
    <n v="19.2"/>
    <n v="309.70999999999998"/>
  </r>
  <r>
    <x v="492"/>
    <d v="2019-01-19T00:00:00"/>
    <s v="Annual Leave Termination Payout"/>
    <n v="35.51"/>
    <n v="1258.76"/>
  </r>
  <r>
    <x v="492"/>
    <d v="2019-01-19T00:00:00"/>
    <s v="Sick Leave Termination Payout"/>
    <n v="47"/>
    <n v="833.03"/>
  </r>
  <r>
    <x v="493"/>
    <d v="2019-01-20T00:00:00"/>
    <s v="Annual Leave Termination Payout"/>
    <n v="194.4"/>
    <n v="3965.35"/>
  </r>
  <r>
    <x v="494"/>
    <d v="2019-01-20T00:00:00"/>
    <s v="Sick Leave Termination Payout"/>
    <n v="673.43"/>
    <n v="10783.43"/>
  </r>
  <r>
    <x v="495"/>
    <d v="2019-01-22T00:00:00"/>
    <s v="Annual Leave Termination Payout"/>
    <n v="60.85"/>
    <n v="1321.26"/>
  </r>
  <r>
    <x v="496"/>
    <d v="2019-02-01T00:00:00"/>
    <s v="Annual Leave Termination Payout"/>
    <n v="101.19"/>
    <n v="1043.75"/>
  </r>
  <r>
    <x v="9"/>
    <d v="2019-02-04T00:00:00"/>
    <s v="Annual Leave Termination Payout"/>
    <n v="10.64"/>
    <n v="280.83999999999997"/>
  </r>
  <r>
    <x v="9"/>
    <d v="2019-02-04T00:00:00"/>
    <s v="Sick Leave Termination Payout"/>
    <n v="15"/>
    <n v="197.96"/>
  </r>
  <r>
    <x v="497"/>
    <d v="2019-02-17T00:00:00"/>
    <s v="Annual Leave Termination Payout"/>
    <n v="159.34"/>
    <n v="7877.48"/>
  </r>
  <r>
    <x v="497"/>
    <d v="2019-02-17T00:00:00"/>
    <s v="Sick Leave Termination Payout"/>
    <n v="615.5"/>
    <n v="15214.61"/>
  </r>
  <r>
    <x v="498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65">
  <r>
    <x v="0"/>
    <d v="2014-01-12T00:00:00"/>
    <s v="ANNUAL TERMINATION"/>
    <n v="16.28"/>
    <n v="241.91"/>
  </r>
  <r>
    <x v="1"/>
    <d v="2014-01-12T00:00:00"/>
    <s v="ANNUAL TERMINATION"/>
    <n v="197.72"/>
    <n v="3437.46"/>
  </r>
  <r>
    <x v="1"/>
    <d v="2014-01-12T00:00:00"/>
    <s v="SICK LEAVE TERM"/>
    <n v="550.79"/>
    <n v="4787.88"/>
  </r>
  <r>
    <x v="2"/>
    <d v="2014-01-13T00:00:00"/>
    <s v="ANNUAL TERMINATION"/>
    <n v="63.06"/>
    <n v="1498.87"/>
  </r>
  <r>
    <x v="3"/>
    <d v="2014-01-13T00:00:00"/>
    <s v="ANNUAL TERMINATION"/>
    <n v="80.34"/>
    <n v="1602.94"/>
  </r>
  <r>
    <x v="4"/>
    <d v="2014-01-13T00:00:00"/>
    <s v="ANNUAL TERMINATION"/>
    <n v="23.22"/>
    <n v="293.81"/>
  </r>
  <r>
    <x v="5"/>
    <d v="2014-01-13T00:00:00"/>
    <s v="ANNUAL TERMINATION"/>
    <n v="39.28"/>
    <n v="830.87"/>
  </r>
  <r>
    <x v="2"/>
    <d v="2014-01-13T00:00:00"/>
    <s v="SICK LEAVE TERM"/>
    <n v="285.67"/>
    <n v="3395.03"/>
  </r>
  <r>
    <x v="6"/>
    <d v="2014-01-17T00:00:00"/>
    <s v="ANNUAL TERMINATION"/>
    <n v="2.2400000000000002"/>
    <n v="30.11"/>
  </r>
  <r>
    <x v="7"/>
    <d v="2014-01-26T00:00:00"/>
    <s v="ANNUAL TERMINATION"/>
    <n v="50"/>
    <n v="1291.04"/>
  </r>
  <r>
    <x v="8"/>
    <d v="2014-01-26T00:00:00"/>
    <s v="ANNUAL TERMINATION"/>
    <n v="80"/>
    <n v="1601.58"/>
  </r>
  <r>
    <x v="9"/>
    <d v="2014-01-26T00:00:00"/>
    <s v="ANNUAL TERMINATION"/>
    <n v="230"/>
    <n v="5028.8599999999997"/>
  </r>
  <r>
    <x v="10"/>
    <d v="2014-01-26T00:00:00"/>
    <s v="ANNUAL TERMINATION"/>
    <n v="250"/>
    <n v="5902.08"/>
  </r>
  <r>
    <x v="11"/>
    <d v="2014-01-26T00:00:00"/>
    <s v="ANNUAL TERMINATION"/>
    <n v="22.36"/>
    <n v="252.59"/>
  </r>
  <r>
    <x v="7"/>
    <d v="2014-01-26T00:00:00"/>
    <s v="SICK LEAVE TERM"/>
    <n v="815.71"/>
    <n v="10531.1"/>
  </r>
  <r>
    <x v="8"/>
    <d v="2014-01-26T00:00:00"/>
    <s v="SICK LEAVE TERM"/>
    <n v="342.95"/>
    <n v="3432.9"/>
  </r>
  <r>
    <x v="10"/>
    <d v="2014-01-26T00:00:00"/>
    <s v="SICK LEAVE TERM"/>
    <n v="295.36"/>
    <n v="3486.47"/>
  </r>
  <r>
    <x v="12"/>
    <d v="2014-02-09T00:00:00"/>
    <s v="ANNUAL TERMINATION"/>
    <n v="85.39"/>
    <n v="1404.46"/>
  </r>
  <r>
    <x v="13"/>
    <d v="2014-02-09T00:00:00"/>
    <s v="ANNUAL TERMINATION"/>
    <n v="46.7"/>
    <n v="693.93"/>
  </r>
  <r>
    <x v="12"/>
    <d v="2014-02-09T00:00:00"/>
    <s v="SICK LEAVE TERM"/>
    <n v="0.5"/>
    <n v="4.1100000000000003"/>
  </r>
  <r>
    <x v="14"/>
    <d v="2014-02-10T00:00:00"/>
    <s v="ANNUAL TERMINATION"/>
    <n v="151.41"/>
    <n v="3511.86"/>
  </r>
  <r>
    <x v="15"/>
    <d v="2014-02-10T00:00:00"/>
    <s v="ANNUAL TERMINATION"/>
    <n v="65"/>
    <n v="1764.68"/>
  </r>
  <r>
    <x v="16"/>
    <d v="2014-02-10T00:00:00"/>
    <s v="ANNUAL TERMINATION"/>
    <n v="76.45"/>
    <n v="1358.99"/>
  </r>
  <r>
    <x v="14"/>
    <d v="2014-02-10T00:00:00"/>
    <s v="SICK LEAVE TERM"/>
    <n v="625.34"/>
    <n v="7252.19"/>
  </r>
  <r>
    <x v="17"/>
    <d v="2014-02-21T00:00:00"/>
    <s v="ANNUAL TERMINATION"/>
    <n v="134.09"/>
    <n v="1630.86"/>
  </r>
  <r>
    <x v="18"/>
    <d v="2014-02-23T00:00:00"/>
    <s v="ANNUAL TERMINATION"/>
    <n v="280"/>
    <n v="15191.74"/>
  </r>
  <r>
    <x v="18"/>
    <d v="2014-02-23T00:00:00"/>
    <s v="SICK LEAVE TERM"/>
    <n v="631.66999999999996"/>
    <n v="17136.009999999998"/>
  </r>
  <r>
    <x v="19"/>
    <d v="2014-02-24T00:00:00"/>
    <s v="ANNUAL TERMINATION"/>
    <n v="18.48"/>
    <n v="340.37"/>
  </r>
  <r>
    <x v="20"/>
    <d v="2014-02-24T00:00:00"/>
    <s v="ANNUAL TERMINATION"/>
    <n v="82.15"/>
    <n v="1737.68"/>
  </r>
  <r>
    <x v="21"/>
    <d v="2014-02-28T00:00:00"/>
    <s v="ANNUAL TERMINATION"/>
    <n v="40"/>
    <n v="667.39"/>
  </r>
  <r>
    <x v="22"/>
    <d v="2014-03-01T00:00:00"/>
    <s v="ANNUAL TERMINATION"/>
    <n v="127.72"/>
    <n v="1885.39"/>
  </r>
  <r>
    <x v="23"/>
    <d v="2014-03-09T00:00:00"/>
    <s v="ANNUAL TERMINATION"/>
    <n v="147.43"/>
    <n v="3160.57"/>
  </r>
  <r>
    <x v="23"/>
    <d v="2014-03-09T00:00:00"/>
    <s v="SICK LEAVE TERM"/>
    <n v="173.3"/>
    <n v="1857.59"/>
  </r>
  <r>
    <x v="24"/>
    <d v="2014-03-10T00:00:00"/>
    <s v="ANNUAL TERMINATION"/>
    <n v="41.74"/>
    <n v="583.70000000000005"/>
  </r>
  <r>
    <x v="25"/>
    <d v="2014-03-10T00:00:00"/>
    <s v="ANNUAL TERMINATION"/>
    <n v="18.3"/>
    <n v="268.85000000000002"/>
  </r>
  <r>
    <x v="26"/>
    <d v="2014-03-10T00:00:00"/>
    <s v="ANNUAL TERMINATION"/>
    <n v="207.27"/>
    <n v="10427.879999999999"/>
  </r>
  <r>
    <x v="27"/>
    <d v="2014-03-10T00:00:00"/>
    <s v="ANNUAL TERMINATION"/>
    <n v="32.4"/>
    <n v="707.08"/>
  </r>
  <r>
    <x v="28"/>
    <d v="2014-03-10T00:00:00"/>
    <s v="ANNUAL TERMINATION"/>
    <n v="28.06"/>
    <n v="2116.11"/>
  </r>
  <r>
    <x v="26"/>
    <d v="2014-03-10T00:00:00"/>
    <s v="SICK LEAVE TERM"/>
    <n v="878.58"/>
    <n v="22100.94"/>
  </r>
  <r>
    <x v="28"/>
    <d v="2014-03-10T00:00:00"/>
    <s v="SICK LEAVE TERM"/>
    <n v="1749"/>
    <n v="65949.460000000006"/>
  </r>
  <r>
    <x v="29"/>
    <d v="2014-03-23T00:00:00"/>
    <s v="ANNUAL TERMINATION"/>
    <n v="21.56"/>
    <n v="479.59"/>
  </r>
  <r>
    <x v="29"/>
    <d v="2014-03-23T00:00:00"/>
    <s v="SICK LEAVE TERM"/>
    <n v="6"/>
    <n v="66.73"/>
  </r>
  <r>
    <x v="30"/>
    <d v="2014-03-24T00:00:00"/>
    <s v="ANNUAL TERMINATION"/>
    <n v="12.42"/>
    <n v="281.51"/>
  </r>
  <r>
    <x v="31"/>
    <d v="2014-04-04T00:00:00"/>
    <s v="ANNUAL TERMINATION"/>
    <n v="280"/>
    <n v="3729.63"/>
  </r>
  <r>
    <x v="31"/>
    <d v="2014-04-04T00:00:00"/>
    <s v="SICK LEAVE TERM"/>
    <n v="37.06"/>
    <n v="246.82"/>
  </r>
  <r>
    <x v="32"/>
    <d v="2014-04-07T00:00:00"/>
    <s v="ANNUAL TERMINATION"/>
    <n v="11.92"/>
    <n v="121.76"/>
  </r>
  <r>
    <x v="33"/>
    <d v="2014-04-07T00:00:00"/>
    <s v="ANNUAL TERMINATION"/>
    <n v="203.84"/>
    <n v="2606.16"/>
  </r>
  <r>
    <x v="34"/>
    <d v="2014-04-07T00:00:00"/>
    <s v="ANNUAL TERMINATION"/>
    <n v="273.27999999999997"/>
    <n v="5193.17"/>
  </r>
  <r>
    <x v="34"/>
    <d v="2014-04-07T00:00:00"/>
    <s v="SICK LEAVE TERM"/>
    <n v="364.06"/>
    <n v="3459.13"/>
  </r>
  <r>
    <x v="35"/>
    <d v="2014-04-20T00:00:00"/>
    <s v="ANNUAL TERMINATION"/>
    <n v="80.37"/>
    <n v="1027.55"/>
  </r>
  <r>
    <x v="36"/>
    <d v="2014-04-20T00:00:00"/>
    <s v="ANNUAL TERMINATION"/>
    <n v="280"/>
    <n v="5826.66"/>
  </r>
  <r>
    <x v="37"/>
    <d v="2014-04-21T00:00:00"/>
    <s v="ANNUAL TERMINATION"/>
    <n v="14.26"/>
    <n v="209.1"/>
  </r>
  <r>
    <x v="38"/>
    <d v="2014-04-24T00:00:00"/>
    <s v="ANNUAL TERMINATION"/>
    <n v="9.51"/>
    <n v="164.34"/>
  </r>
  <r>
    <x v="39"/>
    <d v="2014-05-04T00:00:00"/>
    <s v="ANNUAL TERMINATION"/>
    <n v="280"/>
    <n v="7409.98"/>
  </r>
  <r>
    <x v="40"/>
    <d v="2014-05-04T00:00:00"/>
    <s v="ANNUAL TERMINATION"/>
    <n v="27.12"/>
    <n v="647.28"/>
  </r>
  <r>
    <x v="41"/>
    <d v="2014-05-05T00:00:00"/>
    <s v="ANNUAL TERMINATION"/>
    <n v="6.05"/>
    <n v="88.76"/>
  </r>
  <r>
    <x v="42"/>
    <d v="2014-05-18T00:00:00"/>
    <s v="ANNUAL TERMINATION"/>
    <n v="129.99"/>
    <n v="1778.39"/>
  </r>
  <r>
    <x v="43"/>
    <d v="2014-06-01T00:00:00"/>
    <s v="ANNUAL TERMINATION"/>
    <n v="5.45"/>
    <n v="99.06"/>
  </r>
  <r>
    <x v="44"/>
    <d v="2014-06-02T00:00:00"/>
    <s v="ANNUAL TERMINATION"/>
    <n v="270.8"/>
    <n v="4836.1899999999996"/>
  </r>
  <r>
    <x v="45"/>
    <d v="2014-06-02T00:00:00"/>
    <s v="ANNUAL TERMINATION"/>
    <n v="17.7"/>
    <n v="420.38"/>
  </r>
  <r>
    <x v="46"/>
    <d v="2014-06-02T00:00:00"/>
    <s v="ANNUAL TERMINATION"/>
    <n v="19.440000000000001"/>
    <n v="424.25"/>
  </r>
  <r>
    <x v="47"/>
    <d v="2014-06-02T00:00:00"/>
    <s v="ANNUAL TERMINATION"/>
    <n v="3.54"/>
    <n v="80.86"/>
  </r>
  <r>
    <x v="48"/>
    <d v="2014-06-02T00:00:00"/>
    <s v="ANNUAL TERMINATION"/>
    <n v="18.920000000000002"/>
    <n v="250.2"/>
  </r>
  <r>
    <x v="44"/>
    <d v="2014-06-02T00:00:00"/>
    <s v="SICK LEAVE TERM"/>
    <n v="352"/>
    <n v="3143.17"/>
  </r>
  <r>
    <x v="45"/>
    <d v="2014-06-02T00:00:00"/>
    <s v="SICK LEAVE TERM"/>
    <n v="1489.39"/>
    <n v="17686.509999999998"/>
  </r>
  <r>
    <x v="49"/>
    <d v="2014-06-16T00:00:00"/>
    <s v="ANNUAL TERMINATION"/>
    <n v="10.199999999999999"/>
    <n v="149.56"/>
  </r>
  <r>
    <x v="50"/>
    <d v="2014-06-16T00:00:00"/>
    <s v="ANNUAL TERMINATION"/>
    <n v="22"/>
    <n v="500.27"/>
  </r>
  <r>
    <x v="51"/>
    <d v="2014-06-30T00:00:00"/>
    <s v="ANNUAL TERMINATION"/>
    <n v="15.18"/>
    <n v="216.17"/>
  </r>
  <r>
    <x v="52"/>
    <d v="2014-06-30T00:00:00"/>
    <s v="ANNUAL TERMINATION"/>
    <n v="8.49"/>
    <n v="142.54"/>
  </r>
  <r>
    <x v="53"/>
    <d v="2014-07-27T00:00:00"/>
    <s v="ANNUAL TERMINATION"/>
    <n v="250"/>
    <n v="5211.28"/>
  </r>
  <r>
    <x v="54"/>
    <d v="2014-07-28T00:00:00"/>
    <s v="ANNUAL TERMINATION"/>
    <n v="17.39"/>
    <n v="271.72000000000003"/>
  </r>
  <r>
    <x v="55"/>
    <d v="2014-07-28T00:00:00"/>
    <s v="ANNUAL TERMINATION"/>
    <n v="34.090000000000003"/>
    <n v="619.6"/>
  </r>
  <r>
    <x v="56"/>
    <d v="2014-07-30T00:00:00"/>
    <s v="ANNUAL TERMINATION"/>
    <n v="252.41"/>
    <n v="5265.37"/>
  </r>
  <r>
    <x v="56"/>
    <d v="2014-07-30T00:00:00"/>
    <s v="SICK LEAVE TERM"/>
    <n v="983.86"/>
    <n v="10261.86"/>
  </r>
  <r>
    <x v="57"/>
    <d v="2014-08-11T00:00:00"/>
    <s v="ANNUAL TERMINATION"/>
    <n v="16.489999999999998"/>
    <n v="270.95999999999998"/>
  </r>
  <r>
    <x v="58"/>
    <d v="2014-08-11T00:00:00"/>
    <s v="ANNUAL TERMINATION"/>
    <n v="80"/>
    <n v="1723.54"/>
  </r>
  <r>
    <x v="58"/>
    <d v="2014-08-11T00:00:00"/>
    <s v="SICK LEAVE TERM"/>
    <n v="306.24"/>
    <n v="3298.85"/>
  </r>
  <r>
    <x v="59"/>
    <d v="2014-08-24T00:00:00"/>
    <s v="ANNUAL TERMINATION"/>
    <n v="5.65"/>
    <n v="71.680000000000007"/>
  </r>
  <r>
    <x v="60"/>
    <d v="2014-08-24T00:00:00"/>
    <s v="ANNUAL TERMINATION"/>
    <n v="16.25"/>
    <n v="282.64999999999998"/>
  </r>
  <r>
    <x v="60"/>
    <d v="2014-08-24T00:00:00"/>
    <s v="SICK LEAVE TERM"/>
    <n v="560.35"/>
    <n v="4873.3599999999997"/>
  </r>
  <r>
    <x v="61"/>
    <d v="2014-08-25T00:00:00"/>
    <s v="ANNUAL TERMINATION"/>
    <n v="17.36"/>
    <n v="217.73"/>
  </r>
  <r>
    <x v="62"/>
    <d v="2014-08-25T00:00:00"/>
    <s v="ANNUAL TERMINATION"/>
    <n v="268.56"/>
    <n v="8550.76"/>
  </r>
  <r>
    <x v="62"/>
    <d v="2014-08-25T00:00:00"/>
    <s v="SICK LEAVE TERM"/>
    <n v="186"/>
    <n v="2961.05"/>
  </r>
  <r>
    <x v="63"/>
    <d v="2014-09-07T00:00:00"/>
    <s v="ANNUAL TERMINATION"/>
    <n v="81.099999999999994"/>
    <n v="1028.92"/>
  </r>
  <r>
    <x v="64"/>
    <d v="2014-09-08T00:00:00"/>
    <s v="ANNUAL TERMINATION"/>
    <n v="86.04"/>
    <n v="2273.38"/>
  </r>
  <r>
    <x v="65"/>
    <d v="2014-09-08T00:00:00"/>
    <s v="ANNUAL TERMINATION"/>
    <n v="180"/>
    <n v="7729.27"/>
  </r>
  <r>
    <x v="66"/>
    <d v="2014-09-08T00:00:00"/>
    <s v="ANNUAL TERMINATION"/>
    <n v="125.68"/>
    <n v="1924.68"/>
  </r>
  <r>
    <x v="66"/>
    <d v="2014-09-08T00:00:00"/>
    <s v="SICK LEAVE TERM"/>
    <n v="31.03"/>
    <n v="237.6"/>
  </r>
  <r>
    <x v="67"/>
    <d v="2014-09-19T00:00:00"/>
    <s v="SICK LEAVE TERM"/>
    <n v="1708.1"/>
    <n v="33909.54"/>
  </r>
  <r>
    <x v="68"/>
    <d v="2014-09-21T00:00:00"/>
    <s v="ANNUAL TERMINATION"/>
    <n v="3.85"/>
    <n v="48.84"/>
  </r>
  <r>
    <x v="69"/>
    <d v="2014-09-22T00:00:00"/>
    <s v="ANNUAL TERMINATION"/>
    <n v="3.63"/>
    <n v="103.67"/>
  </r>
  <r>
    <x v="70"/>
    <d v="2014-09-22T00:00:00"/>
    <s v="ANNUAL TERMINATION"/>
    <n v="79.69"/>
    <n v="1090.24"/>
  </r>
  <r>
    <x v="69"/>
    <d v="2014-09-22T00:00:00"/>
    <s v="SICK LEAVE TERM"/>
    <n v="102.8"/>
    <n v="1467.91"/>
  </r>
  <r>
    <x v="71"/>
    <d v="2014-10-05T00:00:00"/>
    <s v="ANNUAL TERMINATION"/>
    <n v="100.45"/>
    <n v="1162.29"/>
  </r>
  <r>
    <x v="72"/>
    <d v="2014-10-06T00:00:00"/>
    <s v="ANNUAL TERMINATION"/>
    <n v="134.54"/>
    <n v="2560.77"/>
  </r>
  <r>
    <x v="73"/>
    <d v="2014-10-06T00:00:00"/>
    <s v="ANNUAL TERMINATION"/>
    <n v="76.180000000000007"/>
    <n v="755.49"/>
  </r>
  <r>
    <x v="74"/>
    <d v="2014-10-06T00:00:00"/>
    <s v="ANNUAL TERMINATION"/>
    <n v="20.45"/>
    <n v="336.03"/>
  </r>
  <r>
    <x v="72"/>
    <d v="2014-10-06T00:00:00"/>
    <s v="SICK LEAVE TERM"/>
    <n v="0.32"/>
    <n v="3.05"/>
  </r>
  <r>
    <x v="75"/>
    <d v="2014-10-17T00:00:00"/>
    <s v="ANNUAL TERMINATION"/>
    <n v="68.84"/>
    <n v="1580.66"/>
  </r>
  <r>
    <x v="75"/>
    <d v="2014-10-17T00:00:00"/>
    <s v="SICK LEAVE TERM"/>
    <n v="128.5"/>
    <n v="1475.26"/>
  </r>
  <r>
    <x v="76"/>
    <d v="2014-10-19T00:00:00"/>
    <s v="ANNUAL TERMINATION"/>
    <n v="259.62"/>
    <n v="4056.64"/>
  </r>
  <r>
    <x v="77"/>
    <d v="2014-10-19T00:00:00"/>
    <s v="ANNUAL TERMINATION"/>
    <n v="75.77"/>
    <n v="2858.64"/>
  </r>
  <r>
    <x v="78"/>
    <d v="2014-10-19T00:00:00"/>
    <s v="ANNUAL TERMINATION"/>
    <n v="200"/>
    <n v="4990.72"/>
  </r>
  <r>
    <x v="76"/>
    <d v="2014-10-19T00:00:00"/>
    <s v="SICK LEAVE TERM"/>
    <n v="874"/>
    <n v="6828.26"/>
  </r>
  <r>
    <x v="77"/>
    <d v="2014-10-19T00:00:00"/>
    <s v="SICK LEAVE TERM"/>
    <n v="637.64"/>
    <n v="12028.41"/>
  </r>
  <r>
    <x v="79"/>
    <d v="2014-10-19T00:00:00"/>
    <s v="SICK LEAVE TERM"/>
    <n v="2940.56"/>
    <n v="28430.51"/>
  </r>
  <r>
    <x v="80"/>
    <d v="2014-11-15T00:00:00"/>
    <s v="ANNUAL TERMINATION"/>
    <n v="280"/>
    <n v="7994.67"/>
  </r>
  <r>
    <x v="81"/>
    <d v="2014-11-15T00:00:00"/>
    <s v="ANNUAL TERMINATION"/>
    <n v="49.74"/>
    <n v="1070.04"/>
  </r>
  <r>
    <x v="80"/>
    <d v="2014-11-15T00:00:00"/>
    <s v="SICK LEAVE TERM"/>
    <n v="1016.61"/>
    <n v="14513.33"/>
  </r>
  <r>
    <x v="81"/>
    <d v="2014-11-15T00:00:00"/>
    <s v="SICK LEAVE TERM"/>
    <n v="12.66"/>
    <n v="136.16999999999999"/>
  </r>
  <r>
    <x v="82"/>
    <d v="2014-11-16T00:00:00"/>
    <s v="ANNUAL TERMINATION"/>
    <n v="146.87"/>
    <n v="1756.02"/>
  </r>
  <r>
    <x v="83"/>
    <d v="2014-11-16T00:00:00"/>
    <s v="ANNUAL TERMINATION"/>
    <n v="45.36"/>
    <n v="513.91999999999996"/>
  </r>
  <r>
    <x v="82"/>
    <d v="2014-11-16T00:00:00"/>
    <s v="SICK LEAVE TERM"/>
    <n v="467"/>
    <n v="2791.8"/>
  </r>
  <r>
    <x v="84"/>
    <d v="2014-11-17T00:00:00"/>
    <s v="ANNUAL TERMINATION"/>
    <n v="110.84"/>
    <n v="2074.9899999999998"/>
  </r>
  <r>
    <x v="85"/>
    <d v="2014-11-30T00:00:00"/>
    <s v="ANNUAL TERMINATION"/>
    <n v="200"/>
    <n v="3797.34"/>
  </r>
  <r>
    <x v="86"/>
    <d v="2014-12-01T00:00:00"/>
    <s v="ANNUAL TERMINATION"/>
    <n v="18.3"/>
    <n v="267.37"/>
  </r>
  <r>
    <x v="87"/>
    <d v="2014-12-14T00:00:00"/>
    <s v="ANNUAL TERMINATION"/>
    <n v="280"/>
    <n v="22517.38"/>
  </r>
  <r>
    <x v="88"/>
    <d v="2014-12-14T00:00:00"/>
    <s v="ANNUAL TERMINATION"/>
    <n v="87.49"/>
    <n v="1237.49"/>
  </r>
  <r>
    <x v="89"/>
    <d v="2014-12-14T00:00:00"/>
    <s v="SICK LEAVE TERM"/>
    <n v="1030.4000000000001"/>
    <n v="30815.040000000001"/>
  </r>
  <r>
    <x v="87"/>
    <d v="2014-12-14T00:00:00"/>
    <s v="SICK LEAVE TERM"/>
    <n v="85.5"/>
    <n v="3437.92"/>
  </r>
  <r>
    <x v="90"/>
    <d v="2014-12-14T00:00:00"/>
    <s v="SICK LEAVE TERM"/>
    <n v="693.22"/>
    <n v="18995.61"/>
  </r>
  <r>
    <x v="91"/>
    <d v="2014-12-14T00:00:00"/>
    <s v="SICK LEAVE TERM"/>
    <n v="2309.38"/>
    <n v="33255.19"/>
  </r>
  <r>
    <x v="92"/>
    <d v="2014-12-28T00:00:00"/>
    <s v="ANNUAL TERMINATION"/>
    <n v="280"/>
    <n v="4550.3599999999997"/>
  </r>
  <r>
    <x v="93"/>
    <d v="2014-12-29T00:00:00"/>
    <s v="ANNUAL TERMINATION"/>
    <n v="71.19"/>
    <n v="3538.77"/>
  </r>
  <r>
    <x v="94"/>
    <d v="2014-12-29T00:00:00"/>
    <s v="ANNUAL TERMINATION"/>
    <n v="15.07"/>
    <n v="220.97"/>
  </r>
  <r>
    <x v="93"/>
    <d v="2014-12-29T00:00:00"/>
    <s v="SICK LEAVE TERM"/>
    <n v="189.68"/>
    <n v="4714.38"/>
  </r>
  <r>
    <x v="94"/>
    <d v="2014-12-29T00:00:00"/>
    <s v="SICK LEAVE TERM"/>
    <n v="36.340000000000003"/>
    <n v="266.43"/>
  </r>
  <r>
    <x v="95"/>
    <d v="2015-01-12T00:00:00"/>
    <s v="ANNUAL TERMINATION"/>
    <n v="213.91"/>
    <n v="3584.66"/>
  </r>
  <r>
    <x v="96"/>
    <d v="2015-01-12T00:00:00"/>
    <s v="ANNUAL TERMINATION"/>
    <n v="280"/>
    <n v="8541.2000000000007"/>
  </r>
  <r>
    <x v="97"/>
    <d v="2015-01-12T00:00:00"/>
    <s v="ANNUAL TERMINATION"/>
    <n v="238.93"/>
    <n v="4090.55"/>
  </r>
  <r>
    <x v="98"/>
    <d v="2015-01-12T00:00:00"/>
    <s v="ANNUAL TERMINATION"/>
    <n v="81.81"/>
    <n v="2341.69"/>
  </r>
  <r>
    <x v="95"/>
    <d v="2015-01-12T00:00:00"/>
    <s v="SICK LEAVE TERM"/>
    <n v="166.1"/>
    <n v="1391.74"/>
  </r>
  <r>
    <x v="96"/>
    <d v="2015-01-12T00:00:00"/>
    <s v="SICK LEAVE TERM"/>
    <n v="713.35"/>
    <n v="10880.12"/>
  </r>
  <r>
    <x v="98"/>
    <d v="2015-01-12T00:00:00"/>
    <s v="SICK LEAVE TERM"/>
    <n v="305"/>
    <n v="4365.08"/>
  </r>
  <r>
    <x v="99"/>
    <d v="2015-01-20T00:00:00"/>
    <s v="ANNUAL TERMINATION"/>
    <n v="34.32"/>
    <n v="679.8"/>
  </r>
  <r>
    <x v="100"/>
    <d v="2015-01-25T00:00:00"/>
    <s v="ANNUAL TERMINATION"/>
    <n v="7.94"/>
    <n v="123.49"/>
  </r>
  <r>
    <x v="101"/>
    <d v="2015-01-25T00:00:00"/>
    <s v="ANNUAL TERMINATION"/>
    <n v="46.74"/>
    <n v="529.54999999999995"/>
  </r>
  <r>
    <x v="102"/>
    <d v="2015-01-25T00:00:00"/>
    <s v="ANNUAL TERMINATION"/>
    <n v="280"/>
    <n v="8160.35"/>
  </r>
  <r>
    <x v="100"/>
    <d v="2015-01-25T00:00:00"/>
    <s v="SICK LEAVE TERM"/>
    <n v="951.59"/>
    <n v="7400.18"/>
  </r>
  <r>
    <x v="102"/>
    <d v="2015-01-25T00:00:00"/>
    <s v="SICK LEAVE TERM"/>
    <n v="752"/>
    <n v="10958.18"/>
  </r>
  <r>
    <x v="103"/>
    <d v="2015-01-26T00:00:00"/>
    <s v="ANNUAL TERMINATION"/>
    <n v="280"/>
    <n v="9703.18"/>
  </r>
  <r>
    <x v="103"/>
    <d v="2015-01-26T00:00:00"/>
    <s v="SICK LEAVE TERM"/>
    <n v="351.94"/>
    <n v="6098.1"/>
  </r>
  <r>
    <x v="104"/>
    <d v="2015-02-09T00:00:00"/>
    <s v="ANNUAL TERMINATION"/>
    <n v="213.22"/>
    <n v="3831.31"/>
  </r>
  <r>
    <x v="105"/>
    <d v="2015-02-09T00:00:00"/>
    <s v="ANNUAL TERMINATION"/>
    <n v="30"/>
    <n v="604.28"/>
  </r>
  <r>
    <x v="105"/>
    <d v="2015-02-09T00:00:00"/>
    <s v="SICK LEAVE TERM"/>
    <n v="1217.6300000000001"/>
    <n v="12263.18"/>
  </r>
  <r>
    <x v="106"/>
    <d v="2015-02-23T00:00:00"/>
    <s v="ANNUAL TERMINATION"/>
    <n v="13.12"/>
    <n v="198.41"/>
  </r>
  <r>
    <x v="107"/>
    <d v="2015-03-09T00:00:00"/>
    <s v="ANNUAL TERMINATION"/>
    <n v="55.59"/>
    <n v="894.67"/>
  </r>
  <r>
    <x v="108"/>
    <d v="2015-03-09T00:00:00"/>
    <s v="ANNUAL TERMINATION"/>
    <n v="140"/>
    <n v="2867.02"/>
  </r>
  <r>
    <x v="108"/>
    <d v="2015-03-09T00:00:00"/>
    <s v="SICK LEAVE TERM"/>
    <n v="141.87"/>
    <n v="1452.66"/>
  </r>
  <r>
    <x v="109"/>
    <d v="2015-03-23T00:00:00"/>
    <s v="ANNUAL TERMINATION"/>
    <n v="121.7"/>
    <n v="2328.0100000000002"/>
  </r>
  <r>
    <x v="110"/>
    <d v="2015-03-31T00:00:00"/>
    <s v="ANNUAL TERMINATION"/>
    <n v="100"/>
    <n v="2123.5100000000002"/>
  </r>
  <r>
    <x v="111"/>
    <d v="2015-04-06T00:00:00"/>
    <s v="ANNUAL TERMINATION"/>
    <n v="45.09"/>
    <n v="1010.2"/>
  </r>
  <r>
    <x v="112"/>
    <d v="2015-04-19T00:00:00"/>
    <s v="SICK LEAVE TERM"/>
    <n v="2469.4699999999998"/>
    <n v="22411.06"/>
  </r>
  <r>
    <x v="113"/>
    <d v="2015-04-20T00:00:00"/>
    <s v="ANNUAL TERMINATION"/>
    <n v="275.02"/>
    <n v="6894.31"/>
  </r>
  <r>
    <x v="114"/>
    <d v="2015-04-20T00:00:00"/>
    <s v="ANNUAL TERMINATION"/>
    <n v="128.65"/>
    <n v="2247.17"/>
  </r>
  <r>
    <x v="113"/>
    <d v="2015-04-20T00:00:00"/>
    <s v="SICK LEAVE TERM"/>
    <n v="757.01"/>
    <n v="9488.51"/>
  </r>
  <r>
    <x v="115"/>
    <d v="2015-05-04T00:00:00"/>
    <s v="ANNUAL TERMINATION"/>
    <n v="24"/>
    <n v="545.27"/>
  </r>
  <r>
    <x v="116"/>
    <d v="2015-05-17T00:00:00"/>
    <s v="ANNUAL TERMINATION"/>
    <n v="60"/>
    <n v="1996.07"/>
  </r>
  <r>
    <x v="117"/>
    <d v="2015-05-31T00:00:00"/>
    <s v="ANNUAL TERMINATION"/>
    <n v="240"/>
    <n v="6366.41"/>
  </r>
  <r>
    <x v="118"/>
    <d v="2015-06-01T00:00:00"/>
    <s v="ANNUAL TERMINATION"/>
    <n v="200"/>
    <n v="4508.92"/>
  </r>
  <r>
    <x v="119"/>
    <d v="2015-06-01T00:00:00"/>
    <s v="ANNUAL TERMINATION"/>
    <n v="25.45"/>
    <n v="1147.47"/>
  </r>
  <r>
    <x v="118"/>
    <d v="2015-06-01T00:00:00"/>
    <s v="SICK LEAVE TERM"/>
    <n v="287.95999999999998"/>
    <n v="3245.97"/>
  </r>
  <r>
    <x v="119"/>
    <d v="2015-06-01T00:00:00"/>
    <s v="SICK LEAVE TERM"/>
    <n v="1986.58"/>
    <n v="44784.76"/>
  </r>
  <r>
    <x v="120"/>
    <d v="2015-06-14T00:00:00"/>
    <s v="ANNUAL TERMINATION"/>
    <n v="219.15"/>
    <n v="4102.62"/>
  </r>
  <r>
    <x v="121"/>
    <d v="2015-06-14T00:00:00"/>
    <s v="ANNUAL TERMINATION"/>
    <n v="165.6"/>
    <n v="3089.6"/>
  </r>
  <r>
    <x v="122"/>
    <d v="2015-06-14T00:00:00"/>
    <s v="ANNUAL TERMINATION"/>
    <n v="72.95"/>
    <n v="2613.61"/>
  </r>
  <r>
    <x v="121"/>
    <d v="2015-06-14T00:00:00"/>
    <s v="SICK LEAVE TERM"/>
    <n v="0.5"/>
    <n v="4.66"/>
  </r>
  <r>
    <x v="122"/>
    <d v="2015-06-14T00:00:00"/>
    <s v="SICK LEAVE TERM"/>
    <n v="99.03"/>
    <n v="1773.99"/>
  </r>
  <r>
    <x v="123"/>
    <d v="2015-06-15T00:00:00"/>
    <s v="ANNUAL TERMINATION"/>
    <n v="7.05"/>
    <n v="98.4"/>
  </r>
  <r>
    <x v="124"/>
    <d v="2015-06-15T00:00:00"/>
    <s v="ANNUAL TERMINATION"/>
    <n v="92.19"/>
    <n v="2510.85"/>
  </r>
  <r>
    <x v="125"/>
    <d v="2015-06-15T00:00:00"/>
    <s v="SICK LEAVE TERM"/>
    <n v="143.30000000000001"/>
    <n v="1243.42"/>
  </r>
  <r>
    <x v="124"/>
    <d v="2015-06-15T00:00:00"/>
    <s v="SICK LEAVE TERM"/>
    <n v="439.52"/>
    <n v="5985.3"/>
  </r>
  <r>
    <x v="126"/>
    <d v="2015-06-29T00:00:00"/>
    <s v="ANNUAL TERMINATION"/>
    <n v="280"/>
    <n v="5628.87"/>
  </r>
  <r>
    <x v="127"/>
    <d v="2015-06-29T00:00:00"/>
    <s v="ANNUAL TERMINATION"/>
    <n v="7.3"/>
    <n v="91.7"/>
  </r>
  <r>
    <x v="126"/>
    <d v="2015-06-29T00:00:00"/>
    <s v="SICK LEAVE TERM"/>
    <n v="1307.76"/>
    <n v="13145.02"/>
  </r>
  <r>
    <x v="128"/>
    <d v="2015-07-08T00:00:00"/>
    <s v="ANNUAL TERMINATION"/>
    <n v="70.81"/>
    <n v="884.57"/>
  </r>
  <r>
    <x v="128"/>
    <d v="2015-07-08T00:00:00"/>
    <s v="SICK LEAVE TERM"/>
    <n v="22.4"/>
    <n v="139.91"/>
  </r>
  <r>
    <x v="129"/>
    <d v="2015-07-13T00:00:00"/>
    <s v="ANNUAL TERMINATION"/>
    <n v="63.81"/>
    <n v="705.11"/>
  </r>
  <r>
    <x v="130"/>
    <d v="2015-07-13T00:00:00"/>
    <s v="ANNUAL TERMINATION"/>
    <n v="120"/>
    <n v="1935.92"/>
  </r>
  <r>
    <x v="131"/>
    <d v="2015-07-27T00:00:00"/>
    <s v="ANNUAL TERMINATION"/>
    <n v="68.89"/>
    <n v="1242.3"/>
  </r>
  <r>
    <x v="132"/>
    <d v="2015-08-09T00:00:00"/>
    <s v="ANNUAL TERMINATION"/>
    <n v="4.5"/>
    <n v="62.68"/>
  </r>
  <r>
    <x v="133"/>
    <d v="2015-08-10T00:00:00"/>
    <s v="ANNUAL TERMINATION"/>
    <n v="32.99"/>
    <n v="649.58000000000004"/>
  </r>
  <r>
    <x v="134"/>
    <d v="2015-08-23T00:00:00"/>
    <s v="ANNUAL TERMINATION"/>
    <n v="241.43"/>
    <n v="13623.22"/>
  </r>
  <r>
    <x v="134"/>
    <d v="2015-08-23T00:00:00"/>
    <s v="SICK LEAVE TERM"/>
    <n v="1204"/>
    <n v="33969.17"/>
  </r>
  <r>
    <x v="135"/>
    <d v="2015-08-24T00:00:00"/>
    <s v="ANNUAL TERMINATION"/>
    <n v="7.74"/>
    <n v="92.34"/>
  </r>
  <r>
    <x v="136"/>
    <d v="2015-09-07T00:00:00"/>
    <s v="ANNUAL TERMINATION"/>
    <n v="69.97"/>
    <n v="810.47"/>
  </r>
  <r>
    <x v="137"/>
    <d v="2015-09-07T00:00:00"/>
    <s v="ANNUAL TERMINATION"/>
    <n v="137.78"/>
    <n v="2663.04"/>
  </r>
  <r>
    <x v="138"/>
    <d v="2015-09-07T00:00:00"/>
    <s v="ANNUAL TERMINATION"/>
    <n v="98.04"/>
    <n v="1767.97"/>
  </r>
  <r>
    <x v="139"/>
    <d v="2015-09-07T00:00:00"/>
    <s v="ANNUAL TERMINATION"/>
    <n v="171.74"/>
    <n v="6572.73"/>
  </r>
  <r>
    <x v="140"/>
    <d v="2015-09-07T00:00:00"/>
    <s v="ANNUAL TERMINATION"/>
    <n v="21.55"/>
    <n v="388.61"/>
  </r>
  <r>
    <x v="141"/>
    <d v="2015-09-08T00:00:00"/>
    <s v="ANNUAL TERMINATION"/>
    <n v="18.12"/>
    <n v="593.54"/>
  </r>
  <r>
    <x v="142"/>
    <d v="2015-09-08T00:00:00"/>
    <s v="ANNUAL TERMINATION"/>
    <n v="13.33"/>
    <n v="147.30000000000001"/>
  </r>
  <r>
    <x v="141"/>
    <d v="2015-09-08T00:00:00"/>
    <s v="SICK LEAVE TERM"/>
    <n v="16.72"/>
    <n v="273.83999999999997"/>
  </r>
  <r>
    <x v="139"/>
    <d v="2015-09-18T00:00:00"/>
    <s v="SICK LEAVE TERM"/>
    <n v="1257.17"/>
    <n v="24056.83"/>
  </r>
  <r>
    <x v="143"/>
    <d v="2015-10-04T00:00:00"/>
    <s v="ANNUAL TERMINATION"/>
    <n v="114.75"/>
    <n v="1264.68"/>
  </r>
  <r>
    <x v="144"/>
    <d v="2015-10-04T00:00:00"/>
    <s v="ANNUAL TERMINATION"/>
    <n v="19.52"/>
    <n v="406.46"/>
  </r>
  <r>
    <x v="145"/>
    <d v="2015-10-05T00:00:00"/>
    <s v="ANNUAL TERMINATION"/>
    <n v="93.66"/>
    <n v="1439.25"/>
  </r>
  <r>
    <x v="146"/>
    <d v="2015-10-05T00:00:00"/>
    <s v="ANNUAL TERMINATION"/>
    <n v="14.25"/>
    <n v="343.59"/>
  </r>
  <r>
    <x v="147"/>
    <d v="2015-10-18T00:00:00"/>
    <s v="ANNUAL TERMINATION"/>
    <n v="73.91"/>
    <n v="1315.55"/>
  </r>
  <r>
    <x v="148"/>
    <d v="2015-10-18T00:00:00"/>
    <s v="ANNUAL TERMINATION"/>
    <n v="15.28"/>
    <n v="338.77"/>
  </r>
  <r>
    <x v="147"/>
    <d v="2015-10-18T00:00:00"/>
    <s v="SICK LEAVE TERM"/>
    <n v="386.98"/>
    <n v="3444.01"/>
  </r>
  <r>
    <x v="149"/>
    <d v="2015-10-19T00:00:00"/>
    <s v="ANNUAL TERMINATION"/>
    <n v="132.05000000000001"/>
    <n v="2788.35"/>
  </r>
  <r>
    <x v="150"/>
    <d v="2015-10-19T00:00:00"/>
    <s v="ANNUAL TERMINATION"/>
    <n v="67.61"/>
    <n v="1247.3399999999999"/>
  </r>
  <r>
    <x v="150"/>
    <d v="2015-10-19T00:00:00"/>
    <s v="SICK LEAVE TERM"/>
    <n v="709.6"/>
    <n v="6545.74"/>
  </r>
  <r>
    <x v="151"/>
    <d v="2015-11-01T00:00:00"/>
    <s v="ANNUAL TERMINATION"/>
    <n v="117.85"/>
    <n v="1536.85"/>
  </r>
  <r>
    <x v="152"/>
    <d v="2015-11-02T00:00:00"/>
    <s v="ANNUAL TERMINATION"/>
    <n v="109"/>
    <n v="5327.43"/>
  </r>
  <r>
    <x v="153"/>
    <d v="2015-11-15T00:00:00"/>
    <s v="ANNUAL TERMINATION"/>
    <n v="136.59"/>
    <n v="3296.24"/>
  </r>
  <r>
    <x v="153"/>
    <d v="2015-11-15T00:00:00"/>
    <s v="SICK LEAVE TERM"/>
    <n v="213.33"/>
    <n v="2574.08"/>
  </r>
  <r>
    <x v="154"/>
    <d v="2015-11-16T00:00:00"/>
    <s v="ANNUAL TERMINATION"/>
    <n v="30.35"/>
    <n v="593.6"/>
  </r>
  <r>
    <x v="155"/>
    <d v="2015-11-30T00:00:00"/>
    <s v="ANNUAL TERMINATION"/>
    <n v="74.3"/>
    <n v="1366.06"/>
  </r>
  <r>
    <x v="155"/>
    <d v="2015-11-30T00:00:00"/>
    <s v="SICK LEAVE TERM"/>
    <n v="355.66"/>
    <n v="3269.53"/>
  </r>
  <r>
    <x v="156"/>
    <d v="2015-12-14T00:00:00"/>
    <s v="ANNUAL TERMINATION"/>
    <n v="97.99"/>
    <n v="1005.85"/>
  </r>
  <r>
    <x v="157"/>
    <d v="2015-12-14T00:00:00"/>
    <s v="ANNUAL TERMINATION"/>
    <n v="25.92"/>
    <n v="481.44"/>
  </r>
  <r>
    <x v="158"/>
    <d v="2015-12-14T00:00:00"/>
    <s v="ANNUAL TERMINATION"/>
    <n v="257.08"/>
    <n v="4423.5"/>
  </r>
  <r>
    <x v="159"/>
    <d v="2015-12-28T00:00:00"/>
    <s v="ANNUAL TERMINATION"/>
    <n v="158.97999999999999"/>
    <n v="2506.21"/>
  </r>
  <r>
    <x v="160"/>
    <d v="2015-12-31T00:00:00"/>
    <s v="ANNUAL TERMINATION"/>
    <n v="100"/>
    <n v="1078.42"/>
  </r>
  <r>
    <x v="161"/>
    <d v="2016-01-11T00:00:00"/>
    <s v="ANNUAL TERMINATION"/>
    <n v="157.63999999999999"/>
    <n v="3783.63"/>
  </r>
  <r>
    <x v="162"/>
    <d v="2016-01-11T00:00:00"/>
    <s v="ANNUAL TERMINATION"/>
    <n v="16.12"/>
    <n v="372.48"/>
  </r>
  <r>
    <x v="163"/>
    <d v="2016-01-11T00:00:00"/>
    <s v="ANNUAL TERMINATION"/>
    <n v="124.13"/>
    <n v="2887.81"/>
  </r>
  <r>
    <x v="164"/>
    <d v="2016-01-11T00:00:00"/>
    <s v="ANNUAL TERMINATION"/>
    <n v="131.62"/>
    <n v="1876.87"/>
  </r>
  <r>
    <x v="165"/>
    <d v="2016-01-11T00:00:00"/>
    <s v="ANNUAL TERMINATION"/>
    <n v="5.94"/>
    <n v="92.29"/>
  </r>
  <r>
    <x v="166"/>
    <d v="2016-01-11T00:00:00"/>
    <s v="ANNUAL TERMINATION"/>
    <n v="183.84"/>
    <n v="3775.49"/>
  </r>
  <r>
    <x v="161"/>
    <d v="2016-01-11T00:00:00"/>
    <s v="SICK LEAVE TERM"/>
    <n v="62.66"/>
    <n v="751.97"/>
  </r>
  <r>
    <x v="163"/>
    <d v="2016-01-11T00:00:00"/>
    <s v="SICK LEAVE TERM"/>
    <n v="1495.73"/>
    <n v="17398.63"/>
  </r>
  <r>
    <x v="165"/>
    <d v="2016-01-11T00:00:00"/>
    <s v="SICK LEAVE TERM"/>
    <n v="245.55"/>
    <n v="1907.64"/>
  </r>
  <r>
    <x v="166"/>
    <d v="2016-01-11T00:00:00"/>
    <s v="SICK LEAVE TERM"/>
    <n v="826.75"/>
    <n v="8489.4"/>
  </r>
  <r>
    <x v="167"/>
    <d v="2016-01-11T00:00:00"/>
    <s v="SICK LEAVE TERM"/>
    <n v="19.2"/>
    <n v="234.29"/>
  </r>
  <r>
    <x v="168"/>
    <d v="2016-01-24T00:00:00"/>
    <s v="ANNUAL TERMINATION"/>
    <n v="116.07"/>
    <n v="2047.39"/>
  </r>
  <r>
    <x v="169"/>
    <d v="2016-01-24T00:00:00"/>
    <s v="ANNUAL TERMINATION"/>
    <n v="52.73"/>
    <n v="788.4"/>
  </r>
  <r>
    <x v="170"/>
    <d v="2016-01-24T00:00:00"/>
    <s v="ANNUAL TERMINATION"/>
    <n v="168.52"/>
    <n v="2993.3"/>
  </r>
  <r>
    <x v="171"/>
    <d v="2016-01-24T00:00:00"/>
    <s v="ANNUAL TERMINATION"/>
    <n v="33.049999999999997"/>
    <n v="688.61"/>
  </r>
  <r>
    <x v="169"/>
    <d v="2016-01-24T00:00:00"/>
    <s v="SICK LEAVE TERM"/>
    <n v="61"/>
    <n v="456.03"/>
  </r>
  <r>
    <x v="170"/>
    <d v="2016-01-24T00:00:00"/>
    <s v="SICK LEAVE TERM"/>
    <n v="8.7100000000000009"/>
    <n v="77.349999999999994"/>
  </r>
  <r>
    <x v="172"/>
    <d v="2016-01-25T00:00:00"/>
    <s v="ANNUAL TERMINATION"/>
    <n v="121.77"/>
    <n v="2487.85"/>
  </r>
  <r>
    <x v="173"/>
    <d v="2016-01-25T00:00:00"/>
    <s v="ANNUAL TERMINATION"/>
    <n v="140.38"/>
    <n v="4331.0600000000004"/>
  </r>
  <r>
    <x v="172"/>
    <d v="2016-01-25T00:00:00"/>
    <s v="SICK LEAVE TERM"/>
    <n v="6.5"/>
    <n v="66.400000000000006"/>
  </r>
  <r>
    <x v="173"/>
    <d v="2016-01-25T00:00:00"/>
    <s v="SICK LEAVE TERM"/>
    <n v="794.66"/>
    <n v="12258.58"/>
  </r>
  <r>
    <x v="174"/>
    <d v="2016-01-26T00:00:00"/>
    <s v="SICK LEAVE TERM"/>
    <n v="15.31"/>
    <n v="131.49"/>
  </r>
  <r>
    <x v="175"/>
    <d v="2016-02-08T00:00:00"/>
    <s v="ANNUAL TERMINATION"/>
    <n v="108.01"/>
    <n v="1108.7"/>
  </r>
  <r>
    <x v="176"/>
    <d v="2016-02-08T00:00:00"/>
    <s v="ANNUAL TERMINATION"/>
    <n v="84.25"/>
    <n v="1290.52"/>
  </r>
  <r>
    <x v="177"/>
    <d v="2016-02-08T00:00:00"/>
    <s v="ANNUAL TERMINATION"/>
    <n v="250.66"/>
    <n v="10394.219999999999"/>
  </r>
  <r>
    <x v="178"/>
    <d v="2016-02-08T00:00:00"/>
    <s v="ANNUAL TERMINATION"/>
    <n v="154.28"/>
    <n v="2572.91"/>
  </r>
  <r>
    <x v="179"/>
    <d v="2016-02-08T00:00:00"/>
    <s v="ANNUAL TERMINATION"/>
    <n v="112.24"/>
    <n v="1210.42"/>
  </r>
  <r>
    <x v="180"/>
    <d v="2016-02-08T00:00:00"/>
    <s v="ANNUAL TERMINATION"/>
    <n v="200"/>
    <n v="1589.3"/>
  </r>
  <r>
    <x v="177"/>
    <d v="2016-02-08T00:00:00"/>
    <s v="SICK LEAVE TERM"/>
    <n v="6"/>
    <n v="124.4"/>
  </r>
  <r>
    <x v="178"/>
    <d v="2016-02-08T00:00:00"/>
    <s v="SICK LEAVE TERM"/>
    <n v="427.83"/>
    <n v="3567.44"/>
  </r>
  <r>
    <x v="181"/>
    <d v="2016-02-20T00:00:00"/>
    <s v="ANNUAL TERMINATION"/>
    <n v="27.04"/>
    <n v="730.96"/>
  </r>
  <r>
    <x v="181"/>
    <d v="2016-02-20T00:00:00"/>
    <s v="SICK LEAVE TERM"/>
    <n v="211.63"/>
    <n v="2860.45"/>
  </r>
  <r>
    <x v="182"/>
    <d v="2016-02-22T00:00:00"/>
    <s v="ANNUAL TERMINATION"/>
    <n v="131.27000000000001"/>
    <n v="1688.13"/>
  </r>
  <r>
    <x v="3"/>
    <d v="2016-02-22T00:00:00"/>
    <s v="ANNUAL TERMINATION"/>
    <n v="75.650000000000006"/>
    <n v="2017.04"/>
  </r>
  <r>
    <x v="183"/>
    <d v="2016-02-29T00:00:00"/>
    <s v="ANNUAL TERMINATION"/>
    <n v="200"/>
    <n v="4488.1400000000003"/>
  </r>
  <r>
    <x v="184"/>
    <d v="2016-03-05T00:00:00"/>
    <s v="ANNUAL TERMINATION"/>
    <n v="21.84"/>
    <n v="515.58000000000004"/>
  </r>
  <r>
    <x v="185"/>
    <d v="2016-03-05T00:00:00"/>
    <s v="ANNUAL TERMINATION"/>
    <n v="234.68"/>
    <n v="6578.46"/>
  </r>
  <r>
    <x v="185"/>
    <d v="2016-03-06T00:00:00"/>
    <s v="SICK LEAVE TERM"/>
    <n v="1538.25"/>
    <n v="21559.8"/>
  </r>
  <r>
    <x v="186"/>
    <d v="2016-03-07T00:00:00"/>
    <s v="ANNUAL TERMINATION"/>
    <n v="195.24"/>
    <n v="3946.39"/>
  </r>
  <r>
    <x v="187"/>
    <d v="2016-03-07T00:00:00"/>
    <s v="ANNUAL TERMINATION"/>
    <n v="39.06"/>
    <n v="2151.63"/>
  </r>
  <r>
    <x v="186"/>
    <d v="2016-03-07T00:00:00"/>
    <s v="SICK LEAVE TERM"/>
    <n v="471.54"/>
    <n v="4765.62"/>
  </r>
  <r>
    <x v="188"/>
    <d v="2016-03-19T00:00:00"/>
    <s v="ANNUAL TERMINATION"/>
    <n v="9.42"/>
    <n v="135.33000000000001"/>
  </r>
  <r>
    <x v="188"/>
    <d v="2016-03-20T00:00:00"/>
    <s v="SICK LEAVE TERM"/>
    <n v="4"/>
    <n v="28.73"/>
  </r>
  <r>
    <x v="189"/>
    <d v="2016-03-21T00:00:00"/>
    <s v="ANNUAL TERMINATION"/>
    <n v="76.19"/>
    <n v="2375.9899999999998"/>
  </r>
  <r>
    <x v="190"/>
    <d v="2016-03-21T00:00:00"/>
    <s v="ANNUAL TERMINATION"/>
    <n v="48.52"/>
    <n v="901.22"/>
  </r>
  <r>
    <x v="191"/>
    <d v="2016-03-21T00:00:00"/>
    <s v="ANNUAL TERMINATION"/>
    <n v="76.59"/>
    <n v="919.08"/>
  </r>
  <r>
    <x v="192"/>
    <d v="2016-03-21T00:00:00"/>
    <s v="ANNUAL TERMINATION"/>
    <n v="37.65"/>
    <n v="428.52"/>
  </r>
  <r>
    <x v="193"/>
    <d v="2016-03-21T00:00:00"/>
    <s v="ANNUAL TERMINATION"/>
    <n v="63.85"/>
    <n v="889.67"/>
  </r>
  <r>
    <x v="189"/>
    <d v="2016-03-21T00:00:00"/>
    <s v="SICK LEAVE TERM"/>
    <n v="825.08"/>
    <n v="12865.1"/>
  </r>
  <r>
    <x v="194"/>
    <d v="2016-04-04T00:00:00"/>
    <s v="ANNUAL TERMINATION"/>
    <n v="29.73"/>
    <n v="1207.02"/>
  </r>
  <r>
    <x v="195"/>
    <d v="2016-04-04T00:00:00"/>
    <s v="ANNUAL TERMINATION"/>
    <n v="4.8899999999999997"/>
    <n v="77.09"/>
  </r>
  <r>
    <x v="196"/>
    <d v="2016-04-17T00:00:00"/>
    <s v="ANNUAL TERMINATION"/>
    <n v="50"/>
    <n v="1374.52"/>
  </r>
  <r>
    <x v="197"/>
    <d v="2016-04-18T00:00:00"/>
    <s v="ANNUAL TERMINATION"/>
    <n v="4.8600000000000003"/>
    <n v="71.61"/>
  </r>
  <r>
    <x v="198"/>
    <d v="2016-04-18T00:00:00"/>
    <s v="ANNUAL TERMINATION"/>
    <n v="3.89"/>
    <n v="46.52"/>
  </r>
  <r>
    <x v="199"/>
    <d v="2016-05-01T00:00:00"/>
    <s v="ANNUAL TERMINATION"/>
    <n v="9.65"/>
    <n v="257.3"/>
  </r>
  <r>
    <x v="200"/>
    <d v="2016-05-02T00:00:00"/>
    <s v="ANNUAL TERMINATION"/>
    <n v="188.6"/>
    <n v="2849.26"/>
  </r>
  <r>
    <x v="201"/>
    <d v="2016-05-02T00:00:00"/>
    <s v="ANNUAL TERMINATION"/>
    <n v="43.4"/>
    <n v="520.79999999999995"/>
  </r>
  <r>
    <x v="202"/>
    <d v="2016-05-02T00:00:00"/>
    <s v="ANNUAL TERMINATION"/>
    <n v="8.08"/>
    <n v="177.61"/>
  </r>
  <r>
    <x v="203"/>
    <d v="2016-05-02T00:00:00"/>
    <s v="ANNUAL TERMINATION"/>
    <n v="175.64"/>
    <n v="2639.82"/>
  </r>
  <r>
    <x v="204"/>
    <d v="2016-05-02T00:00:00"/>
    <s v="ANNUAL TERMINATION"/>
    <n v="80"/>
    <n v="1895.8"/>
  </r>
  <r>
    <x v="205"/>
    <d v="2016-05-02T00:00:00"/>
    <s v="ANNUAL TERMINATION"/>
    <n v="271.27"/>
    <n v="9619.18"/>
  </r>
  <r>
    <x v="206"/>
    <d v="2016-05-02T00:00:00"/>
    <s v="ANNUAL TERMINATION"/>
    <n v="32.78"/>
    <n v="664.56"/>
  </r>
  <r>
    <x v="207"/>
    <d v="2016-05-02T00:00:00"/>
    <s v="ANNUAL TERMINATION"/>
    <n v="280"/>
    <n v="12263.72"/>
  </r>
  <r>
    <x v="208"/>
    <d v="2016-05-02T00:00:00"/>
    <s v="ANNUAL TERMINATION"/>
    <n v="60.45"/>
    <n v="814.84"/>
  </r>
  <r>
    <x v="209"/>
    <d v="2016-05-02T00:00:00"/>
    <s v="ANNUAL TERMINATION"/>
    <n v="122.95"/>
    <n v="2338.39"/>
  </r>
  <r>
    <x v="210"/>
    <d v="2016-05-02T00:00:00"/>
    <s v="ANNUAL TERMINATION"/>
    <n v="1.94"/>
    <n v="52.2"/>
  </r>
  <r>
    <x v="200"/>
    <d v="2016-05-02T00:00:00"/>
    <s v="SICK LEAVE TERM"/>
    <n v="667.36"/>
    <n v="5041.04"/>
  </r>
  <r>
    <x v="202"/>
    <d v="2016-05-02T00:00:00"/>
    <s v="SICK LEAVE TERM"/>
    <n v="41.05"/>
    <n v="451.17"/>
  </r>
  <r>
    <x v="211"/>
    <d v="2016-05-02T00:00:00"/>
    <s v="SICK LEAVE TERM"/>
    <n v="1684.32"/>
    <n v="16560.32"/>
  </r>
  <r>
    <x v="204"/>
    <d v="2016-05-02T00:00:00"/>
    <s v="SICK LEAVE TERM"/>
    <n v="1328.49"/>
    <n v="15740.95"/>
  </r>
  <r>
    <x v="205"/>
    <d v="2016-05-02T00:00:00"/>
    <s v="SICK LEAVE TERM"/>
    <n v="257.25"/>
    <n v="4561.0200000000004"/>
  </r>
  <r>
    <x v="206"/>
    <d v="2016-05-02T00:00:00"/>
    <s v="SICK LEAVE TERM"/>
    <n v="4"/>
    <n v="40.549999999999997"/>
  </r>
  <r>
    <x v="207"/>
    <d v="2016-05-02T00:00:00"/>
    <s v="SICK LEAVE TERM"/>
    <n v="40"/>
    <n v="875.98"/>
  </r>
  <r>
    <x v="209"/>
    <d v="2016-05-02T00:00:00"/>
    <s v="SICK LEAVE TERM"/>
    <n v="1240.21"/>
    <n v="11793.78"/>
  </r>
  <r>
    <x v="210"/>
    <d v="2016-05-02T00:00:00"/>
    <s v="SICK LEAVE TERM"/>
    <n v="0.15"/>
    <n v="2.02"/>
  </r>
  <r>
    <x v="212"/>
    <d v="2016-05-15T00:00:00"/>
    <s v="ANNUAL TERMINATION"/>
    <n v="0.57999999999999996"/>
    <n v="13.45"/>
  </r>
  <r>
    <x v="213"/>
    <d v="2016-05-16T00:00:00"/>
    <s v="ANNUAL TERMINATION"/>
    <n v="19.5"/>
    <n v="359.97"/>
  </r>
  <r>
    <x v="214"/>
    <d v="2016-05-16T00:00:00"/>
    <s v="ANNUAL TERMINATION"/>
    <n v="138.37"/>
    <n v="3819.57"/>
  </r>
  <r>
    <x v="215"/>
    <d v="2016-05-16T00:00:00"/>
    <s v="ANNUAL TERMINATION"/>
    <n v="90.39"/>
    <n v="3510.77"/>
  </r>
  <r>
    <x v="216"/>
    <d v="2016-05-16T00:00:00"/>
    <s v="ANNUAL TERMINATION"/>
    <n v="0.6"/>
    <n v="7.39"/>
  </r>
  <r>
    <x v="217"/>
    <d v="2016-05-16T00:00:00"/>
    <s v="ANNUAL TERMINATION"/>
    <n v="22.68"/>
    <n v="487.95"/>
  </r>
  <r>
    <x v="218"/>
    <d v="2016-05-16T00:00:00"/>
    <s v="ANNUAL TERMINATION"/>
    <n v="108.45"/>
    <n v="1301.4000000000001"/>
  </r>
  <r>
    <x v="219"/>
    <d v="2016-05-16T00:00:00"/>
    <s v="ANNUAL TERMINATION"/>
    <n v="12.96"/>
    <n v="206.17"/>
  </r>
  <r>
    <x v="213"/>
    <d v="2016-05-16T00:00:00"/>
    <s v="SICK LEAVE TERM"/>
    <n v="108.99"/>
    <n v="1005.99"/>
  </r>
  <r>
    <x v="214"/>
    <d v="2016-05-16T00:00:00"/>
    <s v="SICK LEAVE TERM"/>
    <n v="880.54"/>
    <n v="12153.21"/>
  </r>
  <r>
    <x v="220"/>
    <d v="2016-05-29T00:00:00"/>
    <s v="ANNUAL TERMINATION"/>
    <n v="150"/>
    <n v="4031.88"/>
  </r>
  <r>
    <x v="221"/>
    <d v="2016-05-30T00:00:00"/>
    <s v="ANNUAL TERMINATION"/>
    <n v="255.97"/>
    <n v="6357.09"/>
  </r>
  <r>
    <x v="222"/>
    <d v="2016-05-30T00:00:00"/>
    <s v="ANNUAL TERMINATION"/>
    <n v="39.799999999999997"/>
    <n v="950.43"/>
  </r>
  <r>
    <x v="222"/>
    <d v="2016-05-30T00:00:00"/>
    <s v="SICK LEAVE TERM"/>
    <n v="1538.25"/>
    <n v="18366.78"/>
  </r>
  <r>
    <x v="223"/>
    <d v="2016-06-12T00:00:00"/>
    <s v="ANNUAL TERMINATION"/>
    <n v="88.05"/>
    <n v="1889.12"/>
  </r>
  <r>
    <x v="224"/>
    <d v="2016-06-13T00:00:00"/>
    <s v="ANNUAL TERMINATION"/>
    <n v="280"/>
    <n v="5383.36"/>
  </r>
  <r>
    <x v="225"/>
    <d v="2016-06-13T00:00:00"/>
    <s v="ANNUAL TERMINATION"/>
    <n v="79.75"/>
    <n v="1800.24"/>
  </r>
  <r>
    <x v="225"/>
    <d v="2016-06-13T00:00:00"/>
    <s v="SICK LEAVE TERM"/>
    <n v="710"/>
    <n v="8013.59"/>
  </r>
  <r>
    <x v="226"/>
    <d v="2016-06-19T00:00:00"/>
    <s v="ANNUAL TERMINATION"/>
    <n v="9.76"/>
    <n v="143.81"/>
  </r>
  <r>
    <x v="227"/>
    <d v="2016-06-25T00:00:00"/>
    <s v="ANNUAL TERMINATION"/>
    <n v="269.16000000000003"/>
    <n v="7048.33"/>
  </r>
  <r>
    <x v="228"/>
    <d v="2016-06-26T00:00:00"/>
    <s v="ANNUAL TERMINATION"/>
    <n v="392"/>
    <n v="7340.87"/>
  </r>
  <r>
    <x v="229"/>
    <d v="2016-06-26T00:00:00"/>
    <s v="ANNUAL TERMINATION"/>
    <n v="100"/>
    <n v="2633.99"/>
  </r>
  <r>
    <x v="230"/>
    <d v="2016-06-26T00:00:00"/>
    <s v="ANNUAL TERMINATION"/>
    <n v="280"/>
    <n v="8163.34"/>
  </r>
  <r>
    <x v="227"/>
    <d v="2016-06-26T00:00:00"/>
    <s v="SICK LEAVE TERM"/>
    <n v="1111"/>
    <n v="14546.55"/>
  </r>
  <r>
    <x v="231"/>
    <d v="2016-07-10T00:00:00"/>
    <s v="ANNUAL TERMINATION"/>
    <n v="126.44"/>
    <n v="3964.92"/>
  </r>
  <r>
    <x v="232"/>
    <d v="2016-07-10T00:00:00"/>
    <s v="ANNUAL TERMINATION"/>
    <n v="10.1"/>
    <n v="426.54"/>
  </r>
  <r>
    <x v="231"/>
    <d v="2016-07-10T00:00:00"/>
    <s v="SICK LEAVE TERM"/>
    <n v="155.68"/>
    <n v="2440.91"/>
  </r>
  <r>
    <x v="233"/>
    <d v="2016-07-11T00:00:00"/>
    <s v="ANNUAL TERMINATION"/>
    <n v="246.98"/>
    <n v="10495.04"/>
  </r>
  <r>
    <x v="234"/>
    <d v="2016-07-11T00:00:00"/>
    <s v="ANNUAL TERMINATION"/>
    <n v="50.65"/>
    <n v="1761.46"/>
  </r>
  <r>
    <x v="235"/>
    <d v="2016-07-11T00:00:00"/>
    <s v="ANNUAL TERMINATION"/>
    <n v="146.07"/>
    <n v="1499.38"/>
  </r>
  <r>
    <x v="236"/>
    <d v="2016-07-11T00:00:00"/>
    <s v="ANNUAL TERMINATION"/>
    <n v="18.39"/>
    <n v="413.38"/>
  </r>
  <r>
    <x v="233"/>
    <d v="2016-07-11T00:00:00"/>
    <s v="SICK LEAVE TERM"/>
    <n v="2721"/>
    <n v="57812.41"/>
  </r>
  <r>
    <x v="234"/>
    <d v="2016-07-11T00:00:00"/>
    <s v="SICK LEAVE TERM"/>
    <n v="574.94000000000005"/>
    <n v="9997.3700000000008"/>
  </r>
  <r>
    <x v="237"/>
    <d v="2016-07-23T00:00:00"/>
    <s v="ANNUAL TERMINATION"/>
    <n v="118.72"/>
    <n v="4420.37"/>
  </r>
  <r>
    <x v="238"/>
    <d v="2016-07-25T00:00:00"/>
    <s v="ANNUAL TERMINATION"/>
    <n v="202.13"/>
    <n v="3097.18"/>
  </r>
  <r>
    <x v="239"/>
    <d v="2016-07-25T00:00:00"/>
    <s v="ANNUAL TERMINATION"/>
    <n v="106.65"/>
    <n v="2085.91"/>
  </r>
  <r>
    <x v="240"/>
    <d v="2016-07-25T00:00:00"/>
    <s v="ANNUAL TERMINATION"/>
    <n v="14.14"/>
    <n v="154.21"/>
  </r>
  <r>
    <x v="238"/>
    <d v="2016-07-25T00:00:00"/>
    <s v="SICK LEAVE TERM"/>
    <n v="80.39"/>
    <n v="615.9"/>
  </r>
  <r>
    <x v="241"/>
    <d v="2016-08-06T00:00:00"/>
    <s v="ANNUAL TERMINATION"/>
    <n v="187.78"/>
    <n v="7639.13"/>
  </r>
  <r>
    <x v="241"/>
    <d v="2016-08-06T00:00:00"/>
    <s v="SICK LEAVE TERM"/>
    <n v="288.98"/>
    <n v="5878.04"/>
  </r>
  <r>
    <x v="242"/>
    <d v="2016-08-08T00:00:00"/>
    <s v="ANNUAL TERMINATION"/>
    <n v="3.24"/>
    <n v="60.18"/>
  </r>
  <r>
    <x v="243"/>
    <d v="2016-08-08T00:00:00"/>
    <s v="ANNUAL TERMINATION"/>
    <n v="91.95"/>
    <n v="1824.79"/>
  </r>
  <r>
    <x v="244"/>
    <d v="2016-08-08T00:00:00"/>
    <s v="ANNUAL TERMINATION"/>
    <n v="44.05"/>
    <n v="535.51"/>
  </r>
  <r>
    <x v="243"/>
    <d v="2016-08-08T00:00:00"/>
    <s v="SICK LEAVE TERM"/>
    <n v="525.16999999999996"/>
    <n v="5211.13"/>
  </r>
  <r>
    <x v="245"/>
    <d v="2016-08-19T00:00:00"/>
    <s v="ANNUAL TERMINATION"/>
    <n v="120"/>
    <n v="6144.01"/>
  </r>
  <r>
    <x v="245"/>
    <d v="2016-08-19T00:00:00"/>
    <s v="SICK LEAVE TERM"/>
    <n v="2106"/>
    <n v="53913.71"/>
  </r>
  <r>
    <x v="246"/>
    <d v="2016-08-22T00:00:00"/>
    <s v="ANNUAL TERMINATION"/>
    <n v="3.85"/>
    <n v="49.28"/>
  </r>
  <r>
    <x v="247"/>
    <d v="2016-08-22T00:00:00"/>
    <s v="ANNUAL TERMINATION"/>
    <n v="17.14"/>
    <n v="393.4"/>
  </r>
  <r>
    <x v="248"/>
    <d v="2016-08-22T00:00:00"/>
    <s v="ANNUAL TERMINATION"/>
    <n v="28.62"/>
    <n v="559.76"/>
  </r>
  <r>
    <x v="249"/>
    <d v="2016-08-22T00:00:00"/>
    <s v="ANNUAL TERMINATION"/>
    <n v="232.94"/>
    <n v="4352.0600000000004"/>
  </r>
  <r>
    <x v="250"/>
    <d v="2016-08-22T00:00:00"/>
    <s v="SICK LEAVE TERM"/>
    <n v="161.5"/>
    <n v="2435.04"/>
  </r>
  <r>
    <x v="248"/>
    <d v="2016-08-22T00:00:00"/>
    <s v="SICK LEAVE TERM"/>
    <n v="152.32"/>
    <n v="1489.58"/>
  </r>
  <r>
    <x v="249"/>
    <d v="2016-08-22T00:00:00"/>
    <s v="SICK LEAVE TERM"/>
    <n v="545"/>
    <n v="5091.17"/>
  </r>
  <r>
    <x v="251"/>
    <d v="2016-08-27T00:00:00"/>
    <s v="ANNUAL TERMINATION"/>
    <n v="155.01"/>
    <n v="2569.59"/>
  </r>
  <r>
    <x v="251"/>
    <d v="2016-08-27T00:00:00"/>
    <s v="SICK LEAVE TERM"/>
    <n v="10.029999999999999"/>
    <n v="83.13"/>
  </r>
  <r>
    <x v="252"/>
    <d v="2016-09-04T00:00:00"/>
    <s v="ANNUAL TERMINATION"/>
    <n v="235.2"/>
    <n v="13116.4"/>
  </r>
  <r>
    <x v="252"/>
    <d v="2016-09-04T00:00:00"/>
    <s v="SICK LEAVE TERM"/>
    <n v="2080"/>
    <n v="57997.68"/>
  </r>
  <r>
    <x v="253"/>
    <d v="2016-09-05T00:00:00"/>
    <s v="ANNUAL TERMINATION"/>
    <n v="157.04"/>
    <n v="3586.18"/>
  </r>
  <r>
    <x v="254"/>
    <d v="2016-09-05T00:00:00"/>
    <s v="ANNUAL TERMINATION"/>
    <n v="162.54"/>
    <n v="2516.2199999999998"/>
  </r>
  <r>
    <x v="255"/>
    <d v="2016-09-05T00:00:00"/>
    <s v="ANNUAL TERMINATION"/>
    <n v="144.66999999999999"/>
    <n v="2373.98"/>
  </r>
  <r>
    <x v="256"/>
    <d v="2016-09-05T00:00:00"/>
    <s v="ANNUAL TERMINATION"/>
    <n v="35.21"/>
    <n v="361.42"/>
  </r>
  <r>
    <x v="254"/>
    <d v="2016-09-05T00:00:00"/>
    <s v="SICK LEAVE TERM"/>
    <n v="124.45"/>
    <n v="963.28"/>
  </r>
  <r>
    <x v="257"/>
    <d v="2016-09-06T00:00:00"/>
    <s v="ANNUAL TERMINATION"/>
    <n v="171.89"/>
    <n v="3419.92"/>
  </r>
  <r>
    <x v="257"/>
    <d v="2016-09-06T00:00:00"/>
    <s v="SICK LEAVE TERM"/>
    <n v="4"/>
    <n v="39.79"/>
  </r>
  <r>
    <x v="258"/>
    <d v="2016-09-30T00:00:00"/>
    <s v="ANNUAL TERMINATION"/>
    <n v="135.4"/>
    <n v="1765.71"/>
  </r>
  <r>
    <x v="259"/>
    <d v="2016-10-01T00:00:00"/>
    <s v="ANNUAL TERMINATION"/>
    <n v="30.88"/>
    <n v="491.25"/>
  </r>
  <r>
    <x v="260"/>
    <d v="2016-10-02T00:00:00"/>
    <s v="ANNUAL TERMINATION"/>
    <n v="120.32"/>
    <n v="3850.16"/>
  </r>
  <r>
    <x v="260"/>
    <d v="2016-10-02T00:00:00"/>
    <s v="SICK LEAVE TERM"/>
    <n v="165.41"/>
    <n v="2646.5"/>
  </r>
  <r>
    <x v="261"/>
    <d v="2016-10-03T00:00:00"/>
    <s v="ANNUAL TERMINATION"/>
    <n v="280"/>
    <n v="5442.67"/>
  </r>
  <r>
    <x v="261"/>
    <d v="2016-10-03T00:00:00"/>
    <s v="SICK LEAVE TERM"/>
    <n v="28"/>
    <n v="272.13"/>
  </r>
  <r>
    <x v="262"/>
    <d v="2016-10-08T00:00:00"/>
    <s v="ANNUAL TERMINATION"/>
    <n v="28.04"/>
    <n v="515.25"/>
  </r>
  <r>
    <x v="263"/>
    <d v="2016-10-16T00:00:00"/>
    <s v="ANNUAL TERMINATION"/>
    <n v="29.26"/>
    <n v="821.07"/>
  </r>
  <r>
    <x v="263"/>
    <d v="2016-10-16T00:00:00"/>
    <s v="SICK LEAVE TERM"/>
    <n v="29.25"/>
    <n v="410.4"/>
  </r>
  <r>
    <x v="264"/>
    <d v="2016-10-17T00:00:00"/>
    <s v="ANNUAL TERMINATION"/>
    <n v="6.89"/>
    <n v="175.19"/>
  </r>
  <r>
    <x v="265"/>
    <d v="2016-10-17T00:00:00"/>
    <s v="ANNUAL TERMINATION"/>
    <n v="0.1"/>
    <n v="2.61"/>
  </r>
  <r>
    <x v="266"/>
    <d v="2016-10-17T00:00:00"/>
    <s v="ANNUAL TERMINATION"/>
    <n v="5.76"/>
    <n v="150.28"/>
  </r>
  <r>
    <x v="267"/>
    <d v="2016-10-31T00:00:00"/>
    <s v="ANNUAL TERMINATION"/>
    <n v="280"/>
    <n v="12424.55"/>
  </r>
  <r>
    <x v="268"/>
    <d v="2016-10-31T00:00:00"/>
    <s v="ANNUAL TERMINATION"/>
    <n v="56.94"/>
    <n v="861.92"/>
  </r>
  <r>
    <x v="269"/>
    <d v="2016-10-31T00:00:00"/>
    <s v="ANNUAL TERMINATION"/>
    <n v="91.2"/>
    <n v="1705.64"/>
  </r>
  <r>
    <x v="270"/>
    <d v="2016-10-31T00:00:00"/>
    <s v="ANNUAL TERMINATION"/>
    <n v="9.5"/>
    <n v="118.91"/>
  </r>
  <r>
    <x v="267"/>
    <d v="2016-10-31T00:00:00"/>
    <s v="SICK LEAVE TERM"/>
    <n v="2265.4499999999998"/>
    <n v="50262.86"/>
  </r>
  <r>
    <x v="268"/>
    <d v="2016-10-31T00:00:00"/>
    <s v="SICK LEAVE TERM"/>
    <n v="128"/>
    <n v="968.79"/>
  </r>
  <r>
    <x v="269"/>
    <d v="2016-10-31T00:00:00"/>
    <s v="SICK LEAVE TERM"/>
    <n v="49.2"/>
    <n v="460.07"/>
  </r>
  <r>
    <x v="271"/>
    <d v="2016-11-14T00:00:00"/>
    <s v="ANNUAL TERMINATION"/>
    <n v="96.01"/>
    <n v="983.11"/>
  </r>
  <r>
    <x v="272"/>
    <d v="2016-11-28T00:00:00"/>
    <s v="ANNUAL TERMINATION"/>
    <n v="23.59"/>
    <n v="517.30999999999995"/>
  </r>
  <r>
    <x v="273"/>
    <d v="2016-11-28T00:00:00"/>
    <s v="ANNUAL TERMINATION"/>
    <n v="178.87"/>
    <n v="1881.14"/>
  </r>
  <r>
    <x v="274"/>
    <d v="2016-12-09T00:00:00"/>
    <s v="ANNUAL TERMINATION"/>
    <n v="209.81"/>
    <n v="5442.16"/>
  </r>
  <r>
    <x v="274"/>
    <d v="2016-12-09T00:00:00"/>
    <s v="SICK LEAVE TERM"/>
    <n v="611.85"/>
    <n v="7935.24"/>
  </r>
  <r>
    <x v="275"/>
    <d v="2016-12-12T00:00:00"/>
    <s v="ANNUAL TERMINATION"/>
    <n v="62.14"/>
    <n v="973.76"/>
  </r>
  <r>
    <x v="276"/>
    <d v="2016-12-12T00:00:00"/>
    <s v="ANNUAL TERMINATION"/>
    <n v="6.75"/>
    <n v="70.92"/>
  </r>
  <r>
    <x v="277"/>
    <d v="2016-12-26T00:00:00"/>
    <s v="ANNUAL TERMINATION"/>
    <n v="146.59"/>
    <n v="1953.97"/>
  </r>
  <r>
    <x v="278"/>
    <d v="2016-12-26T00:00:00"/>
    <s v="ANNUAL TERMINATION"/>
    <n v="214.62"/>
    <n v="4477.96"/>
  </r>
  <r>
    <x v="279"/>
    <d v="2017-01-02T00:00:00"/>
    <s v="ANNUAL TERMINATION"/>
    <n v="276.3"/>
    <n v="9505.77"/>
  </r>
  <r>
    <x v="279"/>
    <d v="2017-01-02T00:00:00"/>
    <s v="SICK LEAVE TERM"/>
    <n v="588.07000000000005"/>
    <n v="10115.92"/>
  </r>
  <r>
    <x v="280"/>
    <d v="2017-01-08T00:00:00"/>
    <s v="ANNUAL TERMINATION"/>
    <n v="65.14"/>
    <n v="1066.1500000000001"/>
  </r>
  <r>
    <x v="280"/>
    <d v="2017-01-08T00:00:00"/>
    <s v="SICK LEAVE TERM"/>
    <n v="8.67"/>
    <n v="70.95"/>
  </r>
  <r>
    <x v="281"/>
    <d v="2017-01-09T00:00:00"/>
    <s v="ANNUAL TERMINATION"/>
    <n v="147.02000000000001"/>
    <n v="4729.32"/>
  </r>
  <r>
    <x v="282"/>
    <d v="2017-01-09T00:00:00"/>
    <s v="ANNUAL TERMINATION"/>
    <n v="27.63"/>
    <n v="416.87"/>
  </r>
  <r>
    <x v="283"/>
    <d v="2017-01-09T00:00:00"/>
    <s v="ANNUAL TERMINATION"/>
    <n v="141.88999999999999"/>
    <n v="2915.16"/>
  </r>
  <r>
    <x v="284"/>
    <d v="2017-01-09T00:00:00"/>
    <s v="ANNUAL TERMINATION"/>
    <n v="23.49"/>
    <n v="523.64"/>
  </r>
  <r>
    <x v="285"/>
    <d v="2017-01-09T00:00:00"/>
    <s v="ANNUAL TERMINATION"/>
    <n v="5.09"/>
    <n v="102.76"/>
  </r>
  <r>
    <x v="286"/>
    <d v="2017-01-09T00:00:00"/>
    <s v="ANNUAL TERMINATION"/>
    <n v="27.06"/>
    <n v="441.38"/>
  </r>
  <r>
    <x v="287"/>
    <d v="2017-01-09T00:00:00"/>
    <s v="ANNUAL TERMINATION"/>
    <n v="133.6"/>
    <n v="1872.83"/>
  </r>
  <r>
    <x v="281"/>
    <d v="2017-01-09T00:00:00"/>
    <s v="SICK LEAVE TERM"/>
    <n v="137.62"/>
    <n v="2213.4699999999998"/>
  </r>
  <r>
    <x v="283"/>
    <d v="2017-01-09T00:00:00"/>
    <s v="SICK LEAVE TERM"/>
    <n v="689.27"/>
    <n v="7080.6"/>
  </r>
  <r>
    <x v="284"/>
    <d v="2017-01-09T00:00:00"/>
    <s v="SICK LEAVE TERM"/>
    <n v="18.5"/>
    <n v="206.2"/>
  </r>
  <r>
    <x v="288"/>
    <d v="2017-01-23T00:00:00"/>
    <s v="ANNUAL TERMINATION"/>
    <n v="8.01"/>
    <n v="93.39"/>
  </r>
  <r>
    <x v="289"/>
    <d v="2017-02-06T00:00:00"/>
    <s v="ANNUAL TERMINATION"/>
    <n v="95.38"/>
    <n v="2159.29"/>
  </r>
  <r>
    <x v="290"/>
    <d v="2017-02-06T00:00:00"/>
    <s v="ANNUAL TERMINATION"/>
    <n v="7.29"/>
    <n v="74.650000000000006"/>
  </r>
  <r>
    <x v="289"/>
    <d v="2017-02-06T00:00:00"/>
    <s v="SICK LEAVE TERM"/>
    <n v="67"/>
    <n v="758.4"/>
  </r>
  <r>
    <x v="291"/>
    <d v="2017-02-20T00:00:00"/>
    <s v="ANNUAL TERMINATION"/>
    <n v="17.95"/>
    <n v="242.72"/>
  </r>
  <r>
    <x v="292"/>
    <d v="2017-03-06T00:00:00"/>
    <s v="ANNUAL TERMINATION"/>
    <n v="32.31"/>
    <n v="330.84"/>
  </r>
  <r>
    <x v="293"/>
    <d v="2017-03-20T00:00:00"/>
    <s v="ANNUAL TERMINATION"/>
    <n v="62.09"/>
    <n v="972.98"/>
  </r>
  <r>
    <x v="294"/>
    <d v="2017-03-20T00:00:00"/>
    <s v="ANNUAL TERMINATION"/>
    <n v="35.549999999999997"/>
    <n v="648.45000000000005"/>
  </r>
  <r>
    <x v="295"/>
    <d v="2017-03-20T00:00:00"/>
    <s v="ANNUAL TERMINATION"/>
    <n v="22.54"/>
    <n v="364.39"/>
  </r>
  <r>
    <x v="296"/>
    <d v="2017-04-03T00:00:00"/>
    <s v="ANNUAL TERMINATION"/>
    <n v="237.72"/>
    <n v="4423.3999999999996"/>
  </r>
  <r>
    <x v="297"/>
    <d v="2017-04-03T00:00:00"/>
    <s v="ANNUAL TERMINATION"/>
    <n v="61.35"/>
    <n v="1177.26"/>
  </r>
  <r>
    <x v="296"/>
    <d v="2017-04-03T00:00:00"/>
    <s v="SICK LEAVE TERM"/>
    <n v="513.67999999999995"/>
    <n v="4779.18"/>
  </r>
  <r>
    <x v="298"/>
    <d v="2017-04-15T00:00:00"/>
    <s v="ANNUAL TERMINATION"/>
    <n v="30.42"/>
    <n v="1368.64"/>
  </r>
  <r>
    <x v="299"/>
    <d v="2017-04-15T00:00:00"/>
    <s v="ANNUAL TERMINATION"/>
    <n v="79.48"/>
    <n v="2693.78"/>
  </r>
  <r>
    <x v="298"/>
    <d v="2017-04-15T00:00:00"/>
    <s v="SICK LEAVE TERM"/>
    <n v="2019.17"/>
    <n v="45422.64"/>
  </r>
  <r>
    <x v="300"/>
    <d v="2017-04-17T00:00:00"/>
    <s v="ANNUAL TERMINATION"/>
    <n v="251.82"/>
    <n v="8341.01"/>
  </r>
  <r>
    <x v="301"/>
    <d v="2017-04-17T00:00:00"/>
    <s v="ANNUAL TERMINATION"/>
    <n v="74"/>
    <n v="1482.27"/>
  </r>
  <r>
    <x v="300"/>
    <d v="2017-04-17T00:00:00"/>
    <s v="SICK LEAVE TERM"/>
    <n v="1614.62"/>
    <n v="26740.45"/>
  </r>
  <r>
    <x v="302"/>
    <d v="2017-05-01T00:00:00"/>
    <s v="ANNUAL TERMINATION"/>
    <n v="4.76"/>
    <n v="71.87"/>
  </r>
  <r>
    <x v="303"/>
    <d v="2017-05-01T00:00:00"/>
    <s v="ANNUAL TERMINATION"/>
    <n v="10.039999999999999"/>
    <n v="183.13"/>
  </r>
  <r>
    <x v="304"/>
    <d v="2017-05-12T00:00:00"/>
    <s v="ANNUAL TERMINATION"/>
    <n v="70.400000000000006"/>
    <n v="1442.34"/>
  </r>
  <r>
    <x v="304"/>
    <d v="2017-05-12T00:00:00"/>
    <s v="SICK LEAVE TERM"/>
    <n v="59.5"/>
    <n v="609.51"/>
  </r>
  <r>
    <x v="305"/>
    <d v="2017-05-15T00:00:00"/>
    <s v="ANNUAL TERMINATION"/>
    <n v="88.7"/>
    <n v="1153.75"/>
  </r>
  <r>
    <x v="306"/>
    <d v="2017-05-15T00:00:00"/>
    <s v="ANNUAL TERMINATION"/>
    <n v="121.7"/>
    <n v="3466.42"/>
  </r>
  <r>
    <x v="307"/>
    <d v="2017-05-15T00:00:00"/>
    <s v="ANNUAL TERMINATION"/>
    <n v="88.66"/>
    <n v="1230.02"/>
  </r>
  <r>
    <x v="308"/>
    <d v="2017-05-15T00:00:00"/>
    <s v="ANNUAL TERMINATION"/>
    <n v="94.64"/>
    <n v="1261.5"/>
  </r>
  <r>
    <x v="305"/>
    <d v="2017-05-15T00:00:00"/>
    <s v="SICK LEAVE TERM"/>
    <n v="68.5"/>
    <n v="445.5"/>
  </r>
  <r>
    <x v="74"/>
    <d v="2017-05-29T00:00:00"/>
    <s v="ANNUAL TERMINATION"/>
    <n v="66.150000000000006"/>
    <n v="1908.02"/>
  </r>
  <r>
    <x v="309"/>
    <d v="2017-05-29T00:00:00"/>
    <s v="ANNUAL TERMINATION"/>
    <n v="57.56"/>
    <n v="1049.92"/>
  </r>
  <r>
    <x v="310"/>
    <d v="2017-05-29T00:00:00"/>
    <s v="ANNUAL TERMINATION"/>
    <n v="58.96"/>
    <n v="1260.06"/>
  </r>
  <r>
    <x v="311"/>
    <d v="2017-05-29T00:00:00"/>
    <s v="ANNUAL TERMINATION"/>
    <n v="209.71"/>
    <n v="3079.4"/>
  </r>
  <r>
    <x v="310"/>
    <d v="2017-05-29T00:00:00"/>
    <s v="SICK LEAVE TERM"/>
    <n v="177.1"/>
    <n v="1892.45"/>
  </r>
  <r>
    <x v="311"/>
    <d v="2017-05-29T00:00:00"/>
    <s v="SICK LEAVE TERM"/>
    <n v="125.11"/>
    <n v="918.56"/>
  </r>
  <r>
    <x v="312"/>
    <d v="2017-06-12T00:00:00"/>
    <s v="ANNUAL TERMINATION"/>
    <n v="9.36"/>
    <n v="249.56"/>
  </r>
  <r>
    <x v="313"/>
    <d v="2017-06-12T00:00:00"/>
    <s v="ANNUAL TERMINATION"/>
    <n v="106.09"/>
    <n v="1692.55"/>
  </r>
  <r>
    <x v="314"/>
    <d v="2017-06-12T00:00:00"/>
    <s v="ANNUAL TERMINATION"/>
    <n v="208.22"/>
    <n v="10738.26"/>
  </r>
  <r>
    <x v="313"/>
    <d v="2017-06-12T00:00:00"/>
    <s v="SICK LEAVE TERM"/>
    <n v="306.51"/>
    <n v="2445.0100000000002"/>
  </r>
  <r>
    <x v="314"/>
    <d v="2017-06-12T00:00:00"/>
    <s v="SICK LEAVE TERM"/>
    <n v="636.23"/>
    <n v="16405.73"/>
  </r>
  <r>
    <x v="315"/>
    <d v="2017-06-19T00:00:00"/>
    <s v="ANNUAL TERMINATION"/>
    <n v="24.11"/>
    <n v="468.36"/>
  </r>
  <r>
    <x v="315"/>
    <d v="2017-06-19T00:00:00"/>
    <s v="SICK LEAVE TERM"/>
    <n v="26.25"/>
    <n v="254.97"/>
  </r>
  <r>
    <x v="316"/>
    <d v="2017-06-25T00:00:00"/>
    <s v="ANNUAL TERMINATION"/>
    <n v="36.549999999999997"/>
    <n v="616.61"/>
  </r>
  <r>
    <x v="316"/>
    <d v="2017-06-25T00:00:00"/>
    <s v="SICK LEAVE TERM"/>
    <n v="8.59"/>
    <n v="72.459999999999994"/>
  </r>
  <r>
    <x v="317"/>
    <d v="2017-06-26T00:00:00"/>
    <s v="ANNUAL TERMINATION"/>
    <n v="98.35"/>
    <n v="1887.26"/>
  </r>
  <r>
    <x v="318"/>
    <d v="2017-06-26T00:00:00"/>
    <s v="ANNUAL TERMINATION"/>
    <n v="176.7"/>
    <n v="2258.81"/>
  </r>
  <r>
    <x v="319"/>
    <d v="2017-06-26T00:00:00"/>
    <s v="ANNUAL TERMINATION"/>
    <n v="228.73"/>
    <n v="2896.41"/>
  </r>
  <r>
    <x v="320"/>
    <d v="2017-06-26T00:00:00"/>
    <s v="ANNUAL TERMINATION"/>
    <n v="194.33"/>
    <n v="2591.88"/>
  </r>
  <r>
    <x v="321"/>
    <d v="2017-06-26T00:00:00"/>
    <s v="ANNUAL TERMINATION"/>
    <n v="199.93"/>
    <n v="3787.65"/>
  </r>
  <r>
    <x v="318"/>
    <d v="2017-06-26T00:00:00"/>
    <s v="SICK LEAVE TERM"/>
    <n v="121.44"/>
    <n v="776.2"/>
  </r>
  <r>
    <x v="320"/>
    <d v="2017-06-26T00:00:00"/>
    <s v="SICK LEAVE TERM"/>
    <n v="73.16"/>
    <n v="487.89"/>
  </r>
  <r>
    <x v="322"/>
    <d v="2017-07-09T00:00:00"/>
    <s v="ANNUAL TERMINATION"/>
    <n v="70.67"/>
    <n v="1501.07"/>
  </r>
  <r>
    <x v="323"/>
    <d v="2017-07-09T00:00:00"/>
    <s v="ANNUAL TERMINATION"/>
    <n v="15.34"/>
    <n v="240.44"/>
  </r>
  <r>
    <x v="324"/>
    <d v="2017-07-10T00:00:00"/>
    <s v="ANNUAL TERMINATION"/>
    <n v="62.57"/>
    <n v="1248.56"/>
  </r>
  <r>
    <x v="325"/>
    <d v="2017-07-10T00:00:00"/>
    <s v="ANNUAL TERMINATION"/>
    <n v="39"/>
    <n v="589.95000000000005"/>
  </r>
  <r>
    <x v="325"/>
    <d v="2017-07-10T00:00:00"/>
    <s v="SICK LEAVE TERM"/>
    <n v="26.75"/>
    <n v="202.32"/>
  </r>
  <r>
    <x v="326"/>
    <d v="2017-07-23T00:00:00"/>
    <s v="ANNUAL TERMINATION"/>
    <n v="200"/>
    <n v="4100.8999999999996"/>
  </r>
  <r>
    <x v="327"/>
    <d v="2017-07-23T00:00:00"/>
    <s v="ANNUAL TERMINATION"/>
    <n v="24.62"/>
    <n v="382.69"/>
  </r>
  <r>
    <x v="328"/>
    <d v="2017-07-24T00:00:00"/>
    <s v="ANNUAL TERMINATION"/>
    <n v="64.72"/>
    <n v="983.23"/>
  </r>
  <r>
    <x v="329"/>
    <d v="2017-07-24T00:00:00"/>
    <s v="ANNUAL TERMINATION"/>
    <n v="61.85"/>
    <n v="911.89"/>
  </r>
  <r>
    <x v="328"/>
    <d v="2017-07-24T00:00:00"/>
    <s v="SICK LEAVE TERM"/>
    <n v="3"/>
    <n v="22.79"/>
  </r>
  <r>
    <x v="330"/>
    <d v="2017-08-07T00:00:00"/>
    <s v="ANNUAL TERMINATION"/>
    <n v="280"/>
    <n v="10092.01"/>
  </r>
  <r>
    <x v="331"/>
    <d v="2017-08-07T00:00:00"/>
    <s v="ANNUAL TERMINATION"/>
    <n v="5.62"/>
    <n v="79.290000000000006"/>
  </r>
  <r>
    <x v="332"/>
    <d v="2017-08-07T00:00:00"/>
    <s v="ANNUAL TERMINATION"/>
    <n v="39.28"/>
    <n v="971.93"/>
  </r>
  <r>
    <x v="330"/>
    <d v="2017-08-07T00:00:00"/>
    <s v="SICK LEAVE TERM"/>
    <n v="1334.45"/>
    <n v="24048.720000000001"/>
  </r>
  <r>
    <x v="333"/>
    <d v="2017-08-20T00:00:00"/>
    <s v="ANNUAL TERMINATION"/>
    <n v="200"/>
    <n v="3721.52"/>
  </r>
  <r>
    <x v="334"/>
    <d v="2017-08-20T00:00:00"/>
    <s v="ANNUAL TERMINATION"/>
    <n v="280"/>
    <n v="9852.7199999999993"/>
  </r>
  <r>
    <x v="335"/>
    <d v="2017-08-21T00:00:00"/>
    <s v="ANNUAL TERMINATION"/>
    <n v="87.45"/>
    <n v="1743.64"/>
  </r>
  <r>
    <x v="336"/>
    <d v="2017-08-21T00:00:00"/>
    <s v="ANNUAL TERMINATION"/>
    <n v="6.36"/>
    <n v="110.99"/>
  </r>
  <r>
    <x v="337"/>
    <d v="2017-08-21T00:00:00"/>
    <s v="ANNUAL TERMINATION"/>
    <n v="54.54"/>
    <n v="1035.5899999999999"/>
  </r>
  <r>
    <x v="338"/>
    <d v="2017-08-21T00:00:00"/>
    <s v="ANNUAL TERMINATION"/>
    <n v="32.86"/>
    <n v="522.75"/>
  </r>
  <r>
    <x v="339"/>
    <d v="2017-08-21T00:00:00"/>
    <s v="ANNUAL TERMINATION"/>
    <n v="85.1"/>
    <n v="1901.87"/>
  </r>
  <r>
    <x v="340"/>
    <d v="2017-08-21T00:00:00"/>
    <s v="ANNUAL TERMINATION"/>
    <n v="4.97"/>
    <n v="88"/>
  </r>
  <r>
    <x v="341"/>
    <d v="2017-08-21T00:00:00"/>
    <s v="ANNUAL TERMINATION"/>
    <n v="53.39"/>
    <n v="1024.51"/>
  </r>
  <r>
    <x v="342"/>
    <d v="2017-08-21T00:00:00"/>
    <s v="SICK LEAVE TERM"/>
    <n v="294.64"/>
    <n v="2022.35"/>
  </r>
  <r>
    <x v="343"/>
    <d v="2017-09-04T00:00:00"/>
    <s v="ANNUAL TERMINATION"/>
    <n v="138.78"/>
    <n v="3056.71"/>
  </r>
  <r>
    <x v="344"/>
    <d v="2017-09-04T00:00:00"/>
    <s v="ANNUAL TERMINATION"/>
    <n v="68.78"/>
    <n v="1689.24"/>
  </r>
  <r>
    <x v="345"/>
    <d v="2017-09-04T00:00:00"/>
    <s v="ANNUAL TERMINATION"/>
    <n v="9.6999999999999993"/>
    <n v="243.1"/>
  </r>
  <r>
    <x v="346"/>
    <d v="2017-09-04T00:00:00"/>
    <s v="ANNUAL TERMINATION"/>
    <n v="15.08"/>
    <n v="277.11"/>
  </r>
  <r>
    <x v="343"/>
    <d v="2017-09-04T00:00:00"/>
    <s v="SICK LEAVE TERM"/>
    <n v="12"/>
    <n v="132.15"/>
  </r>
  <r>
    <x v="345"/>
    <d v="2017-09-04T00:00:00"/>
    <s v="SICK LEAVE TERM"/>
    <n v="103.44"/>
    <n v="1296.18"/>
  </r>
  <r>
    <x v="344"/>
    <d v="2017-09-05T00:00:00"/>
    <s v="ANNUAL TERMINATION"/>
    <n v="25.12"/>
    <n v="616.95000000000005"/>
  </r>
  <r>
    <x v="347"/>
    <d v="2017-09-18T00:00:00"/>
    <s v="ANNUAL TERMINATION"/>
    <n v="106.19"/>
    <n v="1646.67"/>
  </r>
  <r>
    <x v="348"/>
    <d v="2017-09-18T00:00:00"/>
    <s v="ANNUAL TERMINATION"/>
    <n v="43.79"/>
    <n v="555.07000000000005"/>
  </r>
  <r>
    <x v="349"/>
    <d v="2017-09-18T00:00:00"/>
    <s v="ANNUAL TERMINATION"/>
    <n v="179.62"/>
    <n v="6151.23"/>
  </r>
  <r>
    <x v="349"/>
    <d v="2017-09-18T00:00:00"/>
    <s v="SICK LEAVE TERM"/>
    <n v="1082.25"/>
    <n v="18531.259999999998"/>
  </r>
  <r>
    <x v="350"/>
    <d v="2017-10-02T00:00:00"/>
    <s v="ANNUAL TERMINATION"/>
    <n v="199.68"/>
    <n v="3710.03"/>
  </r>
  <r>
    <x v="351"/>
    <d v="2017-10-02T00:00:00"/>
    <s v="ANNUAL TERMINATION"/>
    <n v="29.74"/>
    <n v="485.09"/>
  </r>
  <r>
    <x v="352"/>
    <d v="2017-10-02T00:00:00"/>
    <s v="ANNUAL TERMINATION"/>
    <n v="300"/>
    <n v="26506.62"/>
  </r>
  <r>
    <x v="352"/>
    <d v="2017-10-02T00:00:00"/>
    <s v="SEVERANCE COMPENSATION"/>
    <n v="0"/>
    <n v="70684.289999999994"/>
  </r>
  <r>
    <x v="350"/>
    <d v="2017-10-02T00:00:00"/>
    <s v="SICK LEAVE TERM"/>
    <n v="200.88"/>
    <n v="1866.17"/>
  </r>
  <r>
    <x v="352"/>
    <d v="2017-10-02T00:00:00"/>
    <s v="SICK LEAVE TERM"/>
    <n v="340"/>
    <n v="15020.42"/>
  </r>
  <r>
    <x v="353"/>
    <d v="2017-10-16T00:00:00"/>
    <s v="ANNUAL TERMINATION"/>
    <n v="19.88"/>
    <n v="444.07"/>
  </r>
  <r>
    <x v="354"/>
    <d v="2017-10-16T00:00:00"/>
    <s v="ANNUAL TERMINATION"/>
    <n v="86.13"/>
    <n v="1413.75"/>
  </r>
  <r>
    <x v="355"/>
    <d v="2017-10-16T00:00:00"/>
    <s v="ANNUAL TERMINATION"/>
    <n v="136.54"/>
    <n v="1820.01"/>
  </r>
  <r>
    <x v="356"/>
    <d v="2017-10-16T00:00:00"/>
    <s v="ANNUAL TERMINATION"/>
    <n v="280"/>
    <n v="7913.47"/>
  </r>
  <r>
    <x v="354"/>
    <d v="2017-10-16T00:00:00"/>
    <s v="SICK LEAVE TERM"/>
    <n v="606"/>
    <n v="4973.47"/>
  </r>
  <r>
    <x v="356"/>
    <d v="2017-10-16T00:00:00"/>
    <s v="SICK LEAVE TERM"/>
    <n v="535.04999999999995"/>
    <n v="7560.9"/>
  </r>
  <r>
    <x v="357"/>
    <d v="2017-10-23T00:00:00"/>
    <s v="ANNUAL TERMINATION"/>
    <n v="321.2"/>
    <n v="3792.67"/>
  </r>
  <r>
    <x v="358"/>
    <d v="2017-10-29T00:00:00"/>
    <s v="SICK LEAVE TERM"/>
    <n v="6.28"/>
    <n v="55.06"/>
  </r>
  <r>
    <x v="359"/>
    <d v="2017-10-30T00:00:00"/>
    <s v="ANNUAL TERMINATION"/>
    <n v="280"/>
    <n v="9951.4500000000007"/>
  </r>
  <r>
    <x v="360"/>
    <d v="2017-10-30T00:00:00"/>
    <s v="ANNUAL TERMINATION"/>
    <n v="280"/>
    <n v="12418.31"/>
  </r>
  <r>
    <x v="359"/>
    <d v="2017-10-30T00:00:00"/>
    <s v="SICK LEAVE TERM"/>
    <n v="257"/>
    <n v="4567.01"/>
  </r>
  <r>
    <x v="360"/>
    <d v="2017-10-30T00:00:00"/>
    <s v="SICK LEAVE TERM"/>
    <n v="551.13"/>
    <n v="12221.61"/>
  </r>
  <r>
    <x v="361"/>
    <d v="2017-11-27T00:00:00"/>
    <s v="ANNUAL TERMINATION"/>
    <n v="12.96"/>
    <n v="245.97"/>
  </r>
  <r>
    <x v="362"/>
    <d v="2017-11-27T00:00:00"/>
    <s v="ANNUAL TERMINATION"/>
    <n v="51.4"/>
    <n v="1309.98"/>
  </r>
  <r>
    <x v="363"/>
    <d v="2017-11-27T00:00:00"/>
    <s v="ANNUAL TERMINATION"/>
    <n v="308.05"/>
    <n v="3932.94"/>
  </r>
  <r>
    <x v="362"/>
    <d v="2017-11-27T00:00:00"/>
    <s v="SICK LEAVE TERM"/>
    <n v="171.9"/>
    <n v="2190.52"/>
  </r>
  <r>
    <x v="363"/>
    <d v="2017-11-27T00:00:00"/>
    <s v="SICK LEAVE TERM"/>
    <n v="246.99"/>
    <n v="1576.69"/>
  </r>
  <r>
    <x v="364"/>
    <d v="2017-12-11T00:00:00"/>
    <s v="ANNUAL TERMINATION"/>
    <n v="9.27"/>
    <n v="159.94"/>
  </r>
  <r>
    <x v="365"/>
    <d v="2017-12-11T00:00:00"/>
    <s v="ANNUAL TERMINATION"/>
    <n v="57.75"/>
    <n v="848.87"/>
  </r>
  <r>
    <x v="366"/>
    <d v="2017-12-11T00:00:00"/>
    <s v="ANNUAL TERMINATION"/>
    <n v="27.95"/>
    <n v="403.56"/>
  </r>
  <r>
    <x v="367"/>
    <d v="2017-12-11T00:00:00"/>
    <s v="ANNUAL TERMINATION"/>
    <n v="79.14"/>
    <n v="2233.84"/>
  </r>
  <r>
    <x v="368"/>
    <d v="2017-12-11T00:00:00"/>
    <s v="ANNUAL TERMINATION"/>
    <n v="22.68"/>
    <n v="433.9"/>
  </r>
  <r>
    <x v="369"/>
    <d v="2017-12-24T00:00:00"/>
    <s v="ANNUAL TERMINATION"/>
    <n v="200"/>
    <n v="7951.58"/>
  </r>
  <r>
    <x v="370"/>
    <d v="2017-12-24T00:00:00"/>
    <s v="ANNUAL TERMINATION"/>
    <n v="280"/>
    <n v="9379.64"/>
  </r>
  <r>
    <x v="371"/>
    <d v="2017-12-25T00:00:00"/>
    <s v="ANNUAL TERMINATION"/>
    <n v="19.440000000000001"/>
    <n v="342.91"/>
  </r>
  <r>
    <x v="372"/>
    <d v="2017-12-26T00:00:00"/>
    <s v="ANNUAL TERMINATION"/>
    <n v="77.87"/>
    <n v="1918.64"/>
  </r>
  <r>
    <x v="373"/>
    <d v="2018-01-08T00:00:00"/>
    <s v="ANNUAL TERMINATION"/>
    <n v="200"/>
    <n v="2554.2600000000002"/>
  </r>
  <r>
    <x v="374"/>
    <d v="2018-01-08T00:00:00"/>
    <s v="ANNUAL TERMINATION"/>
    <n v="3.24"/>
    <n v="96.58"/>
  </r>
  <r>
    <x v="375"/>
    <d v="2018-01-08T00:00:00"/>
    <s v="ANNUAL TERMINATION"/>
    <n v="127.51"/>
    <n v="1341"/>
  </r>
  <r>
    <x v="376"/>
    <d v="2018-01-08T00:00:00"/>
    <s v="ANNUAL TERMINATION"/>
    <n v="134.59"/>
    <n v="2429.85"/>
  </r>
  <r>
    <x v="377"/>
    <d v="2018-01-08T00:00:00"/>
    <s v="ANNUAL TERMINATION"/>
    <n v="130"/>
    <n v="4378.3999999999996"/>
  </r>
  <r>
    <x v="378"/>
    <d v="2018-01-08T00:00:00"/>
    <s v="ANNUAL TERMINATION"/>
    <n v="67.510000000000005"/>
    <n v="780.85"/>
  </r>
  <r>
    <x v="379"/>
    <d v="2018-01-08T00:00:00"/>
    <s v="ANNUAL TERMINATION"/>
    <n v="254.48"/>
    <n v="5113.8500000000004"/>
  </r>
  <r>
    <x v="380"/>
    <d v="2018-01-08T00:00:00"/>
    <s v="ANNUAL TERMINATION"/>
    <n v="33.33"/>
    <n v="457.6"/>
  </r>
  <r>
    <x v="381"/>
    <d v="2018-01-08T00:00:00"/>
    <s v="ANNUAL TERMINATION"/>
    <n v="112.27"/>
    <n v="1650.27"/>
  </r>
  <r>
    <x v="377"/>
    <d v="2018-01-08T00:00:00"/>
    <s v="SICK LEAVE TERM"/>
    <n v="904.46"/>
    <n v="15231.11"/>
  </r>
  <r>
    <x v="379"/>
    <d v="2018-01-08T00:00:00"/>
    <s v="SICK LEAVE TERM"/>
    <n v="161.79"/>
    <n v="1625.61"/>
  </r>
  <r>
    <x v="382"/>
    <d v="2018-01-21T00:00:00"/>
    <s v="ANNUAL TERMINATION"/>
    <n v="100"/>
    <n v="1356.25"/>
  </r>
  <r>
    <x v="383"/>
    <d v="2018-01-22T00:00:00"/>
    <s v="ANNUAL TERMINATION"/>
    <n v="15.17"/>
    <n v="302.77999999999997"/>
  </r>
  <r>
    <x v="383"/>
    <d v="2018-01-22T00:00:00"/>
    <s v="SICK LEAVE TERM"/>
    <n v="136.04"/>
    <n v="1357.64"/>
  </r>
  <r>
    <x v="384"/>
    <d v="2018-01-31T00:00:00"/>
    <s v="ANNUAL TERMINATION"/>
    <n v="150"/>
    <n v="3999.42"/>
  </r>
  <r>
    <x v="385"/>
    <d v="2018-02-04T00:00:00"/>
    <s v="SICK LEAVE TERM"/>
    <n v="158.02000000000001"/>
    <n v="3459.77"/>
  </r>
  <r>
    <x v="386"/>
    <d v="2018-02-05T00:00:00"/>
    <s v="ANNUAL TERMINATION"/>
    <n v="3.42"/>
    <n v="75.459999999999994"/>
  </r>
  <r>
    <x v="387"/>
    <d v="2018-02-05T00:00:00"/>
    <s v="ANNUAL TERMINATION"/>
    <n v="89.85"/>
    <n v="1950.36"/>
  </r>
  <r>
    <x v="388"/>
    <d v="2018-02-05T00:00:00"/>
    <s v="ANNUAL TERMINATION"/>
    <n v="266.38"/>
    <n v="5669.23"/>
  </r>
  <r>
    <x v="386"/>
    <d v="2018-02-05T00:00:00"/>
    <s v="SICK LEAVE TERM"/>
    <n v="196.9"/>
    <n v="2172.3000000000002"/>
  </r>
  <r>
    <x v="388"/>
    <d v="2018-02-05T00:00:00"/>
    <s v="SICK LEAVE TERM"/>
    <n v="463.42"/>
    <n v="4931.37"/>
  </r>
  <r>
    <x v="389"/>
    <d v="2018-02-18T00:00:00"/>
    <s v="ANNUAL TERMINATION"/>
    <n v="200"/>
    <n v="4761.4399999999996"/>
  </r>
  <r>
    <x v="390"/>
    <d v="2018-02-19T00:00:00"/>
    <s v="ANNUAL TERMINATION"/>
    <n v="59.96"/>
    <n v="802.86"/>
  </r>
  <r>
    <x v="391"/>
    <d v="2018-02-19T00:00:00"/>
    <s v="ANNUAL TERMINATION"/>
    <n v="112.89"/>
    <n v="2250.02"/>
  </r>
  <r>
    <x v="392"/>
    <d v="2018-02-19T00:00:00"/>
    <s v="ANNUAL TERMINATION"/>
    <n v="156.35"/>
    <n v="2771.74"/>
  </r>
  <r>
    <x v="393"/>
    <d v="2018-03-05T00:00:00"/>
    <s v="ANNUAL TERMINATION"/>
    <n v="202.27"/>
    <n v="3970.16"/>
  </r>
  <r>
    <x v="394"/>
    <d v="2018-03-05T00:00:00"/>
    <s v="ANNUAL TERMINATION"/>
    <n v="257.36"/>
    <n v="8579.89"/>
  </r>
  <r>
    <x v="395"/>
    <d v="2018-03-05T00:00:00"/>
    <s v="ANNUAL TERMINATION"/>
    <n v="3.38"/>
    <n v="38.380000000000003"/>
  </r>
  <r>
    <x v="393"/>
    <d v="2018-03-05T00:00:00"/>
    <s v="SICK LEAVE TERM"/>
    <n v="162"/>
    <n v="1589.87"/>
  </r>
  <r>
    <x v="394"/>
    <d v="2018-03-05T00:00:00"/>
    <s v="SICK LEAVE TERM"/>
    <n v="213.43"/>
    <n v="3557.68"/>
  </r>
  <r>
    <x v="396"/>
    <d v="2018-03-19T00:00:00"/>
    <s v="ANNUAL TERMINATION"/>
    <n v="12.66"/>
    <n v="186.09"/>
  </r>
  <r>
    <x v="397"/>
    <d v="2018-03-19T00:00:00"/>
    <s v="ANNUAL TERMINATION"/>
    <n v="70.8"/>
    <n v="3651.49"/>
  </r>
  <r>
    <x v="398"/>
    <d v="2018-03-19T00:00:00"/>
    <s v="ANNUAL TERMINATION"/>
    <n v="29.62"/>
    <n v="396.61"/>
  </r>
  <r>
    <x v="399"/>
    <d v="2018-03-19T00:00:00"/>
    <s v="ANNUAL TERMINATION"/>
    <n v="62.85"/>
    <n v="729.18"/>
  </r>
  <r>
    <x v="399"/>
    <d v="2018-03-19T00:00:00"/>
    <s v="SICK LEAVE TERM"/>
    <n v="37.6"/>
    <n v="218.12"/>
  </r>
  <r>
    <x v="400"/>
    <d v="2018-03-31T00:00:00"/>
    <s v="ANNUAL TERMINATION"/>
    <n v="240"/>
    <n v="6101.33"/>
  </r>
  <r>
    <x v="401"/>
    <d v="2018-04-02T00:00:00"/>
    <s v="ANNUAL TERMINATION"/>
    <n v="280"/>
    <n v="4720.2700000000004"/>
  </r>
  <r>
    <x v="402"/>
    <d v="2018-04-02T00:00:00"/>
    <s v="ANNUAL TERMINATION"/>
    <n v="26.45"/>
    <n v="584.95000000000005"/>
  </r>
  <r>
    <x v="403"/>
    <d v="2018-04-02T00:00:00"/>
    <s v="ANNUAL TERMINATION"/>
    <n v="59.01"/>
    <n v="1396.74"/>
  </r>
  <r>
    <x v="404"/>
    <d v="2018-04-02T00:00:00"/>
    <s v="ANNUAL TERMINATION"/>
    <n v="3.94"/>
    <n v="118.18"/>
  </r>
  <r>
    <x v="405"/>
    <d v="2018-04-02T00:00:00"/>
    <s v="ANNUAL TERMINATION"/>
    <n v="229.14"/>
    <n v="2346.3200000000002"/>
  </r>
  <r>
    <x v="406"/>
    <d v="2018-04-02T00:00:00"/>
    <s v="ANNUAL TERMINATION"/>
    <n v="38.28"/>
    <n v="627.24"/>
  </r>
  <r>
    <x v="407"/>
    <d v="2018-04-02T00:00:00"/>
    <s v="ANNUAL TERMINATION"/>
    <n v="25.29"/>
    <n v="365.46"/>
  </r>
  <r>
    <x v="401"/>
    <d v="2018-04-02T00:00:00"/>
    <s v="SICK LEAVE TERM"/>
    <n v="911.03"/>
    <n v="7679.12"/>
  </r>
  <r>
    <x v="408"/>
    <d v="2018-04-12T00:00:00"/>
    <s v="ANNUAL TERMINATION"/>
    <n v="22.68"/>
    <n v="586.80999999999995"/>
  </r>
  <r>
    <x v="409"/>
    <d v="2018-04-16T00:00:00"/>
    <s v="ANNUAL TERMINATION"/>
    <n v="280"/>
    <n v="15706.07"/>
  </r>
  <r>
    <x v="410"/>
    <d v="2018-04-16T00:00:00"/>
    <s v="ANNUAL TERMINATION"/>
    <n v="82.99"/>
    <n v="1111.24"/>
  </r>
  <r>
    <x v="411"/>
    <d v="2018-04-16T00:00:00"/>
    <s v="ANNUAL TERMINATION"/>
    <n v="13.34"/>
    <n v="276.72000000000003"/>
  </r>
  <r>
    <x v="412"/>
    <d v="2018-04-16T00:00:00"/>
    <s v="ANNUAL TERMINATION"/>
    <n v="214.99"/>
    <n v="3794.27"/>
  </r>
  <r>
    <x v="409"/>
    <d v="2018-04-16T00:00:00"/>
    <s v="SICK LEAVE TERM"/>
    <n v="1864"/>
    <n v="52278.77"/>
  </r>
  <r>
    <x v="413"/>
    <d v="2018-04-29T00:00:00"/>
    <s v="ANNUAL TERMINATION"/>
    <n v="215"/>
    <n v="3279.2"/>
  </r>
  <r>
    <x v="414"/>
    <d v="2018-04-29T00:00:00"/>
    <s v="ANNUAL TERMINATION"/>
    <n v="100"/>
    <n v="4799.83"/>
  </r>
  <r>
    <x v="415"/>
    <d v="2018-04-30T00:00:00"/>
    <s v="ANNUAL TERMINATION"/>
    <n v="84.84"/>
    <n v="2519.61"/>
  </r>
  <r>
    <x v="416"/>
    <d v="2018-04-30T00:00:00"/>
    <s v="ANNUAL TERMINATION"/>
    <n v="100"/>
    <n v="1845.81"/>
  </r>
  <r>
    <x v="92"/>
    <d v="2018-04-30T00:00:00"/>
    <s v="SICK LEAVE TERM"/>
    <n v="1435.24"/>
    <n v="13010.38"/>
  </r>
  <r>
    <x v="417"/>
    <d v="2018-05-04T00:00:00"/>
    <s v="ANNUAL TERMINATION"/>
    <n v="39.9"/>
    <n v="620.87"/>
  </r>
  <r>
    <x v="418"/>
    <d v="2018-05-14T00:00:00"/>
    <s v="ANNUAL TERMINATION"/>
    <n v="31.68"/>
    <n v="555.46"/>
  </r>
  <r>
    <x v="419"/>
    <d v="2018-05-14T00:00:00"/>
    <s v="ANNUAL TERMINATION"/>
    <n v="75.599999999999994"/>
    <n v="1831.08"/>
  </r>
  <r>
    <x v="418"/>
    <d v="2018-05-14T00:00:00"/>
    <s v="SICK LEAVE TERM"/>
    <n v="0.5"/>
    <n v="4.38"/>
  </r>
  <r>
    <x v="420"/>
    <d v="2018-05-14T00:00:00"/>
    <s v="SICK LEAVE TERM"/>
    <n v="12.25"/>
    <n v="107.24"/>
  </r>
  <r>
    <x v="421"/>
    <d v="2018-05-28T00:00:00"/>
    <s v="ANNUAL TERMINATION"/>
    <n v="123.6"/>
    <n v="3595.08"/>
  </r>
  <r>
    <x v="422"/>
    <d v="2018-05-29T00:00:00"/>
    <s v="ANNUAL TERMINATION"/>
    <n v="96.4"/>
    <n v="1428.14"/>
  </r>
  <r>
    <x v="422"/>
    <d v="2018-05-29T00:00:00"/>
    <s v="SICK LEAVE TERM"/>
    <n v="26.3"/>
    <n v="194.81"/>
  </r>
  <r>
    <x v="423"/>
    <d v="2018-06-11T00:00:00"/>
    <s v="ANNUAL TERMINATION"/>
    <n v="26.42"/>
    <n v="417.1"/>
  </r>
  <r>
    <x v="424"/>
    <d v="2018-06-11T00:00:00"/>
    <s v="ANNUAL TERMINATION"/>
    <n v="88.9"/>
    <n v="1284.67"/>
  </r>
  <r>
    <x v="425"/>
    <d v="2018-06-11T00:00:00"/>
    <s v="ANNUAL TERMINATION"/>
    <n v="40.770000000000003"/>
    <n v="687.3"/>
  </r>
  <r>
    <x v="426"/>
    <d v="2018-06-11T00:00:00"/>
    <s v="SICK LEAVE TERM"/>
    <n v="819.5"/>
    <n v="8961.4"/>
  </r>
  <r>
    <x v="423"/>
    <d v="2018-06-11T00:00:00"/>
    <s v="SICK LEAVE TERM"/>
    <n v="11.75"/>
    <n v="92.75"/>
  </r>
  <r>
    <x v="427"/>
    <d v="2018-06-11T00:00:00"/>
    <s v="SICK LEAVE TERM"/>
    <n v="412.63"/>
    <n v="3354.31"/>
  </r>
  <r>
    <x v="428"/>
    <d v="2018-06-24T00:00:00"/>
    <s v="ANNUAL TERMINATION"/>
    <n v="240"/>
    <n v="6045.19"/>
  </r>
  <r>
    <x v="429"/>
    <d v="2018-06-25T00:00:00"/>
    <s v="ANNUAL TERMINATION"/>
    <n v="280"/>
    <n v="12135.87"/>
  </r>
  <r>
    <x v="430"/>
    <d v="2018-06-25T00:00:00"/>
    <s v="ANNUAL TERMINATION"/>
    <n v="12.96"/>
    <n v="509.8"/>
  </r>
  <r>
    <x v="431"/>
    <d v="2018-06-25T00:00:00"/>
    <s v="ANNUAL TERMINATION"/>
    <n v="13.57"/>
    <n v="181.7"/>
  </r>
  <r>
    <x v="432"/>
    <d v="2018-06-25T00:00:00"/>
    <s v="ANNUAL TERMINATION"/>
    <n v="4.5199999999999996"/>
    <n v="86.47"/>
  </r>
  <r>
    <x v="429"/>
    <d v="2018-06-25T00:00:00"/>
    <s v="SICK LEAVE TERM"/>
    <n v="1120.71"/>
    <n v="24287.13"/>
  </r>
  <r>
    <x v="433"/>
    <d v="2018-07-09T00:00:00"/>
    <s v="ANNUAL TERMINATION"/>
    <n v="79.900000000000006"/>
    <n v="1270.6099999999999"/>
  </r>
  <r>
    <x v="434"/>
    <d v="2018-07-09T00:00:00"/>
    <s v="ANNUAL TERMINATION"/>
    <n v="88.74"/>
    <n v="1873.47"/>
  </r>
  <r>
    <x v="435"/>
    <d v="2018-07-09T00:00:00"/>
    <s v="ANNUAL TERMINATION"/>
    <n v="169.89"/>
    <n v="2895.01"/>
  </r>
  <r>
    <x v="436"/>
    <d v="2018-07-09T00:00:00"/>
    <s v="ANNUAL TERMINATION"/>
    <n v="206.82"/>
    <n v="6435.56"/>
  </r>
  <r>
    <x v="437"/>
    <d v="2018-07-09T00:00:00"/>
    <s v="ANNUAL TERMINATION"/>
    <n v="73.739999999999995"/>
    <n v="1190.21"/>
  </r>
  <r>
    <x v="435"/>
    <d v="2018-07-09T00:00:00"/>
    <s v="SICK LEAVE TERM"/>
    <n v="299.02999999999997"/>
    <n v="2547.81"/>
  </r>
  <r>
    <x v="436"/>
    <d v="2018-07-09T00:00:00"/>
    <s v="SICK LEAVE TERM"/>
    <n v="954.1"/>
    <n v="14844.22"/>
  </r>
  <r>
    <x v="438"/>
    <d v="2018-07-22T00:00:00"/>
    <s v="ANNUAL TERMINATION"/>
    <n v="66"/>
    <n v="1565.1"/>
  </r>
  <r>
    <x v="433"/>
    <d v="2018-07-22T00:00:00"/>
    <s v="SICK LEAVE TERM"/>
    <n v="380.25"/>
    <n v="3023.46"/>
  </r>
  <r>
    <x v="439"/>
    <d v="2018-07-23T00:00:00"/>
    <s v="ANNUAL TERMINATION"/>
    <n v="12.66"/>
    <n v="173.34"/>
  </r>
  <r>
    <x v="440"/>
    <d v="2018-07-23T00:00:00"/>
    <s v="ANNUAL TERMINATION"/>
    <n v="101.54"/>
    <n v="1907.69"/>
  </r>
  <r>
    <x v="441"/>
    <d v="2018-07-23T00:00:00"/>
    <s v="ANNUAL TERMINATION"/>
    <n v="50.25"/>
    <n v="961.35"/>
  </r>
  <r>
    <x v="442"/>
    <d v="2018-07-23T00:00:00"/>
    <s v="ANNUAL TERMINATION"/>
    <n v="3.29"/>
    <n v="49.35"/>
  </r>
  <r>
    <x v="443"/>
    <d v="2018-08-06T00:00:00"/>
    <s v="ANNUAL TERMINATION"/>
    <n v="11.5"/>
    <n v="178.95"/>
  </r>
  <r>
    <x v="444"/>
    <d v="2018-08-19T00:00:00"/>
    <s v="ANNUAL TERMINATION"/>
    <n v="272.7"/>
    <n v="6285"/>
  </r>
  <r>
    <x v="444"/>
    <d v="2018-08-19T00:00:00"/>
    <s v="SICK LEAVE TERM"/>
    <n v="107"/>
    <n v="1233.03"/>
  </r>
  <r>
    <x v="445"/>
    <d v="2018-08-20T00:00:00"/>
    <s v="ANNUAL TERMINATION"/>
    <n v="150"/>
    <n v="5358.59"/>
  </r>
  <r>
    <x v="446"/>
    <d v="2018-08-20T00:00:00"/>
    <s v="ANNUAL TERMINATION"/>
    <n v="185.76"/>
    <n v="2951.8"/>
  </r>
  <r>
    <x v="447"/>
    <d v="2018-08-20T00:00:00"/>
    <s v="ANNUAL TERMINATION"/>
    <n v="282.11"/>
    <n v="4946.88"/>
  </r>
  <r>
    <x v="448"/>
    <d v="2018-08-20T00:00:00"/>
    <s v="ANNUAL TERMINATION"/>
    <n v="3.24"/>
    <n v="82.04"/>
  </r>
  <r>
    <x v="449"/>
    <d v="2018-08-20T00:00:00"/>
    <s v="ANNUAL TERMINATION"/>
    <n v="42.29"/>
    <n v="897.1"/>
  </r>
  <r>
    <x v="160"/>
    <d v="2018-08-20T00:00:00"/>
    <s v="ANNUAL TERMINATION"/>
    <n v="292"/>
    <n v="3244.41"/>
  </r>
  <r>
    <x v="445"/>
    <d v="2018-08-20T00:00:00"/>
    <s v="SICK LEAVE TERM"/>
    <n v="208.91"/>
    <n v="3731.54"/>
  </r>
  <r>
    <x v="446"/>
    <d v="2018-08-20T00:00:00"/>
    <s v="SICK LEAVE TERM"/>
    <n v="197.25"/>
    <n v="1567.19"/>
  </r>
  <r>
    <x v="447"/>
    <d v="2018-08-20T00:00:00"/>
    <s v="SICK LEAVE TERM"/>
    <n v="236.56"/>
    <n v="2074.08"/>
  </r>
  <r>
    <x v="160"/>
    <d v="2018-08-20T00:00:00"/>
    <s v="SICK LEAVE TERM"/>
    <n v="611.85"/>
    <n v="3399.13"/>
  </r>
  <r>
    <x v="450"/>
    <d v="2018-09-16T00:00:00"/>
    <s v="ANNUAL TERMINATION"/>
    <n v="50.49"/>
    <n v="1144.99"/>
  </r>
  <r>
    <x v="326"/>
    <d v="2018-09-16T00:00:00"/>
    <s v="ANNUAL TERMINATION"/>
    <n v="80"/>
    <n v="1689.57"/>
  </r>
  <r>
    <x v="451"/>
    <d v="2018-09-16T00:00:00"/>
    <s v="ANNUAL TERMINATION"/>
    <n v="150"/>
    <n v="2163.41"/>
  </r>
  <r>
    <x v="326"/>
    <d v="2018-09-16T00:00:00"/>
    <s v="SICK LEAVE TERM"/>
    <n v="1018.75"/>
    <n v="10757.8"/>
  </r>
  <r>
    <x v="451"/>
    <d v="2018-09-16T00:00:00"/>
    <s v="SICK LEAVE TERM"/>
    <n v="96.25"/>
    <n v="694.09"/>
  </r>
  <r>
    <x v="452"/>
    <d v="2018-09-17T00:00:00"/>
    <s v="ANNUAL TERMINATION"/>
    <n v="10.86"/>
    <n v="112.02"/>
  </r>
  <r>
    <x v="453"/>
    <d v="2018-09-30T00:00:00"/>
    <s v="ANNUAL TERMINATION"/>
    <n v="280"/>
    <n v="8302.64"/>
  </r>
  <r>
    <x v="453"/>
    <d v="2018-09-30T00:00:00"/>
    <s v="SICK LEAVE TERM"/>
    <n v="616.62"/>
    <n v="9142.1"/>
  </r>
  <r>
    <x v="454"/>
    <d v="2018-10-01T00:00:00"/>
    <s v="ANNUAL TERMINATION"/>
    <n v="219.57"/>
    <n v="4480"/>
  </r>
  <r>
    <x v="455"/>
    <d v="2018-10-01T00:00:00"/>
    <s v="ANNUAL TERMINATION"/>
    <n v="47.9"/>
    <n v="494.08"/>
  </r>
  <r>
    <x v="456"/>
    <d v="2018-10-01T00:00:00"/>
    <s v="ANNUAL TERMINATION"/>
    <n v="11.11"/>
    <n v="277.16000000000003"/>
  </r>
  <r>
    <x v="416"/>
    <d v="2018-10-01T00:00:00"/>
    <s v="ANNUAL TERMINATION"/>
    <n v="112.06"/>
    <n v="2068.41"/>
  </r>
  <r>
    <x v="457"/>
    <d v="2018-10-01T00:00:00"/>
    <s v="ANNUAL TERMINATION"/>
    <n v="258.3"/>
    <n v="7513.02"/>
  </r>
  <r>
    <x v="458"/>
    <d v="2018-10-01T00:00:00"/>
    <s v="ANNUAL TERMINATION"/>
    <n v="87.65"/>
    <n v="1173.6300000000001"/>
  </r>
  <r>
    <x v="459"/>
    <d v="2018-10-01T00:00:00"/>
    <s v="ANNUAL TERMINATION"/>
    <n v="293.24"/>
    <n v="5853.25"/>
  </r>
  <r>
    <x v="454"/>
    <d v="2018-10-01T00:00:00"/>
    <s v="SICK LEAVE TERM"/>
    <n v="694.4"/>
    <n v="7084.1"/>
  </r>
  <r>
    <x v="416"/>
    <d v="2018-10-01T00:00:00"/>
    <s v="SICK LEAVE TERM"/>
    <n v="1681.11"/>
    <n v="15515.05"/>
  </r>
  <r>
    <x v="459"/>
    <d v="2018-10-01T00:00:00"/>
    <s v="SICK LEAVE TERM"/>
    <n v="142.27000000000001"/>
    <n v="1419.9"/>
  </r>
  <r>
    <x v="460"/>
    <d v="2018-10-15T00:00:00"/>
    <s v="ANNUAL TERMINATION"/>
    <n v="28.38"/>
    <n v="818.48"/>
  </r>
  <r>
    <x v="461"/>
    <d v="2018-10-15T00:00:00"/>
    <s v="ANNUAL TERMINATION"/>
    <n v="128.1"/>
    <n v="1793.4"/>
  </r>
  <r>
    <x v="462"/>
    <d v="2018-10-15T00:00:00"/>
    <s v="ANNUAL TERMINATION"/>
    <n v="24.71"/>
    <n v="417.16"/>
  </r>
  <r>
    <x v="463"/>
    <d v="2018-10-15T00:00:00"/>
    <s v="ANNUAL TERMINATION"/>
    <n v="39.44"/>
    <n v="571.88"/>
  </r>
  <r>
    <x v="464"/>
    <d v="2018-10-15T00:00:00"/>
    <s v="ANNUAL TERMINATION"/>
    <n v="33.44"/>
    <n v="355.27"/>
  </r>
  <r>
    <x v="465"/>
    <d v="2018-10-15T00:00:00"/>
    <s v="ANNUAL TERMINATION"/>
    <n v="47.39"/>
    <n v="514.80999999999995"/>
  </r>
  <r>
    <x v="462"/>
    <d v="2018-10-15T00:00:00"/>
    <s v="SICK LEAVE TERM"/>
    <n v="18.95"/>
    <n v="159.96"/>
  </r>
  <r>
    <x v="466"/>
    <d v="2018-10-29T00:00:00"/>
    <s v="ANNUAL TERMINATION"/>
    <n v="40.619999999999997"/>
    <n v="431.56"/>
  </r>
  <r>
    <x v="467"/>
    <d v="2018-10-29T00:00:00"/>
    <s v="ANNUAL TERMINATION"/>
    <n v="30.62"/>
    <n v="325.31"/>
  </r>
  <r>
    <x v="468"/>
    <d v="2018-10-29T00:00:00"/>
    <s v="ANNUAL TERMINATION"/>
    <n v="34.44"/>
    <n v="365.9"/>
  </r>
  <r>
    <x v="469"/>
    <d v="2018-10-29T00:00:00"/>
    <s v="ANNUAL TERMINATION"/>
    <n v="67.94"/>
    <n v="1275.74"/>
  </r>
  <r>
    <x v="470"/>
    <d v="2018-10-29T00:00:00"/>
    <s v="ANNUAL TERMINATION"/>
    <n v="73.790000000000006"/>
    <n v="1069.96"/>
  </r>
  <r>
    <x v="471"/>
    <d v="2018-10-29T00:00:00"/>
    <s v="ANNUAL TERMINATION"/>
    <n v="24.75"/>
    <n v="262.95"/>
  </r>
  <r>
    <x v="472"/>
    <d v="2018-11-12T00:00:00"/>
    <s v="ANNUAL TERMINATION"/>
    <n v="185.66"/>
    <n v="1972.49"/>
  </r>
  <r>
    <x v="473"/>
    <d v="2018-11-12T00:00:00"/>
    <s v="ANNUAL TERMINATION"/>
    <n v="155.24"/>
    <n v="5938.49"/>
  </r>
  <r>
    <x v="474"/>
    <d v="2018-11-26T00:00:00"/>
    <s v="ANNUAL TERMINATION"/>
    <n v="70.489999999999995"/>
    <n v="986.86"/>
  </r>
  <r>
    <x v="475"/>
    <d v="2018-11-26T00:00:00"/>
    <s v="ANNUAL TERMINATION"/>
    <n v="3.85"/>
    <n v="55.83"/>
  </r>
  <r>
    <x v="476"/>
    <d v="2018-12-09T00:00:00"/>
    <s v="ANNUAL TERMINATION"/>
    <n v="300"/>
    <n v="5284.5"/>
  </r>
  <r>
    <x v="477"/>
    <d v="2018-12-10T00:00:00"/>
    <s v="ANNUAL TERMINATION"/>
    <n v="89.29"/>
    <n v="2100.21"/>
  </r>
  <r>
    <x v="478"/>
    <d v="2018-12-23T00:00:00"/>
    <s v="ANNUAL TERMINATION"/>
    <n v="280"/>
    <n v="10119.76"/>
  </r>
  <r>
    <x v="479"/>
    <d v="2018-12-23T00:00:00"/>
    <s v="ANNUAL TERMINATION"/>
    <n v="260.48"/>
    <n v="17696.78"/>
  </r>
  <r>
    <x v="480"/>
    <d v="2018-12-23T00:00:00"/>
    <s v="ANNUAL TERMINATION"/>
    <n v="25.03"/>
    <n v="475.64"/>
  </r>
  <r>
    <x v="480"/>
    <d v="2018-12-23T00:00:00"/>
    <s v="SICK LEAVE TERM"/>
    <n v="16.8"/>
    <n v="159.62"/>
  </r>
  <r>
    <x v="481"/>
    <d v="2018-12-24T00:00:00"/>
    <s v="Annual Leave Termination Payout"/>
    <n v="25.91"/>
    <n v="427.09"/>
  </r>
  <r>
    <x v="482"/>
    <d v="2018-12-24T00:00:00"/>
    <s v="Annual Leave Termination Payout"/>
    <n v="32.4"/>
    <n v="621.73"/>
  </r>
  <r>
    <x v="483"/>
    <d v="2018-12-30T00:00:00"/>
    <s v="Annual Leave Termination Payout"/>
    <n v="90.6"/>
    <n v="1491.03"/>
  </r>
  <r>
    <x v="484"/>
    <d v="2018-12-30T00:00:00"/>
    <s v="Annual Leave Termination Payout"/>
    <n v="20.76"/>
    <n v="319.77999999999997"/>
  </r>
  <r>
    <x v="484"/>
    <d v="2018-12-30T00:00:00"/>
    <s v="Sick Leave Termination Payout"/>
    <n v="4"/>
    <n v="30.81"/>
  </r>
  <r>
    <x v="485"/>
    <d v="2018-12-31T00:00:00"/>
    <s v="Annual Leave Termination Payout"/>
    <n v="34.950000000000003"/>
    <n v="822.52"/>
  </r>
  <r>
    <x v="486"/>
    <d v="2018-12-31T00:00:00"/>
    <s v="Annual Leave Termination Payout"/>
    <n v="244.58"/>
    <n v="6063.21"/>
  </r>
  <r>
    <x v="487"/>
    <d v="2018-12-31T00:00:00"/>
    <s v="Annual Leave Termination Payout"/>
    <n v="264.87"/>
    <n v="6812.67"/>
  </r>
  <r>
    <x v="485"/>
    <d v="2018-12-31T00:00:00"/>
    <s v="Sick Leave Termination Payout"/>
    <n v="828.1"/>
    <n v="9744.2900000000009"/>
  </r>
  <r>
    <x v="486"/>
    <d v="2018-12-31T00:00:00"/>
    <s v="Sick Leave Termination Payout"/>
    <n v="15.13"/>
    <n v="187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8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1:M491" firstHeaderRow="2" firstDataRow="2" firstDataCol="1"/>
  <pivotFields count="5">
    <pivotField axis="axisRow" showAll="0">
      <items count="489">
        <item x="343"/>
        <item x="84"/>
        <item x="54"/>
        <item x="450"/>
        <item x="7"/>
        <item x="0"/>
        <item x="228"/>
        <item x="136"/>
        <item x="56"/>
        <item x="126"/>
        <item x="172"/>
        <item x="302"/>
        <item x="104"/>
        <item x="466"/>
        <item x="467"/>
        <item x="89"/>
        <item x="87"/>
        <item x="22"/>
        <item x="137"/>
        <item x="277"/>
        <item x="281"/>
        <item x="90"/>
        <item x="231"/>
        <item x="39"/>
        <item x="279"/>
        <item x="8"/>
        <item x="426"/>
        <item x="80"/>
        <item x="454"/>
        <item x="188"/>
        <item x="161"/>
        <item x="483"/>
        <item x="267"/>
        <item x="129"/>
        <item x="353"/>
        <item x="19"/>
        <item x="189"/>
        <item x="445"/>
        <item x="312"/>
        <item x="429"/>
        <item x="86"/>
        <item x="477"/>
        <item x="168"/>
        <item x="268"/>
        <item x="64"/>
        <item x="460"/>
        <item x="472"/>
        <item x="439"/>
        <item x="354"/>
        <item x="221"/>
        <item x="438"/>
        <item x="350"/>
        <item x="51"/>
        <item x="162"/>
        <item x="132"/>
        <item x="156"/>
        <item x="289"/>
        <item x="143"/>
        <item x="446"/>
        <item x="71"/>
        <item x="42"/>
        <item x="355"/>
        <item x="443"/>
        <item x="241"/>
        <item x="364"/>
        <item x="123"/>
        <item x="359"/>
        <item x="269"/>
        <item x="322"/>
        <item x="440"/>
        <item x="264"/>
        <item x="344"/>
        <item x="141"/>
        <item x="423"/>
        <item x="175"/>
        <item x="238"/>
        <item x="272"/>
        <item x="113"/>
        <item x="468"/>
        <item x="134"/>
        <item x="118"/>
        <item x="213"/>
        <item x="413"/>
        <item x="44"/>
        <item x="38"/>
        <item x="447"/>
        <item x="335"/>
        <item x="261"/>
        <item x="142"/>
        <item x="356"/>
        <item x="190"/>
        <item x="95"/>
        <item x="393"/>
        <item x="233"/>
        <item x="485"/>
        <item x="461"/>
        <item x="194"/>
        <item x="401"/>
        <item x="35"/>
        <item x="282"/>
        <item x="182"/>
        <item x="452"/>
        <item x="224"/>
        <item x="433"/>
        <item x="382"/>
        <item x="434"/>
        <item x="372"/>
        <item x="418"/>
        <item x="351"/>
        <item x="486"/>
        <item x="373"/>
        <item x="29"/>
        <item x="326"/>
        <item x="163"/>
        <item x="396"/>
        <item x="242"/>
        <item x="317"/>
        <item x="365"/>
        <item x="195"/>
        <item x="131"/>
        <item x="181"/>
        <item x="305"/>
        <item x="234"/>
        <item x="112"/>
        <item x="239"/>
        <item x="164"/>
        <item x="174"/>
        <item x="397"/>
        <item x="200"/>
        <item x="283"/>
        <item x="420"/>
        <item x="430"/>
        <item x="76"/>
        <item x="386"/>
        <item x="374"/>
        <item x="263"/>
        <item x="9"/>
        <item x="328"/>
        <item x="24"/>
        <item x="183"/>
        <item x="361"/>
        <item x="298"/>
        <item x="235"/>
        <item x="280"/>
        <item x="237"/>
        <item x="243"/>
        <item x="2"/>
        <item x="324"/>
        <item x="109"/>
        <item x="3"/>
        <item x="144"/>
        <item x="336"/>
        <item x="421"/>
        <item x="88"/>
        <item x="451"/>
        <item x="441"/>
        <item x="360"/>
        <item x="157"/>
        <item x="85"/>
        <item x="77"/>
        <item x="455"/>
        <item x="72"/>
        <item x="214"/>
        <item x="442"/>
        <item x="227"/>
        <item x="390"/>
        <item x="384"/>
        <item x="215"/>
        <item x="265"/>
        <item x="65"/>
        <item x="313"/>
        <item x="275"/>
        <item x="314"/>
        <item x="82"/>
        <item x="402"/>
        <item x="169"/>
        <item x="21"/>
        <item x="103"/>
        <item x="347"/>
        <item x="306"/>
        <item x="14"/>
        <item x="375"/>
        <item x="18"/>
        <item x="453"/>
        <item x="10"/>
        <item x="17"/>
        <item x="253"/>
        <item x="184"/>
        <item x="357"/>
        <item x="115"/>
        <item x="69"/>
        <item x="403"/>
        <item x="201"/>
        <item x="53"/>
        <item x="325"/>
        <item x="307"/>
        <item x="462"/>
        <item x="376"/>
        <item x="191"/>
        <item x="408"/>
        <item x="226"/>
        <item x="288"/>
        <item x="240"/>
        <item x="387"/>
        <item x="329"/>
        <item x="274"/>
        <item x="284"/>
        <item x="216"/>
        <item x="79"/>
        <item x="128"/>
        <item x="448"/>
        <item x="73"/>
        <item x="246"/>
        <item x="36"/>
        <item x="61"/>
        <item x="424"/>
        <item x="254"/>
        <item x="271"/>
        <item x="66"/>
        <item x="474"/>
        <item x="323"/>
        <item x="299"/>
        <item x="202"/>
        <item x="463"/>
        <item x="318"/>
        <item x="203"/>
        <item x="435"/>
        <item x="15"/>
        <item x="316"/>
        <item x="67"/>
        <item x="404"/>
        <item x="93"/>
        <item x="232"/>
        <item x="32"/>
        <item x="369"/>
        <item x="251"/>
        <item x="409"/>
        <item x="155"/>
        <item x="250"/>
        <item x="469"/>
        <item x="147"/>
        <item x="23"/>
        <item x="138"/>
        <item x="192"/>
        <item x="107"/>
        <item x="217"/>
        <item x="428"/>
        <item x="25"/>
        <item x="319"/>
        <item x="427"/>
        <item x="145"/>
        <item x="252"/>
        <item x="419"/>
        <item x="262"/>
        <item x="391"/>
        <item x="377"/>
        <item x="362"/>
        <item x="20"/>
        <item x="211"/>
        <item x="57"/>
        <item x="337"/>
        <item x="285"/>
        <item x="300"/>
        <item x="405"/>
        <item x="186"/>
        <item x="389"/>
        <item x="470"/>
        <item x="100"/>
        <item x="4"/>
        <item x="108"/>
        <item x="130"/>
        <item x="30"/>
        <item x="338"/>
        <item x="127"/>
        <item x="149"/>
        <item x="478"/>
        <item x="204"/>
        <item x="348"/>
        <item x="96"/>
        <item x="345"/>
        <item x="6"/>
        <item x="16"/>
        <item x="45"/>
        <item x="33"/>
        <item x="286"/>
        <item x="223"/>
        <item x="40"/>
        <item x="111"/>
        <item x="464"/>
        <item x="481"/>
        <item x="120"/>
        <item x="12"/>
        <item x="431"/>
        <item x="187"/>
        <item x="456"/>
        <item x="59"/>
        <item x="370"/>
        <item x="255"/>
        <item x="333"/>
        <item x="70"/>
        <item x="170"/>
        <item x="320"/>
        <item x="139"/>
        <item x="46"/>
        <item x="83"/>
        <item x="13"/>
        <item x="101"/>
        <item x="152"/>
        <item x="75"/>
        <item x="176"/>
        <item x="482"/>
        <item x="444"/>
        <item x="135"/>
        <item x="378"/>
        <item x="339"/>
        <item x="303"/>
        <item x="197"/>
        <item x="198"/>
        <item x="352"/>
        <item x="415"/>
        <item x="479"/>
        <item x="229"/>
        <item x="11"/>
        <item x="416"/>
        <item x="457"/>
        <item x="153"/>
        <item x="92"/>
        <item x="334"/>
        <item x="315"/>
        <item x="414"/>
        <item x="458"/>
        <item x="422"/>
        <item x="47"/>
        <item x="258"/>
        <item x="199"/>
        <item x="465"/>
        <item x="358"/>
        <item x="81"/>
        <item x="290"/>
        <item x="410"/>
        <item x="363"/>
        <item x="349"/>
        <item x="94"/>
        <item x="304"/>
        <item x="173"/>
        <item x="63"/>
        <item x="266"/>
        <item x="74"/>
        <item x="37"/>
        <item x="340"/>
        <item x="296"/>
        <item x="140"/>
        <item x="256"/>
        <item x="212"/>
        <item x="417"/>
        <item x="196"/>
        <item x="371"/>
        <item x="91"/>
        <item x="406"/>
        <item x="218"/>
        <item x="43"/>
        <item x="383"/>
        <item x="148"/>
        <item x="177"/>
        <item x="244"/>
        <item x="165"/>
        <item x="178"/>
        <item x="297"/>
        <item x="236"/>
        <item x="309"/>
        <item x="310"/>
        <item x="346"/>
        <item x="459"/>
        <item x="205"/>
        <item x="394"/>
        <item x="26"/>
        <item x="179"/>
        <item x="436"/>
        <item x="116"/>
        <item x="49"/>
        <item x="327"/>
        <item x="480"/>
        <item x="5"/>
        <item x="473"/>
        <item x="31"/>
        <item x="291"/>
        <item x="225"/>
        <item x="97"/>
        <item x="330"/>
        <item x="292"/>
        <item x="293"/>
        <item x="117"/>
        <item x="484"/>
        <item x="247"/>
        <item x="388"/>
        <item x="321"/>
        <item x="379"/>
        <item x="60"/>
        <item x="220"/>
        <item x="260"/>
        <item x="151"/>
        <item x="398"/>
        <item x="158"/>
        <item x="411"/>
        <item x="278"/>
        <item x="476"/>
        <item x="34"/>
        <item x="294"/>
        <item x="125"/>
        <item x="437"/>
        <item x="230"/>
        <item x="41"/>
        <item x="425"/>
        <item x="257"/>
        <item x="273"/>
        <item x="206"/>
        <item x="133"/>
        <item x="159"/>
        <item x="27"/>
        <item x="207"/>
        <item x="270"/>
        <item x="331"/>
        <item x="208"/>
        <item x="311"/>
        <item x="471"/>
        <item x="395"/>
        <item x="366"/>
        <item x="367"/>
        <item x="119"/>
        <item x="185"/>
        <item x="407"/>
        <item x="487"/>
        <item x="166"/>
        <item x="62"/>
        <item x="295"/>
        <item x="248"/>
        <item x="106"/>
        <item x="219"/>
        <item x="52"/>
        <item x="28"/>
        <item x="171"/>
        <item x="308"/>
        <item x="124"/>
        <item x="209"/>
        <item x="98"/>
        <item x="380"/>
        <item x="48"/>
        <item x="68"/>
        <item x="50"/>
        <item x="99"/>
        <item x="342"/>
        <item x="121"/>
        <item x="122"/>
        <item x="110"/>
        <item x="381"/>
        <item x="146"/>
        <item x="385"/>
        <item x="341"/>
        <item x="392"/>
        <item x="114"/>
        <item x="78"/>
        <item x="1"/>
        <item x="102"/>
        <item x="399"/>
        <item x="180"/>
        <item x="368"/>
        <item x="55"/>
        <item x="449"/>
        <item x="249"/>
        <item x="432"/>
        <item x="259"/>
        <item x="400"/>
        <item x="150"/>
        <item x="276"/>
        <item x="167"/>
        <item x="332"/>
        <item x="58"/>
        <item x="210"/>
        <item x="245"/>
        <item x="193"/>
        <item x="160"/>
        <item x="412"/>
        <item x="222"/>
        <item x="154"/>
        <item x="105"/>
        <item x="287"/>
        <item x="475"/>
        <item x="301"/>
        <item t="default"/>
      </items>
    </pivotField>
    <pivotField numFmtId="14" showAll="0"/>
    <pivotField showAll="0"/>
    <pivotField numFmtId="40" showAll="0"/>
    <pivotField dataField="1" numFmtId="164" showAll="0"/>
  </pivotFields>
  <rowFields count="1">
    <field x="0"/>
  </rowFields>
  <rowItems count="4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99" firstHeaderRow="2" firstDataRow="2" firstDataCol="1"/>
  <pivotFields count="5">
    <pivotField axis="axisRow" showAll="0">
      <items count="97">
        <item x="65"/>
        <item x="23"/>
        <item x="2"/>
        <item x="0"/>
        <item x="75"/>
        <item x="34"/>
        <item x="76"/>
        <item x="72"/>
        <item x="10"/>
        <item x="77"/>
        <item x="86"/>
        <item x="81"/>
        <item x="44"/>
        <item x="66"/>
        <item x="57"/>
        <item x="78"/>
        <item x="3"/>
        <item x="94"/>
        <item x="73"/>
        <item x="48"/>
        <item x="39"/>
        <item x="87"/>
        <item x="26"/>
        <item x="4"/>
        <item x="50"/>
        <item x="83"/>
        <item x="19"/>
        <item x="1"/>
        <item x="46"/>
        <item x="58"/>
        <item x="82"/>
        <item x="35"/>
        <item x="36"/>
        <item x="69"/>
        <item x="27"/>
        <item x="79"/>
        <item x="47"/>
        <item x="28"/>
        <item x="9"/>
        <item x="51"/>
        <item x="5"/>
        <item x="45"/>
        <item x="20"/>
        <item x="40"/>
        <item x="38"/>
        <item x="91"/>
        <item x="41"/>
        <item x="84"/>
        <item x="59"/>
        <item x="6"/>
        <item x="21"/>
        <item x="60"/>
        <item x="70"/>
        <item x="67"/>
        <item x="7"/>
        <item x="92"/>
        <item x="55"/>
        <item x="42"/>
        <item x="61"/>
        <item x="24"/>
        <item x="74"/>
        <item x="56"/>
        <item x="37"/>
        <item x="80"/>
        <item x="11"/>
        <item x="85"/>
        <item x="71"/>
        <item x="25"/>
        <item x="30"/>
        <item x="62"/>
        <item x="17"/>
        <item x="93"/>
        <item x="18"/>
        <item x="31"/>
        <item x="32"/>
        <item x="68"/>
        <item x="49"/>
        <item x="12"/>
        <item x="52"/>
        <item x="13"/>
        <item x="14"/>
        <item x="43"/>
        <item x="15"/>
        <item x="53"/>
        <item x="33"/>
        <item x="88"/>
        <item x="89"/>
        <item x="16"/>
        <item x="29"/>
        <item x="63"/>
        <item x="64"/>
        <item x="90"/>
        <item x="54"/>
        <item x="8"/>
        <item x="22"/>
        <item x="95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HOU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1" firstHeaderRow="2" firstDataRow="2" firstDataCol="1"/>
  <pivotFields count="5">
    <pivotField axis="axisRow" showAll="0">
      <items count="97">
        <item x="74"/>
        <item x="19"/>
        <item x="21"/>
        <item x="52"/>
        <item x="36"/>
        <item x="71"/>
        <item x="82"/>
        <item x="0"/>
        <item x="78"/>
        <item x="81"/>
        <item x="4"/>
        <item x="56"/>
        <item x="92"/>
        <item x="17"/>
        <item x="91"/>
        <item x="2"/>
        <item x="76"/>
        <item x="72"/>
        <item x="85"/>
        <item x="35"/>
        <item x="48"/>
        <item x="33"/>
        <item x="79"/>
        <item x="43"/>
        <item x="55"/>
        <item x="84"/>
        <item x="27"/>
        <item x="65"/>
        <item x="32"/>
        <item x="42"/>
        <item x="40"/>
        <item x="10"/>
        <item x="41"/>
        <item x="20"/>
        <item x="66"/>
        <item x="89"/>
        <item x="25"/>
        <item x="63"/>
        <item x="94"/>
        <item x="30"/>
        <item x="61"/>
        <item x="39"/>
        <item x="8"/>
        <item x="77"/>
        <item x="57"/>
        <item x="69"/>
        <item x="26"/>
        <item x="67"/>
        <item x="44"/>
        <item x="22"/>
        <item x="29"/>
        <item x="46"/>
        <item x="28"/>
        <item x="18"/>
        <item x="1"/>
        <item x="31"/>
        <item x="59"/>
        <item x="64"/>
        <item x="50"/>
        <item x="14"/>
        <item x="54"/>
        <item x="51"/>
        <item x="87"/>
        <item x="47"/>
        <item x="5"/>
        <item x="37"/>
        <item x="38"/>
        <item x="15"/>
        <item x="70"/>
        <item x="60"/>
        <item x="73"/>
        <item x="75"/>
        <item x="7"/>
        <item x="90"/>
        <item x="3"/>
        <item x="88"/>
        <item x="49"/>
        <item x="16"/>
        <item x="93"/>
        <item x="13"/>
        <item x="68"/>
        <item x="34"/>
        <item x="83"/>
        <item x="12"/>
        <item x="45"/>
        <item x="24"/>
        <item x="86"/>
        <item x="58"/>
        <item x="6"/>
        <item x="9"/>
        <item x="62"/>
        <item x="53"/>
        <item x="11"/>
        <item x="23"/>
        <item x="80"/>
        <item x="9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122" firstHeaderRow="2" firstDataRow="2" firstDataCol="1"/>
  <pivotFields count="5">
    <pivotField axis="axisRow" showAll="0">
      <items count="120">
        <item x="36"/>
        <item x="43"/>
        <item x="44"/>
        <item x="57"/>
        <item x="28"/>
        <item x="64"/>
        <item x="80"/>
        <item x="4"/>
        <item x="84"/>
        <item x="78"/>
        <item x="83"/>
        <item x="115"/>
        <item x="51"/>
        <item x="15"/>
        <item x="75"/>
        <item x="21"/>
        <item x="63"/>
        <item x="61"/>
        <item x="89"/>
        <item x="6"/>
        <item x="54"/>
        <item x="74"/>
        <item x="72"/>
        <item x="20"/>
        <item x="73"/>
        <item x="106"/>
        <item x="108"/>
        <item x="117"/>
        <item x="109"/>
        <item x="116"/>
        <item x="87"/>
        <item x="81"/>
        <item x="56"/>
        <item x="27"/>
        <item x="32"/>
        <item x="40"/>
        <item x="39"/>
        <item x="13"/>
        <item x="0"/>
        <item x="16"/>
        <item x="102"/>
        <item x="12"/>
        <item x="19"/>
        <item x="103"/>
        <item x="10"/>
        <item x="11"/>
        <item x="3"/>
        <item x="91"/>
        <item x="2"/>
        <item x="49"/>
        <item x="50"/>
        <item x="18"/>
        <item x="8"/>
        <item x="68"/>
        <item x="26"/>
        <item x="9"/>
        <item x="41"/>
        <item x="113"/>
        <item x="14"/>
        <item x="107"/>
        <item x="53"/>
        <item x="62"/>
        <item x="88"/>
        <item x="42"/>
        <item x="37"/>
        <item x="48"/>
        <item x="100"/>
        <item x="65"/>
        <item x="24"/>
        <item x="104"/>
        <item x="99"/>
        <item x="5"/>
        <item x="66"/>
        <item x="17"/>
        <item x="30"/>
        <item x="79"/>
        <item x="69"/>
        <item x="85"/>
        <item x="95"/>
        <item x="92"/>
        <item x="77"/>
        <item x="110"/>
        <item x="55"/>
        <item x="96"/>
        <item x="45"/>
        <item x="93"/>
        <item x="33"/>
        <item x="52"/>
        <item x="98"/>
        <item x="94"/>
        <item x="7"/>
        <item x="112"/>
        <item x="46"/>
        <item x="97"/>
        <item x="25"/>
        <item x="90"/>
        <item x="29"/>
        <item x="111"/>
        <item x="34"/>
        <item x="114"/>
        <item x="101"/>
        <item x="35"/>
        <item x="59"/>
        <item x="38"/>
        <item x="58"/>
        <item x="67"/>
        <item x="23"/>
        <item x="47"/>
        <item x="71"/>
        <item x="86"/>
        <item x="82"/>
        <item x="60"/>
        <item x="31"/>
        <item x="105"/>
        <item x="22"/>
        <item x="70"/>
        <item x="1"/>
        <item x="76"/>
        <item x="118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Sum of HOU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4" firstHeaderRow="2" firstDataRow="2" firstDataCol="1"/>
  <pivotFields count="5">
    <pivotField axis="axisRow" showAll="0">
      <items count="120">
        <item x="36"/>
        <item x="57"/>
        <item x="64"/>
        <item x="4"/>
        <item x="43"/>
        <item x="109"/>
        <item x="83"/>
        <item x="44"/>
        <item x="80"/>
        <item x="28"/>
        <item x="21"/>
        <item x="84"/>
        <item x="15"/>
        <item x="115"/>
        <item x="108"/>
        <item x="73"/>
        <item x="51"/>
        <item x="72"/>
        <item x="87"/>
        <item x="89"/>
        <item x="75"/>
        <item x="117"/>
        <item x="6"/>
        <item x="78"/>
        <item x="116"/>
        <item x="27"/>
        <item x="56"/>
        <item x="103"/>
        <item x="20"/>
        <item x="63"/>
        <item x="106"/>
        <item x="41"/>
        <item x="16"/>
        <item x="74"/>
        <item x="61"/>
        <item x="11"/>
        <item x="39"/>
        <item x="24"/>
        <item x="49"/>
        <item x="12"/>
        <item x="54"/>
        <item x="40"/>
        <item x="81"/>
        <item x="19"/>
        <item x="0"/>
        <item x="42"/>
        <item x="3"/>
        <item x="32"/>
        <item x="18"/>
        <item x="13"/>
        <item x="107"/>
        <item x="102"/>
        <item x="14"/>
        <item x="68"/>
        <item x="62"/>
        <item x="48"/>
        <item x="91"/>
        <item x="10"/>
        <item x="8"/>
        <item x="50"/>
        <item x="66"/>
        <item x="113"/>
        <item x="30"/>
        <item x="9"/>
        <item x="2"/>
        <item x="53"/>
        <item x="99"/>
        <item x="65"/>
        <item x="88"/>
        <item x="79"/>
        <item x="37"/>
        <item x="100"/>
        <item x="104"/>
        <item x="69"/>
        <item x="26"/>
        <item x="77"/>
        <item x="90"/>
        <item x="17"/>
        <item x="5"/>
        <item x="55"/>
        <item x="110"/>
        <item x="33"/>
        <item x="112"/>
        <item x="45"/>
        <item x="35"/>
        <item x="29"/>
        <item x="92"/>
        <item x="93"/>
        <item x="46"/>
        <item x="95"/>
        <item x="52"/>
        <item x="58"/>
        <item x="85"/>
        <item x="7"/>
        <item x="96"/>
        <item x="111"/>
        <item x="25"/>
        <item x="98"/>
        <item x="34"/>
        <item x="94"/>
        <item x="114"/>
        <item x="97"/>
        <item x="86"/>
        <item x="38"/>
        <item x="101"/>
        <item x="23"/>
        <item x="59"/>
        <item x="71"/>
        <item x="67"/>
        <item x="31"/>
        <item x="82"/>
        <item x="47"/>
        <item x="1"/>
        <item x="60"/>
        <item x="76"/>
        <item x="105"/>
        <item x="70"/>
        <item x="22"/>
        <item x="1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491" firstHeaderRow="2" firstDataRow="2" firstDataCol="1"/>
  <pivotFields count="5">
    <pivotField axis="axisRow" showAll="0">
      <items count="489">
        <item x="343"/>
        <item x="84"/>
        <item x="54"/>
        <item x="450"/>
        <item x="7"/>
        <item x="0"/>
        <item x="228"/>
        <item x="136"/>
        <item x="56"/>
        <item x="126"/>
        <item x="172"/>
        <item x="302"/>
        <item x="104"/>
        <item x="466"/>
        <item x="467"/>
        <item x="89"/>
        <item x="87"/>
        <item x="22"/>
        <item x="137"/>
        <item x="277"/>
        <item x="281"/>
        <item x="90"/>
        <item x="231"/>
        <item x="39"/>
        <item x="279"/>
        <item x="8"/>
        <item x="426"/>
        <item x="80"/>
        <item x="454"/>
        <item x="188"/>
        <item x="161"/>
        <item x="483"/>
        <item x="267"/>
        <item x="129"/>
        <item x="353"/>
        <item x="19"/>
        <item x="189"/>
        <item x="445"/>
        <item x="312"/>
        <item x="429"/>
        <item x="86"/>
        <item x="477"/>
        <item x="168"/>
        <item x="268"/>
        <item x="64"/>
        <item x="460"/>
        <item x="472"/>
        <item x="439"/>
        <item x="354"/>
        <item x="221"/>
        <item x="438"/>
        <item x="350"/>
        <item x="51"/>
        <item x="162"/>
        <item x="132"/>
        <item x="156"/>
        <item x="289"/>
        <item x="143"/>
        <item x="446"/>
        <item x="71"/>
        <item x="42"/>
        <item x="355"/>
        <item x="443"/>
        <item x="241"/>
        <item x="364"/>
        <item x="123"/>
        <item x="359"/>
        <item x="269"/>
        <item x="322"/>
        <item x="440"/>
        <item x="264"/>
        <item x="344"/>
        <item x="141"/>
        <item x="423"/>
        <item x="175"/>
        <item x="238"/>
        <item x="272"/>
        <item x="113"/>
        <item x="468"/>
        <item x="134"/>
        <item x="118"/>
        <item x="213"/>
        <item x="413"/>
        <item x="44"/>
        <item x="38"/>
        <item x="447"/>
        <item x="335"/>
        <item x="261"/>
        <item x="142"/>
        <item x="356"/>
        <item x="190"/>
        <item x="95"/>
        <item x="393"/>
        <item x="233"/>
        <item x="485"/>
        <item x="461"/>
        <item x="194"/>
        <item x="401"/>
        <item x="35"/>
        <item x="282"/>
        <item x="182"/>
        <item x="452"/>
        <item x="224"/>
        <item x="433"/>
        <item x="382"/>
        <item x="434"/>
        <item x="372"/>
        <item x="418"/>
        <item x="351"/>
        <item x="486"/>
        <item x="373"/>
        <item x="29"/>
        <item x="326"/>
        <item x="163"/>
        <item x="396"/>
        <item x="242"/>
        <item x="317"/>
        <item x="365"/>
        <item x="195"/>
        <item x="131"/>
        <item x="181"/>
        <item x="305"/>
        <item x="234"/>
        <item x="112"/>
        <item x="239"/>
        <item x="164"/>
        <item x="174"/>
        <item x="397"/>
        <item x="200"/>
        <item x="283"/>
        <item x="420"/>
        <item x="430"/>
        <item x="76"/>
        <item x="386"/>
        <item x="374"/>
        <item x="263"/>
        <item x="9"/>
        <item x="328"/>
        <item x="24"/>
        <item x="183"/>
        <item x="361"/>
        <item x="298"/>
        <item x="235"/>
        <item x="280"/>
        <item x="237"/>
        <item x="243"/>
        <item x="2"/>
        <item x="324"/>
        <item x="109"/>
        <item x="3"/>
        <item x="144"/>
        <item x="336"/>
        <item x="421"/>
        <item x="88"/>
        <item x="451"/>
        <item x="441"/>
        <item x="360"/>
        <item x="157"/>
        <item x="85"/>
        <item x="77"/>
        <item x="455"/>
        <item x="72"/>
        <item x="214"/>
        <item x="442"/>
        <item x="227"/>
        <item x="390"/>
        <item x="384"/>
        <item x="215"/>
        <item x="265"/>
        <item x="65"/>
        <item x="313"/>
        <item x="275"/>
        <item x="314"/>
        <item x="82"/>
        <item x="402"/>
        <item x="169"/>
        <item x="21"/>
        <item x="103"/>
        <item x="347"/>
        <item x="306"/>
        <item x="14"/>
        <item x="375"/>
        <item x="18"/>
        <item x="453"/>
        <item x="10"/>
        <item x="17"/>
        <item x="253"/>
        <item x="184"/>
        <item x="357"/>
        <item x="115"/>
        <item x="69"/>
        <item x="403"/>
        <item x="201"/>
        <item x="53"/>
        <item x="325"/>
        <item x="307"/>
        <item x="462"/>
        <item x="376"/>
        <item x="191"/>
        <item x="408"/>
        <item x="226"/>
        <item x="288"/>
        <item x="240"/>
        <item x="387"/>
        <item x="329"/>
        <item x="274"/>
        <item x="284"/>
        <item x="216"/>
        <item x="79"/>
        <item x="128"/>
        <item x="448"/>
        <item x="73"/>
        <item x="246"/>
        <item x="36"/>
        <item x="61"/>
        <item x="424"/>
        <item x="254"/>
        <item x="271"/>
        <item x="66"/>
        <item x="474"/>
        <item x="323"/>
        <item x="299"/>
        <item x="202"/>
        <item x="463"/>
        <item x="318"/>
        <item x="203"/>
        <item x="435"/>
        <item x="15"/>
        <item x="316"/>
        <item x="67"/>
        <item x="404"/>
        <item x="93"/>
        <item x="232"/>
        <item x="32"/>
        <item x="369"/>
        <item x="251"/>
        <item x="409"/>
        <item x="155"/>
        <item x="250"/>
        <item x="469"/>
        <item x="147"/>
        <item x="23"/>
        <item x="138"/>
        <item x="192"/>
        <item x="107"/>
        <item x="217"/>
        <item x="428"/>
        <item x="25"/>
        <item x="319"/>
        <item x="427"/>
        <item x="145"/>
        <item x="252"/>
        <item x="419"/>
        <item x="262"/>
        <item x="391"/>
        <item x="377"/>
        <item x="362"/>
        <item x="20"/>
        <item x="211"/>
        <item x="57"/>
        <item x="337"/>
        <item x="285"/>
        <item x="300"/>
        <item x="405"/>
        <item x="186"/>
        <item x="389"/>
        <item x="470"/>
        <item x="100"/>
        <item x="4"/>
        <item x="108"/>
        <item x="130"/>
        <item x="30"/>
        <item x="338"/>
        <item x="127"/>
        <item x="149"/>
        <item x="478"/>
        <item x="204"/>
        <item x="348"/>
        <item x="96"/>
        <item x="345"/>
        <item x="6"/>
        <item x="16"/>
        <item x="45"/>
        <item x="33"/>
        <item x="286"/>
        <item x="223"/>
        <item x="40"/>
        <item x="111"/>
        <item x="464"/>
        <item x="481"/>
        <item x="120"/>
        <item x="12"/>
        <item x="431"/>
        <item x="187"/>
        <item x="456"/>
        <item x="59"/>
        <item x="370"/>
        <item x="255"/>
        <item x="333"/>
        <item x="70"/>
        <item x="170"/>
        <item x="320"/>
        <item x="139"/>
        <item x="46"/>
        <item x="83"/>
        <item x="13"/>
        <item x="101"/>
        <item x="152"/>
        <item x="75"/>
        <item x="176"/>
        <item x="482"/>
        <item x="444"/>
        <item x="135"/>
        <item x="378"/>
        <item x="339"/>
        <item x="303"/>
        <item x="197"/>
        <item x="198"/>
        <item x="352"/>
        <item x="415"/>
        <item x="479"/>
        <item x="229"/>
        <item x="11"/>
        <item x="416"/>
        <item x="457"/>
        <item x="153"/>
        <item x="92"/>
        <item x="334"/>
        <item x="315"/>
        <item x="414"/>
        <item x="458"/>
        <item x="422"/>
        <item x="47"/>
        <item x="258"/>
        <item x="199"/>
        <item x="465"/>
        <item x="358"/>
        <item x="81"/>
        <item x="290"/>
        <item x="410"/>
        <item x="363"/>
        <item x="349"/>
        <item x="94"/>
        <item x="304"/>
        <item x="173"/>
        <item x="63"/>
        <item x="266"/>
        <item x="74"/>
        <item x="37"/>
        <item x="340"/>
        <item x="296"/>
        <item x="140"/>
        <item x="256"/>
        <item x="212"/>
        <item x="417"/>
        <item x="196"/>
        <item x="371"/>
        <item x="91"/>
        <item x="406"/>
        <item x="218"/>
        <item x="43"/>
        <item x="383"/>
        <item x="148"/>
        <item x="177"/>
        <item x="244"/>
        <item x="165"/>
        <item x="178"/>
        <item x="297"/>
        <item x="236"/>
        <item x="309"/>
        <item x="310"/>
        <item x="346"/>
        <item x="459"/>
        <item x="205"/>
        <item x="394"/>
        <item x="26"/>
        <item x="179"/>
        <item x="436"/>
        <item x="116"/>
        <item x="49"/>
        <item x="327"/>
        <item x="480"/>
        <item x="5"/>
        <item x="473"/>
        <item x="31"/>
        <item x="291"/>
        <item x="225"/>
        <item x="97"/>
        <item x="330"/>
        <item x="292"/>
        <item x="293"/>
        <item x="117"/>
        <item x="484"/>
        <item x="247"/>
        <item x="388"/>
        <item x="321"/>
        <item x="379"/>
        <item x="60"/>
        <item x="220"/>
        <item x="260"/>
        <item x="151"/>
        <item x="398"/>
        <item x="158"/>
        <item x="411"/>
        <item x="278"/>
        <item x="476"/>
        <item x="34"/>
        <item x="294"/>
        <item x="125"/>
        <item x="437"/>
        <item x="230"/>
        <item x="41"/>
        <item x="425"/>
        <item x="257"/>
        <item x="273"/>
        <item x="206"/>
        <item x="133"/>
        <item x="159"/>
        <item x="27"/>
        <item x="207"/>
        <item x="270"/>
        <item x="331"/>
        <item x="208"/>
        <item x="311"/>
        <item x="471"/>
        <item x="395"/>
        <item x="366"/>
        <item x="367"/>
        <item x="119"/>
        <item x="185"/>
        <item x="407"/>
        <item x="487"/>
        <item x="166"/>
        <item x="62"/>
        <item x="295"/>
        <item x="248"/>
        <item x="106"/>
        <item x="219"/>
        <item x="52"/>
        <item x="28"/>
        <item x="171"/>
        <item x="308"/>
        <item x="124"/>
        <item x="209"/>
        <item x="98"/>
        <item x="380"/>
        <item x="48"/>
        <item x="68"/>
        <item x="50"/>
        <item x="99"/>
        <item x="342"/>
        <item x="121"/>
        <item x="122"/>
        <item x="110"/>
        <item x="381"/>
        <item x="146"/>
        <item x="385"/>
        <item x="341"/>
        <item x="392"/>
        <item x="114"/>
        <item x="78"/>
        <item x="1"/>
        <item x="102"/>
        <item x="399"/>
        <item x="180"/>
        <item x="368"/>
        <item x="55"/>
        <item x="449"/>
        <item x="249"/>
        <item x="432"/>
        <item x="259"/>
        <item x="400"/>
        <item x="150"/>
        <item x="276"/>
        <item x="167"/>
        <item x="332"/>
        <item x="58"/>
        <item x="210"/>
        <item x="245"/>
        <item x="193"/>
        <item x="160"/>
        <item x="412"/>
        <item x="222"/>
        <item x="154"/>
        <item x="105"/>
        <item x="287"/>
        <item x="475"/>
        <item x="301"/>
        <item t="default"/>
      </items>
    </pivotField>
    <pivotField numFmtId="14" showAll="0"/>
    <pivotField showAll="0"/>
    <pivotField dataField="1" numFmtId="40" showAll="0"/>
    <pivotField numFmtId="164" showAll="0"/>
  </pivotFields>
  <rowFields count="1">
    <field x="0"/>
  </rowFields>
  <rowItems count="4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 t="grand">
      <x/>
    </i>
  </rowItems>
  <colItems count="1">
    <i/>
  </colItems>
  <dataFields count="1">
    <dataField name="Sum of HOU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04" firstHeaderRow="2" firstDataRow="2" firstDataCol="1"/>
  <pivotFields count="5">
    <pivotField axis="axisRow" showAll="0">
      <items count="500">
        <item x="352"/>
        <item x="252"/>
        <item x="233"/>
        <item x="28"/>
        <item x="409"/>
        <item x="267"/>
        <item x="245"/>
        <item x="134"/>
        <item x="298"/>
        <item x="119"/>
        <item x="429"/>
        <item x="300"/>
        <item x="330"/>
        <item x="67"/>
        <item x="91"/>
        <item x="26"/>
        <item x="18"/>
        <item x="89"/>
        <item x="139"/>
        <item x="79"/>
        <item x="185"/>
        <item x="314"/>
        <item x="87"/>
        <item x="349"/>
        <item x="360"/>
        <item x="497"/>
        <item x="80"/>
        <item x="112"/>
        <item x="227"/>
        <item x="436"/>
        <item x="163"/>
        <item x="279"/>
        <item x="377"/>
        <item x="416"/>
        <item x="96"/>
        <item x="222"/>
        <item x="102"/>
        <item x="90"/>
        <item x="126"/>
        <item x="45"/>
        <item x="479"/>
        <item x="204"/>
        <item x="92"/>
        <item x="453"/>
        <item x="173"/>
        <item x="211"/>
        <item x="326"/>
        <item x="113"/>
        <item x="214"/>
        <item x="103"/>
        <item x="56"/>
        <item x="356"/>
        <item x="189"/>
        <item x="77"/>
        <item x="359"/>
        <item x="205"/>
        <item x="209"/>
        <item x="241"/>
        <item x="274"/>
        <item x="207"/>
        <item x="105"/>
        <item x="401"/>
        <item x="166"/>
        <item x="394"/>
        <item x="7"/>
        <item x="234"/>
        <item x="454"/>
        <item x="62"/>
        <item x="76"/>
        <item x="494"/>
        <item x="14"/>
        <item x="388"/>
        <item x="485"/>
        <item x="177"/>
        <item x="478"/>
        <item x="283"/>
        <item x="334"/>
        <item x="225"/>
        <item x="249"/>
        <item x="10"/>
        <item x="370"/>
        <item x="296"/>
        <item x="445"/>
        <item x="426"/>
        <item x="186"/>
        <item x="34"/>
        <item x="124"/>
        <item x="93"/>
        <item x="1"/>
        <item x="230"/>
        <item x="44"/>
        <item x="369"/>
        <item x="200"/>
        <item x="150"/>
        <item x="118"/>
        <item x="65"/>
        <item x="160"/>
        <item x="100"/>
        <item x="444"/>
        <item x="457"/>
        <item x="39"/>
        <item x="228"/>
        <item x="459"/>
        <item x="243"/>
        <item x="447"/>
        <item x="281"/>
        <item x="487"/>
        <item x="379"/>
        <item x="98"/>
        <item x="260"/>
        <item x="231"/>
        <item x="354"/>
        <item x="117"/>
        <item x="221"/>
        <item x="486"/>
        <item x="178"/>
        <item x="400"/>
        <item x="428"/>
        <item x="473"/>
        <item x="153"/>
        <item x="36"/>
        <item x="261"/>
        <item x="350"/>
        <item x="393"/>
        <item x="363"/>
        <item x="9"/>
        <item x="435"/>
        <item x="224"/>
        <item x="152"/>
        <item x="476"/>
        <item x="53"/>
        <item x="60"/>
        <item x="8"/>
        <item x="58"/>
        <item x="23"/>
        <item x="78"/>
        <item x="95"/>
        <item x="2"/>
        <item x="414"/>
        <item x="389"/>
        <item x="147"/>
        <item x="155"/>
        <item x="82"/>
        <item x="161"/>
        <item x="446"/>
        <item x="183"/>
        <item x="278"/>
        <item x="158"/>
        <item x="237"/>
        <item x="122"/>
        <item x="108"/>
        <item x="433"/>
        <item x="313"/>
        <item x="120"/>
        <item x="97"/>
        <item x="220"/>
        <item x="384"/>
        <item x="311"/>
        <item x="31"/>
        <item x="493"/>
        <item x="104"/>
        <item x="85"/>
        <item x="412"/>
        <item x="357"/>
        <item x="321"/>
        <item x="333"/>
        <item x="238"/>
        <item x="397"/>
        <item x="3"/>
        <item x="421"/>
        <item x="181"/>
        <item x="253"/>
        <item x="215"/>
        <item x="362"/>
        <item x="254"/>
        <item x="306"/>
        <item x="385"/>
        <item x="257"/>
        <item x="427"/>
        <item x="413"/>
        <item x="343"/>
        <item x="310"/>
        <item x="121"/>
        <item x="320"/>
        <item x="170"/>
        <item x="75"/>
        <item x="318"/>
        <item x="289"/>
        <item x="319"/>
        <item x="451"/>
        <item x="149"/>
        <item x="392"/>
        <item x="299"/>
        <item x="137"/>
        <item x="251"/>
        <item x="203"/>
        <item x="229"/>
        <item x="33"/>
        <item x="72"/>
        <item x="373"/>
        <item x="172"/>
        <item x="415"/>
        <item x="159"/>
        <item x="250"/>
        <item x="376"/>
        <item x="255"/>
        <item x="405"/>
        <item x="109"/>
        <item x="344"/>
        <item x="64"/>
        <item x="391"/>
        <item x="386"/>
        <item x="114"/>
        <item x="74"/>
        <item x="367"/>
        <item x="269"/>
        <item x="66"/>
        <item x="187"/>
        <item x="110"/>
        <item x="477"/>
        <item x="492"/>
        <item x="239"/>
        <item x="84"/>
        <item x="304"/>
        <item x="248"/>
        <item x="168"/>
        <item x="342"/>
        <item x="165"/>
        <item x="116"/>
        <item x="472"/>
        <item x="277"/>
        <item x="387"/>
        <item x="130"/>
        <item x="372"/>
        <item x="440"/>
        <item x="339"/>
        <item x="223"/>
        <item x="317"/>
        <item x="22"/>
        <item x="273"/>
        <item x="164"/>
        <item x="434"/>
        <item x="287"/>
        <item x="419"/>
        <item x="268"/>
        <item x="355"/>
        <item x="461"/>
        <item x="42"/>
        <item x="138"/>
        <item x="258"/>
        <item x="15"/>
        <item x="335"/>
        <item x="20"/>
        <item x="182"/>
        <item x="383"/>
        <item x="381"/>
        <item x="347"/>
        <item x="17"/>
        <item x="422"/>
        <item x="305"/>
        <item x="180"/>
        <item x="69"/>
        <item x="438"/>
        <item x="489"/>
        <item x="345"/>
        <item x="151"/>
        <item x="322"/>
        <item x="235"/>
        <item x="483"/>
        <item x="301"/>
        <item x="145"/>
        <item x="12"/>
        <item x="403"/>
        <item x="196"/>
        <item x="213"/>
        <item x="16"/>
        <item x="382"/>
        <item x="375"/>
        <item x="495"/>
        <item x="218"/>
        <item x="176"/>
        <item x="424"/>
        <item x="469"/>
        <item x="143"/>
        <item x="308"/>
        <item x="324"/>
        <item x="169"/>
        <item x="125"/>
        <item x="131"/>
        <item x="88"/>
        <item x="263"/>
        <item x="307"/>
        <item x="179"/>
        <item x="194"/>
        <item x="81"/>
        <item x="437"/>
        <item x="297"/>
        <item x="458"/>
        <item x="71"/>
        <item x="450"/>
        <item x="280"/>
        <item x="410"/>
        <item x="175"/>
        <item x="70"/>
        <item x="470"/>
        <item x="309"/>
        <item x="496"/>
        <item x="337"/>
        <item x="63"/>
        <item x="35"/>
        <item x="341"/>
        <item x="128"/>
        <item x="111"/>
        <item x="328"/>
        <item x="156"/>
        <item x="474"/>
        <item x="271"/>
        <item x="275"/>
        <item x="293"/>
        <item x="332"/>
        <item x="441"/>
        <item x="399"/>
        <item x="191"/>
        <item x="329"/>
        <item x="190"/>
        <item x="449"/>
        <item x="107"/>
        <item x="193"/>
        <item x="141"/>
        <item x="365"/>
        <item x="5"/>
        <item x="488"/>
        <item x="460"/>
        <item x="208"/>
        <item x="136"/>
        <item x="390"/>
        <item x="325"/>
        <item x="378"/>
        <item x="73"/>
        <item x="284"/>
        <item x="315"/>
        <item x="27"/>
        <item x="129"/>
        <item x="206"/>
        <item x="13"/>
        <item x="316"/>
        <item x="171"/>
        <item x="425"/>
        <item x="99"/>
        <item x="21"/>
        <item x="133"/>
        <item x="294"/>
        <item x="40"/>
        <item x="480"/>
        <item x="202"/>
        <item x="406"/>
        <item x="482"/>
        <item x="417"/>
        <item x="55"/>
        <item x="154"/>
        <item x="408"/>
        <item x="402"/>
        <item x="24"/>
        <item x="462"/>
        <item x="463"/>
        <item x="418"/>
        <item x="348"/>
        <item x="29"/>
        <item x="115"/>
        <item x="244"/>
        <item x="101"/>
        <item x="338"/>
        <item x="201"/>
        <item x="272"/>
        <item x="184"/>
        <item x="262"/>
        <item x="465"/>
        <item x="83"/>
        <item x="423"/>
        <item x="430"/>
        <item x="50"/>
        <item x="455"/>
        <item x="259"/>
        <item x="217"/>
        <item x="94"/>
        <item x="351"/>
        <item x="157"/>
        <item x="380"/>
        <item x="353"/>
        <item x="286"/>
        <item x="368"/>
        <item x="466"/>
        <item x="192"/>
        <item x="481"/>
        <item x="232"/>
        <item x="46"/>
        <item x="282"/>
        <item x="236"/>
        <item x="144"/>
        <item x="366"/>
        <item x="398"/>
        <item x="247"/>
        <item x="140"/>
        <item x="327"/>
        <item x="162"/>
        <item x="468"/>
        <item x="407"/>
        <item x="295"/>
        <item x="256"/>
        <item x="464"/>
        <item x="484"/>
        <item x="146"/>
        <item x="371"/>
        <item x="19"/>
        <item x="148"/>
        <item x="292"/>
        <item x="467"/>
        <item x="491"/>
        <item x="4"/>
        <item x="30"/>
        <item x="456"/>
        <item x="346"/>
        <item x="411"/>
        <item x="54"/>
        <item x="57"/>
        <item x="25"/>
        <item x="86"/>
        <item x="471"/>
        <item x="199"/>
        <item x="11"/>
        <item x="48"/>
        <item x="312"/>
        <item x="361"/>
        <item x="291"/>
        <item x="0"/>
        <item x="323"/>
        <item x="167"/>
        <item x="61"/>
        <item x="51"/>
        <item x="37"/>
        <item x="219"/>
        <item x="106"/>
        <item x="396"/>
        <item x="303"/>
        <item x="431"/>
        <item x="443"/>
        <item x="264"/>
        <item x="439"/>
        <item x="38"/>
        <item x="188"/>
        <item x="364"/>
        <item x="240"/>
        <item x="266"/>
        <item x="49"/>
        <item x="142"/>
        <item x="226"/>
        <item x="52"/>
        <item x="174"/>
        <item x="32"/>
        <item x="490"/>
        <item x="270"/>
        <item x="404"/>
        <item x="452"/>
        <item x="336"/>
        <item x="420"/>
        <item x="285"/>
        <item x="43"/>
        <item x="123"/>
        <item x="374"/>
        <item x="288"/>
        <item x="135"/>
        <item x="127"/>
        <item x="41"/>
        <item x="340"/>
        <item x="432"/>
        <item x="448"/>
        <item x="47"/>
        <item x="331"/>
        <item x="195"/>
        <item x="290"/>
        <item x="302"/>
        <item x="59"/>
        <item x="197"/>
        <item x="276"/>
        <item x="132"/>
        <item x="242"/>
        <item x="475"/>
        <item x="358"/>
        <item x="210"/>
        <item x="442"/>
        <item x="246"/>
        <item x="68"/>
        <item x="198"/>
        <item x="395"/>
        <item x="6"/>
        <item x="212"/>
        <item x="216"/>
        <item x="265"/>
        <item x="49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99" firstHeaderRow="2" firstDataRow="2" firstDataCol="1"/>
  <pivotFields count="5">
    <pivotField axis="axisRow" showAll="0">
      <items count="97">
        <item x="84"/>
        <item x="54"/>
        <item x="7"/>
        <item x="0"/>
        <item x="56"/>
        <item x="87"/>
        <item x="88"/>
        <item x="22"/>
        <item x="89"/>
        <item x="39"/>
        <item x="8"/>
        <item x="80"/>
        <item x="19"/>
        <item x="86"/>
        <item x="64"/>
        <item x="51"/>
        <item x="71"/>
        <item x="42"/>
        <item x="44"/>
        <item x="38"/>
        <item x="35"/>
        <item x="29"/>
        <item x="76"/>
        <item x="9"/>
        <item x="24"/>
        <item x="2"/>
        <item x="3"/>
        <item x="90"/>
        <item x="85"/>
        <item x="77"/>
        <item x="72"/>
        <item x="65"/>
        <item x="82"/>
        <item x="21"/>
        <item x="14"/>
        <item x="18"/>
        <item x="10"/>
        <item x="17"/>
        <item x="69"/>
        <item x="53"/>
        <item x="78"/>
        <item x="73"/>
        <item x="36"/>
        <item x="61"/>
        <item x="66"/>
        <item x="15"/>
        <item x="67"/>
        <item x="93"/>
        <item x="32"/>
        <item x="23"/>
        <item x="25"/>
        <item x="20"/>
        <item x="57"/>
        <item x="4"/>
        <item x="30"/>
        <item x="6"/>
        <item x="16"/>
        <item x="45"/>
        <item x="33"/>
        <item x="40"/>
        <item x="12"/>
        <item x="59"/>
        <item x="70"/>
        <item x="46"/>
        <item x="83"/>
        <item x="13"/>
        <item x="75"/>
        <item x="11"/>
        <item x="92"/>
        <item x="47"/>
        <item x="81"/>
        <item x="94"/>
        <item x="63"/>
        <item x="74"/>
        <item x="37"/>
        <item x="91"/>
        <item x="43"/>
        <item x="26"/>
        <item x="49"/>
        <item x="5"/>
        <item x="31"/>
        <item x="60"/>
        <item x="34"/>
        <item x="41"/>
        <item x="27"/>
        <item x="62"/>
        <item x="52"/>
        <item x="28"/>
        <item x="48"/>
        <item x="68"/>
        <item x="50"/>
        <item x="79"/>
        <item x="1"/>
        <item x="55"/>
        <item x="58"/>
        <item x="95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HOU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1" firstHeaderRow="2" firstDataRow="2" firstDataCol="1"/>
  <pivotFields count="5">
    <pivotField axis="axisRow" showAll="0">
      <items count="97">
        <item x="28"/>
        <item x="67"/>
        <item x="91"/>
        <item x="26"/>
        <item x="18"/>
        <item x="87"/>
        <item x="78"/>
        <item x="88"/>
        <item x="80"/>
        <item x="89"/>
        <item x="45"/>
        <item x="56"/>
        <item x="77"/>
        <item x="7"/>
        <item x="62"/>
        <item x="76"/>
        <item x="14"/>
        <item x="10"/>
        <item x="34"/>
        <item x="93"/>
        <item x="1"/>
        <item x="44"/>
        <item x="65"/>
        <item x="39"/>
        <item x="36"/>
        <item x="53"/>
        <item x="60"/>
        <item x="8"/>
        <item x="9"/>
        <item x="58"/>
        <item x="23"/>
        <item x="79"/>
        <item x="2"/>
        <item x="92"/>
        <item x="82"/>
        <item x="31"/>
        <item x="85"/>
        <item x="75"/>
        <item x="33"/>
        <item x="72"/>
        <item x="64"/>
        <item x="66"/>
        <item x="84"/>
        <item x="22"/>
        <item x="42"/>
        <item x="15"/>
        <item x="20"/>
        <item x="17"/>
        <item x="3"/>
        <item x="69"/>
        <item x="12"/>
        <item x="16"/>
        <item x="90"/>
        <item x="81"/>
        <item x="71"/>
        <item x="70"/>
        <item x="63"/>
        <item x="35"/>
        <item x="5"/>
        <item x="73"/>
        <item x="27"/>
        <item x="13"/>
        <item x="21"/>
        <item x="40"/>
        <item x="55"/>
        <item x="24"/>
        <item x="29"/>
        <item x="83"/>
        <item x="50"/>
        <item x="94"/>
        <item x="46"/>
        <item x="19"/>
        <item x="74"/>
        <item x="4"/>
        <item x="30"/>
        <item x="54"/>
        <item x="57"/>
        <item x="25"/>
        <item x="86"/>
        <item x="11"/>
        <item x="48"/>
        <item x="0"/>
        <item x="61"/>
        <item x="51"/>
        <item x="37"/>
        <item x="38"/>
        <item x="49"/>
        <item x="52"/>
        <item x="32"/>
        <item x="43"/>
        <item x="41"/>
        <item x="47"/>
        <item x="59"/>
        <item x="68"/>
        <item x="6"/>
        <item x="9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70" firstHeaderRow="2" firstDataRow="2" firstDataCol="1"/>
  <pivotFields count="5">
    <pivotField axis="axisRow" showAll="0">
      <items count="68">
        <item x="41"/>
        <item x="31"/>
        <item x="9"/>
        <item x="42"/>
        <item x="34"/>
        <item x="37"/>
        <item x="61"/>
        <item x="48"/>
        <item x="28"/>
        <item x="46"/>
        <item x="18"/>
        <item x="39"/>
        <item x="23"/>
        <item x="47"/>
        <item x="0"/>
        <item x="36"/>
        <item x="17"/>
        <item x="14"/>
        <item x="49"/>
        <item x="62"/>
        <item x="8"/>
        <item x="20"/>
        <item x="33"/>
        <item x="60"/>
        <item x="52"/>
        <item x="43"/>
        <item x="12"/>
        <item x="50"/>
        <item x="5"/>
        <item x="13"/>
        <item x="35"/>
        <item x="32"/>
        <item x="54"/>
        <item x="1"/>
        <item x="16"/>
        <item x="25"/>
        <item x="44"/>
        <item x="6"/>
        <item x="57"/>
        <item x="40"/>
        <item x="58"/>
        <item x="45"/>
        <item x="53"/>
        <item x="21"/>
        <item x="2"/>
        <item x="22"/>
        <item x="56"/>
        <item x="63"/>
        <item x="29"/>
        <item x="38"/>
        <item x="64"/>
        <item x="24"/>
        <item x="11"/>
        <item x="30"/>
        <item x="3"/>
        <item x="4"/>
        <item x="26"/>
        <item x="27"/>
        <item x="15"/>
        <item x="51"/>
        <item x="19"/>
        <item x="7"/>
        <item x="55"/>
        <item x="65"/>
        <item x="59"/>
        <item x="10"/>
        <item x="66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Sum of HOU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2" firstHeaderRow="2" firstDataRow="2" firstDataCol="1"/>
  <pivotFields count="5">
    <pivotField axis="axisRow" showAll="0">
      <items count="68">
        <item x="39"/>
        <item x="24"/>
        <item x="44"/>
        <item x="17"/>
        <item x="1"/>
        <item x="7"/>
        <item x="31"/>
        <item x="18"/>
        <item x="8"/>
        <item x="10"/>
        <item x="30"/>
        <item x="55"/>
        <item x="23"/>
        <item x="5"/>
        <item x="3"/>
        <item x="22"/>
        <item x="58"/>
        <item x="57"/>
        <item x="0"/>
        <item x="52"/>
        <item x="60"/>
        <item x="63"/>
        <item x="27"/>
        <item x="13"/>
        <item x="25"/>
        <item x="2"/>
        <item x="9"/>
        <item x="26"/>
        <item x="54"/>
        <item x="42"/>
        <item x="64"/>
        <item x="14"/>
        <item x="19"/>
        <item x="15"/>
        <item x="21"/>
        <item x="35"/>
        <item x="43"/>
        <item x="56"/>
        <item x="50"/>
        <item x="48"/>
        <item x="29"/>
        <item x="36"/>
        <item x="65"/>
        <item x="33"/>
        <item x="16"/>
        <item x="61"/>
        <item x="12"/>
        <item x="46"/>
        <item x="41"/>
        <item x="34"/>
        <item x="4"/>
        <item x="38"/>
        <item x="59"/>
        <item x="20"/>
        <item x="6"/>
        <item x="62"/>
        <item x="49"/>
        <item x="45"/>
        <item x="51"/>
        <item x="53"/>
        <item x="11"/>
        <item x="47"/>
        <item x="28"/>
        <item x="40"/>
        <item x="32"/>
        <item x="37"/>
        <item x="66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123" firstHeaderRow="2" firstDataRow="2" firstDataCol="1"/>
  <pivotFields count="5">
    <pivotField axis="axisRow" showAll="0">
      <items count="121">
        <item x="68"/>
        <item x="11"/>
        <item x="117"/>
        <item x="71"/>
        <item x="28"/>
        <item x="0"/>
        <item x="107"/>
        <item x="29"/>
        <item x="7"/>
        <item x="108"/>
        <item x="61"/>
        <item x="1"/>
        <item x="81"/>
        <item x="109"/>
        <item x="104"/>
        <item x="14"/>
        <item x="78"/>
        <item x="112"/>
        <item x="53"/>
        <item x="101"/>
        <item x="30"/>
        <item x="73"/>
        <item x="34"/>
        <item x="21"/>
        <item x="64"/>
        <item x="2"/>
        <item x="82"/>
        <item x="35"/>
        <item x="20"/>
        <item x="74"/>
        <item x="79"/>
        <item x="3"/>
        <item x="13"/>
        <item x="40"/>
        <item x="103"/>
        <item x="23"/>
        <item x="75"/>
        <item x="77"/>
        <item x="83"/>
        <item x="22"/>
        <item x="54"/>
        <item x="67"/>
        <item x="55"/>
        <item x="105"/>
        <item x="115"/>
        <item x="8"/>
        <item x="93"/>
        <item x="24"/>
        <item x="41"/>
        <item x="31"/>
        <item x="66"/>
        <item x="80"/>
        <item x="114"/>
        <item x="56"/>
        <item x="86"/>
        <item x="94"/>
        <item x="111"/>
        <item x="42"/>
        <item x="43"/>
        <item x="72"/>
        <item x="91"/>
        <item x="87"/>
        <item x="32"/>
        <item x="57"/>
        <item x="92"/>
        <item x="102"/>
        <item x="44"/>
        <item x="26"/>
        <item x="45"/>
        <item x="63"/>
        <item x="27"/>
        <item x="95"/>
        <item x="9"/>
        <item x="15"/>
        <item x="37"/>
        <item x="38"/>
        <item x="69"/>
        <item x="98"/>
        <item x="39"/>
        <item x="12"/>
        <item x="106"/>
        <item x="96"/>
        <item x="52"/>
        <item x="36"/>
        <item x="58"/>
        <item x="16"/>
        <item x="84"/>
        <item x="4"/>
        <item x="17"/>
        <item x="76"/>
        <item x="46"/>
        <item x="18"/>
        <item x="65"/>
        <item x="88"/>
        <item x="60"/>
        <item x="100"/>
        <item x="118"/>
        <item x="70"/>
        <item x="97"/>
        <item x="113"/>
        <item x="47"/>
        <item x="48"/>
        <item x="110"/>
        <item x="49"/>
        <item x="25"/>
        <item x="5"/>
        <item x="89"/>
        <item x="59"/>
        <item x="10"/>
        <item x="50"/>
        <item x="19"/>
        <item x="90"/>
        <item x="99"/>
        <item x="116"/>
        <item x="6"/>
        <item x="51"/>
        <item x="85"/>
        <item x="33"/>
        <item x="62"/>
        <item x="119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HOU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5" firstHeaderRow="2" firstDataRow="2" firstDataCol="1"/>
  <pivotFields count="5">
    <pivotField axis="axisRow" showAll="0">
      <items count="121">
        <item x="92"/>
        <item x="73"/>
        <item x="107"/>
        <item x="85"/>
        <item x="25"/>
        <item x="67"/>
        <item x="2"/>
        <item x="62"/>
        <item x="45"/>
        <item x="12"/>
        <item x="44"/>
        <item x="54"/>
        <item x="29"/>
        <item x="46"/>
        <item x="50"/>
        <item x="81"/>
        <item x="114"/>
        <item x="48"/>
        <item x="5"/>
        <item x="74"/>
        <item x="16"/>
        <item x="65"/>
        <item x="90"/>
        <item x="26"/>
        <item x="70"/>
        <item x="40"/>
        <item x="68"/>
        <item x="83"/>
        <item x="100"/>
        <item x="71"/>
        <item x="61"/>
        <item x="17"/>
        <item x="101"/>
        <item x="64"/>
        <item x="0"/>
        <item x="23"/>
        <item x="118"/>
        <item x="77"/>
        <item x="60"/>
        <item x="78"/>
        <item x="20"/>
        <item x="93"/>
        <item x="55"/>
        <item x="94"/>
        <item x="97"/>
        <item x="9"/>
        <item x="91"/>
        <item x="43"/>
        <item x="69"/>
        <item x="11"/>
        <item x="87"/>
        <item x="95"/>
        <item x="109"/>
        <item x="27"/>
        <item x="79"/>
        <item x="89"/>
        <item x="7"/>
        <item x="22"/>
        <item x="4"/>
        <item x="117"/>
        <item x="63"/>
        <item x="113"/>
        <item x="3"/>
        <item x="108"/>
        <item x="98"/>
        <item x="21"/>
        <item x="19"/>
        <item x="75"/>
        <item x="36"/>
        <item x="53"/>
        <item x="58"/>
        <item x="15"/>
        <item x="8"/>
        <item x="103"/>
        <item x="18"/>
        <item x="34"/>
        <item x="14"/>
        <item x="111"/>
        <item x="115"/>
        <item x="31"/>
        <item x="30"/>
        <item x="33"/>
        <item x="49"/>
        <item x="47"/>
        <item x="10"/>
        <item x="42"/>
        <item x="84"/>
        <item x="41"/>
        <item x="112"/>
        <item x="24"/>
        <item x="102"/>
        <item x="99"/>
        <item x="57"/>
        <item x="32"/>
        <item x="72"/>
        <item x="76"/>
        <item x="88"/>
        <item x="1"/>
        <item x="96"/>
        <item x="39"/>
        <item x="6"/>
        <item x="59"/>
        <item x="104"/>
        <item x="28"/>
        <item x="80"/>
        <item x="106"/>
        <item x="66"/>
        <item x="13"/>
        <item x="110"/>
        <item x="35"/>
        <item x="37"/>
        <item x="116"/>
        <item x="82"/>
        <item x="51"/>
        <item x="86"/>
        <item x="38"/>
        <item x="52"/>
        <item x="56"/>
        <item x="105"/>
        <item x="11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pivotTable" Target="../pivotTables/pivot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A20" sqref="A20:B30"/>
    </sheetView>
  </sheetViews>
  <sheetFormatPr baseColWidth="10" defaultRowHeight="13" x14ac:dyDescent="0"/>
  <cols>
    <col min="1" max="1" width="29.42578125" customWidth="1"/>
  </cols>
  <sheetData>
    <row r="1" spans="1:9">
      <c r="B1">
        <v>2014</v>
      </c>
      <c r="C1">
        <v>2015</v>
      </c>
      <c r="D1">
        <v>2016</v>
      </c>
      <c r="E1">
        <v>2017</v>
      </c>
      <c r="F1">
        <v>2018</v>
      </c>
      <c r="G1" s="16" t="s">
        <v>546</v>
      </c>
    </row>
    <row r="2" spans="1:9">
      <c r="A2" s="17" t="s">
        <v>538</v>
      </c>
    </row>
    <row r="3" spans="1:9">
      <c r="A3" t="s">
        <v>2</v>
      </c>
      <c r="B3" s="18">
        <v>0</v>
      </c>
      <c r="C3" s="18">
        <v>0</v>
      </c>
      <c r="D3" s="18">
        <v>0</v>
      </c>
      <c r="E3" s="18">
        <v>0</v>
      </c>
      <c r="F3" s="18">
        <v>35108.929999999993</v>
      </c>
      <c r="G3" s="21">
        <f>SUMIF('Jan 2014-Jan 2019'!$C$2:$C$666, "Annual Leave Termination Payout", 'Jan 2014-Jan 2019'!$E$2:$E$666)</f>
        <v>16558.03</v>
      </c>
      <c r="I3" s="18"/>
    </row>
    <row r="4" spans="1:9">
      <c r="A4" s="12" t="s">
        <v>26</v>
      </c>
      <c r="B4" s="18">
        <v>210671.86999999994</v>
      </c>
      <c r="C4" s="18">
        <v>156352.11999999997</v>
      </c>
      <c r="D4" s="18">
        <v>286822.51999999996</v>
      </c>
      <c r="E4" s="18">
        <v>242197.6</v>
      </c>
      <c r="F4" s="18">
        <v>270224.41999999993</v>
      </c>
      <c r="G4" s="21">
        <f>SUMIF('Jan 2014-Jan 2019'!$C$2:$C$666, "ANNUAL TERMINATION", 'Jan 2014-Jan 2019'!$E$2:$E$666)</f>
        <v>1166268.5299999998</v>
      </c>
      <c r="I4" s="18"/>
    </row>
    <row r="5" spans="1:9">
      <c r="A5" s="13" t="s">
        <v>518</v>
      </c>
      <c r="B5" s="18">
        <v>0</v>
      </c>
      <c r="C5" s="18">
        <v>0</v>
      </c>
      <c r="D5" s="18">
        <v>0</v>
      </c>
      <c r="E5" s="18">
        <v>70684.289999999994</v>
      </c>
      <c r="F5" s="18">
        <v>0</v>
      </c>
      <c r="G5" s="21">
        <f>SUMIF('Jan 2014-Jan 2019'!C2:C666, "SEVERANCE COMPENSATION", 'Jan 2014-Jan 2019'!E2:E666)</f>
        <v>70684.289999999994</v>
      </c>
      <c r="I5" s="18"/>
    </row>
    <row r="6" spans="1:9">
      <c r="A6" s="13" t="s">
        <v>490</v>
      </c>
      <c r="B6" s="18">
        <v>379237.56999999995</v>
      </c>
      <c r="C6" s="18">
        <v>231165.03999999998</v>
      </c>
      <c r="D6" s="18">
        <v>463621.39999999997</v>
      </c>
      <c r="E6" s="18">
        <v>217983.71</v>
      </c>
      <c r="F6" s="18">
        <v>221466.83999999997</v>
      </c>
      <c r="G6" s="21">
        <f>SUMIF('Jan 2014-Jan 2019'!C2:C666, "SICK LEAVE TERM", 'Jan 2014-Jan 2019'!E2:E666)</f>
        <v>1513474.56</v>
      </c>
      <c r="I6" s="18"/>
    </row>
    <row r="7" spans="1:9">
      <c r="A7" t="s">
        <v>5</v>
      </c>
      <c r="B7" s="18">
        <v>0</v>
      </c>
      <c r="C7" s="18">
        <v>0</v>
      </c>
      <c r="D7" s="18">
        <v>0</v>
      </c>
      <c r="E7" s="18">
        <v>0</v>
      </c>
      <c r="F7" s="18">
        <v>9962.6400000000012</v>
      </c>
      <c r="G7" s="21">
        <f>SUMIF('Jan 2014-Jan 2019'!C2:C666, "Sick Leave Termination Payout", 'Jan 2014-Jan 2019'!E2:E666)</f>
        <v>9962.6400000000012</v>
      </c>
      <c r="I7" s="18"/>
    </row>
    <row r="8" spans="1:9">
      <c r="B8" s="18"/>
      <c r="C8" s="18"/>
      <c r="D8" s="18"/>
      <c r="E8" s="18"/>
      <c r="F8" s="18"/>
      <c r="G8" s="18"/>
    </row>
    <row r="9" spans="1:9">
      <c r="A9" s="13" t="s">
        <v>513</v>
      </c>
      <c r="B9" s="18">
        <v>589909.43999999994</v>
      </c>
      <c r="C9" s="18">
        <v>387517.15999999992</v>
      </c>
      <c r="D9" s="18">
        <v>750443.91999999993</v>
      </c>
      <c r="E9" s="18">
        <v>530865.6</v>
      </c>
      <c r="F9" s="18">
        <f>SUM(F3:F7)</f>
        <v>536762.82999999996</v>
      </c>
      <c r="G9" s="18">
        <v>2776948.0499999984</v>
      </c>
    </row>
    <row r="10" spans="1:9">
      <c r="A10" s="13" t="s">
        <v>545</v>
      </c>
      <c r="B10" s="18">
        <v>68065.570000000007</v>
      </c>
      <c r="C10" s="22">
        <v>47592.39</v>
      </c>
      <c r="D10" s="18">
        <v>71114.080000000002</v>
      </c>
      <c r="E10" s="18">
        <v>112211.32999999999</v>
      </c>
      <c r="F10" s="18">
        <v>67984.84</v>
      </c>
      <c r="G10" s="18">
        <v>112211.33</v>
      </c>
    </row>
    <row r="11" spans="1:9">
      <c r="A11" t="s">
        <v>514</v>
      </c>
      <c r="B11" s="18">
        <v>1630.86</v>
      </c>
      <c r="C11" s="18">
        <v>2185.34</v>
      </c>
      <c r="D11" s="18">
        <v>1953.97</v>
      </c>
      <c r="E11" s="18">
        <v>1539.28</v>
      </c>
      <c r="F11" s="18">
        <v>1636.6100000000001</v>
      </c>
      <c r="G11" s="18">
        <v>1773.18</v>
      </c>
    </row>
    <row r="12" spans="1:9">
      <c r="A12" t="s">
        <v>537</v>
      </c>
      <c r="B12" s="19">
        <f>pivot_2014!$C$4</f>
        <v>6275.3120212765962</v>
      </c>
      <c r="C12" s="19">
        <f>pivot_2015!$C$4</f>
        <v>5871.4721212121185</v>
      </c>
      <c r="D12" s="19">
        <f>pivot_2016!$C$4</f>
        <v>6306.2514285714315</v>
      </c>
      <c r="E12" s="19">
        <f>pivot_2017!$C$4</f>
        <v>5588.0589473684231</v>
      </c>
      <c r="F12" s="19">
        <f>pivot_2018!$C$4</f>
        <v>4391.6265254237305</v>
      </c>
      <c r="G12" s="18">
        <v>5690.4673155737673</v>
      </c>
    </row>
    <row r="13" spans="1:9">
      <c r="A13" t="s">
        <v>515</v>
      </c>
      <c r="B13" s="18">
        <v>95</v>
      </c>
      <c r="C13" s="18">
        <v>66</v>
      </c>
      <c r="D13" s="18">
        <v>119</v>
      </c>
      <c r="E13" s="18">
        <v>95</v>
      </c>
      <c r="F13" s="18">
        <v>118</v>
      </c>
      <c r="G13" s="18">
        <v>486</v>
      </c>
    </row>
    <row r="14" spans="1:9">
      <c r="B14" s="18"/>
      <c r="C14" s="18"/>
      <c r="D14" s="18"/>
      <c r="E14" s="18"/>
      <c r="F14" s="18"/>
      <c r="G14" s="18"/>
    </row>
    <row r="15" spans="1:9">
      <c r="A15" t="s">
        <v>544</v>
      </c>
      <c r="B15" s="18">
        <v>2940.56</v>
      </c>
      <c r="C15" s="18">
        <v>2469.4699999999998</v>
      </c>
      <c r="D15" s="18">
        <v>2967.98</v>
      </c>
      <c r="E15" s="18">
        <v>2049.59</v>
      </c>
      <c r="F15" s="18">
        <v>2144</v>
      </c>
      <c r="G15" s="18">
        <v>2967.98</v>
      </c>
    </row>
    <row r="16" spans="1:9">
      <c r="A16" t="s">
        <v>541</v>
      </c>
      <c r="B16" s="18">
        <v>87.49</v>
      </c>
      <c r="C16" s="18">
        <v>120.85</v>
      </c>
      <c r="D16" s="18">
        <v>128.49</v>
      </c>
      <c r="E16" s="18">
        <v>79.14</v>
      </c>
      <c r="F16" s="18">
        <v>89.57</v>
      </c>
      <c r="G16" s="18">
        <v>100.995</v>
      </c>
    </row>
    <row r="17" spans="1:7">
      <c r="A17" t="s">
        <v>542</v>
      </c>
      <c r="B17" s="18">
        <v>332.58526315789476</v>
      </c>
      <c r="C17" s="18">
        <v>348.72712121212118</v>
      </c>
      <c r="D17" s="18">
        <v>347.790756302521</v>
      </c>
      <c r="E17" s="18">
        <v>235.60642105263167</v>
      </c>
      <c r="F17" s="18">
        <v>249.76610169491531</v>
      </c>
      <c r="G17" s="18">
        <v>302.97889344262285</v>
      </c>
    </row>
    <row r="18" spans="1:7">
      <c r="A18" t="s">
        <v>540</v>
      </c>
      <c r="B18" s="18">
        <v>31595.600000000002</v>
      </c>
      <c r="C18" s="18">
        <v>23015.989999999998</v>
      </c>
      <c r="D18" s="18">
        <v>41387.1</v>
      </c>
      <c r="E18" s="18">
        <v>22382.610000000008</v>
      </c>
      <c r="F18" s="18">
        <v>29472.400000000005</v>
      </c>
      <c r="G18" s="18">
        <v>147853.69999999995</v>
      </c>
    </row>
    <row r="19" spans="1:7">
      <c r="B19" s="7"/>
      <c r="C19" s="7"/>
      <c r="D19" s="7"/>
      <c r="E19" s="7"/>
      <c r="F19" s="7"/>
      <c r="G19" s="7"/>
    </row>
    <row r="20" spans="1:7">
      <c r="A20" s="17" t="s">
        <v>516</v>
      </c>
    </row>
    <row r="21" spans="1:7">
      <c r="A21" t="s">
        <v>523</v>
      </c>
      <c r="B21" s="20">
        <v>112211.32999999999</v>
      </c>
    </row>
    <row r="22" spans="1:7">
      <c r="A22" t="s">
        <v>524</v>
      </c>
      <c r="B22" s="20">
        <v>71114.080000000002</v>
      </c>
    </row>
    <row r="23" spans="1:7">
      <c r="A23" t="s">
        <v>525</v>
      </c>
      <c r="B23" s="20">
        <v>68307.450000000012</v>
      </c>
    </row>
    <row r="24" spans="1:7">
      <c r="A24" t="s">
        <v>526</v>
      </c>
      <c r="B24" s="20">
        <v>68065.570000000007</v>
      </c>
    </row>
    <row r="25" spans="1:7">
      <c r="A25" t="s">
        <v>527</v>
      </c>
      <c r="B25" s="20">
        <v>67984.84</v>
      </c>
    </row>
    <row r="26" spans="1:7">
      <c r="A26" t="s">
        <v>528</v>
      </c>
      <c r="B26" s="20">
        <v>62687.41</v>
      </c>
    </row>
    <row r="27" spans="1:7">
      <c r="A27" t="s">
        <v>529</v>
      </c>
      <c r="B27" s="20">
        <v>60057.72</v>
      </c>
    </row>
    <row r="28" spans="1:7">
      <c r="A28" t="s">
        <v>530</v>
      </c>
      <c r="B28" s="20">
        <v>47592.39</v>
      </c>
    </row>
    <row r="29" spans="1:7">
      <c r="A29" t="s">
        <v>531</v>
      </c>
      <c r="B29" s="20">
        <v>46791.28</v>
      </c>
    </row>
    <row r="30" spans="1:7">
      <c r="A30" t="s">
        <v>532</v>
      </c>
      <c r="B30" s="20">
        <v>45932.23</v>
      </c>
    </row>
    <row r="33" spans="1:6">
      <c r="A33" t="s">
        <v>522</v>
      </c>
    </row>
    <row r="34" spans="1:6">
      <c r="B34" s="12" t="s">
        <v>521</v>
      </c>
      <c r="C34" s="13" t="s">
        <v>517</v>
      </c>
      <c r="D34" s="13" t="s">
        <v>518</v>
      </c>
      <c r="E34" s="13" t="s">
        <v>519</v>
      </c>
      <c r="F34" s="12" t="s">
        <v>520</v>
      </c>
    </row>
    <row r="35" spans="1:6">
      <c r="A35">
        <v>2014</v>
      </c>
      <c r="B35">
        <v>0</v>
      </c>
      <c r="C35">
        <v>210671.86999999994</v>
      </c>
      <c r="D35">
        <v>0</v>
      </c>
      <c r="E35">
        <v>379237.56999999995</v>
      </c>
      <c r="F35">
        <v>0</v>
      </c>
    </row>
    <row r="36" spans="1:6">
      <c r="A36">
        <v>2015</v>
      </c>
      <c r="B36">
        <v>0</v>
      </c>
      <c r="C36">
        <v>156352.11999999997</v>
      </c>
      <c r="D36">
        <v>0</v>
      </c>
      <c r="E36">
        <v>231165.03999999998</v>
      </c>
      <c r="F36">
        <v>0</v>
      </c>
    </row>
    <row r="37" spans="1:6">
      <c r="A37">
        <v>2016</v>
      </c>
      <c r="B37">
        <v>0</v>
      </c>
      <c r="C37">
        <v>286822.51999999996</v>
      </c>
      <c r="D37">
        <v>0</v>
      </c>
      <c r="E37">
        <v>463621.39999999997</v>
      </c>
      <c r="F37">
        <v>0</v>
      </c>
    </row>
    <row r="38" spans="1:6">
      <c r="A38">
        <v>2017</v>
      </c>
      <c r="B38">
        <v>0</v>
      </c>
      <c r="C38">
        <v>242197.6</v>
      </c>
      <c r="D38">
        <v>70684.289999999994</v>
      </c>
      <c r="E38">
        <v>217983.71</v>
      </c>
      <c r="F38">
        <v>0</v>
      </c>
    </row>
    <row r="39" spans="1:6">
      <c r="A39">
        <v>2018</v>
      </c>
      <c r="B39">
        <v>35108.929999999993</v>
      </c>
      <c r="C39">
        <v>270224.41999999993</v>
      </c>
      <c r="D39">
        <v>0</v>
      </c>
      <c r="E39">
        <v>221466.83999999997</v>
      </c>
      <c r="F39">
        <v>9962.6400000000012</v>
      </c>
    </row>
    <row r="40" spans="1:6">
      <c r="A40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5" sqref="B5"/>
    </sheetView>
  </sheetViews>
  <sheetFormatPr baseColWidth="10" defaultRowHeight="13" x14ac:dyDescent="0"/>
  <cols>
    <col min="1" max="1" width="23.28515625" bestFit="1" customWidth="1"/>
    <col min="2" max="2" width="10" bestFit="1" customWidth="1"/>
    <col min="3" max="3" width="14.85546875" bestFit="1" customWidth="1"/>
    <col min="8" max="8" width="23.28515625" bestFit="1" customWidth="1"/>
    <col min="9" max="9" width="9" customWidth="1"/>
  </cols>
  <sheetData>
    <row r="1" spans="1:11">
      <c r="H1" s="9" t="s">
        <v>539</v>
      </c>
    </row>
    <row r="2" spans="1:11">
      <c r="H2" s="9" t="s">
        <v>509</v>
      </c>
      <c r="I2" t="s">
        <v>508</v>
      </c>
      <c r="J2">
        <f>MAX($I$3:$I$97)</f>
        <v>2049.59</v>
      </c>
    </row>
    <row r="3" spans="1:11">
      <c r="A3" s="9" t="s">
        <v>512</v>
      </c>
      <c r="C3">
        <f>B101</f>
        <v>530865.60000000021</v>
      </c>
      <c r="D3" t="s">
        <v>533</v>
      </c>
      <c r="H3" s="11" t="s">
        <v>25</v>
      </c>
      <c r="I3" s="10">
        <v>150.78</v>
      </c>
      <c r="J3">
        <f>MEDIAN($I$3:$I$97)</f>
        <v>79.14</v>
      </c>
      <c r="K3" t="s">
        <v>535</v>
      </c>
    </row>
    <row r="4" spans="1:11">
      <c r="A4" s="9" t="s">
        <v>509</v>
      </c>
      <c r="B4" t="s">
        <v>508</v>
      </c>
      <c r="C4">
        <f>AVERAGE(B5:B99)</f>
        <v>5588.0589473684231</v>
      </c>
      <c r="D4" t="s">
        <v>534</v>
      </c>
      <c r="H4" s="11" t="s">
        <v>37</v>
      </c>
      <c r="I4" s="10">
        <v>4.76</v>
      </c>
      <c r="J4">
        <f>AVERAGE($I$3:$I$97)</f>
        <v>235.60642105263167</v>
      </c>
      <c r="K4" t="s">
        <v>534</v>
      </c>
    </row>
    <row r="5" spans="1:11">
      <c r="A5" s="11" t="s">
        <v>327</v>
      </c>
      <c r="B5" s="10">
        <v>112211.32999999999</v>
      </c>
      <c r="C5">
        <f>MEDIAN(B5:B99)</f>
        <v>1539.28</v>
      </c>
      <c r="D5" t="s">
        <v>535</v>
      </c>
      <c r="H5" s="11" t="s">
        <v>45</v>
      </c>
      <c r="I5" s="10">
        <v>284.64</v>
      </c>
      <c r="J5">
        <f>I99</f>
        <v>22382.610000000008</v>
      </c>
      <c r="K5" t="s">
        <v>533</v>
      </c>
    </row>
    <row r="6" spans="1:11">
      <c r="A6" s="11" t="s">
        <v>157</v>
      </c>
      <c r="B6" s="10">
        <v>46791.28</v>
      </c>
      <c r="C6">
        <f>COUNT(B5:B99)</f>
        <v>95</v>
      </c>
      <c r="D6" t="s">
        <v>536</v>
      </c>
      <c r="H6" s="11" t="s">
        <v>48</v>
      </c>
      <c r="I6" s="10">
        <v>864.37000000000012</v>
      </c>
    </row>
    <row r="7" spans="1:11">
      <c r="A7" s="11" t="s">
        <v>273</v>
      </c>
      <c r="B7" s="10">
        <v>35081.46</v>
      </c>
      <c r="H7" s="11" t="s">
        <v>56</v>
      </c>
      <c r="I7" s="10">
        <v>19.88</v>
      </c>
    </row>
    <row r="8" spans="1:11">
      <c r="A8" s="11" t="s">
        <v>395</v>
      </c>
      <c r="B8" s="10">
        <v>34140.730000000003</v>
      </c>
      <c r="H8" s="11" t="s">
        <v>60</v>
      </c>
      <c r="I8" s="10">
        <v>9.36</v>
      </c>
    </row>
    <row r="9" spans="1:11">
      <c r="A9" s="11" t="s">
        <v>188</v>
      </c>
      <c r="B9" s="10">
        <v>27143.989999999998</v>
      </c>
      <c r="H9" s="11" t="s">
        <v>70</v>
      </c>
      <c r="I9" s="10">
        <v>692.13</v>
      </c>
    </row>
    <row r="10" spans="1:11">
      <c r="A10" s="11" t="s">
        <v>349</v>
      </c>
      <c r="B10" s="10">
        <v>24682.489999999998</v>
      </c>
      <c r="H10" s="11" t="s">
        <v>73</v>
      </c>
      <c r="I10" s="10">
        <v>400.56</v>
      </c>
    </row>
    <row r="11" spans="1:11">
      <c r="A11" s="11" t="s">
        <v>172</v>
      </c>
      <c r="B11" s="10">
        <v>24639.919999999998</v>
      </c>
      <c r="H11" s="11" t="s">
        <v>78</v>
      </c>
      <c r="I11" s="10">
        <v>162.38</v>
      </c>
    </row>
    <row r="12" spans="1:11">
      <c r="A12" s="11" t="s">
        <v>48</v>
      </c>
      <c r="B12" s="10">
        <v>19621.690000000002</v>
      </c>
      <c r="H12" s="11" t="s">
        <v>83</v>
      </c>
      <c r="I12" s="10">
        <v>136.54</v>
      </c>
    </row>
    <row r="13" spans="1:11">
      <c r="A13" s="11" t="s">
        <v>111</v>
      </c>
      <c r="B13" s="10">
        <v>15474.369999999999</v>
      </c>
      <c r="H13" s="11" t="s">
        <v>86</v>
      </c>
      <c r="I13" s="10">
        <v>9.27</v>
      </c>
    </row>
    <row r="14" spans="1:11">
      <c r="A14" s="11" t="s">
        <v>88</v>
      </c>
      <c r="B14" s="10">
        <v>14518.460000000001</v>
      </c>
      <c r="H14" s="11" t="s">
        <v>88</v>
      </c>
      <c r="I14" s="10">
        <v>537</v>
      </c>
    </row>
    <row r="15" spans="1:11">
      <c r="A15" s="11" t="s">
        <v>147</v>
      </c>
      <c r="B15" s="10">
        <v>9995.76</v>
      </c>
      <c r="H15" s="11" t="s">
        <v>90</v>
      </c>
      <c r="I15" s="10">
        <v>70.67</v>
      </c>
    </row>
    <row r="16" spans="1:11">
      <c r="A16" s="11" t="s">
        <v>336</v>
      </c>
      <c r="B16" s="10">
        <v>9852.7199999999993</v>
      </c>
      <c r="H16" s="11" t="s">
        <v>93</v>
      </c>
      <c r="I16" s="10">
        <v>93.9</v>
      </c>
    </row>
    <row r="17" spans="1:9">
      <c r="A17" s="11" t="s">
        <v>306</v>
      </c>
      <c r="B17" s="10">
        <v>9379.64</v>
      </c>
      <c r="H17" s="11" t="s">
        <v>108</v>
      </c>
      <c r="I17" s="10">
        <v>87.45</v>
      </c>
    </row>
    <row r="18" spans="1:9">
      <c r="A18" s="11" t="s">
        <v>358</v>
      </c>
      <c r="B18" s="10">
        <v>9202.58</v>
      </c>
      <c r="H18" s="11" t="s">
        <v>111</v>
      </c>
      <c r="I18" s="10">
        <v>815.05</v>
      </c>
    </row>
    <row r="19" spans="1:9">
      <c r="A19" s="11" t="s">
        <v>248</v>
      </c>
      <c r="B19" s="10">
        <v>7951.58</v>
      </c>
      <c r="H19" s="11" t="s">
        <v>120</v>
      </c>
      <c r="I19" s="10">
        <v>27.63</v>
      </c>
    </row>
    <row r="20" spans="1:9">
      <c r="A20" s="11" t="s">
        <v>45</v>
      </c>
      <c r="B20" s="10">
        <v>6942.7899999999991</v>
      </c>
      <c r="H20" s="11" t="s">
        <v>127</v>
      </c>
      <c r="I20" s="10">
        <v>77.87</v>
      </c>
    </row>
    <row r="21" spans="1:9">
      <c r="A21" s="11" t="s">
        <v>70</v>
      </c>
      <c r="B21" s="10">
        <v>6387.22</v>
      </c>
      <c r="H21" s="11" t="s">
        <v>129</v>
      </c>
      <c r="I21" s="10">
        <v>29.74</v>
      </c>
    </row>
    <row r="22" spans="1:9">
      <c r="A22" s="11" t="s">
        <v>73</v>
      </c>
      <c r="B22" s="10">
        <v>5576.2000000000007</v>
      </c>
      <c r="H22" s="11" t="s">
        <v>132</v>
      </c>
      <c r="I22" s="10">
        <v>200</v>
      </c>
    </row>
    <row r="23" spans="1:9">
      <c r="A23" s="11" t="s">
        <v>348</v>
      </c>
      <c r="B23" s="10">
        <v>5509.63</v>
      </c>
      <c r="H23" s="11" t="s">
        <v>136</v>
      </c>
      <c r="I23" s="10">
        <v>98.35</v>
      </c>
    </row>
    <row r="24" spans="1:9">
      <c r="A24" s="11" t="s">
        <v>186</v>
      </c>
      <c r="B24" s="10">
        <v>4137.5600000000004</v>
      </c>
      <c r="H24" s="11" t="s">
        <v>137</v>
      </c>
      <c r="I24" s="10">
        <v>57.75</v>
      </c>
    </row>
    <row r="25" spans="1:9">
      <c r="A25" s="11" t="s">
        <v>132</v>
      </c>
      <c r="B25" s="10">
        <v>4100.8999999999996</v>
      </c>
      <c r="H25" s="11" t="s">
        <v>141</v>
      </c>
      <c r="I25" s="10">
        <v>157.19999999999999</v>
      </c>
    </row>
    <row r="26" spans="1:9">
      <c r="A26" s="11" t="s">
        <v>428</v>
      </c>
      <c r="B26" s="10">
        <v>3997.96</v>
      </c>
      <c r="H26" s="11" t="s">
        <v>147</v>
      </c>
      <c r="I26" s="10">
        <v>831.16</v>
      </c>
    </row>
    <row r="27" spans="1:9">
      <c r="A27" s="11" t="s">
        <v>204</v>
      </c>
      <c r="B27" s="10">
        <v>3792.67</v>
      </c>
      <c r="H27" s="11" t="s">
        <v>153</v>
      </c>
      <c r="I27" s="10">
        <v>67.72</v>
      </c>
    </row>
    <row r="28" spans="1:9">
      <c r="A28" s="11" t="s">
        <v>401</v>
      </c>
      <c r="B28" s="10">
        <v>3787.65</v>
      </c>
      <c r="H28" s="11" t="s">
        <v>156</v>
      </c>
      <c r="I28" s="10">
        <v>12.96</v>
      </c>
    </row>
    <row r="29" spans="1:9">
      <c r="A29" s="11" t="s">
        <v>308</v>
      </c>
      <c r="B29" s="10">
        <v>3721.52</v>
      </c>
      <c r="H29" s="11" t="s">
        <v>157</v>
      </c>
      <c r="I29" s="10">
        <v>2049.59</v>
      </c>
    </row>
    <row r="30" spans="1:9">
      <c r="A30" s="11" t="s">
        <v>268</v>
      </c>
      <c r="B30" s="10">
        <v>3500.5</v>
      </c>
      <c r="H30" s="11" t="s">
        <v>159</v>
      </c>
      <c r="I30" s="10">
        <v>73.81</v>
      </c>
    </row>
    <row r="31" spans="1:9">
      <c r="A31" s="11" t="s">
        <v>195</v>
      </c>
      <c r="B31" s="10">
        <v>3466.42</v>
      </c>
      <c r="H31" s="11" t="s">
        <v>163</v>
      </c>
      <c r="I31" s="10">
        <v>62.57</v>
      </c>
    </row>
    <row r="32" spans="1:9">
      <c r="A32" s="11" t="s">
        <v>25</v>
      </c>
      <c r="B32" s="10">
        <v>3188.86</v>
      </c>
      <c r="H32" s="11" t="s">
        <v>167</v>
      </c>
      <c r="I32" s="10">
        <v>6.36</v>
      </c>
    </row>
    <row r="33" spans="1:9">
      <c r="A33" s="11" t="s">
        <v>377</v>
      </c>
      <c r="B33" s="10">
        <v>3152.51</v>
      </c>
      <c r="H33" s="11" t="s">
        <v>172</v>
      </c>
      <c r="I33" s="10">
        <v>831.13</v>
      </c>
    </row>
    <row r="34" spans="1:9">
      <c r="A34" s="11" t="s">
        <v>311</v>
      </c>
      <c r="B34" s="10">
        <v>3079.77</v>
      </c>
      <c r="H34" s="11" t="s">
        <v>186</v>
      </c>
      <c r="I34" s="10">
        <v>412.6</v>
      </c>
    </row>
    <row r="35" spans="1:9">
      <c r="A35" s="11" t="s">
        <v>239</v>
      </c>
      <c r="B35" s="10">
        <v>3035.01</v>
      </c>
      <c r="H35" s="11" t="s">
        <v>188</v>
      </c>
      <c r="I35" s="10">
        <v>844.45</v>
      </c>
    </row>
    <row r="36" spans="1:9">
      <c r="A36" s="11" t="s">
        <v>78</v>
      </c>
      <c r="B36" s="10">
        <v>2917.69</v>
      </c>
      <c r="H36" s="11" t="s">
        <v>194</v>
      </c>
      <c r="I36" s="10">
        <v>106.19</v>
      </c>
    </row>
    <row r="37" spans="1:9">
      <c r="A37" s="11" t="s">
        <v>261</v>
      </c>
      <c r="B37" s="10">
        <v>2896.41</v>
      </c>
      <c r="H37" s="11" t="s">
        <v>195</v>
      </c>
      <c r="I37" s="10">
        <v>121.7</v>
      </c>
    </row>
    <row r="38" spans="1:9">
      <c r="A38" s="11" t="s">
        <v>236</v>
      </c>
      <c r="B38" s="10">
        <v>2693.78</v>
      </c>
      <c r="H38" s="11" t="s">
        <v>204</v>
      </c>
      <c r="I38" s="10">
        <v>321.2</v>
      </c>
    </row>
    <row r="39" spans="1:9">
      <c r="A39" s="11" t="s">
        <v>93</v>
      </c>
      <c r="B39" s="10">
        <v>2306.19</v>
      </c>
      <c r="H39" s="11" t="s">
        <v>210</v>
      </c>
      <c r="I39" s="10">
        <v>65.75</v>
      </c>
    </row>
    <row r="40" spans="1:9">
      <c r="A40" s="11" t="s">
        <v>432</v>
      </c>
      <c r="B40" s="10">
        <v>2233.84</v>
      </c>
      <c r="H40" s="11" t="s">
        <v>211</v>
      </c>
      <c r="I40" s="10">
        <v>88.66</v>
      </c>
    </row>
    <row r="41" spans="1:9">
      <c r="A41" s="11" t="s">
        <v>351</v>
      </c>
      <c r="B41" s="10">
        <v>2051.85</v>
      </c>
      <c r="H41" s="11" t="s">
        <v>217</v>
      </c>
      <c r="I41" s="10">
        <v>8.01</v>
      </c>
    </row>
    <row r="42" spans="1:9">
      <c r="A42" s="11" t="s">
        <v>505</v>
      </c>
      <c r="B42" s="10">
        <v>2022.35</v>
      </c>
      <c r="H42" s="11" t="s">
        <v>220</v>
      </c>
      <c r="I42" s="10">
        <v>61.85</v>
      </c>
    </row>
    <row r="43" spans="1:9">
      <c r="A43" s="11" t="s">
        <v>127</v>
      </c>
      <c r="B43" s="10">
        <v>1918.64</v>
      </c>
      <c r="H43" s="11" t="s">
        <v>222</v>
      </c>
      <c r="I43" s="10">
        <v>41.989999999999995</v>
      </c>
    </row>
    <row r="44" spans="1:9">
      <c r="A44" s="11" t="s">
        <v>355</v>
      </c>
      <c r="B44" s="10">
        <v>1908.02</v>
      </c>
      <c r="H44" s="11" t="s">
        <v>235</v>
      </c>
      <c r="I44" s="10">
        <v>15.34</v>
      </c>
    </row>
    <row r="45" spans="1:9">
      <c r="A45" s="11" t="s">
        <v>323</v>
      </c>
      <c r="B45" s="10">
        <v>1901.87</v>
      </c>
      <c r="H45" s="11" t="s">
        <v>236</v>
      </c>
      <c r="I45" s="10">
        <v>79.48</v>
      </c>
    </row>
    <row r="46" spans="1:9">
      <c r="A46" s="11" t="s">
        <v>136</v>
      </c>
      <c r="B46" s="10">
        <v>1887.26</v>
      </c>
      <c r="H46" s="11" t="s">
        <v>239</v>
      </c>
      <c r="I46" s="10">
        <v>298.14</v>
      </c>
    </row>
    <row r="47" spans="1:9">
      <c r="A47" s="11" t="s">
        <v>486</v>
      </c>
      <c r="B47" s="10">
        <v>1872.83</v>
      </c>
      <c r="H47" s="11" t="s">
        <v>243</v>
      </c>
      <c r="I47" s="10">
        <v>45.14</v>
      </c>
    </row>
    <row r="48" spans="1:9">
      <c r="A48" s="11" t="s">
        <v>83</v>
      </c>
      <c r="B48" s="10">
        <v>1820.01</v>
      </c>
      <c r="H48" s="11" t="s">
        <v>248</v>
      </c>
      <c r="I48" s="10">
        <v>200</v>
      </c>
    </row>
    <row r="49" spans="1:9">
      <c r="A49" s="11" t="s">
        <v>108</v>
      </c>
      <c r="B49" s="10">
        <v>1743.64</v>
      </c>
      <c r="H49" s="11" t="s">
        <v>261</v>
      </c>
      <c r="I49" s="10">
        <v>228.73</v>
      </c>
    </row>
    <row r="50" spans="1:9">
      <c r="A50" s="11" t="s">
        <v>194</v>
      </c>
      <c r="B50" s="10">
        <v>1646.67</v>
      </c>
      <c r="H50" s="11" t="s">
        <v>268</v>
      </c>
      <c r="I50" s="10">
        <v>223.3</v>
      </c>
    </row>
    <row r="51" spans="1:9">
      <c r="A51" s="11" t="s">
        <v>141</v>
      </c>
      <c r="B51" s="10">
        <v>1599.25</v>
      </c>
      <c r="H51" s="11" t="s">
        <v>271</v>
      </c>
      <c r="I51" s="10">
        <v>54.54</v>
      </c>
    </row>
    <row r="52" spans="1:9">
      <c r="A52" s="11" t="s">
        <v>290</v>
      </c>
      <c r="B52" s="10">
        <v>1539.28</v>
      </c>
      <c r="H52" s="11" t="s">
        <v>272</v>
      </c>
      <c r="I52" s="10">
        <v>5.09</v>
      </c>
    </row>
    <row r="53" spans="1:9">
      <c r="A53" s="11" t="s">
        <v>90</v>
      </c>
      <c r="B53" s="10">
        <v>1501.07</v>
      </c>
      <c r="H53" s="11" t="s">
        <v>273</v>
      </c>
      <c r="I53" s="10">
        <v>1866.4399999999998</v>
      </c>
    </row>
    <row r="54" spans="1:9">
      <c r="A54" s="11" t="s">
        <v>488</v>
      </c>
      <c r="B54" s="10">
        <v>1482.27</v>
      </c>
      <c r="H54" s="11" t="s">
        <v>283</v>
      </c>
      <c r="I54" s="10">
        <v>32.86</v>
      </c>
    </row>
    <row r="55" spans="1:9">
      <c r="A55" s="11" t="s">
        <v>445</v>
      </c>
      <c r="B55" s="10">
        <v>1261.5</v>
      </c>
      <c r="H55" s="11" t="s">
        <v>288</v>
      </c>
      <c r="I55" s="10">
        <v>43.79</v>
      </c>
    </row>
    <row r="56" spans="1:9">
      <c r="A56" s="11" t="s">
        <v>163</v>
      </c>
      <c r="B56" s="10">
        <v>1248.56</v>
      </c>
      <c r="H56" s="11" t="s">
        <v>290</v>
      </c>
      <c r="I56" s="10">
        <v>113.14</v>
      </c>
    </row>
    <row r="57" spans="1:9">
      <c r="A57" s="11" t="s">
        <v>211</v>
      </c>
      <c r="B57" s="10">
        <v>1230.02</v>
      </c>
      <c r="H57" s="11" t="s">
        <v>295</v>
      </c>
      <c r="I57" s="10">
        <v>27.06</v>
      </c>
    </row>
    <row r="58" spans="1:9">
      <c r="A58" s="11" t="s">
        <v>374</v>
      </c>
      <c r="B58" s="10">
        <v>1177.26</v>
      </c>
      <c r="H58" s="11" t="s">
        <v>306</v>
      </c>
      <c r="I58" s="10">
        <v>280</v>
      </c>
    </row>
    <row r="59" spans="1:9">
      <c r="A59" s="11" t="s">
        <v>159</v>
      </c>
      <c r="B59" s="10">
        <v>1137.1000000000001</v>
      </c>
      <c r="H59" s="11" t="s">
        <v>308</v>
      </c>
      <c r="I59" s="10">
        <v>200</v>
      </c>
    </row>
    <row r="60" spans="1:9">
      <c r="A60" s="11" t="s">
        <v>376</v>
      </c>
      <c r="B60" s="10">
        <v>1049.92</v>
      </c>
      <c r="H60" s="11" t="s">
        <v>311</v>
      </c>
      <c r="I60" s="10">
        <v>267.49</v>
      </c>
    </row>
    <row r="61" spans="1:9">
      <c r="A61" s="11" t="s">
        <v>271</v>
      </c>
      <c r="B61" s="10">
        <v>1035.5899999999999</v>
      </c>
      <c r="H61" s="11" t="s">
        <v>323</v>
      </c>
      <c r="I61" s="10">
        <v>85.1</v>
      </c>
    </row>
    <row r="62" spans="1:9">
      <c r="A62" s="11" t="s">
        <v>459</v>
      </c>
      <c r="B62" s="10">
        <v>1024.51</v>
      </c>
      <c r="H62" s="11" t="s">
        <v>324</v>
      </c>
      <c r="I62" s="10">
        <v>10.039999999999999</v>
      </c>
    </row>
    <row r="63" spans="1:9">
      <c r="A63" s="11" t="s">
        <v>153</v>
      </c>
      <c r="B63" s="10">
        <v>1006.02</v>
      </c>
      <c r="H63" s="11" t="s">
        <v>327</v>
      </c>
      <c r="I63" s="10">
        <v>640</v>
      </c>
    </row>
    <row r="64" spans="1:9">
      <c r="A64" s="11" t="s">
        <v>397</v>
      </c>
      <c r="B64" s="10">
        <v>972.98</v>
      </c>
      <c r="H64" s="11" t="s">
        <v>336</v>
      </c>
      <c r="I64" s="10">
        <v>280</v>
      </c>
    </row>
    <row r="65" spans="1:9">
      <c r="A65" s="11" t="s">
        <v>476</v>
      </c>
      <c r="B65" s="10">
        <v>971.93</v>
      </c>
      <c r="H65" s="11" t="s">
        <v>337</v>
      </c>
      <c r="I65" s="10">
        <v>50.36</v>
      </c>
    </row>
    <row r="66" spans="1:9">
      <c r="A66" s="11" t="s">
        <v>220</v>
      </c>
      <c r="B66" s="10">
        <v>911.89</v>
      </c>
      <c r="H66" s="11" t="s">
        <v>502</v>
      </c>
      <c r="I66" s="10">
        <v>6.28</v>
      </c>
    </row>
    <row r="67" spans="1:9">
      <c r="A67" s="11" t="s">
        <v>137</v>
      </c>
      <c r="B67" s="10">
        <v>848.87</v>
      </c>
      <c r="H67" s="11" t="s">
        <v>346</v>
      </c>
      <c r="I67" s="10">
        <v>7.29</v>
      </c>
    </row>
    <row r="68" spans="1:9">
      <c r="A68" s="11" t="s">
        <v>210</v>
      </c>
      <c r="B68" s="10">
        <v>792.27</v>
      </c>
      <c r="H68" s="11" t="s">
        <v>348</v>
      </c>
      <c r="I68" s="10">
        <v>555.04</v>
      </c>
    </row>
    <row r="69" spans="1:9">
      <c r="A69" s="11" t="s">
        <v>222</v>
      </c>
      <c r="B69" s="10">
        <v>729.83999999999992</v>
      </c>
      <c r="H69" s="11" t="s">
        <v>349</v>
      </c>
      <c r="I69" s="10">
        <v>1261.8699999999999</v>
      </c>
    </row>
    <row r="70" spans="1:9">
      <c r="A70" s="11" t="s">
        <v>337</v>
      </c>
      <c r="B70" s="10">
        <v>723.33</v>
      </c>
      <c r="H70" s="11" t="s">
        <v>351</v>
      </c>
      <c r="I70" s="10">
        <v>129.9</v>
      </c>
    </row>
    <row r="71" spans="1:9">
      <c r="A71" s="11" t="s">
        <v>243</v>
      </c>
      <c r="B71" s="10">
        <v>689.07</v>
      </c>
      <c r="H71" s="11" t="s">
        <v>355</v>
      </c>
      <c r="I71" s="10">
        <v>66.150000000000006</v>
      </c>
    </row>
    <row r="72" spans="1:9">
      <c r="A72" s="11" t="s">
        <v>413</v>
      </c>
      <c r="B72" s="10">
        <v>648.45000000000005</v>
      </c>
      <c r="H72" s="11" t="s">
        <v>357</v>
      </c>
      <c r="I72" s="10">
        <v>4.97</v>
      </c>
    </row>
    <row r="73" spans="1:9">
      <c r="A73" s="11" t="s">
        <v>288</v>
      </c>
      <c r="B73" s="10">
        <v>555.07000000000005</v>
      </c>
      <c r="H73" s="11" t="s">
        <v>358</v>
      </c>
      <c r="I73" s="10">
        <v>751.4</v>
      </c>
    </row>
    <row r="74" spans="1:9">
      <c r="A74" s="11" t="s">
        <v>283</v>
      </c>
      <c r="B74" s="10">
        <v>522.75</v>
      </c>
      <c r="H74" s="11" t="s">
        <v>366</v>
      </c>
      <c r="I74" s="10">
        <v>19.440000000000001</v>
      </c>
    </row>
    <row r="75" spans="1:9">
      <c r="A75" s="11" t="s">
        <v>129</v>
      </c>
      <c r="B75" s="10">
        <v>485.09</v>
      </c>
      <c r="H75" s="11" t="s">
        <v>374</v>
      </c>
      <c r="I75" s="10">
        <v>61.35</v>
      </c>
    </row>
    <row r="76" spans="1:9">
      <c r="A76" s="11" t="s">
        <v>56</v>
      </c>
      <c r="B76" s="10">
        <v>444.07</v>
      </c>
      <c r="H76" s="11" t="s">
        <v>376</v>
      </c>
      <c r="I76" s="10">
        <v>57.56</v>
      </c>
    </row>
    <row r="77" spans="1:9">
      <c r="A77" s="11" t="s">
        <v>295</v>
      </c>
      <c r="B77" s="10">
        <v>441.38</v>
      </c>
      <c r="H77" s="11" t="s">
        <v>377</v>
      </c>
      <c r="I77" s="10">
        <v>236.06</v>
      </c>
    </row>
    <row r="78" spans="1:9">
      <c r="A78" s="11" t="s">
        <v>467</v>
      </c>
      <c r="B78" s="10">
        <v>433.9</v>
      </c>
      <c r="H78" s="11" t="s">
        <v>378</v>
      </c>
      <c r="I78" s="10">
        <v>15.08</v>
      </c>
    </row>
    <row r="79" spans="1:9">
      <c r="A79" s="11" t="s">
        <v>120</v>
      </c>
      <c r="B79" s="10">
        <v>416.87</v>
      </c>
      <c r="H79" s="11" t="s">
        <v>387</v>
      </c>
      <c r="I79" s="10">
        <v>24.62</v>
      </c>
    </row>
    <row r="80" spans="1:9">
      <c r="A80" s="11" t="s">
        <v>431</v>
      </c>
      <c r="B80" s="10">
        <v>403.56</v>
      </c>
      <c r="H80" s="11" t="s">
        <v>392</v>
      </c>
      <c r="I80" s="10">
        <v>17.95</v>
      </c>
    </row>
    <row r="81" spans="1:9">
      <c r="A81" s="11" t="s">
        <v>387</v>
      </c>
      <c r="B81" s="10">
        <v>382.69</v>
      </c>
      <c r="H81" s="11" t="s">
        <v>395</v>
      </c>
      <c r="I81" s="10">
        <v>1614.45</v>
      </c>
    </row>
    <row r="82" spans="1:9">
      <c r="A82" s="11" t="s">
        <v>438</v>
      </c>
      <c r="B82" s="10">
        <v>364.39</v>
      </c>
      <c r="H82" s="11" t="s">
        <v>396</v>
      </c>
      <c r="I82" s="10">
        <v>32.31</v>
      </c>
    </row>
    <row r="83" spans="1:9">
      <c r="A83" s="11" t="s">
        <v>366</v>
      </c>
      <c r="B83" s="10">
        <v>342.91</v>
      </c>
      <c r="H83" s="11" t="s">
        <v>397</v>
      </c>
      <c r="I83" s="10">
        <v>62.09</v>
      </c>
    </row>
    <row r="84" spans="1:9">
      <c r="A84" s="11" t="s">
        <v>396</v>
      </c>
      <c r="B84" s="10">
        <v>330.84</v>
      </c>
      <c r="H84" s="11" t="s">
        <v>401</v>
      </c>
      <c r="I84" s="10">
        <v>199.93</v>
      </c>
    </row>
    <row r="85" spans="1:9">
      <c r="A85" s="11" t="s">
        <v>378</v>
      </c>
      <c r="B85" s="10">
        <v>277.11</v>
      </c>
      <c r="H85" s="11" t="s">
        <v>413</v>
      </c>
      <c r="I85" s="10">
        <v>35.549999999999997</v>
      </c>
    </row>
    <row r="86" spans="1:9">
      <c r="A86" s="11" t="s">
        <v>60</v>
      </c>
      <c r="B86" s="10">
        <v>249.56</v>
      </c>
      <c r="H86" s="11" t="s">
        <v>426</v>
      </c>
      <c r="I86" s="10">
        <v>5.62</v>
      </c>
    </row>
    <row r="87" spans="1:9">
      <c r="A87" s="11" t="s">
        <v>156</v>
      </c>
      <c r="B87" s="10">
        <v>245.97</v>
      </c>
      <c r="H87" s="11" t="s">
        <v>428</v>
      </c>
      <c r="I87" s="10">
        <v>334.82</v>
      </c>
    </row>
    <row r="88" spans="1:9">
      <c r="A88" s="11" t="s">
        <v>392</v>
      </c>
      <c r="B88" s="10">
        <v>242.72</v>
      </c>
      <c r="H88" s="11" t="s">
        <v>431</v>
      </c>
      <c r="I88" s="10">
        <v>27.95</v>
      </c>
    </row>
    <row r="89" spans="1:9">
      <c r="A89" s="11" t="s">
        <v>235</v>
      </c>
      <c r="B89" s="10">
        <v>240.44</v>
      </c>
      <c r="H89" s="11" t="s">
        <v>432</v>
      </c>
      <c r="I89" s="10">
        <v>79.14</v>
      </c>
    </row>
    <row r="90" spans="1:9">
      <c r="A90" s="11" t="s">
        <v>324</v>
      </c>
      <c r="B90" s="10">
        <v>183.13</v>
      </c>
      <c r="H90" s="11" t="s">
        <v>438</v>
      </c>
      <c r="I90" s="10">
        <v>22.54</v>
      </c>
    </row>
    <row r="91" spans="1:9">
      <c r="A91" s="11" t="s">
        <v>86</v>
      </c>
      <c r="B91" s="10">
        <v>159.94</v>
      </c>
      <c r="H91" s="11" t="s">
        <v>445</v>
      </c>
      <c r="I91" s="10">
        <v>94.64</v>
      </c>
    </row>
    <row r="92" spans="1:9">
      <c r="A92" s="11" t="s">
        <v>167</v>
      </c>
      <c r="B92" s="10">
        <v>110.99</v>
      </c>
      <c r="H92" s="11" t="s">
        <v>505</v>
      </c>
      <c r="I92" s="10">
        <v>294.64</v>
      </c>
    </row>
    <row r="93" spans="1:9">
      <c r="A93" s="11" t="s">
        <v>272</v>
      </c>
      <c r="B93" s="10">
        <v>102.76</v>
      </c>
      <c r="H93" s="11" t="s">
        <v>459</v>
      </c>
      <c r="I93" s="10">
        <v>53.39</v>
      </c>
    </row>
    <row r="94" spans="1:9">
      <c r="A94" s="11" t="s">
        <v>217</v>
      </c>
      <c r="B94" s="10">
        <v>93.39</v>
      </c>
      <c r="H94" s="11" t="s">
        <v>467</v>
      </c>
      <c r="I94" s="10">
        <v>22.68</v>
      </c>
    </row>
    <row r="95" spans="1:9">
      <c r="A95" s="11" t="s">
        <v>357</v>
      </c>
      <c r="B95" s="10">
        <v>88</v>
      </c>
      <c r="H95" s="11" t="s">
        <v>476</v>
      </c>
      <c r="I95" s="10">
        <v>39.28</v>
      </c>
    </row>
    <row r="96" spans="1:9">
      <c r="A96" s="11" t="s">
        <v>426</v>
      </c>
      <c r="B96" s="10">
        <v>79.290000000000006</v>
      </c>
      <c r="H96" s="11" t="s">
        <v>486</v>
      </c>
      <c r="I96" s="10">
        <v>133.6</v>
      </c>
    </row>
    <row r="97" spans="1:9">
      <c r="A97" s="11" t="s">
        <v>346</v>
      </c>
      <c r="B97" s="10">
        <v>74.650000000000006</v>
      </c>
      <c r="H97" s="11" t="s">
        <v>488</v>
      </c>
      <c r="I97" s="10">
        <v>74</v>
      </c>
    </row>
    <row r="98" spans="1:9">
      <c r="A98" s="11" t="s">
        <v>37</v>
      </c>
      <c r="B98" s="10">
        <v>71.87</v>
      </c>
      <c r="H98" s="11" t="s">
        <v>510</v>
      </c>
      <c r="I98" s="10"/>
    </row>
    <row r="99" spans="1:9">
      <c r="A99" s="11" t="s">
        <v>502</v>
      </c>
      <c r="B99" s="10">
        <v>55.06</v>
      </c>
      <c r="H99" s="11" t="s">
        <v>511</v>
      </c>
      <c r="I99" s="10">
        <v>22382.610000000008</v>
      </c>
    </row>
    <row r="100" spans="1:9">
      <c r="A100" s="11" t="s">
        <v>510</v>
      </c>
      <c r="B100" s="10"/>
    </row>
    <row r="101" spans="1:9">
      <c r="A101" s="11" t="s">
        <v>511</v>
      </c>
      <c r="B101" s="10">
        <v>530865.60000000021</v>
      </c>
    </row>
  </sheetData>
  <sortState ref="A3:B101">
    <sortCondition descending="1" ref="B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activeCell="G2" sqref="G2:G4"/>
    </sheetView>
  </sheetViews>
  <sheetFormatPr baseColWidth="10" defaultRowHeight="13" x14ac:dyDescent="0"/>
  <cols>
    <col min="1" max="5" width="24.140625" customWidth="1"/>
  </cols>
  <sheetData>
    <row r="1" spans="1:7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7">
      <c r="A2" s="1" t="s">
        <v>48</v>
      </c>
      <c r="B2" s="2">
        <v>42737</v>
      </c>
      <c r="C2" s="1" t="s">
        <v>26</v>
      </c>
      <c r="D2" s="3">
        <v>276.3</v>
      </c>
      <c r="E2" s="4">
        <v>9505.77</v>
      </c>
      <c r="F2" s="15">
        <f>SUM(E2:E500)</f>
        <v>530865.6</v>
      </c>
      <c r="G2" s="5">
        <f>SUMIF($C$2:$C$500,"ANNUAL TERMINATION",$E$2:$E$500)</f>
        <v>242197.6</v>
      </c>
    </row>
    <row r="3" spans="1:7">
      <c r="A3" s="1" t="s">
        <v>159</v>
      </c>
      <c r="B3" s="2">
        <v>42743</v>
      </c>
      <c r="C3" s="1" t="s">
        <v>26</v>
      </c>
      <c r="D3" s="3">
        <v>65.14</v>
      </c>
      <c r="E3" s="4">
        <v>1066.1500000000001</v>
      </c>
      <c r="G3" s="5">
        <f>SUMIF($C$2:$C$500,"SICK LEAVE TERM",$E$2:$E$500)</f>
        <v>217983.71</v>
      </c>
    </row>
    <row r="4" spans="1:7">
      <c r="A4" s="1" t="s">
        <v>45</v>
      </c>
      <c r="B4" s="2">
        <v>42744</v>
      </c>
      <c r="C4" s="1" t="s">
        <v>26</v>
      </c>
      <c r="D4" s="3">
        <v>147.02000000000001</v>
      </c>
      <c r="E4" s="4">
        <v>4729.32</v>
      </c>
      <c r="G4" s="5">
        <f>SUMIF($C$2:$C$500,"SEVERANCE COMPENSATION",$E$2:$E$500)</f>
        <v>70684.289999999994</v>
      </c>
    </row>
    <row r="5" spans="1:7">
      <c r="A5" s="1" t="s">
        <v>120</v>
      </c>
      <c r="B5" s="2">
        <v>42744</v>
      </c>
      <c r="C5" s="1" t="s">
        <v>26</v>
      </c>
      <c r="D5" s="3">
        <v>27.63</v>
      </c>
      <c r="E5" s="4">
        <v>416.87</v>
      </c>
      <c r="G5" s="5"/>
    </row>
    <row r="6" spans="1:7">
      <c r="A6" s="1" t="s">
        <v>147</v>
      </c>
      <c r="B6" s="2">
        <v>42744</v>
      </c>
      <c r="C6" s="1" t="s">
        <v>26</v>
      </c>
      <c r="D6" s="3">
        <v>141.88999999999999</v>
      </c>
      <c r="E6" s="4">
        <v>2915.16</v>
      </c>
    </row>
    <row r="7" spans="1:7">
      <c r="A7" s="1" t="s">
        <v>222</v>
      </c>
      <c r="B7" s="2">
        <v>42744</v>
      </c>
      <c r="C7" s="1" t="s">
        <v>26</v>
      </c>
      <c r="D7" s="3">
        <v>23.49</v>
      </c>
      <c r="E7" s="4">
        <v>523.64</v>
      </c>
    </row>
    <row r="8" spans="1:7">
      <c r="A8" s="1" t="s">
        <v>272</v>
      </c>
      <c r="B8" s="2">
        <v>42744</v>
      </c>
      <c r="C8" s="1" t="s">
        <v>26</v>
      </c>
      <c r="D8" s="3">
        <v>5.09</v>
      </c>
      <c r="E8" s="4">
        <v>102.76</v>
      </c>
    </row>
    <row r="9" spans="1:7">
      <c r="A9" s="1" t="s">
        <v>295</v>
      </c>
      <c r="B9" s="2">
        <v>42744</v>
      </c>
      <c r="C9" s="1" t="s">
        <v>26</v>
      </c>
      <c r="D9" s="3">
        <v>27.06</v>
      </c>
      <c r="E9" s="4">
        <v>441.38</v>
      </c>
    </row>
    <row r="10" spans="1:7">
      <c r="A10" s="1" t="s">
        <v>486</v>
      </c>
      <c r="B10" s="2">
        <v>42744</v>
      </c>
      <c r="C10" s="1" t="s">
        <v>26</v>
      </c>
      <c r="D10" s="3">
        <v>133.6</v>
      </c>
      <c r="E10" s="4">
        <v>1872.83</v>
      </c>
    </row>
    <row r="11" spans="1:7">
      <c r="A11" s="1" t="s">
        <v>217</v>
      </c>
      <c r="B11" s="2">
        <v>42758</v>
      </c>
      <c r="C11" s="1" t="s">
        <v>26</v>
      </c>
      <c r="D11" s="3">
        <v>8.01</v>
      </c>
      <c r="E11" s="4">
        <v>93.39</v>
      </c>
    </row>
    <row r="12" spans="1:7">
      <c r="A12" s="1" t="s">
        <v>78</v>
      </c>
      <c r="B12" s="2">
        <v>42772</v>
      </c>
      <c r="C12" s="1" t="s">
        <v>26</v>
      </c>
      <c r="D12" s="3">
        <v>95.38</v>
      </c>
      <c r="E12" s="4">
        <v>2159.29</v>
      </c>
    </row>
    <row r="13" spans="1:7">
      <c r="A13" s="1" t="s">
        <v>346</v>
      </c>
      <c r="B13" s="2">
        <v>42772</v>
      </c>
      <c r="C13" s="1" t="s">
        <v>26</v>
      </c>
      <c r="D13" s="3">
        <v>7.29</v>
      </c>
      <c r="E13" s="4">
        <v>74.650000000000006</v>
      </c>
    </row>
    <row r="14" spans="1:7">
      <c r="A14" s="1" t="s">
        <v>392</v>
      </c>
      <c r="B14" s="2">
        <v>42786</v>
      </c>
      <c r="C14" s="1" t="s">
        <v>26</v>
      </c>
      <c r="D14" s="3">
        <v>17.95</v>
      </c>
      <c r="E14" s="4">
        <v>242.72</v>
      </c>
    </row>
    <row r="15" spans="1:7">
      <c r="A15" s="1" t="s">
        <v>396</v>
      </c>
      <c r="B15" s="2">
        <v>42800</v>
      </c>
      <c r="C15" s="1" t="s">
        <v>26</v>
      </c>
      <c r="D15" s="3">
        <v>32.31</v>
      </c>
      <c r="E15" s="4">
        <v>330.84</v>
      </c>
    </row>
    <row r="16" spans="1:7">
      <c r="A16" s="1" t="s">
        <v>397</v>
      </c>
      <c r="B16" s="2">
        <v>42814</v>
      </c>
      <c r="C16" s="1" t="s">
        <v>26</v>
      </c>
      <c r="D16" s="3">
        <v>62.09</v>
      </c>
      <c r="E16" s="4">
        <v>972.98</v>
      </c>
    </row>
    <row r="17" spans="1:5">
      <c r="A17" s="1" t="s">
        <v>413</v>
      </c>
      <c r="B17" s="2">
        <v>42814</v>
      </c>
      <c r="C17" s="1" t="s">
        <v>26</v>
      </c>
      <c r="D17" s="3">
        <v>35.549999999999997</v>
      </c>
      <c r="E17" s="4">
        <v>648.45000000000005</v>
      </c>
    </row>
    <row r="18" spans="1:5">
      <c r="A18" s="1" t="s">
        <v>438</v>
      </c>
      <c r="B18" s="2">
        <v>42814</v>
      </c>
      <c r="C18" s="1" t="s">
        <v>26</v>
      </c>
      <c r="D18" s="3">
        <v>22.54</v>
      </c>
      <c r="E18" s="4">
        <v>364.39</v>
      </c>
    </row>
    <row r="19" spans="1:5">
      <c r="A19" s="1" t="s">
        <v>358</v>
      </c>
      <c r="B19" s="2">
        <v>42828</v>
      </c>
      <c r="C19" s="1" t="s">
        <v>26</v>
      </c>
      <c r="D19" s="3">
        <v>237.72</v>
      </c>
      <c r="E19" s="4">
        <v>4423.3999999999996</v>
      </c>
    </row>
    <row r="20" spans="1:5">
      <c r="A20" s="1" t="s">
        <v>374</v>
      </c>
      <c r="B20" s="2">
        <v>42828</v>
      </c>
      <c r="C20" s="1" t="s">
        <v>26</v>
      </c>
      <c r="D20" s="3">
        <v>61.35</v>
      </c>
      <c r="E20" s="4">
        <v>1177.26</v>
      </c>
    </row>
    <row r="21" spans="1:5">
      <c r="A21" s="1" t="s">
        <v>157</v>
      </c>
      <c r="B21" s="2">
        <v>42840</v>
      </c>
      <c r="C21" s="1" t="s">
        <v>26</v>
      </c>
      <c r="D21" s="3">
        <v>30.42</v>
      </c>
      <c r="E21" s="4">
        <v>1368.64</v>
      </c>
    </row>
    <row r="22" spans="1:5">
      <c r="A22" s="1" t="s">
        <v>236</v>
      </c>
      <c r="B22" s="2">
        <v>42840</v>
      </c>
      <c r="C22" s="1" t="s">
        <v>26</v>
      </c>
      <c r="D22" s="3">
        <v>79.48</v>
      </c>
      <c r="E22" s="4">
        <v>2693.78</v>
      </c>
    </row>
    <row r="23" spans="1:5">
      <c r="A23" s="1" t="s">
        <v>273</v>
      </c>
      <c r="B23" s="2">
        <v>42842</v>
      </c>
      <c r="C23" s="1" t="s">
        <v>26</v>
      </c>
      <c r="D23" s="3">
        <v>251.82</v>
      </c>
      <c r="E23" s="4">
        <v>8341.01</v>
      </c>
    </row>
    <row r="24" spans="1:5">
      <c r="A24" s="1" t="s">
        <v>488</v>
      </c>
      <c r="B24" s="2">
        <v>42842</v>
      </c>
      <c r="C24" s="1" t="s">
        <v>26</v>
      </c>
      <c r="D24" s="3">
        <v>74</v>
      </c>
      <c r="E24" s="4">
        <v>1482.27</v>
      </c>
    </row>
    <row r="25" spans="1:5">
      <c r="A25" s="1" t="s">
        <v>37</v>
      </c>
      <c r="B25" s="2">
        <v>42856</v>
      </c>
      <c r="C25" s="1" t="s">
        <v>26</v>
      </c>
      <c r="D25" s="3">
        <v>4.76</v>
      </c>
      <c r="E25" s="4">
        <v>71.87</v>
      </c>
    </row>
    <row r="26" spans="1:5">
      <c r="A26" s="1" t="s">
        <v>324</v>
      </c>
      <c r="B26" s="2">
        <v>42856</v>
      </c>
      <c r="C26" s="1" t="s">
        <v>26</v>
      </c>
      <c r="D26" s="3">
        <v>10.039999999999999</v>
      </c>
      <c r="E26" s="4">
        <v>183.13</v>
      </c>
    </row>
    <row r="27" spans="1:5">
      <c r="A27" s="1" t="s">
        <v>351</v>
      </c>
      <c r="B27" s="2">
        <v>42867</v>
      </c>
      <c r="C27" s="1" t="s">
        <v>26</v>
      </c>
      <c r="D27" s="3">
        <v>70.400000000000006</v>
      </c>
      <c r="E27" s="4">
        <v>1442.34</v>
      </c>
    </row>
    <row r="28" spans="1:5">
      <c r="A28" s="1" t="s">
        <v>141</v>
      </c>
      <c r="B28" s="2">
        <v>42870</v>
      </c>
      <c r="C28" s="1" t="s">
        <v>26</v>
      </c>
      <c r="D28" s="3">
        <v>88.7</v>
      </c>
      <c r="E28" s="4">
        <v>1153.75</v>
      </c>
    </row>
    <row r="29" spans="1:5">
      <c r="A29" s="1" t="s">
        <v>195</v>
      </c>
      <c r="B29" s="2">
        <v>42870</v>
      </c>
      <c r="C29" s="1" t="s">
        <v>26</v>
      </c>
      <c r="D29" s="3">
        <v>121.7</v>
      </c>
      <c r="E29" s="4">
        <v>3466.42</v>
      </c>
    </row>
    <row r="30" spans="1:5">
      <c r="A30" s="1" t="s">
        <v>211</v>
      </c>
      <c r="B30" s="2">
        <v>42870</v>
      </c>
      <c r="C30" s="1" t="s">
        <v>26</v>
      </c>
      <c r="D30" s="3">
        <v>88.66</v>
      </c>
      <c r="E30" s="4">
        <v>1230.02</v>
      </c>
    </row>
    <row r="31" spans="1:5">
      <c r="A31" s="1" t="s">
        <v>445</v>
      </c>
      <c r="B31" s="2">
        <v>42870</v>
      </c>
      <c r="C31" s="1" t="s">
        <v>26</v>
      </c>
      <c r="D31" s="3">
        <v>94.64</v>
      </c>
      <c r="E31" s="4">
        <v>1261.5</v>
      </c>
    </row>
    <row r="32" spans="1:5">
      <c r="A32" s="1" t="s">
        <v>355</v>
      </c>
      <c r="B32" s="2">
        <v>42884</v>
      </c>
      <c r="C32" s="1" t="s">
        <v>26</v>
      </c>
      <c r="D32" s="3">
        <v>66.150000000000006</v>
      </c>
      <c r="E32" s="4">
        <v>1908.02</v>
      </c>
    </row>
    <row r="33" spans="1:5">
      <c r="A33" s="1" t="s">
        <v>376</v>
      </c>
      <c r="B33" s="2">
        <v>42884</v>
      </c>
      <c r="C33" s="1" t="s">
        <v>26</v>
      </c>
      <c r="D33" s="3">
        <v>57.56</v>
      </c>
      <c r="E33" s="4">
        <v>1049.92</v>
      </c>
    </row>
    <row r="34" spans="1:5">
      <c r="A34" s="1" t="s">
        <v>377</v>
      </c>
      <c r="B34" s="2">
        <v>42884</v>
      </c>
      <c r="C34" s="1" t="s">
        <v>26</v>
      </c>
      <c r="D34" s="3">
        <v>58.96</v>
      </c>
      <c r="E34" s="4">
        <v>1260.06</v>
      </c>
    </row>
    <row r="35" spans="1:5">
      <c r="A35" s="1" t="s">
        <v>428</v>
      </c>
      <c r="B35" s="2">
        <v>42884</v>
      </c>
      <c r="C35" s="1" t="s">
        <v>26</v>
      </c>
      <c r="D35" s="3">
        <v>209.71</v>
      </c>
      <c r="E35" s="4">
        <v>3079.4</v>
      </c>
    </row>
    <row r="36" spans="1:5">
      <c r="A36" s="1" t="s">
        <v>60</v>
      </c>
      <c r="B36" s="2">
        <v>42898</v>
      </c>
      <c r="C36" s="1" t="s">
        <v>26</v>
      </c>
      <c r="D36" s="3">
        <v>9.36</v>
      </c>
      <c r="E36" s="4">
        <v>249.56</v>
      </c>
    </row>
    <row r="37" spans="1:5">
      <c r="A37" s="1" t="s">
        <v>186</v>
      </c>
      <c r="B37" s="2">
        <v>42898</v>
      </c>
      <c r="C37" s="1" t="s">
        <v>26</v>
      </c>
      <c r="D37" s="3">
        <v>106.09</v>
      </c>
      <c r="E37" s="4">
        <v>1692.55</v>
      </c>
    </row>
    <row r="38" spans="1:5">
      <c r="A38" s="1" t="s">
        <v>188</v>
      </c>
      <c r="B38" s="2">
        <v>42898</v>
      </c>
      <c r="C38" s="1" t="s">
        <v>26</v>
      </c>
      <c r="D38" s="3">
        <v>208.22</v>
      </c>
      <c r="E38" s="4">
        <v>10738.26</v>
      </c>
    </row>
    <row r="39" spans="1:5">
      <c r="A39" s="1" t="s">
        <v>337</v>
      </c>
      <c r="B39" s="2">
        <v>42905</v>
      </c>
      <c r="C39" s="1" t="s">
        <v>26</v>
      </c>
      <c r="D39" s="3">
        <v>24.11</v>
      </c>
      <c r="E39" s="4">
        <v>468.36</v>
      </c>
    </row>
    <row r="40" spans="1:5">
      <c r="A40" s="1" t="s">
        <v>243</v>
      </c>
      <c r="B40" s="2">
        <v>42911</v>
      </c>
      <c r="C40" s="1" t="s">
        <v>26</v>
      </c>
      <c r="D40" s="3">
        <v>36.549999999999997</v>
      </c>
      <c r="E40" s="4">
        <v>616.61</v>
      </c>
    </row>
    <row r="41" spans="1:5">
      <c r="A41" s="1" t="s">
        <v>136</v>
      </c>
      <c r="B41" s="2">
        <v>42912</v>
      </c>
      <c r="C41" s="1" t="s">
        <v>26</v>
      </c>
      <c r="D41" s="3">
        <v>98.35</v>
      </c>
      <c r="E41" s="4">
        <v>1887.26</v>
      </c>
    </row>
    <row r="42" spans="1:5">
      <c r="A42" s="1" t="s">
        <v>239</v>
      </c>
      <c r="B42" s="2">
        <v>42912</v>
      </c>
      <c r="C42" s="1" t="s">
        <v>26</v>
      </c>
      <c r="D42" s="3">
        <v>176.7</v>
      </c>
      <c r="E42" s="4">
        <v>2258.81</v>
      </c>
    </row>
    <row r="43" spans="1:5">
      <c r="A43" s="1" t="s">
        <v>261</v>
      </c>
      <c r="B43" s="2">
        <v>42912</v>
      </c>
      <c r="C43" s="1" t="s">
        <v>26</v>
      </c>
      <c r="D43" s="3">
        <v>228.73</v>
      </c>
      <c r="E43" s="4">
        <v>2896.41</v>
      </c>
    </row>
    <row r="44" spans="1:5">
      <c r="A44" s="1" t="s">
        <v>311</v>
      </c>
      <c r="B44" s="2">
        <v>42912</v>
      </c>
      <c r="C44" s="1" t="s">
        <v>26</v>
      </c>
      <c r="D44" s="3">
        <v>194.33</v>
      </c>
      <c r="E44" s="4">
        <v>2591.88</v>
      </c>
    </row>
    <row r="45" spans="1:5">
      <c r="A45" s="1" t="s">
        <v>401</v>
      </c>
      <c r="B45" s="2">
        <v>42912</v>
      </c>
      <c r="C45" s="1" t="s">
        <v>26</v>
      </c>
      <c r="D45" s="3">
        <v>199.93</v>
      </c>
      <c r="E45" s="4">
        <v>3787.65</v>
      </c>
    </row>
    <row r="46" spans="1:5">
      <c r="A46" s="1" t="s">
        <v>90</v>
      </c>
      <c r="B46" s="2">
        <v>42925</v>
      </c>
      <c r="C46" s="1" t="s">
        <v>26</v>
      </c>
      <c r="D46" s="3">
        <v>70.67</v>
      </c>
      <c r="E46" s="4">
        <v>1501.07</v>
      </c>
    </row>
    <row r="47" spans="1:5">
      <c r="A47" s="1" t="s">
        <v>235</v>
      </c>
      <c r="B47" s="2">
        <v>42925</v>
      </c>
      <c r="C47" s="1" t="s">
        <v>26</v>
      </c>
      <c r="D47" s="3">
        <v>15.34</v>
      </c>
      <c r="E47" s="4">
        <v>240.44</v>
      </c>
    </row>
    <row r="48" spans="1:5">
      <c r="A48" s="1" t="s">
        <v>163</v>
      </c>
      <c r="B48" s="2">
        <v>42926</v>
      </c>
      <c r="C48" s="1" t="s">
        <v>26</v>
      </c>
      <c r="D48" s="3">
        <v>62.57</v>
      </c>
      <c r="E48" s="4">
        <v>1248.56</v>
      </c>
    </row>
    <row r="49" spans="1:5">
      <c r="A49" s="1" t="s">
        <v>210</v>
      </c>
      <c r="B49" s="2">
        <v>42926</v>
      </c>
      <c r="C49" s="1" t="s">
        <v>26</v>
      </c>
      <c r="D49" s="3">
        <v>39</v>
      </c>
      <c r="E49" s="4">
        <v>589.95000000000005</v>
      </c>
    </row>
    <row r="50" spans="1:5">
      <c r="A50" s="1" t="s">
        <v>132</v>
      </c>
      <c r="B50" s="2">
        <v>42939</v>
      </c>
      <c r="C50" s="1" t="s">
        <v>26</v>
      </c>
      <c r="D50" s="3">
        <v>200</v>
      </c>
      <c r="E50" s="4">
        <v>4100.8999999999996</v>
      </c>
    </row>
    <row r="51" spans="1:5">
      <c r="A51" s="1" t="s">
        <v>387</v>
      </c>
      <c r="B51" s="2">
        <v>42939</v>
      </c>
      <c r="C51" s="1" t="s">
        <v>26</v>
      </c>
      <c r="D51" s="3">
        <v>24.62</v>
      </c>
      <c r="E51" s="4">
        <v>382.69</v>
      </c>
    </row>
    <row r="52" spans="1:5">
      <c r="A52" s="1" t="s">
        <v>153</v>
      </c>
      <c r="B52" s="2">
        <v>42940</v>
      </c>
      <c r="C52" s="1" t="s">
        <v>26</v>
      </c>
      <c r="D52" s="3">
        <v>64.72</v>
      </c>
      <c r="E52" s="4">
        <v>983.23</v>
      </c>
    </row>
    <row r="53" spans="1:5">
      <c r="A53" s="1" t="s">
        <v>220</v>
      </c>
      <c r="B53" s="2">
        <v>42940</v>
      </c>
      <c r="C53" s="1" t="s">
        <v>26</v>
      </c>
      <c r="D53" s="3">
        <v>61.85</v>
      </c>
      <c r="E53" s="4">
        <v>911.89</v>
      </c>
    </row>
    <row r="54" spans="1:5">
      <c r="A54" s="1" t="s">
        <v>395</v>
      </c>
      <c r="B54" s="2">
        <v>42954</v>
      </c>
      <c r="C54" s="1" t="s">
        <v>26</v>
      </c>
      <c r="D54" s="3">
        <v>280</v>
      </c>
      <c r="E54" s="4">
        <v>10092.01</v>
      </c>
    </row>
    <row r="55" spans="1:5">
      <c r="A55" s="1" t="s">
        <v>426</v>
      </c>
      <c r="B55" s="2">
        <v>42954</v>
      </c>
      <c r="C55" s="1" t="s">
        <v>26</v>
      </c>
      <c r="D55" s="3">
        <v>5.62</v>
      </c>
      <c r="E55" s="4">
        <v>79.290000000000006</v>
      </c>
    </row>
    <row r="56" spans="1:5">
      <c r="A56" s="1" t="s">
        <v>476</v>
      </c>
      <c r="B56" s="2">
        <v>42954</v>
      </c>
      <c r="C56" s="1" t="s">
        <v>26</v>
      </c>
      <c r="D56" s="3">
        <v>39.28</v>
      </c>
      <c r="E56" s="4">
        <v>971.93</v>
      </c>
    </row>
    <row r="57" spans="1:5">
      <c r="A57" s="1" t="s">
        <v>308</v>
      </c>
      <c r="B57" s="2">
        <v>42967</v>
      </c>
      <c r="C57" s="1" t="s">
        <v>26</v>
      </c>
      <c r="D57" s="3">
        <v>200</v>
      </c>
      <c r="E57" s="4">
        <v>3721.52</v>
      </c>
    </row>
    <row r="58" spans="1:5">
      <c r="A58" s="1" t="s">
        <v>336</v>
      </c>
      <c r="B58" s="2">
        <v>42967</v>
      </c>
      <c r="C58" s="1" t="s">
        <v>26</v>
      </c>
      <c r="D58" s="3">
        <v>280</v>
      </c>
      <c r="E58" s="4">
        <v>9852.7199999999993</v>
      </c>
    </row>
    <row r="59" spans="1:5">
      <c r="A59" s="1" t="s">
        <v>108</v>
      </c>
      <c r="B59" s="2">
        <v>42968</v>
      </c>
      <c r="C59" s="1" t="s">
        <v>26</v>
      </c>
      <c r="D59" s="3">
        <v>87.45</v>
      </c>
      <c r="E59" s="4">
        <v>1743.64</v>
      </c>
    </row>
    <row r="60" spans="1:5">
      <c r="A60" s="1" t="s">
        <v>167</v>
      </c>
      <c r="B60" s="2">
        <v>42968</v>
      </c>
      <c r="C60" s="1" t="s">
        <v>26</v>
      </c>
      <c r="D60" s="3">
        <v>6.36</v>
      </c>
      <c r="E60" s="4">
        <v>110.99</v>
      </c>
    </row>
    <row r="61" spans="1:5">
      <c r="A61" s="1" t="s">
        <v>271</v>
      </c>
      <c r="B61" s="2">
        <v>42968</v>
      </c>
      <c r="C61" s="1" t="s">
        <v>26</v>
      </c>
      <c r="D61" s="3">
        <v>54.54</v>
      </c>
      <c r="E61" s="4">
        <v>1035.5899999999999</v>
      </c>
    </row>
    <row r="62" spans="1:5">
      <c r="A62" s="1" t="s">
        <v>283</v>
      </c>
      <c r="B62" s="2">
        <v>42968</v>
      </c>
      <c r="C62" s="1" t="s">
        <v>26</v>
      </c>
      <c r="D62" s="3">
        <v>32.86</v>
      </c>
      <c r="E62" s="4">
        <v>522.75</v>
      </c>
    </row>
    <row r="63" spans="1:5">
      <c r="A63" s="1" t="s">
        <v>323</v>
      </c>
      <c r="B63" s="2">
        <v>42968</v>
      </c>
      <c r="C63" s="1" t="s">
        <v>26</v>
      </c>
      <c r="D63" s="3">
        <v>85.1</v>
      </c>
      <c r="E63" s="4">
        <v>1901.87</v>
      </c>
    </row>
    <row r="64" spans="1:5">
      <c r="A64" s="1" t="s">
        <v>357</v>
      </c>
      <c r="B64" s="2">
        <v>42968</v>
      </c>
      <c r="C64" s="1" t="s">
        <v>26</v>
      </c>
      <c r="D64" s="3">
        <v>4.97</v>
      </c>
      <c r="E64" s="4">
        <v>88</v>
      </c>
    </row>
    <row r="65" spans="1:5">
      <c r="A65" s="1" t="s">
        <v>459</v>
      </c>
      <c r="B65" s="2">
        <v>42968</v>
      </c>
      <c r="C65" s="1" t="s">
        <v>26</v>
      </c>
      <c r="D65" s="3">
        <v>53.39</v>
      </c>
      <c r="E65" s="4">
        <v>1024.51</v>
      </c>
    </row>
    <row r="66" spans="1:5">
      <c r="A66" s="1" t="s">
        <v>25</v>
      </c>
      <c r="B66" s="2">
        <v>42982</v>
      </c>
      <c r="C66" s="1" t="s">
        <v>26</v>
      </c>
      <c r="D66" s="3">
        <v>138.78</v>
      </c>
      <c r="E66" s="4">
        <v>3056.71</v>
      </c>
    </row>
    <row r="67" spans="1:5">
      <c r="A67" s="1" t="s">
        <v>93</v>
      </c>
      <c r="B67" s="2">
        <v>42982</v>
      </c>
      <c r="C67" s="1" t="s">
        <v>26</v>
      </c>
      <c r="D67" s="3">
        <v>68.78</v>
      </c>
      <c r="E67" s="4">
        <v>1689.24</v>
      </c>
    </row>
    <row r="68" spans="1:5">
      <c r="A68" s="1" t="s">
        <v>290</v>
      </c>
      <c r="B68" s="2">
        <v>42982</v>
      </c>
      <c r="C68" s="1" t="s">
        <v>26</v>
      </c>
      <c r="D68" s="3">
        <v>9.6999999999999993</v>
      </c>
      <c r="E68" s="4">
        <v>243.1</v>
      </c>
    </row>
    <row r="69" spans="1:5">
      <c r="A69" s="1" t="s">
        <v>378</v>
      </c>
      <c r="B69" s="2">
        <v>42982</v>
      </c>
      <c r="C69" s="1" t="s">
        <v>26</v>
      </c>
      <c r="D69" s="3">
        <v>15.08</v>
      </c>
      <c r="E69" s="4">
        <v>277.11</v>
      </c>
    </row>
    <row r="70" spans="1:5">
      <c r="A70" s="1" t="s">
        <v>93</v>
      </c>
      <c r="B70" s="2">
        <v>42983</v>
      </c>
      <c r="C70" s="1" t="s">
        <v>26</v>
      </c>
      <c r="D70" s="3">
        <v>25.12</v>
      </c>
      <c r="E70" s="4">
        <v>616.95000000000005</v>
      </c>
    </row>
    <row r="71" spans="1:5">
      <c r="A71" s="1" t="s">
        <v>194</v>
      </c>
      <c r="B71" s="2">
        <v>42996</v>
      </c>
      <c r="C71" s="1" t="s">
        <v>26</v>
      </c>
      <c r="D71" s="3">
        <v>106.19</v>
      </c>
      <c r="E71" s="4">
        <v>1646.67</v>
      </c>
    </row>
    <row r="72" spans="1:5">
      <c r="A72" s="1" t="s">
        <v>288</v>
      </c>
      <c r="B72" s="2">
        <v>42996</v>
      </c>
      <c r="C72" s="1" t="s">
        <v>26</v>
      </c>
      <c r="D72" s="3">
        <v>43.79</v>
      </c>
      <c r="E72" s="4">
        <v>555.07000000000005</v>
      </c>
    </row>
    <row r="73" spans="1:5">
      <c r="A73" s="1" t="s">
        <v>349</v>
      </c>
      <c r="B73" s="2">
        <v>42996</v>
      </c>
      <c r="C73" s="1" t="s">
        <v>26</v>
      </c>
      <c r="D73" s="3">
        <v>179.62</v>
      </c>
      <c r="E73" s="4">
        <v>6151.23</v>
      </c>
    </row>
    <row r="74" spans="1:5">
      <c r="A74" s="1" t="s">
        <v>73</v>
      </c>
      <c r="B74" s="2">
        <v>43010</v>
      </c>
      <c r="C74" s="1" t="s">
        <v>26</v>
      </c>
      <c r="D74" s="3">
        <v>199.68</v>
      </c>
      <c r="E74" s="4">
        <v>3710.03</v>
      </c>
    </row>
    <row r="75" spans="1:5">
      <c r="A75" s="1" t="s">
        <v>129</v>
      </c>
      <c r="B75" s="2">
        <v>43010</v>
      </c>
      <c r="C75" s="1" t="s">
        <v>26</v>
      </c>
      <c r="D75" s="3">
        <v>29.74</v>
      </c>
      <c r="E75" s="4">
        <v>485.09</v>
      </c>
    </row>
    <row r="76" spans="1:5">
      <c r="A76" s="1" t="s">
        <v>327</v>
      </c>
      <c r="B76" s="2">
        <v>43010</v>
      </c>
      <c r="C76" s="1" t="s">
        <v>26</v>
      </c>
      <c r="D76" s="3">
        <v>300</v>
      </c>
      <c r="E76" s="4">
        <v>26506.62</v>
      </c>
    </row>
    <row r="77" spans="1:5">
      <c r="A77" s="1" t="s">
        <v>56</v>
      </c>
      <c r="B77" s="2">
        <v>43024</v>
      </c>
      <c r="C77" s="1" t="s">
        <v>26</v>
      </c>
      <c r="D77" s="3">
        <v>19.88</v>
      </c>
      <c r="E77" s="4">
        <v>444.07</v>
      </c>
    </row>
    <row r="78" spans="1:5">
      <c r="A78" s="1" t="s">
        <v>70</v>
      </c>
      <c r="B78" s="2">
        <v>43024</v>
      </c>
      <c r="C78" s="1" t="s">
        <v>26</v>
      </c>
      <c r="D78" s="3">
        <v>86.13</v>
      </c>
      <c r="E78" s="4">
        <v>1413.75</v>
      </c>
    </row>
    <row r="79" spans="1:5">
      <c r="A79" s="1" t="s">
        <v>83</v>
      </c>
      <c r="B79" s="2">
        <v>43024</v>
      </c>
      <c r="C79" s="1" t="s">
        <v>26</v>
      </c>
      <c r="D79" s="3">
        <v>136.54</v>
      </c>
      <c r="E79" s="4">
        <v>1820.01</v>
      </c>
    </row>
    <row r="80" spans="1:5">
      <c r="A80" s="1" t="s">
        <v>111</v>
      </c>
      <c r="B80" s="2">
        <v>43024</v>
      </c>
      <c r="C80" s="1" t="s">
        <v>26</v>
      </c>
      <c r="D80" s="3">
        <v>280</v>
      </c>
      <c r="E80" s="4">
        <v>7913.47</v>
      </c>
    </row>
    <row r="81" spans="1:5">
      <c r="A81" s="1" t="s">
        <v>204</v>
      </c>
      <c r="B81" s="2">
        <v>43031</v>
      </c>
      <c r="C81" s="1" t="s">
        <v>26</v>
      </c>
      <c r="D81" s="3">
        <v>321.2</v>
      </c>
      <c r="E81" s="4">
        <v>3792.67</v>
      </c>
    </row>
    <row r="82" spans="1:5">
      <c r="A82" s="1" t="s">
        <v>88</v>
      </c>
      <c r="B82" s="2">
        <v>43038</v>
      </c>
      <c r="C82" s="1" t="s">
        <v>26</v>
      </c>
      <c r="D82" s="3">
        <v>280</v>
      </c>
      <c r="E82" s="4">
        <v>9951.4500000000007</v>
      </c>
    </row>
    <row r="83" spans="1:5">
      <c r="A83" s="1" t="s">
        <v>172</v>
      </c>
      <c r="B83" s="2">
        <v>43038</v>
      </c>
      <c r="C83" s="1" t="s">
        <v>26</v>
      </c>
      <c r="D83" s="3">
        <v>280</v>
      </c>
      <c r="E83" s="4">
        <v>12418.31</v>
      </c>
    </row>
    <row r="84" spans="1:5">
      <c r="A84" s="1" t="s">
        <v>156</v>
      </c>
      <c r="B84" s="2">
        <v>43066</v>
      </c>
      <c r="C84" s="1" t="s">
        <v>26</v>
      </c>
      <c r="D84" s="3">
        <v>12.96</v>
      </c>
      <c r="E84" s="4">
        <v>245.97</v>
      </c>
    </row>
    <row r="85" spans="1:5">
      <c r="A85" s="1" t="s">
        <v>268</v>
      </c>
      <c r="B85" s="2">
        <v>43066</v>
      </c>
      <c r="C85" s="1" t="s">
        <v>26</v>
      </c>
      <c r="D85" s="3">
        <v>51.4</v>
      </c>
      <c r="E85" s="4">
        <v>1309.98</v>
      </c>
    </row>
    <row r="86" spans="1:5">
      <c r="A86" s="1" t="s">
        <v>348</v>
      </c>
      <c r="B86" s="2">
        <v>43066</v>
      </c>
      <c r="C86" s="1" t="s">
        <v>26</v>
      </c>
      <c r="D86" s="3">
        <v>308.05</v>
      </c>
      <c r="E86" s="4">
        <v>3932.94</v>
      </c>
    </row>
    <row r="87" spans="1:5">
      <c r="A87" s="1" t="s">
        <v>86</v>
      </c>
      <c r="B87" s="2">
        <v>43080</v>
      </c>
      <c r="C87" s="1" t="s">
        <v>26</v>
      </c>
      <c r="D87" s="3">
        <v>9.27</v>
      </c>
      <c r="E87" s="4">
        <v>159.94</v>
      </c>
    </row>
    <row r="88" spans="1:5">
      <c r="A88" s="1" t="s">
        <v>137</v>
      </c>
      <c r="B88" s="2">
        <v>43080</v>
      </c>
      <c r="C88" s="1" t="s">
        <v>26</v>
      </c>
      <c r="D88" s="3">
        <v>57.75</v>
      </c>
      <c r="E88" s="4">
        <v>848.87</v>
      </c>
    </row>
    <row r="89" spans="1:5">
      <c r="A89" s="1" t="s">
        <v>431</v>
      </c>
      <c r="B89" s="2">
        <v>43080</v>
      </c>
      <c r="C89" s="1" t="s">
        <v>26</v>
      </c>
      <c r="D89" s="3">
        <v>27.95</v>
      </c>
      <c r="E89" s="4">
        <v>403.56</v>
      </c>
    </row>
    <row r="90" spans="1:5">
      <c r="A90" s="1" t="s">
        <v>432</v>
      </c>
      <c r="B90" s="2">
        <v>43080</v>
      </c>
      <c r="C90" s="1" t="s">
        <v>26</v>
      </c>
      <c r="D90" s="3">
        <v>79.14</v>
      </c>
      <c r="E90" s="4">
        <v>2233.84</v>
      </c>
    </row>
    <row r="91" spans="1:5">
      <c r="A91" s="1" t="s">
        <v>467</v>
      </c>
      <c r="B91" s="2">
        <v>43080</v>
      </c>
      <c r="C91" s="1" t="s">
        <v>26</v>
      </c>
      <c r="D91" s="3">
        <v>22.68</v>
      </c>
      <c r="E91" s="4">
        <v>433.9</v>
      </c>
    </row>
    <row r="92" spans="1:5">
      <c r="A92" s="1" t="s">
        <v>248</v>
      </c>
      <c r="B92" s="2">
        <v>43093</v>
      </c>
      <c r="C92" s="1" t="s">
        <v>26</v>
      </c>
      <c r="D92" s="3">
        <v>200</v>
      </c>
      <c r="E92" s="4">
        <v>7951.58</v>
      </c>
    </row>
    <row r="93" spans="1:5">
      <c r="A93" s="1" t="s">
        <v>306</v>
      </c>
      <c r="B93" s="2">
        <v>43093</v>
      </c>
      <c r="C93" s="1" t="s">
        <v>26</v>
      </c>
      <c r="D93" s="3">
        <v>280</v>
      </c>
      <c r="E93" s="4">
        <v>9379.64</v>
      </c>
    </row>
    <row r="94" spans="1:5">
      <c r="A94" s="1" t="s">
        <v>366</v>
      </c>
      <c r="B94" s="2">
        <v>43094</v>
      </c>
      <c r="C94" s="1" t="s">
        <v>26</v>
      </c>
      <c r="D94" s="3">
        <v>19.440000000000001</v>
      </c>
      <c r="E94" s="4">
        <v>342.91</v>
      </c>
    </row>
    <row r="95" spans="1:5">
      <c r="A95" s="1" t="s">
        <v>127</v>
      </c>
      <c r="B95" s="2">
        <v>43095</v>
      </c>
      <c r="C95" s="1" t="s">
        <v>26</v>
      </c>
      <c r="D95" s="3">
        <v>77.87</v>
      </c>
      <c r="E95" s="4">
        <v>1918.64</v>
      </c>
    </row>
    <row r="96" spans="1:5">
      <c r="A96" s="1" t="s">
        <v>327</v>
      </c>
      <c r="B96" s="2">
        <v>43010</v>
      </c>
      <c r="C96" s="1" t="s">
        <v>489</v>
      </c>
      <c r="D96" s="3">
        <v>0</v>
      </c>
      <c r="E96" s="4">
        <v>70684.289999999994</v>
      </c>
    </row>
    <row r="97" spans="1:5">
      <c r="A97" s="1" t="s">
        <v>48</v>
      </c>
      <c r="B97" s="2">
        <v>42737</v>
      </c>
      <c r="C97" s="1" t="s">
        <v>490</v>
      </c>
      <c r="D97" s="3">
        <v>588.07000000000005</v>
      </c>
      <c r="E97" s="4">
        <v>10115.92</v>
      </c>
    </row>
    <row r="98" spans="1:5">
      <c r="A98" s="1" t="s">
        <v>159</v>
      </c>
      <c r="B98" s="2">
        <v>42743</v>
      </c>
      <c r="C98" s="1" t="s">
        <v>490</v>
      </c>
      <c r="D98" s="3">
        <v>8.67</v>
      </c>
      <c r="E98" s="4">
        <v>70.95</v>
      </c>
    </row>
    <row r="99" spans="1:5">
      <c r="A99" s="1" t="s">
        <v>45</v>
      </c>
      <c r="B99" s="2">
        <v>42744</v>
      </c>
      <c r="C99" s="1" t="s">
        <v>490</v>
      </c>
      <c r="D99" s="3">
        <v>137.62</v>
      </c>
      <c r="E99" s="4">
        <v>2213.4699999999998</v>
      </c>
    </row>
    <row r="100" spans="1:5">
      <c r="A100" s="1" t="s">
        <v>147</v>
      </c>
      <c r="B100" s="2">
        <v>42744</v>
      </c>
      <c r="C100" s="1" t="s">
        <v>490</v>
      </c>
      <c r="D100" s="3">
        <v>689.27</v>
      </c>
      <c r="E100" s="4">
        <v>7080.6</v>
      </c>
    </row>
    <row r="101" spans="1:5">
      <c r="A101" s="1" t="s">
        <v>222</v>
      </c>
      <c r="B101" s="2">
        <v>42744</v>
      </c>
      <c r="C101" s="1" t="s">
        <v>490</v>
      </c>
      <c r="D101" s="3">
        <v>18.5</v>
      </c>
      <c r="E101" s="4">
        <v>206.2</v>
      </c>
    </row>
    <row r="102" spans="1:5">
      <c r="A102" s="1" t="s">
        <v>78</v>
      </c>
      <c r="B102" s="2">
        <v>42772</v>
      </c>
      <c r="C102" s="1" t="s">
        <v>490</v>
      </c>
      <c r="D102" s="3">
        <v>67</v>
      </c>
      <c r="E102" s="4">
        <v>758.4</v>
      </c>
    </row>
    <row r="103" spans="1:5">
      <c r="A103" s="1" t="s">
        <v>358</v>
      </c>
      <c r="B103" s="2">
        <v>42828</v>
      </c>
      <c r="C103" s="1" t="s">
        <v>490</v>
      </c>
      <c r="D103" s="3">
        <v>513.67999999999995</v>
      </c>
      <c r="E103" s="4">
        <v>4779.18</v>
      </c>
    </row>
    <row r="104" spans="1:5">
      <c r="A104" s="1" t="s">
        <v>157</v>
      </c>
      <c r="B104" s="2">
        <v>42840</v>
      </c>
      <c r="C104" s="1" t="s">
        <v>490</v>
      </c>
      <c r="D104" s="3">
        <v>2019.17</v>
      </c>
      <c r="E104" s="4">
        <v>45422.64</v>
      </c>
    </row>
    <row r="105" spans="1:5">
      <c r="A105" s="1" t="s">
        <v>273</v>
      </c>
      <c r="B105" s="2">
        <v>42842</v>
      </c>
      <c r="C105" s="1" t="s">
        <v>490</v>
      </c>
      <c r="D105" s="3">
        <v>1614.62</v>
      </c>
      <c r="E105" s="4">
        <v>26740.45</v>
      </c>
    </row>
    <row r="106" spans="1:5">
      <c r="A106" s="1" t="s">
        <v>351</v>
      </c>
      <c r="B106" s="2">
        <v>42867</v>
      </c>
      <c r="C106" s="1" t="s">
        <v>490</v>
      </c>
      <c r="D106" s="3">
        <v>59.5</v>
      </c>
      <c r="E106" s="4">
        <v>609.51</v>
      </c>
    </row>
    <row r="107" spans="1:5">
      <c r="A107" s="1" t="s">
        <v>141</v>
      </c>
      <c r="B107" s="2">
        <v>42870</v>
      </c>
      <c r="C107" s="1" t="s">
        <v>490</v>
      </c>
      <c r="D107" s="3">
        <v>68.5</v>
      </c>
      <c r="E107" s="4">
        <v>445.5</v>
      </c>
    </row>
    <row r="108" spans="1:5">
      <c r="A108" s="1" t="s">
        <v>377</v>
      </c>
      <c r="B108" s="2">
        <v>42884</v>
      </c>
      <c r="C108" s="1" t="s">
        <v>490</v>
      </c>
      <c r="D108" s="3">
        <v>177.1</v>
      </c>
      <c r="E108" s="4">
        <v>1892.45</v>
      </c>
    </row>
    <row r="109" spans="1:5">
      <c r="A109" s="1" t="s">
        <v>428</v>
      </c>
      <c r="B109" s="2">
        <v>42884</v>
      </c>
      <c r="C109" s="1" t="s">
        <v>490</v>
      </c>
      <c r="D109" s="3">
        <v>125.11</v>
      </c>
      <c r="E109" s="4">
        <v>918.56</v>
      </c>
    </row>
    <row r="110" spans="1:5">
      <c r="A110" s="1" t="s">
        <v>186</v>
      </c>
      <c r="B110" s="2">
        <v>42898</v>
      </c>
      <c r="C110" s="1" t="s">
        <v>490</v>
      </c>
      <c r="D110" s="3">
        <v>306.51</v>
      </c>
      <c r="E110" s="4">
        <v>2445.0100000000002</v>
      </c>
    </row>
    <row r="111" spans="1:5">
      <c r="A111" s="1" t="s">
        <v>188</v>
      </c>
      <c r="B111" s="2">
        <v>42898</v>
      </c>
      <c r="C111" s="1" t="s">
        <v>490</v>
      </c>
      <c r="D111" s="3">
        <v>636.23</v>
      </c>
      <c r="E111" s="4">
        <v>16405.73</v>
      </c>
    </row>
    <row r="112" spans="1:5">
      <c r="A112" s="1" t="s">
        <v>337</v>
      </c>
      <c r="B112" s="2">
        <v>42905</v>
      </c>
      <c r="C112" s="1" t="s">
        <v>490</v>
      </c>
      <c r="D112" s="3">
        <v>26.25</v>
      </c>
      <c r="E112" s="4">
        <v>254.97</v>
      </c>
    </row>
    <row r="113" spans="1:5">
      <c r="A113" s="1" t="s">
        <v>243</v>
      </c>
      <c r="B113" s="2">
        <v>42911</v>
      </c>
      <c r="C113" s="1" t="s">
        <v>490</v>
      </c>
      <c r="D113" s="3">
        <v>8.59</v>
      </c>
      <c r="E113" s="4">
        <v>72.459999999999994</v>
      </c>
    </row>
    <row r="114" spans="1:5">
      <c r="A114" s="1" t="s">
        <v>239</v>
      </c>
      <c r="B114" s="2">
        <v>42912</v>
      </c>
      <c r="C114" s="1" t="s">
        <v>490</v>
      </c>
      <c r="D114" s="3">
        <v>121.44</v>
      </c>
      <c r="E114" s="4">
        <v>776.2</v>
      </c>
    </row>
    <row r="115" spans="1:5">
      <c r="A115" s="1" t="s">
        <v>311</v>
      </c>
      <c r="B115" s="2">
        <v>42912</v>
      </c>
      <c r="C115" s="1" t="s">
        <v>490</v>
      </c>
      <c r="D115" s="3">
        <v>73.16</v>
      </c>
      <c r="E115" s="4">
        <v>487.89</v>
      </c>
    </row>
    <row r="116" spans="1:5">
      <c r="A116" s="1" t="s">
        <v>210</v>
      </c>
      <c r="B116" s="2">
        <v>42926</v>
      </c>
      <c r="C116" s="1" t="s">
        <v>490</v>
      </c>
      <c r="D116" s="3">
        <v>26.75</v>
      </c>
      <c r="E116" s="4">
        <v>202.32</v>
      </c>
    </row>
    <row r="117" spans="1:5">
      <c r="A117" s="1" t="s">
        <v>153</v>
      </c>
      <c r="B117" s="2">
        <v>42940</v>
      </c>
      <c r="C117" s="1" t="s">
        <v>490</v>
      </c>
      <c r="D117" s="3">
        <v>3</v>
      </c>
      <c r="E117" s="4">
        <v>22.79</v>
      </c>
    </row>
    <row r="118" spans="1:5">
      <c r="A118" s="1" t="s">
        <v>395</v>
      </c>
      <c r="B118" s="2">
        <v>42954</v>
      </c>
      <c r="C118" s="1" t="s">
        <v>490</v>
      </c>
      <c r="D118" s="3">
        <v>1334.45</v>
      </c>
      <c r="E118" s="4">
        <v>24048.720000000001</v>
      </c>
    </row>
    <row r="119" spans="1:5">
      <c r="A119" s="1" t="s">
        <v>505</v>
      </c>
      <c r="B119" s="2">
        <v>42968</v>
      </c>
      <c r="C119" s="1" t="s">
        <v>490</v>
      </c>
      <c r="D119" s="3">
        <v>294.64</v>
      </c>
      <c r="E119" s="4">
        <v>2022.35</v>
      </c>
    </row>
    <row r="120" spans="1:5">
      <c r="A120" s="1" t="s">
        <v>25</v>
      </c>
      <c r="B120" s="2">
        <v>42982</v>
      </c>
      <c r="C120" s="1" t="s">
        <v>490</v>
      </c>
      <c r="D120" s="3">
        <v>12</v>
      </c>
      <c r="E120" s="4">
        <v>132.15</v>
      </c>
    </row>
    <row r="121" spans="1:5">
      <c r="A121" s="1" t="s">
        <v>290</v>
      </c>
      <c r="B121" s="2">
        <v>42982</v>
      </c>
      <c r="C121" s="1" t="s">
        <v>490</v>
      </c>
      <c r="D121" s="3">
        <v>103.44</v>
      </c>
      <c r="E121" s="4">
        <v>1296.18</v>
      </c>
    </row>
    <row r="122" spans="1:5">
      <c r="A122" s="1" t="s">
        <v>349</v>
      </c>
      <c r="B122" s="2">
        <v>42996</v>
      </c>
      <c r="C122" s="1" t="s">
        <v>490</v>
      </c>
      <c r="D122" s="3">
        <v>1082.25</v>
      </c>
      <c r="E122" s="4">
        <v>18531.259999999998</v>
      </c>
    </row>
    <row r="123" spans="1:5">
      <c r="A123" s="1" t="s">
        <v>73</v>
      </c>
      <c r="B123" s="2">
        <v>43010</v>
      </c>
      <c r="C123" s="1" t="s">
        <v>490</v>
      </c>
      <c r="D123" s="3">
        <v>200.88</v>
      </c>
      <c r="E123" s="4">
        <v>1866.17</v>
      </c>
    </row>
    <row r="124" spans="1:5">
      <c r="A124" s="1" t="s">
        <v>327</v>
      </c>
      <c r="B124" s="2">
        <v>43010</v>
      </c>
      <c r="C124" s="1" t="s">
        <v>490</v>
      </c>
      <c r="D124" s="3">
        <v>340</v>
      </c>
      <c r="E124" s="4">
        <v>15020.42</v>
      </c>
    </row>
    <row r="125" spans="1:5">
      <c r="A125" s="1" t="s">
        <v>70</v>
      </c>
      <c r="B125" s="2">
        <v>43024</v>
      </c>
      <c r="C125" s="1" t="s">
        <v>490</v>
      </c>
      <c r="D125" s="3">
        <v>606</v>
      </c>
      <c r="E125" s="4">
        <v>4973.47</v>
      </c>
    </row>
    <row r="126" spans="1:5">
      <c r="A126" s="1" t="s">
        <v>111</v>
      </c>
      <c r="B126" s="2">
        <v>43024</v>
      </c>
      <c r="C126" s="1" t="s">
        <v>490</v>
      </c>
      <c r="D126" s="3">
        <v>535.04999999999995</v>
      </c>
      <c r="E126" s="4">
        <v>7560.9</v>
      </c>
    </row>
    <row r="127" spans="1:5">
      <c r="A127" s="1" t="s">
        <v>502</v>
      </c>
      <c r="B127" s="2">
        <v>43037</v>
      </c>
      <c r="C127" s="1" t="s">
        <v>490</v>
      </c>
      <c r="D127" s="3">
        <v>6.28</v>
      </c>
      <c r="E127" s="4">
        <v>55.06</v>
      </c>
    </row>
    <row r="128" spans="1:5">
      <c r="A128" s="1" t="s">
        <v>88</v>
      </c>
      <c r="B128" s="2">
        <v>43038</v>
      </c>
      <c r="C128" s="1" t="s">
        <v>490</v>
      </c>
      <c r="D128" s="3">
        <v>257</v>
      </c>
      <c r="E128" s="4">
        <v>4567.01</v>
      </c>
    </row>
    <row r="129" spans="1:5">
      <c r="A129" s="1" t="s">
        <v>172</v>
      </c>
      <c r="B129" s="2">
        <v>43038</v>
      </c>
      <c r="C129" s="1" t="s">
        <v>490</v>
      </c>
      <c r="D129" s="3">
        <v>551.13</v>
      </c>
      <c r="E129" s="4">
        <v>12221.61</v>
      </c>
    </row>
    <row r="130" spans="1:5">
      <c r="A130" s="1" t="s">
        <v>268</v>
      </c>
      <c r="B130" s="2">
        <v>43066</v>
      </c>
      <c r="C130" s="1" t="s">
        <v>490</v>
      </c>
      <c r="D130" s="3">
        <v>171.9</v>
      </c>
      <c r="E130" s="4">
        <v>2190.52</v>
      </c>
    </row>
    <row r="131" spans="1:5">
      <c r="A131" s="1" t="s">
        <v>348</v>
      </c>
      <c r="B131" s="2">
        <v>43066</v>
      </c>
      <c r="C131" s="1" t="s">
        <v>490</v>
      </c>
      <c r="D131" s="3">
        <v>246.99</v>
      </c>
      <c r="E131" s="4">
        <v>1576.69</v>
      </c>
    </row>
  </sheetData>
  <sortState ref="A2:E131">
    <sortCondition ref="C2:C1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B5" sqref="B5"/>
    </sheetView>
  </sheetViews>
  <sheetFormatPr baseColWidth="10" defaultRowHeight="13" x14ac:dyDescent="0"/>
  <cols>
    <col min="1" max="1" width="24.85546875" bestFit="1" customWidth="1"/>
    <col min="2" max="2" width="10" bestFit="1" customWidth="1"/>
    <col min="3" max="3" width="14.85546875" bestFit="1" customWidth="1"/>
    <col min="8" max="8" width="24.85546875" bestFit="1" customWidth="1"/>
    <col min="9" max="9" width="8" customWidth="1"/>
  </cols>
  <sheetData>
    <row r="1" spans="1:11">
      <c r="H1" s="9" t="s">
        <v>539</v>
      </c>
    </row>
    <row r="2" spans="1:11">
      <c r="H2" s="9" t="s">
        <v>509</v>
      </c>
      <c r="I2" t="s">
        <v>508</v>
      </c>
      <c r="J2">
        <f>MAX($I$3:$I$120)</f>
        <v>2144</v>
      </c>
    </row>
    <row r="3" spans="1:11">
      <c r="A3" s="9" t="s">
        <v>512</v>
      </c>
      <c r="C3">
        <f>B124</f>
        <v>518211.93000000017</v>
      </c>
      <c r="D3" t="s">
        <v>533</v>
      </c>
      <c r="H3" s="11" t="s">
        <v>250</v>
      </c>
      <c r="I3" s="10">
        <v>2144</v>
      </c>
      <c r="J3">
        <f>MEDIAN($I$3:$I$120)</f>
        <v>89.57</v>
      </c>
      <c r="K3" t="s">
        <v>535</v>
      </c>
    </row>
    <row r="4" spans="1:11">
      <c r="A4" s="9" t="s">
        <v>509</v>
      </c>
      <c r="B4" t="s">
        <v>508</v>
      </c>
      <c r="C4">
        <f>AVERAGE(B5:B122)</f>
        <v>4391.6265254237305</v>
      </c>
      <c r="D4" t="s">
        <v>534</v>
      </c>
      <c r="H4" s="11" t="s">
        <v>332</v>
      </c>
      <c r="I4" s="10">
        <v>1893.1699999999998</v>
      </c>
      <c r="J4">
        <f>AVERAGE($I$3:$I$120)</f>
        <v>249.76610169491525</v>
      </c>
      <c r="K4" t="s">
        <v>534</v>
      </c>
    </row>
    <row r="5" spans="1:11">
      <c r="A5" s="11" t="s">
        <v>250</v>
      </c>
      <c r="B5" s="10">
        <v>67984.84</v>
      </c>
      <c r="C5">
        <f>MEDIAN(B5:B122)</f>
        <v>1636.6100000000001</v>
      </c>
      <c r="D5" t="s">
        <v>535</v>
      </c>
      <c r="H5" s="11" t="s">
        <v>335</v>
      </c>
      <c r="I5" s="10">
        <v>1435.24</v>
      </c>
      <c r="J5">
        <f>I122</f>
        <v>29472.399999999998</v>
      </c>
      <c r="K5" t="s">
        <v>533</v>
      </c>
    </row>
    <row r="6" spans="1:11">
      <c r="A6" s="11" t="s">
        <v>61</v>
      </c>
      <c r="B6" s="10">
        <v>36423</v>
      </c>
      <c r="C6">
        <f>COUNT(B5:B122)</f>
        <v>118</v>
      </c>
      <c r="D6" t="s">
        <v>536</v>
      </c>
      <c r="H6" s="11" t="s">
        <v>61</v>
      </c>
      <c r="I6" s="10">
        <v>1400.71</v>
      </c>
    </row>
    <row r="7" spans="1:11">
      <c r="A7" s="11" t="s">
        <v>384</v>
      </c>
      <c r="B7" s="10">
        <v>21279.78</v>
      </c>
      <c r="H7" s="11" t="s">
        <v>118</v>
      </c>
      <c r="I7" s="10">
        <v>1191.03</v>
      </c>
    </row>
    <row r="8" spans="1:11">
      <c r="A8" s="11" t="s">
        <v>267</v>
      </c>
      <c r="B8" s="10">
        <v>19609.510000000002</v>
      </c>
      <c r="H8" s="11" t="s">
        <v>384</v>
      </c>
      <c r="I8" s="10">
        <v>1160.92</v>
      </c>
    </row>
    <row r="9" spans="1:11">
      <c r="A9" s="11" t="s">
        <v>332</v>
      </c>
      <c r="B9" s="10">
        <v>19429.27</v>
      </c>
      <c r="H9" s="11" t="s">
        <v>132</v>
      </c>
      <c r="I9" s="10">
        <v>1098.75</v>
      </c>
    </row>
    <row r="10" spans="1:11">
      <c r="A10" s="11" t="s">
        <v>329</v>
      </c>
      <c r="B10" s="10">
        <v>17696.78</v>
      </c>
      <c r="H10" s="11" t="s">
        <v>267</v>
      </c>
      <c r="I10" s="10">
        <v>1034.46</v>
      </c>
    </row>
    <row r="11" spans="1:11">
      <c r="A11" s="11" t="s">
        <v>199</v>
      </c>
      <c r="B11" s="10">
        <v>17444.739999999998</v>
      </c>
      <c r="H11" s="11" t="s">
        <v>51</v>
      </c>
      <c r="I11" s="10">
        <v>913.97</v>
      </c>
    </row>
    <row r="12" spans="1:11">
      <c r="A12" s="11" t="s">
        <v>335</v>
      </c>
      <c r="B12" s="10">
        <v>13010.38</v>
      </c>
      <c r="H12" s="11" t="s">
        <v>481</v>
      </c>
      <c r="I12" s="10">
        <v>903.85</v>
      </c>
    </row>
    <row r="13" spans="1:11">
      <c r="A13" s="11" t="s">
        <v>132</v>
      </c>
      <c r="B13" s="10">
        <v>12447.369999999999</v>
      </c>
      <c r="H13" s="11" t="s">
        <v>199</v>
      </c>
      <c r="I13" s="10">
        <v>896.62</v>
      </c>
    </row>
    <row r="14" spans="1:11">
      <c r="A14" s="11" t="s">
        <v>118</v>
      </c>
      <c r="B14" s="10">
        <v>12399.39</v>
      </c>
      <c r="H14" s="11" t="s">
        <v>10</v>
      </c>
      <c r="I14" s="10">
        <v>863.05000000000007</v>
      </c>
    </row>
    <row r="15" spans="1:11">
      <c r="A15" s="11" t="s">
        <v>381</v>
      </c>
      <c r="B15" s="10">
        <v>12137.57</v>
      </c>
      <c r="H15" s="11" t="s">
        <v>493</v>
      </c>
      <c r="I15" s="10">
        <v>819.5</v>
      </c>
    </row>
    <row r="16" spans="1:11">
      <c r="A16" s="11" t="s">
        <v>51</v>
      </c>
      <c r="B16" s="10">
        <v>11564.1</v>
      </c>
      <c r="H16" s="11" t="s">
        <v>400</v>
      </c>
      <c r="I16" s="10">
        <v>729.8</v>
      </c>
    </row>
    <row r="17" spans="1:9">
      <c r="A17" s="11" t="s">
        <v>400</v>
      </c>
      <c r="B17" s="10">
        <v>10600.599999999999</v>
      </c>
      <c r="H17" s="11" t="s">
        <v>107</v>
      </c>
      <c r="I17" s="10">
        <v>518.67000000000007</v>
      </c>
    </row>
    <row r="18" spans="1:9">
      <c r="A18" s="11" t="s">
        <v>10</v>
      </c>
      <c r="B18" s="10">
        <v>10566.810000000001</v>
      </c>
      <c r="H18" s="11" t="s">
        <v>381</v>
      </c>
      <c r="I18" s="10">
        <v>470.79</v>
      </c>
    </row>
    <row r="19" spans="1:9">
      <c r="A19" s="11" t="s">
        <v>286</v>
      </c>
      <c r="B19" s="10">
        <v>10119.76</v>
      </c>
      <c r="H19" s="11" t="s">
        <v>241</v>
      </c>
      <c r="I19" s="10">
        <v>468.91999999999996</v>
      </c>
    </row>
    <row r="20" spans="1:9">
      <c r="A20" s="11" t="s">
        <v>59</v>
      </c>
      <c r="B20" s="10">
        <v>9090.130000000001</v>
      </c>
      <c r="H20" s="11" t="s">
        <v>124</v>
      </c>
      <c r="I20" s="10">
        <v>460.15</v>
      </c>
    </row>
    <row r="21" spans="1:9">
      <c r="A21" s="11" t="s">
        <v>493</v>
      </c>
      <c r="B21" s="10">
        <v>8961.4</v>
      </c>
      <c r="H21" s="11" t="s">
        <v>379</v>
      </c>
      <c r="I21" s="10">
        <v>435.51</v>
      </c>
    </row>
    <row r="22" spans="1:9">
      <c r="A22" s="11" t="s">
        <v>320</v>
      </c>
      <c r="B22" s="10">
        <v>7518.03</v>
      </c>
      <c r="H22" s="11" t="s">
        <v>402</v>
      </c>
      <c r="I22" s="10">
        <v>416.27</v>
      </c>
    </row>
    <row r="23" spans="1:9">
      <c r="A23" s="11" t="s">
        <v>333</v>
      </c>
      <c r="B23" s="10">
        <v>7513.02</v>
      </c>
      <c r="H23" s="11" t="s">
        <v>500</v>
      </c>
      <c r="I23" s="10">
        <v>412.63</v>
      </c>
    </row>
    <row r="24" spans="1:9">
      <c r="A24" s="11" t="s">
        <v>379</v>
      </c>
      <c r="B24" s="10">
        <v>7273.15</v>
      </c>
      <c r="H24" s="11" t="s">
        <v>80</v>
      </c>
      <c r="I24" s="10">
        <v>383.01</v>
      </c>
    </row>
    <row r="25" spans="1:9">
      <c r="A25" s="11" t="s">
        <v>107</v>
      </c>
      <c r="B25" s="10">
        <v>7020.96</v>
      </c>
      <c r="H25" s="11" t="s">
        <v>320</v>
      </c>
      <c r="I25" s="10">
        <v>379.7</v>
      </c>
    </row>
    <row r="26" spans="1:9">
      <c r="A26" s="11" t="s">
        <v>7</v>
      </c>
      <c r="B26" s="10">
        <v>6812.67</v>
      </c>
      <c r="H26" s="11" t="s">
        <v>114</v>
      </c>
      <c r="I26" s="10">
        <v>364.27</v>
      </c>
    </row>
    <row r="27" spans="1:9">
      <c r="A27" s="11" t="s">
        <v>402</v>
      </c>
      <c r="B27" s="10">
        <v>6739.46</v>
      </c>
      <c r="H27" s="11" t="s">
        <v>59</v>
      </c>
      <c r="I27" s="10">
        <v>358.90999999999997</v>
      </c>
    </row>
    <row r="28" spans="1:9">
      <c r="A28" s="11" t="s">
        <v>481</v>
      </c>
      <c r="B28" s="10">
        <v>6643.54</v>
      </c>
      <c r="H28" s="11" t="s">
        <v>411</v>
      </c>
      <c r="I28" s="10">
        <v>300</v>
      </c>
    </row>
    <row r="29" spans="1:9">
      <c r="A29" s="11" t="s">
        <v>12</v>
      </c>
      <c r="B29" s="10">
        <v>6250.75</v>
      </c>
      <c r="H29" s="11" t="s">
        <v>286</v>
      </c>
      <c r="I29" s="10">
        <v>280</v>
      </c>
    </row>
    <row r="30" spans="1:9">
      <c r="A30" s="11" t="s">
        <v>473</v>
      </c>
      <c r="B30" s="10">
        <v>6101.33</v>
      </c>
      <c r="H30" s="11" t="s">
        <v>7</v>
      </c>
      <c r="I30" s="10">
        <v>264.87</v>
      </c>
    </row>
    <row r="31" spans="1:9">
      <c r="A31" s="11" t="s">
        <v>259</v>
      </c>
      <c r="B31" s="10">
        <v>6045.19</v>
      </c>
      <c r="H31" s="11" t="s">
        <v>329</v>
      </c>
      <c r="I31" s="10">
        <v>260.48</v>
      </c>
    </row>
    <row r="32" spans="1:9">
      <c r="A32" s="11" t="s">
        <v>390</v>
      </c>
      <c r="B32" s="10">
        <v>5938.49</v>
      </c>
      <c r="H32" s="11" t="s">
        <v>12</v>
      </c>
      <c r="I32" s="10">
        <v>259.71000000000004</v>
      </c>
    </row>
    <row r="33" spans="1:9">
      <c r="A33" s="11" t="s">
        <v>114</v>
      </c>
      <c r="B33" s="10">
        <v>5560.03</v>
      </c>
      <c r="H33" s="11" t="s">
        <v>333</v>
      </c>
      <c r="I33" s="10">
        <v>258.3</v>
      </c>
    </row>
    <row r="34" spans="1:9">
      <c r="A34" s="11" t="s">
        <v>241</v>
      </c>
      <c r="B34" s="10">
        <v>5442.82</v>
      </c>
      <c r="H34" s="11" t="s">
        <v>170</v>
      </c>
      <c r="I34" s="10">
        <v>246.25</v>
      </c>
    </row>
    <row r="35" spans="1:9">
      <c r="A35" s="11" t="s">
        <v>411</v>
      </c>
      <c r="B35" s="10">
        <v>5284.5</v>
      </c>
      <c r="H35" s="11" t="s">
        <v>259</v>
      </c>
      <c r="I35" s="10">
        <v>240</v>
      </c>
    </row>
    <row r="36" spans="1:9">
      <c r="A36" s="11" t="s">
        <v>338</v>
      </c>
      <c r="B36" s="10">
        <v>4799.83</v>
      </c>
      <c r="H36" s="11" t="s">
        <v>473</v>
      </c>
      <c r="I36" s="10">
        <v>240</v>
      </c>
    </row>
    <row r="37" spans="1:9">
      <c r="A37" s="11" t="s">
        <v>276</v>
      </c>
      <c r="B37" s="10">
        <v>4761.4399999999996</v>
      </c>
      <c r="H37" s="11" t="s">
        <v>274</v>
      </c>
      <c r="I37" s="10">
        <v>229.14</v>
      </c>
    </row>
    <row r="38" spans="1:9">
      <c r="A38" s="11" t="s">
        <v>80</v>
      </c>
      <c r="B38" s="10">
        <v>4518.99</v>
      </c>
      <c r="H38" s="11" t="s">
        <v>104</v>
      </c>
      <c r="I38" s="10">
        <v>215</v>
      </c>
    </row>
    <row r="39" spans="1:9">
      <c r="A39" s="11" t="s">
        <v>124</v>
      </c>
      <c r="B39" s="10">
        <v>4294.07</v>
      </c>
      <c r="H39" s="11" t="s">
        <v>482</v>
      </c>
      <c r="I39" s="10">
        <v>214.99</v>
      </c>
    </row>
    <row r="40" spans="1:9">
      <c r="A40" s="11" t="s">
        <v>182</v>
      </c>
      <c r="B40" s="10">
        <v>3999.42</v>
      </c>
      <c r="H40" s="11" t="s">
        <v>150</v>
      </c>
      <c r="I40" s="10">
        <v>200.32</v>
      </c>
    </row>
    <row r="41" spans="1:9">
      <c r="A41" s="11" t="s">
        <v>482</v>
      </c>
      <c r="B41" s="10">
        <v>3794.27</v>
      </c>
      <c r="H41" s="11" t="s">
        <v>130</v>
      </c>
      <c r="I41" s="10">
        <v>200</v>
      </c>
    </row>
    <row r="42" spans="1:9">
      <c r="A42" s="11" t="s">
        <v>145</v>
      </c>
      <c r="B42" s="10">
        <v>3651.49</v>
      </c>
      <c r="H42" s="11" t="s">
        <v>276</v>
      </c>
      <c r="I42" s="10">
        <v>200</v>
      </c>
    </row>
    <row r="43" spans="1:9">
      <c r="A43" s="11" t="s">
        <v>168</v>
      </c>
      <c r="B43" s="10">
        <v>3595.08</v>
      </c>
      <c r="H43" s="11" t="s">
        <v>68</v>
      </c>
      <c r="I43" s="10">
        <v>185.66</v>
      </c>
    </row>
    <row r="44" spans="1:9">
      <c r="A44" s="11" t="s">
        <v>506</v>
      </c>
      <c r="B44" s="10">
        <v>3459.77</v>
      </c>
      <c r="H44" s="11" t="s">
        <v>506</v>
      </c>
      <c r="I44" s="10">
        <v>158.02000000000001</v>
      </c>
    </row>
    <row r="45" spans="1:9">
      <c r="A45" s="11" t="s">
        <v>500</v>
      </c>
      <c r="B45" s="10">
        <v>3354.31</v>
      </c>
      <c r="H45" s="11" t="s">
        <v>460</v>
      </c>
      <c r="I45" s="10">
        <v>156.35</v>
      </c>
    </row>
    <row r="46" spans="1:9">
      <c r="A46" s="11" t="s">
        <v>104</v>
      </c>
      <c r="B46" s="10">
        <v>3279.2</v>
      </c>
      <c r="H46" s="11" t="s">
        <v>390</v>
      </c>
      <c r="I46" s="10">
        <v>155.24</v>
      </c>
    </row>
    <row r="47" spans="1:9">
      <c r="A47" s="11" t="s">
        <v>170</v>
      </c>
      <c r="B47" s="10">
        <v>2857.5</v>
      </c>
      <c r="H47" s="11" t="s">
        <v>368</v>
      </c>
      <c r="I47" s="10">
        <v>151.20999999999998</v>
      </c>
    </row>
    <row r="48" spans="1:9">
      <c r="A48" s="11" t="s">
        <v>460</v>
      </c>
      <c r="B48" s="10">
        <v>2771.74</v>
      </c>
      <c r="H48" s="11" t="s">
        <v>182</v>
      </c>
      <c r="I48" s="10">
        <v>150</v>
      </c>
    </row>
    <row r="49" spans="1:9">
      <c r="A49" s="11" t="s">
        <v>130</v>
      </c>
      <c r="B49" s="10">
        <v>2554.2600000000002</v>
      </c>
      <c r="H49" s="11" t="s">
        <v>213</v>
      </c>
      <c r="I49" s="10">
        <v>134.59</v>
      </c>
    </row>
    <row r="50" spans="1:9">
      <c r="A50" s="11" t="s">
        <v>328</v>
      </c>
      <c r="B50" s="10">
        <v>2519.61</v>
      </c>
      <c r="H50" s="11" t="s">
        <v>116</v>
      </c>
      <c r="I50" s="10">
        <v>128.1</v>
      </c>
    </row>
    <row r="51" spans="1:9">
      <c r="A51" s="11" t="s">
        <v>213</v>
      </c>
      <c r="B51" s="10">
        <v>2429.85</v>
      </c>
      <c r="H51" s="11" t="s">
        <v>197</v>
      </c>
      <c r="I51" s="10">
        <v>127.51</v>
      </c>
    </row>
    <row r="52" spans="1:9">
      <c r="A52" s="11" t="s">
        <v>274</v>
      </c>
      <c r="B52" s="10">
        <v>2346.3200000000002</v>
      </c>
      <c r="H52" s="11" t="s">
        <v>168</v>
      </c>
      <c r="I52" s="10">
        <v>123.6</v>
      </c>
    </row>
    <row r="53" spans="1:9">
      <c r="A53" s="11" t="s">
        <v>266</v>
      </c>
      <c r="B53" s="10">
        <v>2250.02</v>
      </c>
      <c r="H53" s="11" t="s">
        <v>340</v>
      </c>
      <c r="I53" s="10">
        <v>122.7</v>
      </c>
    </row>
    <row r="54" spans="1:9">
      <c r="A54" s="11" t="s">
        <v>150</v>
      </c>
      <c r="B54" s="10">
        <v>2247.7600000000002</v>
      </c>
      <c r="H54" s="11" t="s">
        <v>266</v>
      </c>
      <c r="I54" s="10">
        <v>112.89</v>
      </c>
    </row>
    <row r="55" spans="1:9">
      <c r="A55" s="11" t="s">
        <v>63</v>
      </c>
      <c r="B55" s="10">
        <v>2100.21</v>
      </c>
      <c r="H55" s="11" t="s">
        <v>457</v>
      </c>
      <c r="I55" s="10">
        <v>112.27</v>
      </c>
    </row>
    <row r="56" spans="1:9">
      <c r="A56" s="11" t="s">
        <v>68</v>
      </c>
      <c r="B56" s="10">
        <v>1972.49</v>
      </c>
      <c r="H56" s="11" t="s">
        <v>91</v>
      </c>
      <c r="I56" s="10">
        <v>101.54</v>
      </c>
    </row>
    <row r="57" spans="1:9">
      <c r="A57" s="11" t="s">
        <v>219</v>
      </c>
      <c r="B57" s="10">
        <v>1950.36</v>
      </c>
      <c r="H57" s="11" t="s">
        <v>465</v>
      </c>
      <c r="I57" s="10">
        <v>100.45</v>
      </c>
    </row>
    <row r="58" spans="1:9">
      <c r="A58" s="11" t="s">
        <v>91</v>
      </c>
      <c r="B58" s="10">
        <v>1907.69</v>
      </c>
      <c r="H58" s="11" t="s">
        <v>125</v>
      </c>
      <c r="I58" s="10">
        <v>100</v>
      </c>
    </row>
    <row r="59" spans="1:9">
      <c r="A59" s="11" t="s">
        <v>126</v>
      </c>
      <c r="B59" s="10">
        <v>1873.47</v>
      </c>
      <c r="H59" s="11" t="s">
        <v>338</v>
      </c>
      <c r="I59" s="10">
        <v>100</v>
      </c>
    </row>
    <row r="60" spans="1:9">
      <c r="A60" s="11" t="s">
        <v>264</v>
      </c>
      <c r="B60" s="10">
        <v>1831.08</v>
      </c>
      <c r="H60" s="11" t="s">
        <v>3</v>
      </c>
      <c r="I60" s="10">
        <v>90.6</v>
      </c>
    </row>
    <row r="61" spans="1:9">
      <c r="A61" s="11" t="s">
        <v>116</v>
      </c>
      <c r="B61" s="10">
        <v>1793.4</v>
      </c>
      <c r="H61" s="11" t="s">
        <v>219</v>
      </c>
      <c r="I61" s="10">
        <v>89.85</v>
      </c>
    </row>
    <row r="62" spans="1:9">
      <c r="A62" s="11" t="s">
        <v>368</v>
      </c>
      <c r="B62" s="10">
        <v>1660.42</v>
      </c>
      <c r="H62" s="11" t="s">
        <v>63</v>
      </c>
      <c r="I62" s="10">
        <v>89.29</v>
      </c>
    </row>
    <row r="63" spans="1:9">
      <c r="A63" s="11" t="s">
        <v>457</v>
      </c>
      <c r="B63" s="10">
        <v>1650.27</v>
      </c>
      <c r="H63" s="11" t="s">
        <v>230</v>
      </c>
      <c r="I63" s="10">
        <v>88.9</v>
      </c>
    </row>
    <row r="64" spans="1:9">
      <c r="A64" s="11" t="s">
        <v>340</v>
      </c>
      <c r="B64" s="10">
        <v>1622.95</v>
      </c>
      <c r="H64" s="11" t="s">
        <v>126</v>
      </c>
      <c r="I64" s="10">
        <v>88.74</v>
      </c>
    </row>
    <row r="65" spans="1:9">
      <c r="A65" s="11" t="s">
        <v>72</v>
      </c>
      <c r="B65" s="10">
        <v>1565.1</v>
      </c>
      <c r="H65" s="11" t="s">
        <v>339</v>
      </c>
      <c r="I65" s="10">
        <v>87.65</v>
      </c>
    </row>
    <row r="66" spans="1:9">
      <c r="A66" s="11" t="s">
        <v>3</v>
      </c>
      <c r="B66" s="10">
        <v>1491.03</v>
      </c>
      <c r="H66" s="11" t="s">
        <v>328</v>
      </c>
      <c r="I66" s="10">
        <v>84.84</v>
      </c>
    </row>
    <row r="67" spans="1:9">
      <c r="A67" s="11" t="s">
        <v>207</v>
      </c>
      <c r="B67" s="10">
        <v>1396.74</v>
      </c>
      <c r="H67" s="11" t="s">
        <v>347</v>
      </c>
      <c r="I67" s="10">
        <v>82.99</v>
      </c>
    </row>
    <row r="68" spans="1:9">
      <c r="A68" s="11" t="s">
        <v>125</v>
      </c>
      <c r="B68" s="10">
        <v>1356.25</v>
      </c>
      <c r="H68" s="11" t="s">
        <v>264</v>
      </c>
      <c r="I68" s="10">
        <v>75.599999999999994</v>
      </c>
    </row>
    <row r="69" spans="1:9">
      <c r="A69" s="11" t="s">
        <v>197</v>
      </c>
      <c r="B69" s="10">
        <v>1341</v>
      </c>
      <c r="H69" s="11" t="s">
        <v>277</v>
      </c>
      <c r="I69" s="10">
        <v>73.790000000000006</v>
      </c>
    </row>
    <row r="70" spans="1:9">
      <c r="A70" s="11" t="s">
        <v>230</v>
      </c>
      <c r="B70" s="10">
        <v>1284.67</v>
      </c>
      <c r="H70" s="11" t="s">
        <v>414</v>
      </c>
      <c r="I70" s="10">
        <v>73.739999999999995</v>
      </c>
    </row>
    <row r="71" spans="1:9">
      <c r="A71" s="11" t="s">
        <v>252</v>
      </c>
      <c r="B71" s="10">
        <v>1275.74</v>
      </c>
      <c r="H71" s="11" t="s">
        <v>145</v>
      </c>
      <c r="I71" s="10">
        <v>70.8</v>
      </c>
    </row>
    <row r="72" spans="1:9">
      <c r="A72" s="11" t="s">
        <v>414</v>
      </c>
      <c r="B72" s="10">
        <v>1190.21</v>
      </c>
      <c r="H72" s="11" t="s">
        <v>234</v>
      </c>
      <c r="I72" s="10">
        <v>70.489999999999995</v>
      </c>
    </row>
    <row r="73" spans="1:9">
      <c r="A73" s="11" t="s">
        <v>339</v>
      </c>
      <c r="B73" s="10">
        <v>1173.6300000000001</v>
      </c>
      <c r="H73" s="11" t="s">
        <v>252</v>
      </c>
      <c r="I73" s="10">
        <v>67.94</v>
      </c>
    </row>
    <row r="74" spans="1:9">
      <c r="A74" s="11" t="s">
        <v>29</v>
      </c>
      <c r="B74" s="10">
        <v>1144.99</v>
      </c>
      <c r="H74" s="11" t="s">
        <v>322</v>
      </c>
      <c r="I74" s="10">
        <v>67.510000000000005</v>
      </c>
    </row>
    <row r="75" spans="1:9">
      <c r="A75" s="11" t="s">
        <v>347</v>
      </c>
      <c r="B75" s="10">
        <v>1111.24</v>
      </c>
      <c r="H75" s="11" t="s">
        <v>72</v>
      </c>
      <c r="I75" s="10">
        <v>66</v>
      </c>
    </row>
    <row r="76" spans="1:9">
      <c r="A76" s="11" t="s">
        <v>277</v>
      </c>
      <c r="B76" s="10">
        <v>1069.96</v>
      </c>
      <c r="H76" s="11" t="s">
        <v>181</v>
      </c>
      <c r="I76" s="10">
        <v>59.96</v>
      </c>
    </row>
    <row r="77" spans="1:9">
      <c r="A77" s="11" t="s">
        <v>234</v>
      </c>
      <c r="B77" s="10">
        <v>986.86</v>
      </c>
      <c r="H77" s="11" t="s">
        <v>207</v>
      </c>
      <c r="I77" s="10">
        <v>59.01</v>
      </c>
    </row>
    <row r="78" spans="1:9">
      <c r="A78" s="11" t="s">
        <v>171</v>
      </c>
      <c r="B78" s="10">
        <v>961.35</v>
      </c>
      <c r="H78" s="11" t="s">
        <v>29</v>
      </c>
      <c r="I78" s="10">
        <v>50.49</v>
      </c>
    </row>
    <row r="79" spans="1:9">
      <c r="A79" s="11" t="s">
        <v>465</v>
      </c>
      <c r="B79" s="10">
        <v>947.3</v>
      </c>
      <c r="H79" s="11" t="s">
        <v>171</v>
      </c>
      <c r="I79" s="10">
        <v>50.25</v>
      </c>
    </row>
    <row r="80" spans="1:9">
      <c r="A80" s="11" t="s">
        <v>469</v>
      </c>
      <c r="B80" s="10">
        <v>897.1</v>
      </c>
      <c r="H80" s="11" t="s">
        <v>176</v>
      </c>
      <c r="I80" s="10">
        <v>47.9</v>
      </c>
    </row>
    <row r="81" spans="1:9">
      <c r="A81" s="11" t="s">
        <v>67</v>
      </c>
      <c r="B81" s="10">
        <v>818.48</v>
      </c>
      <c r="H81" s="11" t="s">
        <v>344</v>
      </c>
      <c r="I81" s="10">
        <v>47.39</v>
      </c>
    </row>
    <row r="82" spans="1:9">
      <c r="A82" s="11" t="s">
        <v>181</v>
      </c>
      <c r="B82" s="10">
        <v>802.86</v>
      </c>
      <c r="H82" s="11" t="s">
        <v>212</v>
      </c>
      <c r="I82" s="10">
        <v>43.66</v>
      </c>
    </row>
    <row r="83" spans="1:9">
      <c r="A83" s="11" t="s">
        <v>322</v>
      </c>
      <c r="B83" s="10">
        <v>780.85</v>
      </c>
      <c r="H83" s="11" t="s">
        <v>469</v>
      </c>
      <c r="I83" s="10">
        <v>42.29</v>
      </c>
    </row>
    <row r="84" spans="1:9">
      <c r="A84" s="11" t="s">
        <v>417</v>
      </c>
      <c r="B84" s="10">
        <v>687.3</v>
      </c>
      <c r="H84" s="11" t="s">
        <v>388</v>
      </c>
      <c r="I84" s="10">
        <v>41.83</v>
      </c>
    </row>
    <row r="85" spans="1:9">
      <c r="A85" s="11" t="s">
        <v>388</v>
      </c>
      <c r="B85" s="10">
        <v>635.26</v>
      </c>
      <c r="H85" s="11" t="s">
        <v>417</v>
      </c>
      <c r="I85" s="10">
        <v>40.770000000000003</v>
      </c>
    </row>
    <row r="86" spans="1:9">
      <c r="A86" s="11" t="s">
        <v>364</v>
      </c>
      <c r="B86" s="10">
        <v>627.24</v>
      </c>
      <c r="H86" s="11" t="s">
        <v>39</v>
      </c>
      <c r="I86" s="10">
        <v>40.619999999999997</v>
      </c>
    </row>
    <row r="87" spans="1:9">
      <c r="A87" s="11" t="s">
        <v>14</v>
      </c>
      <c r="B87" s="10">
        <v>621.73</v>
      </c>
      <c r="H87" s="11" t="s">
        <v>362</v>
      </c>
      <c r="I87" s="10">
        <v>39.9</v>
      </c>
    </row>
    <row r="88" spans="1:9">
      <c r="A88" s="11" t="s">
        <v>362</v>
      </c>
      <c r="B88" s="10">
        <v>620.87</v>
      </c>
      <c r="H88" s="11" t="s">
        <v>238</v>
      </c>
      <c r="I88" s="10">
        <v>39.44</v>
      </c>
    </row>
    <row r="89" spans="1:9">
      <c r="A89" s="11" t="s">
        <v>215</v>
      </c>
      <c r="B89" s="10">
        <v>586.80999999999995</v>
      </c>
      <c r="H89" s="11" t="s">
        <v>364</v>
      </c>
      <c r="I89" s="10">
        <v>38.28</v>
      </c>
    </row>
    <row r="90" spans="1:9">
      <c r="A90" s="11" t="s">
        <v>190</v>
      </c>
      <c r="B90" s="10">
        <v>584.95000000000005</v>
      </c>
      <c r="H90" s="11" t="s">
        <v>95</v>
      </c>
      <c r="I90" s="10">
        <v>38.17</v>
      </c>
    </row>
    <row r="91" spans="1:9">
      <c r="A91" s="11" t="s">
        <v>212</v>
      </c>
      <c r="B91" s="10">
        <v>577.12</v>
      </c>
      <c r="H91" s="11" t="s">
        <v>100</v>
      </c>
      <c r="I91" s="10">
        <v>34.44</v>
      </c>
    </row>
    <row r="92" spans="1:9">
      <c r="A92" s="11" t="s">
        <v>238</v>
      </c>
      <c r="B92" s="10">
        <v>571.88</v>
      </c>
      <c r="H92" s="11" t="s">
        <v>299</v>
      </c>
      <c r="I92" s="10">
        <v>33.44</v>
      </c>
    </row>
    <row r="93" spans="1:9">
      <c r="A93" s="11" t="s">
        <v>128</v>
      </c>
      <c r="B93" s="10">
        <v>559.84</v>
      </c>
      <c r="H93" s="11" t="s">
        <v>449</v>
      </c>
      <c r="I93" s="10">
        <v>33.33</v>
      </c>
    </row>
    <row r="94" spans="1:9">
      <c r="A94" s="11" t="s">
        <v>344</v>
      </c>
      <c r="B94" s="10">
        <v>514.80999999999995</v>
      </c>
      <c r="H94" s="11" t="s">
        <v>14</v>
      </c>
      <c r="I94" s="10">
        <v>32.4</v>
      </c>
    </row>
    <row r="95" spans="1:9">
      <c r="A95" s="11" t="s">
        <v>95</v>
      </c>
      <c r="B95" s="10">
        <v>509.85</v>
      </c>
      <c r="H95" s="11" t="s">
        <v>128</v>
      </c>
      <c r="I95" s="10">
        <v>32.18</v>
      </c>
    </row>
    <row r="96" spans="1:9">
      <c r="A96" s="11" t="s">
        <v>148</v>
      </c>
      <c r="B96" s="10">
        <v>509.8</v>
      </c>
      <c r="H96" s="11" t="s">
        <v>40</v>
      </c>
      <c r="I96" s="10">
        <v>30.62</v>
      </c>
    </row>
    <row r="97" spans="1:9">
      <c r="A97" s="11" t="s">
        <v>176</v>
      </c>
      <c r="B97" s="10">
        <v>494.08</v>
      </c>
      <c r="H97" s="11" t="s">
        <v>407</v>
      </c>
      <c r="I97" s="10">
        <v>29.62</v>
      </c>
    </row>
    <row r="98" spans="1:9">
      <c r="A98" s="11" t="s">
        <v>449</v>
      </c>
      <c r="B98" s="10">
        <v>457.6</v>
      </c>
      <c r="H98" s="11" t="s">
        <v>67</v>
      </c>
      <c r="I98" s="10">
        <v>28.38</v>
      </c>
    </row>
    <row r="99" spans="1:9">
      <c r="A99" s="11" t="s">
        <v>39</v>
      </c>
      <c r="B99" s="10">
        <v>431.56</v>
      </c>
      <c r="H99" s="11" t="s">
        <v>190</v>
      </c>
      <c r="I99" s="10">
        <v>26.45</v>
      </c>
    </row>
    <row r="100" spans="1:9">
      <c r="A100" s="11" t="s">
        <v>6</v>
      </c>
      <c r="B100" s="10">
        <v>427.09</v>
      </c>
      <c r="H100" s="11" t="s">
        <v>6</v>
      </c>
      <c r="I100" s="10">
        <v>25.91</v>
      </c>
    </row>
    <row r="101" spans="1:9">
      <c r="A101" s="11" t="s">
        <v>407</v>
      </c>
      <c r="B101" s="10">
        <v>396.61</v>
      </c>
      <c r="H101" s="11" t="s">
        <v>435</v>
      </c>
      <c r="I101" s="10">
        <v>25.29</v>
      </c>
    </row>
    <row r="102" spans="1:9">
      <c r="A102" s="11" t="s">
        <v>100</v>
      </c>
      <c r="B102" s="10">
        <v>365.9</v>
      </c>
      <c r="H102" s="11" t="s">
        <v>4</v>
      </c>
      <c r="I102" s="10">
        <v>24.76</v>
      </c>
    </row>
    <row r="103" spans="1:9">
      <c r="A103" s="11" t="s">
        <v>435</v>
      </c>
      <c r="B103" s="10">
        <v>365.46</v>
      </c>
      <c r="H103" s="11" t="s">
        <v>429</v>
      </c>
      <c r="I103" s="10">
        <v>24.75</v>
      </c>
    </row>
    <row r="104" spans="1:9">
      <c r="A104" s="11" t="s">
        <v>299</v>
      </c>
      <c r="B104" s="10">
        <v>355.27</v>
      </c>
      <c r="H104" s="11" t="s">
        <v>215</v>
      </c>
      <c r="I104" s="10">
        <v>22.68</v>
      </c>
    </row>
    <row r="105" spans="1:9">
      <c r="A105" s="11" t="s">
        <v>4</v>
      </c>
      <c r="B105" s="10">
        <v>350.59</v>
      </c>
      <c r="H105" s="11" t="s">
        <v>302</v>
      </c>
      <c r="I105" s="10">
        <v>13.57</v>
      </c>
    </row>
    <row r="106" spans="1:9">
      <c r="A106" s="11" t="s">
        <v>40</v>
      </c>
      <c r="B106" s="10">
        <v>325.31</v>
      </c>
      <c r="H106" s="11" t="s">
        <v>409</v>
      </c>
      <c r="I106" s="10">
        <v>13.34</v>
      </c>
    </row>
    <row r="107" spans="1:9">
      <c r="A107" s="11" t="s">
        <v>304</v>
      </c>
      <c r="B107" s="10">
        <v>277.16000000000003</v>
      </c>
      <c r="H107" s="11" t="s">
        <v>148</v>
      </c>
      <c r="I107" s="10">
        <v>12.96</v>
      </c>
    </row>
    <row r="108" spans="1:9">
      <c r="A108" s="11" t="s">
        <v>409</v>
      </c>
      <c r="B108" s="10">
        <v>276.72000000000003</v>
      </c>
      <c r="H108" s="11" t="s">
        <v>69</v>
      </c>
      <c r="I108" s="10">
        <v>12.66</v>
      </c>
    </row>
    <row r="109" spans="1:9">
      <c r="A109" s="11" t="s">
        <v>429</v>
      </c>
      <c r="B109" s="10">
        <v>262.95</v>
      </c>
      <c r="H109" s="11" t="s">
        <v>134</v>
      </c>
      <c r="I109" s="10">
        <v>12.66</v>
      </c>
    </row>
    <row r="110" spans="1:9">
      <c r="A110" s="11" t="s">
        <v>134</v>
      </c>
      <c r="B110" s="10">
        <v>186.09</v>
      </c>
      <c r="H110" s="11" t="s">
        <v>496</v>
      </c>
      <c r="I110" s="10">
        <v>12.25</v>
      </c>
    </row>
    <row r="111" spans="1:9">
      <c r="A111" s="11" t="s">
        <v>302</v>
      </c>
      <c r="B111" s="10">
        <v>181.7</v>
      </c>
      <c r="H111" s="11" t="s">
        <v>84</v>
      </c>
      <c r="I111" s="10">
        <v>11.5</v>
      </c>
    </row>
    <row r="112" spans="1:9">
      <c r="A112" s="11" t="s">
        <v>84</v>
      </c>
      <c r="B112" s="10">
        <v>178.95</v>
      </c>
      <c r="H112" s="11" t="s">
        <v>304</v>
      </c>
      <c r="I112" s="10">
        <v>11.11</v>
      </c>
    </row>
    <row r="113" spans="1:9">
      <c r="A113" s="11" t="s">
        <v>69</v>
      </c>
      <c r="B113" s="10">
        <v>173.34</v>
      </c>
      <c r="H113" s="11" t="s">
        <v>122</v>
      </c>
      <c r="I113" s="10">
        <v>10.86</v>
      </c>
    </row>
    <row r="114" spans="1:9">
      <c r="A114" s="11" t="s">
        <v>244</v>
      </c>
      <c r="B114" s="10">
        <v>118.18</v>
      </c>
      <c r="H114" s="11" t="s">
        <v>471</v>
      </c>
      <c r="I114" s="10">
        <v>4.5199999999999996</v>
      </c>
    </row>
    <row r="115" spans="1:9">
      <c r="A115" s="11" t="s">
        <v>122</v>
      </c>
      <c r="B115" s="10">
        <v>112.02</v>
      </c>
      <c r="H115" s="11" t="s">
        <v>244</v>
      </c>
      <c r="I115" s="10">
        <v>3.94</v>
      </c>
    </row>
    <row r="116" spans="1:9">
      <c r="A116" s="11" t="s">
        <v>496</v>
      </c>
      <c r="B116" s="10">
        <v>107.24</v>
      </c>
      <c r="H116" s="11" t="s">
        <v>487</v>
      </c>
      <c r="I116" s="10">
        <v>3.85</v>
      </c>
    </row>
    <row r="117" spans="1:9">
      <c r="A117" s="11" t="s">
        <v>151</v>
      </c>
      <c r="B117" s="10">
        <v>96.58</v>
      </c>
      <c r="H117" s="11" t="s">
        <v>430</v>
      </c>
      <c r="I117" s="10">
        <v>3.38</v>
      </c>
    </row>
    <row r="118" spans="1:9">
      <c r="A118" s="11" t="s">
        <v>471</v>
      </c>
      <c r="B118" s="10">
        <v>86.47</v>
      </c>
      <c r="H118" s="11" t="s">
        <v>179</v>
      </c>
      <c r="I118" s="10">
        <v>3.29</v>
      </c>
    </row>
    <row r="119" spans="1:9">
      <c r="A119" s="11" t="s">
        <v>225</v>
      </c>
      <c r="B119" s="10">
        <v>82.04</v>
      </c>
      <c r="H119" s="11" t="s">
        <v>151</v>
      </c>
      <c r="I119" s="10">
        <v>3.24</v>
      </c>
    </row>
    <row r="120" spans="1:9">
      <c r="A120" s="11" t="s">
        <v>487</v>
      </c>
      <c r="B120" s="10">
        <v>55.83</v>
      </c>
      <c r="H120" s="11" t="s">
        <v>225</v>
      </c>
      <c r="I120" s="10">
        <v>3.24</v>
      </c>
    </row>
    <row r="121" spans="1:9">
      <c r="A121" s="11" t="s">
        <v>179</v>
      </c>
      <c r="B121" s="10">
        <v>49.35</v>
      </c>
      <c r="H121" s="11" t="s">
        <v>510</v>
      </c>
      <c r="I121" s="10"/>
    </row>
    <row r="122" spans="1:9">
      <c r="A122" s="11" t="s">
        <v>430</v>
      </c>
      <c r="B122" s="10">
        <v>38.380000000000003</v>
      </c>
      <c r="H122" s="11" t="s">
        <v>511</v>
      </c>
      <c r="I122" s="10">
        <v>29472.399999999998</v>
      </c>
    </row>
    <row r="123" spans="1:9">
      <c r="A123" s="11" t="s">
        <v>510</v>
      </c>
      <c r="B123" s="10"/>
    </row>
    <row r="124" spans="1:9">
      <c r="A124" s="11" t="s">
        <v>511</v>
      </c>
      <c r="B124" s="10">
        <v>518211.93000000017</v>
      </c>
    </row>
  </sheetData>
  <sortState ref="H1:I122">
    <sortCondition descending="1" ref="I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G4" sqref="G4"/>
    </sheetView>
  </sheetViews>
  <sheetFormatPr baseColWidth="10" defaultRowHeight="13" x14ac:dyDescent="0"/>
  <cols>
    <col min="1" max="2" width="21.140625" customWidth="1"/>
    <col min="3" max="3" width="30.28515625" customWidth="1"/>
    <col min="4" max="5" width="21.140625" customWidth="1"/>
  </cols>
  <sheetData>
    <row r="1" spans="1:8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8">
      <c r="A2" s="5" t="s">
        <v>130</v>
      </c>
      <c r="B2" s="8">
        <v>43108</v>
      </c>
      <c r="C2" s="5" t="s">
        <v>26</v>
      </c>
      <c r="D2" s="6">
        <v>200</v>
      </c>
      <c r="E2" s="7">
        <v>2554.2600000000002</v>
      </c>
      <c r="F2" s="15">
        <f>SUM(E2:E486)</f>
        <v>518211.92999999993</v>
      </c>
      <c r="G2" s="5">
        <f>SUMIF($C$2:$C$486,"ANNUAL TERMINATION",$E$2:$E$486)</f>
        <v>270224.41999999993</v>
      </c>
      <c r="H2" s="5" t="s">
        <v>26</v>
      </c>
    </row>
    <row r="3" spans="1:8">
      <c r="A3" s="5" t="s">
        <v>151</v>
      </c>
      <c r="B3" s="8">
        <v>43108</v>
      </c>
      <c r="C3" s="5" t="s">
        <v>26</v>
      </c>
      <c r="D3" s="6">
        <v>3.24</v>
      </c>
      <c r="E3" s="7">
        <v>96.58</v>
      </c>
      <c r="F3" s="14">
        <f>SUM(E2:E8)</f>
        <v>16694.79</v>
      </c>
      <c r="G3" s="5">
        <f>SUMIF($C$2:$C$486,"SICK LEAVE TERM",$E$2:$E$486)</f>
        <v>221466.83999999997</v>
      </c>
      <c r="H3" s="1" t="s">
        <v>490</v>
      </c>
    </row>
    <row r="4" spans="1:8">
      <c r="A4" s="5" t="s">
        <v>197</v>
      </c>
      <c r="B4" s="8">
        <v>43108</v>
      </c>
      <c r="C4" s="5" t="s">
        <v>26</v>
      </c>
      <c r="D4" s="6">
        <v>127.51</v>
      </c>
      <c r="E4" s="7">
        <v>1341</v>
      </c>
      <c r="G4" s="5">
        <f>SUMIF($C$2:$C$486,"SEVERANCE COMPENSATION",$E$2:$E$486)</f>
        <v>0</v>
      </c>
    </row>
    <row r="5" spans="1:8">
      <c r="A5" s="5" t="s">
        <v>213</v>
      </c>
      <c r="B5" s="8">
        <v>43108</v>
      </c>
      <c r="C5" s="5" t="s">
        <v>26</v>
      </c>
      <c r="D5" s="6">
        <v>134.59</v>
      </c>
      <c r="E5" s="7">
        <v>2429.85</v>
      </c>
      <c r="G5" s="5">
        <f>SUMIF($C$2:$C$486,"Annual Leave Termination Payout",$E$2:$E$486)</f>
        <v>16558.03</v>
      </c>
      <c r="H5" t="s">
        <v>2</v>
      </c>
    </row>
    <row r="6" spans="1:8">
      <c r="A6" s="5" t="s">
        <v>267</v>
      </c>
      <c r="B6" s="8">
        <v>43108</v>
      </c>
      <c r="C6" s="5" t="s">
        <v>26</v>
      </c>
      <c r="D6" s="6">
        <v>130</v>
      </c>
      <c r="E6" s="7">
        <v>4378.3999999999996</v>
      </c>
      <c r="G6" s="5">
        <f>SUMIF($C$2:$C$486,"Sick Leave Termination Payout",$E$2:$E$486)</f>
        <v>9962.6400000000012</v>
      </c>
      <c r="H6" t="s">
        <v>5</v>
      </c>
    </row>
    <row r="7" spans="1:8">
      <c r="A7" s="5" t="s">
        <v>322</v>
      </c>
      <c r="B7" s="8">
        <v>43108</v>
      </c>
      <c r="C7" s="5" t="s">
        <v>26</v>
      </c>
      <c r="D7" s="6">
        <v>67.510000000000005</v>
      </c>
      <c r="E7" s="7">
        <v>780.85</v>
      </c>
    </row>
    <row r="8" spans="1:8">
      <c r="A8" s="5" t="s">
        <v>402</v>
      </c>
      <c r="B8" s="8">
        <v>43108</v>
      </c>
      <c r="C8" s="5" t="s">
        <v>26</v>
      </c>
      <c r="D8" s="6">
        <v>254.48</v>
      </c>
      <c r="E8" s="7">
        <v>5113.8500000000004</v>
      </c>
    </row>
    <row r="9" spans="1:8">
      <c r="A9" s="1" t="s">
        <v>449</v>
      </c>
      <c r="B9" s="2">
        <v>43108</v>
      </c>
      <c r="C9" s="1" t="s">
        <v>26</v>
      </c>
      <c r="D9" s="3">
        <v>33.33</v>
      </c>
      <c r="E9" s="4">
        <v>457.6</v>
      </c>
      <c r="F9" s="14">
        <f>SUM(E9:E115)</f>
        <v>390797.97999999986</v>
      </c>
    </row>
    <row r="10" spans="1:8">
      <c r="A10" s="1" t="s">
        <v>457</v>
      </c>
      <c r="B10" s="2">
        <v>43108</v>
      </c>
      <c r="C10" s="1" t="s">
        <v>26</v>
      </c>
      <c r="D10" s="3">
        <v>112.27</v>
      </c>
      <c r="E10" s="4">
        <v>1650.27</v>
      </c>
    </row>
    <row r="11" spans="1:8">
      <c r="A11" s="1" t="s">
        <v>267</v>
      </c>
      <c r="B11" s="2">
        <v>43108</v>
      </c>
      <c r="C11" s="1" t="s">
        <v>490</v>
      </c>
      <c r="D11" s="3">
        <v>904.46</v>
      </c>
      <c r="E11" s="4">
        <v>15231.11</v>
      </c>
    </row>
    <row r="12" spans="1:8">
      <c r="A12" s="1" t="s">
        <v>402</v>
      </c>
      <c r="B12" s="2">
        <v>43108</v>
      </c>
      <c r="C12" s="1" t="s">
        <v>490</v>
      </c>
      <c r="D12" s="3">
        <v>161.79</v>
      </c>
      <c r="E12" s="4">
        <v>1625.61</v>
      </c>
    </row>
    <row r="13" spans="1:8">
      <c r="A13" s="1" t="s">
        <v>125</v>
      </c>
      <c r="B13" s="2">
        <v>43121</v>
      </c>
      <c r="C13" s="1" t="s">
        <v>26</v>
      </c>
      <c r="D13" s="3">
        <v>100</v>
      </c>
      <c r="E13" s="4">
        <v>1356.25</v>
      </c>
    </row>
    <row r="14" spans="1:8">
      <c r="A14" s="1" t="s">
        <v>368</v>
      </c>
      <c r="B14" s="2">
        <v>43122</v>
      </c>
      <c r="C14" s="1" t="s">
        <v>26</v>
      </c>
      <c r="D14" s="3">
        <v>15.17</v>
      </c>
      <c r="E14" s="4">
        <v>302.77999999999997</v>
      </c>
    </row>
    <row r="15" spans="1:8">
      <c r="A15" s="1" t="s">
        <v>368</v>
      </c>
      <c r="B15" s="2">
        <v>43122</v>
      </c>
      <c r="C15" s="1" t="s">
        <v>490</v>
      </c>
      <c r="D15" s="3">
        <v>136.04</v>
      </c>
      <c r="E15" s="4">
        <v>1357.64</v>
      </c>
    </row>
    <row r="16" spans="1:8">
      <c r="A16" s="1" t="s">
        <v>182</v>
      </c>
      <c r="B16" s="2">
        <v>43131</v>
      </c>
      <c r="C16" s="1" t="s">
        <v>26</v>
      </c>
      <c r="D16" s="3">
        <v>150</v>
      </c>
      <c r="E16" s="4">
        <v>3999.42</v>
      </c>
    </row>
    <row r="17" spans="1:5">
      <c r="A17" s="1" t="s">
        <v>506</v>
      </c>
      <c r="B17" s="2">
        <v>43135</v>
      </c>
      <c r="C17" s="1" t="s">
        <v>490</v>
      </c>
      <c r="D17" s="3">
        <v>158.02000000000001</v>
      </c>
      <c r="E17" s="4">
        <v>3459.77</v>
      </c>
    </row>
    <row r="18" spans="1:5">
      <c r="A18" s="1" t="s">
        <v>150</v>
      </c>
      <c r="B18" s="2">
        <v>43136</v>
      </c>
      <c r="C18" s="1" t="s">
        <v>26</v>
      </c>
      <c r="D18" s="3">
        <v>3.42</v>
      </c>
      <c r="E18" s="4">
        <v>75.459999999999994</v>
      </c>
    </row>
    <row r="19" spans="1:5">
      <c r="A19" s="1" t="s">
        <v>219</v>
      </c>
      <c r="B19" s="2">
        <v>43136</v>
      </c>
      <c r="C19" s="1" t="s">
        <v>26</v>
      </c>
      <c r="D19" s="3">
        <v>89.85</v>
      </c>
      <c r="E19" s="4">
        <v>1950.36</v>
      </c>
    </row>
    <row r="20" spans="1:5">
      <c r="A20" s="1" t="s">
        <v>400</v>
      </c>
      <c r="B20" s="2">
        <v>43136</v>
      </c>
      <c r="C20" s="1" t="s">
        <v>26</v>
      </c>
      <c r="D20" s="3">
        <v>266.38</v>
      </c>
      <c r="E20" s="4">
        <v>5669.23</v>
      </c>
    </row>
    <row r="21" spans="1:5">
      <c r="A21" s="1" t="s">
        <v>150</v>
      </c>
      <c r="B21" s="2">
        <v>43136</v>
      </c>
      <c r="C21" s="1" t="s">
        <v>490</v>
      </c>
      <c r="D21" s="3">
        <v>196.9</v>
      </c>
      <c r="E21" s="4">
        <v>2172.3000000000002</v>
      </c>
    </row>
    <row r="22" spans="1:5">
      <c r="A22" s="1" t="s">
        <v>400</v>
      </c>
      <c r="B22" s="2">
        <v>43136</v>
      </c>
      <c r="C22" s="1" t="s">
        <v>490</v>
      </c>
      <c r="D22" s="3">
        <v>463.42</v>
      </c>
      <c r="E22" s="4">
        <v>4931.37</v>
      </c>
    </row>
    <row r="23" spans="1:5">
      <c r="A23" s="1" t="s">
        <v>276</v>
      </c>
      <c r="B23" s="2">
        <v>43149</v>
      </c>
      <c r="C23" s="1" t="s">
        <v>26</v>
      </c>
      <c r="D23" s="3">
        <v>200</v>
      </c>
      <c r="E23" s="4">
        <v>4761.4399999999996</v>
      </c>
    </row>
    <row r="24" spans="1:5">
      <c r="A24" s="1" t="s">
        <v>181</v>
      </c>
      <c r="B24" s="2">
        <v>43150</v>
      </c>
      <c r="C24" s="1" t="s">
        <v>26</v>
      </c>
      <c r="D24" s="3">
        <v>59.96</v>
      </c>
      <c r="E24" s="4">
        <v>802.86</v>
      </c>
    </row>
    <row r="25" spans="1:5">
      <c r="A25" s="1" t="s">
        <v>266</v>
      </c>
      <c r="B25" s="2">
        <v>43150</v>
      </c>
      <c r="C25" s="1" t="s">
        <v>26</v>
      </c>
      <c r="D25" s="3">
        <v>112.89</v>
      </c>
      <c r="E25" s="4">
        <v>2250.02</v>
      </c>
    </row>
    <row r="26" spans="1:5">
      <c r="A26" s="1" t="s">
        <v>460</v>
      </c>
      <c r="B26" s="2">
        <v>43150</v>
      </c>
      <c r="C26" s="1" t="s">
        <v>26</v>
      </c>
      <c r="D26" s="3">
        <v>156.35</v>
      </c>
      <c r="E26" s="4">
        <v>2771.74</v>
      </c>
    </row>
    <row r="27" spans="1:5">
      <c r="A27" s="1" t="s">
        <v>114</v>
      </c>
      <c r="B27" s="2">
        <v>43164</v>
      </c>
      <c r="C27" s="1" t="s">
        <v>26</v>
      </c>
      <c r="D27" s="3">
        <v>202.27</v>
      </c>
      <c r="E27" s="4">
        <v>3970.16</v>
      </c>
    </row>
    <row r="28" spans="1:5">
      <c r="A28" s="1" t="s">
        <v>381</v>
      </c>
      <c r="B28" s="2">
        <v>43164</v>
      </c>
      <c r="C28" s="1" t="s">
        <v>26</v>
      </c>
      <c r="D28" s="3">
        <v>257.36</v>
      </c>
      <c r="E28" s="4">
        <v>8579.89</v>
      </c>
    </row>
    <row r="29" spans="1:5">
      <c r="A29" s="1" t="s">
        <v>430</v>
      </c>
      <c r="B29" s="2">
        <v>43164</v>
      </c>
      <c r="C29" s="1" t="s">
        <v>26</v>
      </c>
      <c r="D29" s="3">
        <v>3.38</v>
      </c>
      <c r="E29" s="4">
        <v>38.380000000000003</v>
      </c>
    </row>
    <row r="30" spans="1:5">
      <c r="A30" s="1" t="s">
        <v>114</v>
      </c>
      <c r="B30" s="2">
        <v>43164</v>
      </c>
      <c r="C30" s="1" t="s">
        <v>490</v>
      </c>
      <c r="D30" s="3">
        <v>162</v>
      </c>
      <c r="E30" s="4">
        <v>1589.87</v>
      </c>
    </row>
    <row r="31" spans="1:5">
      <c r="A31" s="1" t="s">
        <v>381</v>
      </c>
      <c r="B31" s="2">
        <v>43164</v>
      </c>
      <c r="C31" s="1" t="s">
        <v>490</v>
      </c>
      <c r="D31" s="3">
        <v>213.43</v>
      </c>
      <c r="E31" s="4">
        <v>3557.68</v>
      </c>
    </row>
    <row r="32" spans="1:5">
      <c r="A32" s="1" t="s">
        <v>134</v>
      </c>
      <c r="B32" s="2">
        <v>43178</v>
      </c>
      <c r="C32" s="1" t="s">
        <v>26</v>
      </c>
      <c r="D32" s="3">
        <v>12.66</v>
      </c>
      <c r="E32" s="4">
        <v>186.09</v>
      </c>
    </row>
    <row r="33" spans="1:5">
      <c r="A33" s="1" t="s">
        <v>145</v>
      </c>
      <c r="B33" s="2">
        <v>43178</v>
      </c>
      <c r="C33" s="1" t="s">
        <v>26</v>
      </c>
      <c r="D33" s="3">
        <v>70.8</v>
      </c>
      <c r="E33" s="4">
        <v>3651.49</v>
      </c>
    </row>
    <row r="34" spans="1:5">
      <c r="A34" s="1" t="s">
        <v>407</v>
      </c>
      <c r="B34" s="2">
        <v>43178</v>
      </c>
      <c r="C34" s="1" t="s">
        <v>26</v>
      </c>
      <c r="D34" s="3">
        <v>29.62</v>
      </c>
      <c r="E34" s="4">
        <v>396.61</v>
      </c>
    </row>
    <row r="35" spans="1:5">
      <c r="A35" s="1" t="s">
        <v>465</v>
      </c>
      <c r="B35" s="2">
        <v>43178</v>
      </c>
      <c r="C35" s="1" t="s">
        <v>26</v>
      </c>
      <c r="D35" s="3">
        <v>62.85</v>
      </c>
      <c r="E35" s="4">
        <v>729.18</v>
      </c>
    </row>
    <row r="36" spans="1:5">
      <c r="A36" s="1" t="s">
        <v>465</v>
      </c>
      <c r="B36" s="2">
        <v>43178</v>
      </c>
      <c r="C36" s="1" t="s">
        <v>490</v>
      </c>
      <c r="D36" s="3">
        <v>37.6</v>
      </c>
      <c r="E36" s="4">
        <v>218.12</v>
      </c>
    </row>
    <row r="37" spans="1:5">
      <c r="A37" s="1" t="s">
        <v>473</v>
      </c>
      <c r="B37" s="2">
        <v>43190</v>
      </c>
      <c r="C37" s="1" t="s">
        <v>26</v>
      </c>
      <c r="D37" s="3">
        <v>240</v>
      </c>
      <c r="E37" s="4">
        <v>6101.33</v>
      </c>
    </row>
    <row r="38" spans="1:5">
      <c r="A38" s="1" t="s">
        <v>118</v>
      </c>
      <c r="B38" s="2">
        <v>43192</v>
      </c>
      <c r="C38" s="1" t="s">
        <v>26</v>
      </c>
      <c r="D38" s="3">
        <v>280</v>
      </c>
      <c r="E38" s="4">
        <v>4720.2700000000004</v>
      </c>
    </row>
    <row r="39" spans="1:5">
      <c r="A39" s="1" t="s">
        <v>190</v>
      </c>
      <c r="B39" s="2">
        <v>43192</v>
      </c>
      <c r="C39" s="1" t="s">
        <v>26</v>
      </c>
      <c r="D39" s="3">
        <v>26.45</v>
      </c>
      <c r="E39" s="4">
        <v>584.95000000000005</v>
      </c>
    </row>
    <row r="40" spans="1:5">
      <c r="A40" s="1" t="s">
        <v>207</v>
      </c>
      <c r="B40" s="2">
        <v>43192</v>
      </c>
      <c r="C40" s="1" t="s">
        <v>26</v>
      </c>
      <c r="D40" s="3">
        <v>59.01</v>
      </c>
      <c r="E40" s="4">
        <v>1396.74</v>
      </c>
    </row>
    <row r="41" spans="1:5">
      <c r="A41" s="1" t="s">
        <v>244</v>
      </c>
      <c r="B41" s="2">
        <v>43192</v>
      </c>
      <c r="C41" s="1" t="s">
        <v>26</v>
      </c>
      <c r="D41" s="3">
        <v>3.94</v>
      </c>
      <c r="E41" s="4">
        <v>118.18</v>
      </c>
    </row>
    <row r="42" spans="1:5">
      <c r="A42" s="1" t="s">
        <v>274</v>
      </c>
      <c r="B42" s="2">
        <v>43192</v>
      </c>
      <c r="C42" s="1" t="s">
        <v>26</v>
      </c>
      <c r="D42" s="3">
        <v>229.14</v>
      </c>
      <c r="E42" s="4">
        <v>2346.3200000000002</v>
      </c>
    </row>
    <row r="43" spans="1:5">
      <c r="A43" s="1" t="s">
        <v>364</v>
      </c>
      <c r="B43" s="2">
        <v>43192</v>
      </c>
      <c r="C43" s="1" t="s">
        <v>26</v>
      </c>
      <c r="D43" s="3">
        <v>38.28</v>
      </c>
      <c r="E43" s="4">
        <v>627.24</v>
      </c>
    </row>
    <row r="44" spans="1:5">
      <c r="A44" s="1" t="s">
        <v>435</v>
      </c>
      <c r="B44" s="2">
        <v>43192</v>
      </c>
      <c r="C44" s="1" t="s">
        <v>26</v>
      </c>
      <c r="D44" s="3">
        <v>25.29</v>
      </c>
      <c r="E44" s="4">
        <v>365.46</v>
      </c>
    </row>
    <row r="45" spans="1:5">
      <c r="A45" s="1" t="s">
        <v>118</v>
      </c>
      <c r="B45" s="2">
        <v>43192</v>
      </c>
      <c r="C45" s="1" t="s">
        <v>490</v>
      </c>
      <c r="D45" s="3">
        <v>911.03</v>
      </c>
      <c r="E45" s="4">
        <v>7679.12</v>
      </c>
    </row>
    <row r="46" spans="1:5">
      <c r="A46" s="1" t="s">
        <v>215</v>
      </c>
      <c r="B46" s="2">
        <v>43202</v>
      </c>
      <c r="C46" s="1" t="s">
        <v>26</v>
      </c>
      <c r="D46" s="3">
        <v>22.68</v>
      </c>
      <c r="E46" s="4">
        <v>586.80999999999995</v>
      </c>
    </row>
    <row r="47" spans="1:5">
      <c r="A47" s="1" t="s">
        <v>250</v>
      </c>
      <c r="B47" s="2">
        <v>43206</v>
      </c>
      <c r="C47" s="1" t="s">
        <v>26</v>
      </c>
      <c r="D47" s="3">
        <v>280</v>
      </c>
      <c r="E47" s="4">
        <v>15706.07</v>
      </c>
    </row>
    <row r="48" spans="1:5">
      <c r="A48" s="1" t="s">
        <v>347</v>
      </c>
      <c r="B48" s="2">
        <v>43206</v>
      </c>
      <c r="C48" s="1" t="s">
        <v>26</v>
      </c>
      <c r="D48" s="3">
        <v>82.99</v>
      </c>
      <c r="E48" s="4">
        <v>1111.24</v>
      </c>
    </row>
    <row r="49" spans="1:5">
      <c r="A49" s="1" t="s">
        <v>409</v>
      </c>
      <c r="B49" s="2">
        <v>43206</v>
      </c>
      <c r="C49" s="1" t="s">
        <v>26</v>
      </c>
      <c r="D49" s="3">
        <v>13.34</v>
      </c>
      <c r="E49" s="4">
        <v>276.72000000000003</v>
      </c>
    </row>
    <row r="50" spans="1:5">
      <c r="A50" s="1" t="s">
        <v>482</v>
      </c>
      <c r="B50" s="2">
        <v>43206</v>
      </c>
      <c r="C50" s="1" t="s">
        <v>26</v>
      </c>
      <c r="D50" s="3">
        <v>214.99</v>
      </c>
      <c r="E50" s="4">
        <v>3794.27</v>
      </c>
    </row>
    <row r="51" spans="1:5">
      <c r="A51" s="1" t="s">
        <v>250</v>
      </c>
      <c r="B51" s="2">
        <v>43206</v>
      </c>
      <c r="C51" s="1" t="s">
        <v>490</v>
      </c>
      <c r="D51" s="3">
        <v>1864</v>
      </c>
      <c r="E51" s="4">
        <v>52278.77</v>
      </c>
    </row>
    <row r="52" spans="1:5">
      <c r="A52" s="1" t="s">
        <v>104</v>
      </c>
      <c r="B52" s="2">
        <v>43219</v>
      </c>
      <c r="C52" s="1" t="s">
        <v>26</v>
      </c>
      <c r="D52" s="3">
        <v>215</v>
      </c>
      <c r="E52" s="4">
        <v>3279.2</v>
      </c>
    </row>
    <row r="53" spans="1:5">
      <c r="A53" s="1" t="s">
        <v>338</v>
      </c>
      <c r="B53" s="2">
        <v>43219</v>
      </c>
      <c r="C53" s="1" t="s">
        <v>26</v>
      </c>
      <c r="D53" s="3">
        <v>100</v>
      </c>
      <c r="E53" s="4">
        <v>4799.83</v>
      </c>
    </row>
    <row r="54" spans="1:5">
      <c r="A54" s="1" t="s">
        <v>328</v>
      </c>
      <c r="B54" s="2">
        <v>43220</v>
      </c>
      <c r="C54" s="1" t="s">
        <v>26</v>
      </c>
      <c r="D54" s="3">
        <v>84.84</v>
      </c>
      <c r="E54" s="4">
        <v>2519.61</v>
      </c>
    </row>
    <row r="55" spans="1:5">
      <c r="A55" s="1" t="s">
        <v>332</v>
      </c>
      <c r="B55" s="2">
        <v>43220</v>
      </c>
      <c r="C55" s="1" t="s">
        <v>26</v>
      </c>
      <c r="D55" s="3">
        <v>100</v>
      </c>
      <c r="E55" s="4">
        <v>1845.81</v>
      </c>
    </row>
    <row r="56" spans="1:5">
      <c r="A56" s="1" t="s">
        <v>335</v>
      </c>
      <c r="B56" s="2">
        <v>43220</v>
      </c>
      <c r="C56" s="1" t="s">
        <v>490</v>
      </c>
      <c r="D56" s="3">
        <v>1435.24</v>
      </c>
      <c r="E56" s="4">
        <v>13010.38</v>
      </c>
    </row>
    <row r="57" spans="1:5">
      <c r="A57" s="1" t="s">
        <v>362</v>
      </c>
      <c r="B57" s="2">
        <v>43224</v>
      </c>
      <c r="C57" s="1" t="s">
        <v>26</v>
      </c>
      <c r="D57" s="3">
        <v>39.9</v>
      </c>
      <c r="E57" s="4">
        <v>620.87</v>
      </c>
    </row>
    <row r="58" spans="1:5">
      <c r="A58" s="1" t="s">
        <v>128</v>
      </c>
      <c r="B58" s="2">
        <v>43234</v>
      </c>
      <c r="C58" s="1" t="s">
        <v>26</v>
      </c>
      <c r="D58" s="3">
        <v>31.68</v>
      </c>
      <c r="E58" s="4">
        <v>555.46</v>
      </c>
    </row>
    <row r="59" spans="1:5">
      <c r="A59" s="1" t="s">
        <v>264</v>
      </c>
      <c r="B59" s="2">
        <v>43234</v>
      </c>
      <c r="C59" s="1" t="s">
        <v>26</v>
      </c>
      <c r="D59" s="3">
        <v>75.599999999999994</v>
      </c>
      <c r="E59" s="4">
        <v>1831.08</v>
      </c>
    </row>
    <row r="60" spans="1:5">
      <c r="A60" s="1" t="s">
        <v>128</v>
      </c>
      <c r="B60" s="2">
        <v>43234</v>
      </c>
      <c r="C60" s="1" t="s">
        <v>490</v>
      </c>
      <c r="D60" s="3">
        <v>0.5</v>
      </c>
      <c r="E60" s="4">
        <v>4.38</v>
      </c>
    </row>
    <row r="61" spans="1:5">
      <c r="A61" s="1" t="s">
        <v>496</v>
      </c>
      <c r="B61" s="2">
        <v>43234</v>
      </c>
      <c r="C61" s="1" t="s">
        <v>490</v>
      </c>
      <c r="D61" s="3">
        <v>12.25</v>
      </c>
      <c r="E61" s="4">
        <v>107.24</v>
      </c>
    </row>
    <row r="62" spans="1:5">
      <c r="A62" s="1" t="s">
        <v>168</v>
      </c>
      <c r="B62" s="2">
        <v>43248</v>
      </c>
      <c r="C62" s="1" t="s">
        <v>26</v>
      </c>
      <c r="D62" s="3">
        <v>123.6</v>
      </c>
      <c r="E62" s="4">
        <v>3595.08</v>
      </c>
    </row>
    <row r="63" spans="1:5">
      <c r="A63" s="1" t="s">
        <v>340</v>
      </c>
      <c r="B63" s="2">
        <v>43249</v>
      </c>
      <c r="C63" s="1" t="s">
        <v>26</v>
      </c>
      <c r="D63" s="3">
        <v>96.4</v>
      </c>
      <c r="E63" s="4">
        <v>1428.14</v>
      </c>
    </row>
    <row r="64" spans="1:5">
      <c r="A64" s="1" t="s">
        <v>340</v>
      </c>
      <c r="B64" s="2">
        <v>43249</v>
      </c>
      <c r="C64" s="1" t="s">
        <v>490</v>
      </c>
      <c r="D64" s="3">
        <v>26.3</v>
      </c>
      <c r="E64" s="4">
        <v>194.81</v>
      </c>
    </row>
    <row r="65" spans="1:5">
      <c r="A65" s="1" t="s">
        <v>95</v>
      </c>
      <c r="B65" s="2">
        <v>43262</v>
      </c>
      <c r="C65" s="1" t="s">
        <v>26</v>
      </c>
      <c r="D65" s="3">
        <v>26.42</v>
      </c>
      <c r="E65" s="4">
        <v>417.1</v>
      </c>
    </row>
    <row r="66" spans="1:5">
      <c r="A66" s="1" t="s">
        <v>230</v>
      </c>
      <c r="B66" s="2">
        <v>43262</v>
      </c>
      <c r="C66" s="1" t="s">
        <v>26</v>
      </c>
      <c r="D66" s="3">
        <v>88.9</v>
      </c>
      <c r="E66" s="4">
        <v>1284.67</v>
      </c>
    </row>
    <row r="67" spans="1:5">
      <c r="A67" s="1" t="s">
        <v>417</v>
      </c>
      <c r="B67" s="2">
        <v>43262</v>
      </c>
      <c r="C67" s="1" t="s">
        <v>26</v>
      </c>
      <c r="D67" s="3">
        <v>40.770000000000003</v>
      </c>
      <c r="E67" s="4">
        <v>687.3</v>
      </c>
    </row>
    <row r="68" spans="1:5">
      <c r="A68" s="1" t="s">
        <v>493</v>
      </c>
      <c r="B68" s="2">
        <v>43262</v>
      </c>
      <c r="C68" s="1" t="s">
        <v>490</v>
      </c>
      <c r="D68" s="3">
        <v>819.5</v>
      </c>
      <c r="E68" s="4">
        <v>8961.4</v>
      </c>
    </row>
    <row r="69" spans="1:5">
      <c r="A69" s="1" t="s">
        <v>95</v>
      </c>
      <c r="B69" s="2">
        <v>43262</v>
      </c>
      <c r="C69" s="1" t="s">
        <v>490</v>
      </c>
      <c r="D69" s="3">
        <v>11.75</v>
      </c>
      <c r="E69" s="4">
        <v>92.75</v>
      </c>
    </row>
    <row r="70" spans="1:5">
      <c r="A70" s="1" t="s">
        <v>500</v>
      </c>
      <c r="B70" s="2">
        <v>43262</v>
      </c>
      <c r="C70" s="1" t="s">
        <v>490</v>
      </c>
      <c r="D70" s="3">
        <v>412.63</v>
      </c>
      <c r="E70" s="4">
        <v>3354.31</v>
      </c>
    </row>
    <row r="71" spans="1:5">
      <c r="A71" s="1" t="s">
        <v>259</v>
      </c>
      <c r="B71" s="2">
        <v>43275</v>
      </c>
      <c r="C71" s="1" t="s">
        <v>26</v>
      </c>
      <c r="D71" s="3">
        <v>240</v>
      </c>
      <c r="E71" s="4">
        <v>6045.19</v>
      </c>
    </row>
    <row r="72" spans="1:5">
      <c r="A72" s="1" t="s">
        <v>61</v>
      </c>
      <c r="B72" s="2">
        <v>43276</v>
      </c>
      <c r="C72" s="1" t="s">
        <v>26</v>
      </c>
      <c r="D72" s="3">
        <v>280</v>
      </c>
      <c r="E72" s="4">
        <v>12135.87</v>
      </c>
    </row>
    <row r="73" spans="1:5">
      <c r="A73" s="1" t="s">
        <v>148</v>
      </c>
      <c r="B73" s="2">
        <v>43276</v>
      </c>
      <c r="C73" s="1" t="s">
        <v>26</v>
      </c>
      <c r="D73" s="3">
        <v>12.96</v>
      </c>
      <c r="E73" s="4">
        <v>509.8</v>
      </c>
    </row>
    <row r="74" spans="1:5">
      <c r="A74" s="1" t="s">
        <v>302</v>
      </c>
      <c r="B74" s="2">
        <v>43276</v>
      </c>
      <c r="C74" s="1" t="s">
        <v>26</v>
      </c>
      <c r="D74" s="3">
        <v>13.57</v>
      </c>
      <c r="E74" s="4">
        <v>181.7</v>
      </c>
    </row>
    <row r="75" spans="1:5">
      <c r="A75" s="1" t="s">
        <v>471</v>
      </c>
      <c r="B75" s="2">
        <v>43276</v>
      </c>
      <c r="C75" s="1" t="s">
        <v>26</v>
      </c>
      <c r="D75" s="3">
        <v>4.5199999999999996</v>
      </c>
      <c r="E75" s="4">
        <v>86.47</v>
      </c>
    </row>
    <row r="76" spans="1:5">
      <c r="A76" s="1" t="s">
        <v>61</v>
      </c>
      <c r="B76" s="2">
        <v>43276</v>
      </c>
      <c r="C76" s="1" t="s">
        <v>490</v>
      </c>
      <c r="D76" s="3">
        <v>1120.71</v>
      </c>
      <c r="E76" s="4">
        <v>24287.13</v>
      </c>
    </row>
    <row r="77" spans="1:5">
      <c r="A77" s="1" t="s">
        <v>124</v>
      </c>
      <c r="B77" s="2">
        <v>43290</v>
      </c>
      <c r="C77" s="1" t="s">
        <v>26</v>
      </c>
      <c r="D77" s="3">
        <v>79.900000000000006</v>
      </c>
      <c r="E77" s="4">
        <v>1270.6099999999999</v>
      </c>
    </row>
    <row r="78" spans="1:5">
      <c r="A78" s="1" t="s">
        <v>126</v>
      </c>
      <c r="B78" s="2">
        <v>43290</v>
      </c>
      <c r="C78" s="1" t="s">
        <v>26</v>
      </c>
      <c r="D78" s="3">
        <v>88.74</v>
      </c>
      <c r="E78" s="4">
        <v>1873.47</v>
      </c>
    </row>
    <row r="79" spans="1:5">
      <c r="A79" s="1" t="s">
        <v>241</v>
      </c>
      <c r="B79" s="2">
        <v>43290</v>
      </c>
      <c r="C79" s="1" t="s">
        <v>26</v>
      </c>
      <c r="D79" s="3">
        <v>169.89</v>
      </c>
      <c r="E79" s="4">
        <v>2895.01</v>
      </c>
    </row>
    <row r="80" spans="1:5">
      <c r="A80" s="1" t="s">
        <v>384</v>
      </c>
      <c r="B80" s="2">
        <v>43290</v>
      </c>
      <c r="C80" s="1" t="s">
        <v>26</v>
      </c>
      <c r="D80" s="3">
        <v>206.82</v>
      </c>
      <c r="E80" s="4">
        <v>6435.56</v>
      </c>
    </row>
    <row r="81" spans="1:5">
      <c r="A81" s="1" t="s">
        <v>414</v>
      </c>
      <c r="B81" s="2">
        <v>43290</v>
      </c>
      <c r="C81" s="1" t="s">
        <v>26</v>
      </c>
      <c r="D81" s="3">
        <v>73.739999999999995</v>
      </c>
      <c r="E81" s="4">
        <v>1190.21</v>
      </c>
    </row>
    <row r="82" spans="1:5">
      <c r="A82" s="1" t="s">
        <v>241</v>
      </c>
      <c r="B82" s="2">
        <v>43290</v>
      </c>
      <c r="C82" s="1" t="s">
        <v>490</v>
      </c>
      <c r="D82" s="3">
        <v>299.02999999999997</v>
      </c>
      <c r="E82" s="4">
        <v>2547.81</v>
      </c>
    </row>
    <row r="83" spans="1:5">
      <c r="A83" s="1" t="s">
        <v>384</v>
      </c>
      <c r="B83" s="2">
        <v>43290</v>
      </c>
      <c r="C83" s="1" t="s">
        <v>490</v>
      </c>
      <c r="D83" s="3">
        <v>954.1</v>
      </c>
      <c r="E83" s="4">
        <v>14844.22</v>
      </c>
    </row>
    <row r="84" spans="1:5">
      <c r="A84" s="1" t="s">
        <v>72</v>
      </c>
      <c r="B84" s="2">
        <v>43303</v>
      </c>
      <c r="C84" s="1" t="s">
        <v>26</v>
      </c>
      <c r="D84" s="3">
        <v>66</v>
      </c>
      <c r="E84" s="4">
        <v>1565.1</v>
      </c>
    </row>
    <row r="85" spans="1:5">
      <c r="A85" s="1" t="s">
        <v>124</v>
      </c>
      <c r="B85" s="2">
        <v>43303</v>
      </c>
      <c r="C85" s="1" t="s">
        <v>490</v>
      </c>
      <c r="D85" s="3">
        <v>380.25</v>
      </c>
      <c r="E85" s="4">
        <v>3023.46</v>
      </c>
    </row>
    <row r="86" spans="1:5">
      <c r="A86" s="1" t="s">
        <v>69</v>
      </c>
      <c r="B86" s="2">
        <v>43304</v>
      </c>
      <c r="C86" s="1" t="s">
        <v>26</v>
      </c>
      <c r="D86" s="3">
        <v>12.66</v>
      </c>
      <c r="E86" s="4">
        <v>173.34</v>
      </c>
    </row>
    <row r="87" spans="1:5">
      <c r="A87" s="1" t="s">
        <v>91</v>
      </c>
      <c r="B87" s="2">
        <v>43304</v>
      </c>
      <c r="C87" s="1" t="s">
        <v>26</v>
      </c>
      <c r="D87" s="3">
        <v>101.54</v>
      </c>
      <c r="E87" s="4">
        <v>1907.69</v>
      </c>
    </row>
    <row r="88" spans="1:5">
      <c r="A88" s="1" t="s">
        <v>171</v>
      </c>
      <c r="B88" s="2">
        <v>43304</v>
      </c>
      <c r="C88" s="1" t="s">
        <v>26</v>
      </c>
      <c r="D88" s="3">
        <v>50.25</v>
      </c>
      <c r="E88" s="4">
        <v>961.35</v>
      </c>
    </row>
    <row r="89" spans="1:5">
      <c r="A89" s="1" t="s">
        <v>179</v>
      </c>
      <c r="B89" s="2">
        <v>43304</v>
      </c>
      <c r="C89" s="1" t="s">
        <v>26</v>
      </c>
      <c r="D89" s="3">
        <v>3.29</v>
      </c>
      <c r="E89" s="4">
        <v>49.35</v>
      </c>
    </row>
    <row r="90" spans="1:5">
      <c r="A90" s="1" t="s">
        <v>84</v>
      </c>
      <c r="B90" s="2">
        <v>43318</v>
      </c>
      <c r="C90" s="1" t="s">
        <v>26</v>
      </c>
      <c r="D90" s="3">
        <v>11.5</v>
      </c>
      <c r="E90" s="4">
        <v>178.95</v>
      </c>
    </row>
    <row r="91" spans="1:5">
      <c r="A91" s="1" t="s">
        <v>320</v>
      </c>
      <c r="B91" s="2">
        <v>43331</v>
      </c>
      <c r="C91" s="1" t="s">
        <v>26</v>
      </c>
      <c r="D91" s="3">
        <v>272.7</v>
      </c>
      <c r="E91" s="4">
        <v>6285</v>
      </c>
    </row>
    <row r="92" spans="1:5">
      <c r="A92" s="1" t="s">
        <v>320</v>
      </c>
      <c r="B92" s="2">
        <v>43331</v>
      </c>
      <c r="C92" s="1" t="s">
        <v>490</v>
      </c>
      <c r="D92" s="3">
        <v>107</v>
      </c>
      <c r="E92" s="4">
        <v>1233.03</v>
      </c>
    </row>
    <row r="93" spans="1:5">
      <c r="A93" s="1" t="s">
        <v>59</v>
      </c>
      <c r="B93" s="2">
        <v>43332</v>
      </c>
      <c r="C93" s="1" t="s">
        <v>26</v>
      </c>
      <c r="D93" s="3">
        <v>150</v>
      </c>
      <c r="E93" s="4">
        <v>5358.59</v>
      </c>
    </row>
    <row r="94" spans="1:5">
      <c r="A94" s="1" t="s">
        <v>80</v>
      </c>
      <c r="B94" s="2">
        <v>43332</v>
      </c>
      <c r="C94" s="1" t="s">
        <v>26</v>
      </c>
      <c r="D94" s="3">
        <v>185.76</v>
      </c>
      <c r="E94" s="4">
        <v>2951.8</v>
      </c>
    </row>
    <row r="95" spans="1:5">
      <c r="A95" s="1" t="s">
        <v>107</v>
      </c>
      <c r="B95" s="2">
        <v>43332</v>
      </c>
      <c r="C95" s="1" t="s">
        <v>26</v>
      </c>
      <c r="D95" s="3">
        <v>282.11</v>
      </c>
      <c r="E95" s="4">
        <v>4946.88</v>
      </c>
    </row>
    <row r="96" spans="1:5">
      <c r="A96" s="1" t="s">
        <v>225</v>
      </c>
      <c r="B96" s="2">
        <v>43332</v>
      </c>
      <c r="C96" s="1" t="s">
        <v>26</v>
      </c>
      <c r="D96" s="3">
        <v>3.24</v>
      </c>
      <c r="E96" s="4">
        <v>82.04</v>
      </c>
    </row>
    <row r="97" spans="1:5">
      <c r="A97" s="1" t="s">
        <v>469</v>
      </c>
      <c r="B97" s="2">
        <v>43332</v>
      </c>
      <c r="C97" s="1" t="s">
        <v>26</v>
      </c>
      <c r="D97" s="3">
        <v>42.29</v>
      </c>
      <c r="E97" s="4">
        <v>897.1</v>
      </c>
    </row>
    <row r="98" spans="1:5">
      <c r="A98" s="1" t="s">
        <v>481</v>
      </c>
      <c r="B98" s="2">
        <v>43332</v>
      </c>
      <c r="C98" s="1" t="s">
        <v>26</v>
      </c>
      <c r="D98" s="3">
        <v>292</v>
      </c>
      <c r="E98" s="4">
        <v>3244.41</v>
      </c>
    </row>
    <row r="99" spans="1:5">
      <c r="A99" s="1" t="s">
        <v>59</v>
      </c>
      <c r="B99" s="2">
        <v>43332</v>
      </c>
      <c r="C99" s="1" t="s">
        <v>490</v>
      </c>
      <c r="D99" s="3">
        <v>208.91</v>
      </c>
      <c r="E99" s="4">
        <v>3731.54</v>
      </c>
    </row>
    <row r="100" spans="1:5">
      <c r="A100" s="1" t="s">
        <v>80</v>
      </c>
      <c r="B100" s="2">
        <v>43332</v>
      </c>
      <c r="C100" s="1" t="s">
        <v>490</v>
      </c>
      <c r="D100" s="3">
        <v>197.25</v>
      </c>
      <c r="E100" s="4">
        <v>1567.19</v>
      </c>
    </row>
    <row r="101" spans="1:5">
      <c r="A101" s="1" t="s">
        <v>107</v>
      </c>
      <c r="B101" s="2">
        <v>43332</v>
      </c>
      <c r="C101" s="1" t="s">
        <v>490</v>
      </c>
      <c r="D101" s="3">
        <v>236.56</v>
      </c>
      <c r="E101" s="4">
        <v>2074.08</v>
      </c>
    </row>
    <row r="102" spans="1:5">
      <c r="A102" s="1" t="s">
        <v>481</v>
      </c>
      <c r="B102" s="2">
        <v>43332</v>
      </c>
      <c r="C102" s="1" t="s">
        <v>490</v>
      </c>
      <c r="D102" s="3">
        <v>611.85</v>
      </c>
      <c r="E102" s="4">
        <v>3399.13</v>
      </c>
    </row>
    <row r="103" spans="1:5">
      <c r="A103" s="1" t="s">
        <v>29</v>
      </c>
      <c r="B103" s="2">
        <v>43359</v>
      </c>
      <c r="C103" s="1" t="s">
        <v>26</v>
      </c>
      <c r="D103" s="3">
        <v>50.49</v>
      </c>
      <c r="E103" s="4">
        <v>1144.99</v>
      </c>
    </row>
    <row r="104" spans="1:5">
      <c r="A104" s="1" t="s">
        <v>132</v>
      </c>
      <c r="B104" s="2">
        <v>43359</v>
      </c>
      <c r="C104" s="1" t="s">
        <v>26</v>
      </c>
      <c r="D104" s="3">
        <v>80</v>
      </c>
      <c r="E104" s="4">
        <v>1689.57</v>
      </c>
    </row>
    <row r="105" spans="1:5">
      <c r="A105" s="1" t="s">
        <v>170</v>
      </c>
      <c r="B105" s="2">
        <v>43359</v>
      </c>
      <c r="C105" s="1" t="s">
        <v>26</v>
      </c>
      <c r="D105" s="3">
        <v>150</v>
      </c>
      <c r="E105" s="4">
        <v>2163.41</v>
      </c>
    </row>
    <row r="106" spans="1:5">
      <c r="A106" s="1" t="s">
        <v>132</v>
      </c>
      <c r="B106" s="2">
        <v>43359</v>
      </c>
      <c r="C106" s="1" t="s">
        <v>490</v>
      </c>
      <c r="D106" s="3">
        <v>1018.75</v>
      </c>
      <c r="E106" s="4">
        <v>10757.8</v>
      </c>
    </row>
    <row r="107" spans="1:5">
      <c r="A107" s="1" t="s">
        <v>170</v>
      </c>
      <c r="B107" s="2">
        <v>43359</v>
      </c>
      <c r="C107" s="1" t="s">
        <v>490</v>
      </c>
      <c r="D107" s="3">
        <v>96.25</v>
      </c>
      <c r="E107" s="4">
        <v>694.09</v>
      </c>
    </row>
    <row r="108" spans="1:5">
      <c r="A108" s="1" t="s">
        <v>122</v>
      </c>
      <c r="B108" s="2">
        <v>43360</v>
      </c>
      <c r="C108" s="1" t="s">
        <v>26</v>
      </c>
      <c r="D108" s="3">
        <v>10.86</v>
      </c>
      <c r="E108" s="4">
        <v>112.02</v>
      </c>
    </row>
    <row r="109" spans="1:5">
      <c r="A109" s="1" t="s">
        <v>199</v>
      </c>
      <c r="B109" s="2">
        <v>43373</v>
      </c>
      <c r="C109" s="1" t="s">
        <v>26</v>
      </c>
      <c r="D109" s="3">
        <v>280</v>
      </c>
      <c r="E109" s="4">
        <v>8302.64</v>
      </c>
    </row>
    <row r="110" spans="1:5">
      <c r="A110" s="1" t="s">
        <v>199</v>
      </c>
      <c r="B110" s="2">
        <v>43373</v>
      </c>
      <c r="C110" s="1" t="s">
        <v>490</v>
      </c>
      <c r="D110" s="3">
        <v>616.62</v>
      </c>
      <c r="E110" s="4">
        <v>9142.1</v>
      </c>
    </row>
    <row r="111" spans="1:5">
      <c r="A111" s="1" t="s">
        <v>51</v>
      </c>
      <c r="B111" s="2">
        <v>43374</v>
      </c>
      <c r="C111" s="1" t="s">
        <v>26</v>
      </c>
      <c r="D111" s="3">
        <v>219.57</v>
      </c>
      <c r="E111" s="4">
        <v>4480</v>
      </c>
    </row>
    <row r="112" spans="1:5">
      <c r="A112" s="1" t="s">
        <v>176</v>
      </c>
      <c r="B112" s="2">
        <v>43374</v>
      </c>
      <c r="C112" s="1" t="s">
        <v>26</v>
      </c>
      <c r="D112" s="3">
        <v>47.9</v>
      </c>
      <c r="E112" s="4">
        <v>494.08</v>
      </c>
    </row>
    <row r="113" spans="1:6">
      <c r="A113" s="1" t="s">
        <v>304</v>
      </c>
      <c r="B113" s="2">
        <v>43374</v>
      </c>
      <c r="C113" s="1" t="s">
        <v>26</v>
      </c>
      <c r="D113" s="3">
        <v>11.11</v>
      </c>
      <c r="E113" s="4">
        <v>277.16000000000003</v>
      </c>
    </row>
    <row r="114" spans="1:6">
      <c r="A114" s="1" t="s">
        <v>332</v>
      </c>
      <c r="B114" s="2">
        <v>43374</v>
      </c>
      <c r="C114" s="1" t="s">
        <v>26</v>
      </c>
      <c r="D114" s="3">
        <v>112.06</v>
      </c>
      <c r="E114" s="4">
        <v>2068.41</v>
      </c>
    </row>
    <row r="115" spans="1:6">
      <c r="A115" s="1" t="s">
        <v>333</v>
      </c>
      <c r="B115" s="2">
        <v>43374</v>
      </c>
      <c r="C115" s="1" t="s">
        <v>26</v>
      </c>
      <c r="D115" s="3">
        <v>258.3</v>
      </c>
      <c r="E115" s="4">
        <v>7513.02</v>
      </c>
    </row>
    <row r="116" spans="1:6">
      <c r="A116" s="1" t="s">
        <v>339</v>
      </c>
      <c r="B116" s="2">
        <v>43374</v>
      </c>
      <c r="C116" s="1" t="s">
        <v>26</v>
      </c>
      <c r="D116" s="3">
        <v>87.65</v>
      </c>
      <c r="E116" s="4">
        <v>1173.6300000000001</v>
      </c>
      <c r="F116" s="14">
        <f>SUM(E116:E150)</f>
        <v>93974.659999999974</v>
      </c>
    </row>
    <row r="117" spans="1:6">
      <c r="A117" s="1" t="s">
        <v>379</v>
      </c>
      <c r="B117" s="2">
        <v>43374</v>
      </c>
      <c r="C117" s="1" t="s">
        <v>26</v>
      </c>
      <c r="D117" s="3">
        <v>293.24</v>
      </c>
      <c r="E117" s="4">
        <v>5853.25</v>
      </c>
    </row>
    <row r="118" spans="1:6">
      <c r="A118" s="1" t="s">
        <v>51</v>
      </c>
      <c r="B118" s="2">
        <v>43374</v>
      </c>
      <c r="C118" s="1" t="s">
        <v>490</v>
      </c>
      <c r="D118" s="3">
        <v>694.4</v>
      </c>
      <c r="E118" s="4">
        <v>7084.1</v>
      </c>
    </row>
    <row r="119" spans="1:6">
      <c r="A119" s="1" t="s">
        <v>332</v>
      </c>
      <c r="B119" s="2">
        <v>43374</v>
      </c>
      <c r="C119" s="1" t="s">
        <v>490</v>
      </c>
      <c r="D119" s="3">
        <v>1681.11</v>
      </c>
      <c r="E119" s="4">
        <v>15515.05</v>
      </c>
    </row>
    <row r="120" spans="1:6">
      <c r="A120" s="1" t="s">
        <v>379</v>
      </c>
      <c r="B120" s="2">
        <v>43374</v>
      </c>
      <c r="C120" s="1" t="s">
        <v>490</v>
      </c>
      <c r="D120" s="3">
        <v>142.27000000000001</v>
      </c>
      <c r="E120" s="4">
        <v>1419.9</v>
      </c>
    </row>
    <row r="121" spans="1:6">
      <c r="A121" s="1" t="s">
        <v>67</v>
      </c>
      <c r="B121" s="2">
        <v>43388</v>
      </c>
      <c r="C121" s="1" t="s">
        <v>26</v>
      </c>
      <c r="D121" s="3">
        <v>28.38</v>
      </c>
      <c r="E121" s="4">
        <v>818.48</v>
      </c>
    </row>
    <row r="122" spans="1:6">
      <c r="A122" s="1" t="s">
        <v>116</v>
      </c>
      <c r="B122" s="2">
        <v>43388</v>
      </c>
      <c r="C122" s="1" t="s">
        <v>26</v>
      </c>
      <c r="D122" s="3">
        <v>128.1</v>
      </c>
      <c r="E122" s="4">
        <v>1793.4</v>
      </c>
    </row>
    <row r="123" spans="1:6">
      <c r="A123" s="1" t="s">
        <v>212</v>
      </c>
      <c r="B123" s="2">
        <v>43388</v>
      </c>
      <c r="C123" s="1" t="s">
        <v>26</v>
      </c>
      <c r="D123" s="3">
        <v>24.71</v>
      </c>
      <c r="E123" s="4">
        <v>417.16</v>
      </c>
    </row>
    <row r="124" spans="1:6">
      <c r="A124" s="1" t="s">
        <v>238</v>
      </c>
      <c r="B124" s="2">
        <v>43388</v>
      </c>
      <c r="C124" s="1" t="s">
        <v>26</v>
      </c>
      <c r="D124" s="3">
        <v>39.44</v>
      </c>
      <c r="E124" s="4">
        <v>571.88</v>
      </c>
    </row>
    <row r="125" spans="1:6">
      <c r="A125" s="1" t="s">
        <v>299</v>
      </c>
      <c r="B125" s="2">
        <v>43388</v>
      </c>
      <c r="C125" s="1" t="s">
        <v>26</v>
      </c>
      <c r="D125" s="3">
        <v>33.44</v>
      </c>
      <c r="E125" s="4">
        <v>355.27</v>
      </c>
    </row>
    <row r="126" spans="1:6">
      <c r="A126" s="1" t="s">
        <v>344</v>
      </c>
      <c r="B126" s="2">
        <v>43388</v>
      </c>
      <c r="C126" s="1" t="s">
        <v>26</v>
      </c>
      <c r="D126" s="3">
        <v>47.39</v>
      </c>
      <c r="E126" s="4">
        <v>514.80999999999995</v>
      </c>
    </row>
    <row r="127" spans="1:6">
      <c r="A127" s="1" t="s">
        <v>212</v>
      </c>
      <c r="B127" s="2">
        <v>43388</v>
      </c>
      <c r="C127" s="1" t="s">
        <v>490</v>
      </c>
      <c r="D127" s="3">
        <v>18.95</v>
      </c>
      <c r="E127" s="4">
        <v>159.96</v>
      </c>
    </row>
    <row r="128" spans="1:6">
      <c r="A128" s="1" t="s">
        <v>39</v>
      </c>
      <c r="B128" s="2">
        <v>43402</v>
      </c>
      <c r="C128" s="1" t="s">
        <v>26</v>
      </c>
      <c r="D128" s="3">
        <v>40.619999999999997</v>
      </c>
      <c r="E128" s="4">
        <v>431.56</v>
      </c>
    </row>
    <row r="129" spans="1:5">
      <c r="A129" s="1" t="s">
        <v>40</v>
      </c>
      <c r="B129" s="2">
        <v>43402</v>
      </c>
      <c r="C129" s="1" t="s">
        <v>26</v>
      </c>
      <c r="D129" s="3">
        <v>30.62</v>
      </c>
      <c r="E129" s="4">
        <v>325.31</v>
      </c>
    </row>
    <row r="130" spans="1:5">
      <c r="A130" s="1" t="s">
        <v>100</v>
      </c>
      <c r="B130" s="2">
        <v>43402</v>
      </c>
      <c r="C130" s="1" t="s">
        <v>26</v>
      </c>
      <c r="D130" s="3">
        <v>34.44</v>
      </c>
      <c r="E130" s="4">
        <v>365.9</v>
      </c>
    </row>
    <row r="131" spans="1:5">
      <c r="A131" s="1" t="s">
        <v>252</v>
      </c>
      <c r="B131" s="2">
        <v>43402</v>
      </c>
      <c r="C131" s="1" t="s">
        <v>26</v>
      </c>
      <c r="D131" s="3">
        <v>67.94</v>
      </c>
      <c r="E131" s="4">
        <v>1275.74</v>
      </c>
    </row>
    <row r="132" spans="1:5">
      <c r="A132" s="1" t="s">
        <v>277</v>
      </c>
      <c r="B132" s="2">
        <v>43402</v>
      </c>
      <c r="C132" s="1" t="s">
        <v>26</v>
      </c>
      <c r="D132" s="3">
        <v>73.790000000000006</v>
      </c>
      <c r="E132" s="4">
        <v>1069.96</v>
      </c>
    </row>
    <row r="133" spans="1:5">
      <c r="A133" s="1" t="s">
        <v>429</v>
      </c>
      <c r="B133" s="2">
        <v>43402</v>
      </c>
      <c r="C133" s="1" t="s">
        <v>26</v>
      </c>
      <c r="D133" s="3">
        <v>24.75</v>
      </c>
      <c r="E133" s="4">
        <v>262.95</v>
      </c>
    </row>
    <row r="134" spans="1:5">
      <c r="A134" s="1" t="s">
        <v>68</v>
      </c>
      <c r="B134" s="2">
        <v>43416</v>
      </c>
      <c r="C134" s="1" t="s">
        <v>26</v>
      </c>
      <c r="D134" s="3">
        <v>185.66</v>
      </c>
      <c r="E134" s="4">
        <v>1972.49</v>
      </c>
    </row>
    <row r="135" spans="1:5">
      <c r="A135" s="1" t="s">
        <v>390</v>
      </c>
      <c r="B135" s="2">
        <v>43416</v>
      </c>
      <c r="C135" s="1" t="s">
        <v>26</v>
      </c>
      <c r="D135" s="3">
        <v>155.24</v>
      </c>
      <c r="E135" s="4">
        <v>5938.49</v>
      </c>
    </row>
    <row r="136" spans="1:5">
      <c r="A136" s="1" t="s">
        <v>234</v>
      </c>
      <c r="B136" s="2">
        <v>43430</v>
      </c>
      <c r="C136" s="1" t="s">
        <v>26</v>
      </c>
      <c r="D136" s="3">
        <v>70.489999999999995</v>
      </c>
      <c r="E136" s="4">
        <v>986.86</v>
      </c>
    </row>
    <row r="137" spans="1:5">
      <c r="A137" s="1" t="s">
        <v>487</v>
      </c>
      <c r="B137" s="2">
        <v>43430</v>
      </c>
      <c r="C137" s="1" t="s">
        <v>26</v>
      </c>
      <c r="D137" s="3">
        <v>3.85</v>
      </c>
      <c r="E137" s="4">
        <v>55.83</v>
      </c>
    </row>
    <row r="138" spans="1:5">
      <c r="A138" s="1" t="s">
        <v>411</v>
      </c>
      <c r="B138" s="2">
        <v>43443</v>
      </c>
      <c r="C138" s="1" t="s">
        <v>26</v>
      </c>
      <c r="D138" s="3">
        <v>300</v>
      </c>
      <c r="E138" s="4">
        <v>5284.5</v>
      </c>
    </row>
    <row r="139" spans="1:5">
      <c r="A139" s="1" t="s">
        <v>63</v>
      </c>
      <c r="B139" s="2">
        <v>43444</v>
      </c>
      <c r="C139" s="1" t="s">
        <v>26</v>
      </c>
      <c r="D139" s="3">
        <v>89.29</v>
      </c>
      <c r="E139" s="4">
        <v>2100.21</v>
      </c>
    </row>
    <row r="140" spans="1:5">
      <c r="A140" s="1" t="s">
        <v>286</v>
      </c>
      <c r="B140" s="2">
        <v>43457</v>
      </c>
      <c r="C140" s="1" t="s">
        <v>26</v>
      </c>
      <c r="D140" s="3">
        <v>280</v>
      </c>
      <c r="E140" s="4">
        <v>10119.76</v>
      </c>
    </row>
    <row r="141" spans="1:5">
      <c r="A141" s="1" t="s">
        <v>329</v>
      </c>
      <c r="B141" s="2">
        <v>43457</v>
      </c>
      <c r="C141" s="1" t="s">
        <v>26</v>
      </c>
      <c r="D141" s="3">
        <v>260.48</v>
      </c>
      <c r="E141" s="4">
        <v>17696.78</v>
      </c>
    </row>
    <row r="142" spans="1:5">
      <c r="A142" s="1" t="s">
        <v>388</v>
      </c>
      <c r="B142" s="2">
        <v>43457</v>
      </c>
      <c r="C142" s="1" t="s">
        <v>26</v>
      </c>
      <c r="D142" s="3">
        <v>25.03</v>
      </c>
      <c r="E142" s="4">
        <v>475.64</v>
      </c>
    </row>
    <row r="143" spans="1:5">
      <c r="A143" s="1" t="s">
        <v>388</v>
      </c>
      <c r="B143" s="2">
        <v>43457</v>
      </c>
      <c r="C143" s="1" t="s">
        <v>490</v>
      </c>
      <c r="D143" s="3">
        <v>16.8</v>
      </c>
      <c r="E143" s="4">
        <v>159.62</v>
      </c>
    </row>
    <row r="144" spans="1:5">
      <c r="A144" s="1" t="s">
        <v>6</v>
      </c>
      <c r="B144" s="2">
        <v>43458</v>
      </c>
      <c r="C144" s="1" t="s">
        <v>2</v>
      </c>
      <c r="D144" s="3">
        <v>25.91</v>
      </c>
      <c r="E144" s="4">
        <v>427.09</v>
      </c>
    </row>
    <row r="145" spans="1:6">
      <c r="A145" s="1" t="s">
        <v>14</v>
      </c>
      <c r="B145" s="2">
        <v>43458</v>
      </c>
      <c r="C145" s="1" t="s">
        <v>2</v>
      </c>
      <c r="D145" s="3">
        <v>32.4</v>
      </c>
      <c r="E145" s="4">
        <v>621.73</v>
      </c>
    </row>
    <row r="146" spans="1:6">
      <c r="A146" s="1" t="s">
        <v>3</v>
      </c>
      <c r="B146" s="2">
        <v>43464</v>
      </c>
      <c r="C146" s="1" t="s">
        <v>2</v>
      </c>
      <c r="D146" s="3">
        <v>90.6</v>
      </c>
      <c r="E146" s="4">
        <v>1491.03</v>
      </c>
    </row>
    <row r="147" spans="1:6">
      <c r="A147" s="1" t="s">
        <v>4</v>
      </c>
      <c r="B147" s="2">
        <v>43464</v>
      </c>
      <c r="C147" s="1" t="s">
        <v>2</v>
      </c>
      <c r="D147" s="3">
        <v>20.76</v>
      </c>
      <c r="E147" s="4">
        <v>319.77999999999997</v>
      </c>
    </row>
    <row r="148" spans="1:6">
      <c r="A148" s="1" t="s">
        <v>4</v>
      </c>
      <c r="B148" s="2">
        <v>43464</v>
      </c>
      <c r="C148" s="1" t="s">
        <v>5</v>
      </c>
      <c r="D148" s="3">
        <v>4</v>
      </c>
      <c r="E148" s="4">
        <v>30.81</v>
      </c>
    </row>
    <row r="149" spans="1:6">
      <c r="A149" s="1" t="s">
        <v>10</v>
      </c>
      <c r="B149" s="2">
        <v>43465</v>
      </c>
      <c r="C149" s="1" t="s">
        <v>2</v>
      </c>
      <c r="D149" s="3">
        <v>34.950000000000003</v>
      </c>
      <c r="E149" s="4">
        <v>822.52</v>
      </c>
    </row>
    <row r="150" spans="1:6">
      <c r="A150" s="1" t="s">
        <v>12</v>
      </c>
      <c r="B150" s="2">
        <v>43465</v>
      </c>
      <c r="C150" s="1" t="s">
        <v>2</v>
      </c>
      <c r="D150" s="3">
        <v>244.58</v>
      </c>
      <c r="E150" s="4">
        <v>6063.21</v>
      </c>
    </row>
    <row r="151" spans="1:6">
      <c r="A151" s="5" t="s">
        <v>7</v>
      </c>
      <c r="B151" s="8">
        <v>43465</v>
      </c>
      <c r="C151" s="5" t="s">
        <v>2</v>
      </c>
      <c r="D151" s="6">
        <v>264.87</v>
      </c>
      <c r="E151" s="7">
        <v>6812.67</v>
      </c>
      <c r="F151" s="14">
        <f>SUM(E151:E153)</f>
        <v>16744.5</v>
      </c>
    </row>
    <row r="152" spans="1:6">
      <c r="A152" s="5" t="s">
        <v>10</v>
      </c>
      <c r="B152" s="8">
        <v>43465</v>
      </c>
      <c r="C152" s="5" t="s">
        <v>5</v>
      </c>
      <c r="D152" s="6">
        <v>828.1</v>
      </c>
      <c r="E152" s="7">
        <v>9744.2900000000009</v>
      </c>
    </row>
    <row r="153" spans="1:6">
      <c r="A153" s="5" t="s">
        <v>12</v>
      </c>
      <c r="B153" s="8">
        <v>43465</v>
      </c>
      <c r="C153" s="5" t="s">
        <v>5</v>
      </c>
      <c r="D153" s="6">
        <v>15.13</v>
      </c>
      <c r="E153" s="7">
        <v>187.54</v>
      </c>
    </row>
  </sheetData>
  <sortState ref="A2:E167">
    <sortCondition ref="B2:B1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topLeftCell="A614" workbookViewId="0">
      <selection activeCell="G2" sqref="G2:H6"/>
    </sheetView>
  </sheetViews>
  <sheetFormatPr baseColWidth="10" defaultColWidth="8.7109375" defaultRowHeight="13" x14ac:dyDescent="0"/>
  <cols>
    <col min="1" max="1" width="28.42578125" style="5" bestFit="1" customWidth="1"/>
    <col min="2" max="2" width="10" style="5" bestFit="1" customWidth="1"/>
    <col min="3" max="3" width="28.28515625" style="5" bestFit="1" customWidth="1"/>
    <col min="4" max="4" width="8.42578125" style="6" bestFit="1" customWidth="1"/>
    <col min="5" max="5" width="13.140625" style="7" bestFit="1" customWidth="1"/>
    <col min="6" max="6" width="11.7109375" style="5" bestFit="1" customWidth="1"/>
    <col min="7" max="16384" width="8.7109375" style="5"/>
  </cols>
  <sheetData>
    <row r="1" spans="1:8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8">
      <c r="A2" s="1" t="s">
        <v>31</v>
      </c>
      <c r="B2" s="2">
        <v>41651</v>
      </c>
      <c r="C2" s="1" t="s">
        <v>26</v>
      </c>
      <c r="D2" s="3">
        <v>16.28</v>
      </c>
      <c r="E2" s="4">
        <v>241.91</v>
      </c>
      <c r="F2" s="7">
        <f>SUM(E2:E800)</f>
        <v>2822527.9799999995</v>
      </c>
      <c r="G2" s="5">
        <f>SUMIF($C$2:$C$666,"ANNUAL TERMINATION",$E$2:$E$666)</f>
        <v>1166268.5299999998</v>
      </c>
      <c r="H2" s="5" t="s">
        <v>26</v>
      </c>
    </row>
    <row r="3" spans="1:8">
      <c r="A3" s="1" t="s">
        <v>463</v>
      </c>
      <c r="B3" s="2">
        <v>41651</v>
      </c>
      <c r="C3" s="1" t="s">
        <v>26</v>
      </c>
      <c r="D3" s="3">
        <v>197.72</v>
      </c>
      <c r="E3" s="4">
        <v>3437.46</v>
      </c>
      <c r="G3" s="5">
        <f>SUMIF($C$2:$C$666,"SICK LEAVE TERM",$E$2:$E$666)</f>
        <v>1513474.56</v>
      </c>
      <c r="H3" s="1" t="s">
        <v>490</v>
      </c>
    </row>
    <row r="4" spans="1:8">
      <c r="A4" s="1" t="s">
        <v>463</v>
      </c>
      <c r="B4" s="2">
        <v>41651</v>
      </c>
      <c r="C4" s="1" t="s">
        <v>490</v>
      </c>
      <c r="D4" s="3">
        <v>550.79</v>
      </c>
      <c r="E4" s="4">
        <v>4787.88</v>
      </c>
      <c r="G4" s="5">
        <f>SUMIF($C$2:$C$666,"SEVERANCE COMPENSATION",$E$2:$E$666)</f>
        <v>70684.289999999994</v>
      </c>
      <c r="H4"/>
    </row>
    <row r="5" spans="1:8">
      <c r="A5" s="1" t="s">
        <v>162</v>
      </c>
      <c r="B5" s="2">
        <v>41652</v>
      </c>
      <c r="C5" s="1" t="s">
        <v>26</v>
      </c>
      <c r="D5" s="3">
        <v>63.06</v>
      </c>
      <c r="E5" s="4">
        <v>1498.87</v>
      </c>
      <c r="G5" s="5">
        <f>SUMIF($C$2:$C$666,"Annual Leave Termination Payout",$E$2:$E$666)</f>
        <v>16558.03</v>
      </c>
      <c r="H5" t="s">
        <v>2</v>
      </c>
    </row>
    <row r="6" spans="1:8">
      <c r="A6" s="1" t="s">
        <v>165</v>
      </c>
      <c r="B6" s="2">
        <v>41652</v>
      </c>
      <c r="C6" s="1" t="s">
        <v>26</v>
      </c>
      <c r="D6" s="3">
        <v>80.34</v>
      </c>
      <c r="E6" s="4">
        <v>1602.94</v>
      </c>
      <c r="G6" s="5">
        <f>SUMIF($C$2:$C$666,"Sick Leave Termination Payout",$E$2:$E$666)</f>
        <v>9962.6400000000012</v>
      </c>
      <c r="H6" t="s">
        <v>5</v>
      </c>
    </row>
    <row r="7" spans="1:8">
      <c r="A7" s="1" t="s">
        <v>279</v>
      </c>
      <c r="B7" s="2">
        <v>41652</v>
      </c>
      <c r="C7" s="1" t="s">
        <v>26</v>
      </c>
      <c r="D7" s="3">
        <v>23.22</v>
      </c>
      <c r="E7" s="4">
        <v>293.81</v>
      </c>
    </row>
    <row r="8" spans="1:8">
      <c r="A8" s="1" t="s">
        <v>389</v>
      </c>
      <c r="B8" s="2">
        <v>41652</v>
      </c>
      <c r="C8" s="1" t="s">
        <v>26</v>
      </c>
      <c r="D8" s="3">
        <v>39.28</v>
      </c>
      <c r="E8" s="4">
        <v>830.87</v>
      </c>
    </row>
    <row r="9" spans="1:8">
      <c r="A9" s="1" t="s">
        <v>162</v>
      </c>
      <c r="B9" s="2">
        <v>41652</v>
      </c>
      <c r="C9" s="1" t="s">
        <v>490</v>
      </c>
      <c r="D9" s="3">
        <v>285.67</v>
      </c>
      <c r="E9" s="4">
        <v>3395.03</v>
      </c>
    </row>
    <row r="10" spans="1:8">
      <c r="A10" s="1" t="s">
        <v>291</v>
      </c>
      <c r="B10" s="2">
        <v>41656</v>
      </c>
      <c r="C10" s="1" t="s">
        <v>26</v>
      </c>
      <c r="D10" s="3">
        <v>2.2400000000000002</v>
      </c>
      <c r="E10" s="4">
        <v>30.11</v>
      </c>
    </row>
    <row r="11" spans="1:8">
      <c r="A11" s="1" t="s">
        <v>30</v>
      </c>
      <c r="B11" s="2">
        <v>41665</v>
      </c>
      <c r="C11" s="1" t="s">
        <v>26</v>
      </c>
      <c r="D11" s="3">
        <v>50</v>
      </c>
      <c r="E11" s="4">
        <v>1291.04</v>
      </c>
    </row>
    <row r="12" spans="1:8">
      <c r="A12" s="1" t="s">
        <v>49</v>
      </c>
      <c r="B12" s="2">
        <v>41665</v>
      </c>
      <c r="C12" s="1" t="s">
        <v>26</v>
      </c>
      <c r="D12" s="3">
        <v>80</v>
      </c>
      <c r="E12" s="4">
        <v>1601.58</v>
      </c>
    </row>
    <row r="13" spans="1:8">
      <c r="A13" s="1" t="s">
        <v>19</v>
      </c>
      <c r="B13" s="2">
        <v>41665</v>
      </c>
      <c r="C13" s="1" t="s">
        <v>26</v>
      </c>
      <c r="D13" s="3">
        <v>230</v>
      </c>
      <c r="E13" s="4">
        <v>5028.8599999999997</v>
      </c>
    </row>
    <row r="14" spans="1:8">
      <c r="A14" s="1" t="s">
        <v>200</v>
      </c>
      <c r="B14" s="2">
        <v>41665</v>
      </c>
      <c r="C14" s="1" t="s">
        <v>26</v>
      </c>
      <c r="D14" s="3">
        <v>250</v>
      </c>
      <c r="E14" s="4">
        <v>5902.08</v>
      </c>
    </row>
    <row r="15" spans="1:8">
      <c r="A15" s="1" t="s">
        <v>331</v>
      </c>
      <c r="B15" s="2">
        <v>41665</v>
      </c>
      <c r="C15" s="1" t="s">
        <v>26</v>
      </c>
      <c r="D15" s="3">
        <v>22.36</v>
      </c>
      <c r="E15" s="4">
        <v>252.59</v>
      </c>
    </row>
    <row r="16" spans="1:8">
      <c r="A16" s="1" t="s">
        <v>30</v>
      </c>
      <c r="B16" s="2">
        <v>41665</v>
      </c>
      <c r="C16" s="1" t="s">
        <v>490</v>
      </c>
      <c r="D16" s="3">
        <v>815.71</v>
      </c>
      <c r="E16" s="4">
        <v>10531.1</v>
      </c>
    </row>
    <row r="17" spans="1:5">
      <c r="A17" s="1" t="s">
        <v>49</v>
      </c>
      <c r="B17" s="2">
        <v>41665</v>
      </c>
      <c r="C17" s="1" t="s">
        <v>490</v>
      </c>
      <c r="D17" s="3">
        <v>342.95</v>
      </c>
      <c r="E17" s="4">
        <v>3432.9</v>
      </c>
    </row>
    <row r="18" spans="1:5">
      <c r="A18" s="1" t="s">
        <v>200</v>
      </c>
      <c r="B18" s="2">
        <v>41665</v>
      </c>
      <c r="C18" s="1" t="s">
        <v>490</v>
      </c>
      <c r="D18" s="3">
        <v>295.36</v>
      </c>
      <c r="E18" s="4">
        <v>3486.47</v>
      </c>
    </row>
    <row r="19" spans="1:5">
      <c r="A19" s="1" t="s">
        <v>301</v>
      </c>
      <c r="B19" s="2">
        <v>41679</v>
      </c>
      <c r="C19" s="1" t="s">
        <v>26</v>
      </c>
      <c r="D19" s="3">
        <v>85.39</v>
      </c>
      <c r="E19" s="4">
        <v>1404.46</v>
      </c>
    </row>
    <row r="20" spans="1:5">
      <c r="A20" s="1" t="s">
        <v>315</v>
      </c>
      <c r="B20" s="2">
        <v>41679</v>
      </c>
      <c r="C20" s="1" t="s">
        <v>26</v>
      </c>
      <c r="D20" s="3">
        <v>46.7</v>
      </c>
      <c r="E20" s="4">
        <v>693.93</v>
      </c>
    </row>
    <row r="21" spans="1:5">
      <c r="A21" s="1" t="s">
        <v>301</v>
      </c>
      <c r="B21" s="2">
        <v>41679</v>
      </c>
      <c r="C21" s="1" t="s">
        <v>490</v>
      </c>
      <c r="D21" s="3">
        <v>0.5</v>
      </c>
      <c r="E21" s="4">
        <v>4.1100000000000003</v>
      </c>
    </row>
    <row r="22" spans="1:5">
      <c r="A22" s="1" t="s">
        <v>196</v>
      </c>
      <c r="B22" s="2">
        <v>41680</v>
      </c>
      <c r="C22" s="1" t="s">
        <v>26</v>
      </c>
      <c r="D22" s="3">
        <v>151.41</v>
      </c>
      <c r="E22" s="4">
        <v>3511.86</v>
      </c>
    </row>
    <row r="23" spans="1:5">
      <c r="A23" s="1" t="s">
        <v>242</v>
      </c>
      <c r="B23" s="2">
        <v>41680</v>
      </c>
      <c r="C23" s="1" t="s">
        <v>26</v>
      </c>
      <c r="D23" s="3">
        <v>65</v>
      </c>
      <c r="E23" s="4">
        <v>1764.68</v>
      </c>
    </row>
    <row r="24" spans="1:5">
      <c r="A24" s="1" t="s">
        <v>292</v>
      </c>
      <c r="B24" s="2">
        <v>41680</v>
      </c>
      <c r="C24" s="1" t="s">
        <v>26</v>
      </c>
      <c r="D24" s="3">
        <v>76.45</v>
      </c>
      <c r="E24" s="4">
        <v>1358.99</v>
      </c>
    </row>
    <row r="25" spans="1:5">
      <c r="A25" s="1" t="s">
        <v>196</v>
      </c>
      <c r="B25" s="2">
        <v>41680</v>
      </c>
      <c r="C25" s="1" t="s">
        <v>490</v>
      </c>
      <c r="D25" s="3">
        <v>625.34</v>
      </c>
      <c r="E25" s="4">
        <v>7252.19</v>
      </c>
    </row>
    <row r="26" spans="1:5">
      <c r="A26" s="1" t="s">
        <v>201</v>
      </c>
      <c r="B26" s="2">
        <v>41691</v>
      </c>
      <c r="C26" s="1" t="s">
        <v>26</v>
      </c>
      <c r="D26" s="3">
        <v>134.09</v>
      </c>
      <c r="E26" s="4">
        <v>1630.86</v>
      </c>
    </row>
    <row r="27" spans="1:5">
      <c r="A27" s="1" t="s">
        <v>198</v>
      </c>
      <c r="B27" s="2">
        <v>41693</v>
      </c>
      <c r="C27" s="1" t="s">
        <v>26</v>
      </c>
      <c r="D27" s="3">
        <v>280</v>
      </c>
      <c r="E27" s="4">
        <v>15191.74</v>
      </c>
    </row>
    <row r="28" spans="1:5">
      <c r="A28" s="1" t="s">
        <v>198</v>
      </c>
      <c r="B28" s="2">
        <v>41693</v>
      </c>
      <c r="C28" s="1" t="s">
        <v>490</v>
      </c>
      <c r="D28" s="3">
        <v>631.66999999999996</v>
      </c>
      <c r="E28" s="4">
        <v>17136.009999999998</v>
      </c>
    </row>
    <row r="29" spans="1:5">
      <c r="A29" s="1" t="s">
        <v>57</v>
      </c>
      <c r="B29" s="2">
        <v>41694</v>
      </c>
      <c r="C29" s="1" t="s">
        <v>26</v>
      </c>
      <c r="D29" s="3">
        <v>18.48</v>
      </c>
      <c r="E29" s="4">
        <v>340.37</v>
      </c>
    </row>
    <row r="30" spans="1:5">
      <c r="A30" s="1" t="s">
        <v>269</v>
      </c>
      <c r="B30" s="2">
        <v>41694</v>
      </c>
      <c r="C30" s="1" t="s">
        <v>26</v>
      </c>
      <c r="D30" s="3">
        <v>82.15</v>
      </c>
      <c r="E30" s="4">
        <v>1737.68</v>
      </c>
    </row>
    <row r="31" spans="1:5">
      <c r="A31" s="1" t="s">
        <v>192</v>
      </c>
      <c r="B31" s="2">
        <v>41698</v>
      </c>
      <c r="C31" s="1" t="s">
        <v>26</v>
      </c>
      <c r="D31" s="3">
        <v>40</v>
      </c>
      <c r="E31" s="4">
        <v>667.39</v>
      </c>
    </row>
    <row r="32" spans="1:5">
      <c r="A32" s="1" t="s">
        <v>42</v>
      </c>
      <c r="B32" s="2">
        <v>41699</v>
      </c>
      <c r="C32" s="1" t="s">
        <v>26</v>
      </c>
      <c r="D32" s="3">
        <v>127.72</v>
      </c>
      <c r="E32" s="4">
        <v>1885.39</v>
      </c>
    </row>
    <row r="33" spans="1:5">
      <c r="A33" s="1" t="s">
        <v>254</v>
      </c>
      <c r="B33" s="2">
        <v>41707</v>
      </c>
      <c r="C33" s="1" t="s">
        <v>26</v>
      </c>
      <c r="D33" s="3">
        <v>147.43</v>
      </c>
      <c r="E33" s="4">
        <v>3160.57</v>
      </c>
    </row>
    <row r="34" spans="1:5">
      <c r="A34" s="1" t="s">
        <v>254</v>
      </c>
      <c r="B34" s="2">
        <v>41707</v>
      </c>
      <c r="C34" s="1" t="s">
        <v>490</v>
      </c>
      <c r="D34" s="3">
        <v>173.3</v>
      </c>
      <c r="E34" s="4">
        <v>1857.59</v>
      </c>
    </row>
    <row r="35" spans="1:5">
      <c r="A35" s="1" t="s">
        <v>154</v>
      </c>
      <c r="B35" s="2">
        <v>41708</v>
      </c>
      <c r="C35" s="1" t="s">
        <v>26</v>
      </c>
      <c r="D35" s="3">
        <v>41.74</v>
      </c>
      <c r="E35" s="4">
        <v>583.70000000000005</v>
      </c>
    </row>
    <row r="36" spans="1:5">
      <c r="A36" s="1" t="s">
        <v>260</v>
      </c>
      <c r="B36" s="2">
        <v>41708</v>
      </c>
      <c r="C36" s="1" t="s">
        <v>26</v>
      </c>
      <c r="D36" s="3">
        <v>18.3</v>
      </c>
      <c r="E36" s="4">
        <v>268.85000000000002</v>
      </c>
    </row>
    <row r="37" spans="1:5">
      <c r="A37" s="1" t="s">
        <v>382</v>
      </c>
      <c r="B37" s="2">
        <v>41708</v>
      </c>
      <c r="C37" s="1" t="s">
        <v>26</v>
      </c>
      <c r="D37" s="3">
        <v>207.27</v>
      </c>
      <c r="E37" s="4">
        <v>10427.879999999999</v>
      </c>
    </row>
    <row r="38" spans="1:5">
      <c r="A38" s="1" t="s">
        <v>423</v>
      </c>
      <c r="B38" s="2">
        <v>41708</v>
      </c>
      <c r="C38" s="1" t="s">
        <v>26</v>
      </c>
      <c r="D38" s="3">
        <v>32.4</v>
      </c>
      <c r="E38" s="4">
        <v>707.08</v>
      </c>
    </row>
    <row r="39" spans="1:5">
      <c r="A39" s="1" t="s">
        <v>443</v>
      </c>
      <c r="B39" s="2">
        <v>41708</v>
      </c>
      <c r="C39" s="1" t="s">
        <v>26</v>
      </c>
      <c r="D39" s="3">
        <v>28.06</v>
      </c>
      <c r="E39" s="4">
        <v>2116.11</v>
      </c>
    </row>
    <row r="40" spans="1:5">
      <c r="A40" s="1" t="s">
        <v>382</v>
      </c>
      <c r="B40" s="2">
        <v>41708</v>
      </c>
      <c r="C40" s="1" t="s">
        <v>490</v>
      </c>
      <c r="D40" s="3">
        <v>878.58</v>
      </c>
      <c r="E40" s="4">
        <v>22100.94</v>
      </c>
    </row>
    <row r="41" spans="1:5">
      <c r="A41" s="1" t="s">
        <v>443</v>
      </c>
      <c r="B41" s="2">
        <v>41708</v>
      </c>
      <c r="C41" s="1" t="s">
        <v>490</v>
      </c>
      <c r="D41" s="3">
        <v>1749</v>
      </c>
      <c r="E41" s="4">
        <v>65949.460000000006</v>
      </c>
    </row>
    <row r="42" spans="1:5">
      <c r="A42" s="1" t="s">
        <v>131</v>
      </c>
      <c r="B42" s="2">
        <v>41721</v>
      </c>
      <c r="C42" s="1" t="s">
        <v>26</v>
      </c>
      <c r="D42" s="3">
        <v>21.56</v>
      </c>
      <c r="E42" s="4">
        <v>479.59</v>
      </c>
    </row>
    <row r="43" spans="1:5">
      <c r="A43" s="1" t="s">
        <v>131</v>
      </c>
      <c r="B43" s="2">
        <v>41721</v>
      </c>
      <c r="C43" s="1" t="s">
        <v>490</v>
      </c>
      <c r="D43" s="3">
        <v>6</v>
      </c>
      <c r="E43" s="4">
        <v>66.73</v>
      </c>
    </row>
    <row r="44" spans="1:5">
      <c r="A44" s="1" t="s">
        <v>282</v>
      </c>
      <c r="B44" s="2">
        <v>41722</v>
      </c>
      <c r="C44" s="1" t="s">
        <v>26</v>
      </c>
      <c r="D44" s="3">
        <v>12.42</v>
      </c>
      <c r="E44" s="4">
        <v>281.51</v>
      </c>
    </row>
    <row r="45" spans="1:5">
      <c r="A45" s="1" t="s">
        <v>391</v>
      </c>
      <c r="B45" s="2">
        <v>41733</v>
      </c>
      <c r="C45" s="1" t="s">
        <v>26</v>
      </c>
      <c r="D45" s="3">
        <v>280</v>
      </c>
      <c r="E45" s="4">
        <v>3729.63</v>
      </c>
    </row>
    <row r="46" spans="1:5">
      <c r="A46" s="1" t="s">
        <v>391</v>
      </c>
      <c r="B46" s="2">
        <v>41733</v>
      </c>
      <c r="C46" s="1" t="s">
        <v>490</v>
      </c>
      <c r="D46" s="3">
        <v>37.06</v>
      </c>
      <c r="E46" s="4">
        <v>246.82</v>
      </c>
    </row>
    <row r="47" spans="1:5">
      <c r="A47" s="1" t="s">
        <v>247</v>
      </c>
      <c r="B47" s="2">
        <v>41736</v>
      </c>
      <c r="C47" s="1" t="s">
        <v>26</v>
      </c>
      <c r="D47" s="3">
        <v>11.92</v>
      </c>
      <c r="E47" s="4">
        <v>121.76</v>
      </c>
    </row>
    <row r="48" spans="1:5">
      <c r="A48" s="1" t="s">
        <v>294</v>
      </c>
      <c r="B48" s="2">
        <v>41736</v>
      </c>
      <c r="C48" s="1" t="s">
        <v>26</v>
      </c>
      <c r="D48" s="3">
        <v>203.84</v>
      </c>
      <c r="E48" s="4">
        <v>2606.16</v>
      </c>
    </row>
    <row r="49" spans="1:5">
      <c r="A49" s="1" t="s">
        <v>412</v>
      </c>
      <c r="B49" s="2">
        <v>41736</v>
      </c>
      <c r="C49" s="1" t="s">
        <v>26</v>
      </c>
      <c r="D49" s="3">
        <v>273.27999999999997</v>
      </c>
      <c r="E49" s="4">
        <v>5193.17</v>
      </c>
    </row>
    <row r="50" spans="1:5">
      <c r="A50" s="1" t="s">
        <v>412</v>
      </c>
      <c r="B50" s="2">
        <v>41736</v>
      </c>
      <c r="C50" s="1" t="s">
        <v>490</v>
      </c>
      <c r="D50" s="3">
        <v>364.06</v>
      </c>
      <c r="E50" s="4">
        <v>3459.13</v>
      </c>
    </row>
    <row r="51" spans="1:5">
      <c r="A51" s="1" t="s">
        <v>119</v>
      </c>
      <c r="B51" s="2">
        <v>41749</v>
      </c>
      <c r="C51" s="1" t="s">
        <v>26</v>
      </c>
      <c r="D51" s="3">
        <v>80.37</v>
      </c>
      <c r="E51" s="4">
        <v>1027.55</v>
      </c>
    </row>
    <row r="52" spans="1:5">
      <c r="A52" s="1" t="s">
        <v>228</v>
      </c>
      <c r="B52" s="2">
        <v>41749</v>
      </c>
      <c r="C52" s="1" t="s">
        <v>26</v>
      </c>
      <c r="D52" s="3">
        <v>280</v>
      </c>
      <c r="E52" s="4">
        <v>5826.66</v>
      </c>
    </row>
    <row r="53" spans="1:5">
      <c r="A53" s="1" t="s">
        <v>356</v>
      </c>
      <c r="B53" s="2">
        <v>41750</v>
      </c>
      <c r="C53" s="1" t="s">
        <v>26</v>
      </c>
      <c r="D53" s="3">
        <v>14.26</v>
      </c>
      <c r="E53" s="4">
        <v>209.1</v>
      </c>
    </row>
    <row r="54" spans="1:5">
      <c r="A54" s="1" t="s">
        <v>106</v>
      </c>
      <c r="B54" s="2">
        <v>41753</v>
      </c>
      <c r="C54" s="1" t="s">
        <v>26</v>
      </c>
      <c r="D54" s="3">
        <v>9.51</v>
      </c>
      <c r="E54" s="4">
        <v>164.34</v>
      </c>
    </row>
    <row r="55" spans="1:5">
      <c r="A55" s="1" t="s">
        <v>47</v>
      </c>
      <c r="B55" s="2">
        <v>41763</v>
      </c>
      <c r="C55" s="1" t="s">
        <v>26</v>
      </c>
      <c r="D55" s="3">
        <v>280</v>
      </c>
      <c r="E55" s="4">
        <v>7409.98</v>
      </c>
    </row>
    <row r="56" spans="1:5">
      <c r="A56" s="1" t="s">
        <v>297</v>
      </c>
      <c r="B56" s="2">
        <v>41763</v>
      </c>
      <c r="C56" s="1" t="s">
        <v>26</v>
      </c>
      <c r="D56" s="3">
        <v>27.12</v>
      </c>
      <c r="E56" s="4">
        <v>647.28</v>
      </c>
    </row>
    <row r="57" spans="1:5">
      <c r="A57" s="1" t="s">
        <v>416</v>
      </c>
      <c r="B57" s="2">
        <v>41764</v>
      </c>
      <c r="C57" s="1" t="s">
        <v>26</v>
      </c>
      <c r="D57" s="3">
        <v>6.05</v>
      </c>
      <c r="E57" s="4">
        <v>88.76</v>
      </c>
    </row>
    <row r="58" spans="1:5">
      <c r="A58" s="1" t="s">
        <v>82</v>
      </c>
      <c r="B58" s="2">
        <v>41777</v>
      </c>
      <c r="C58" s="1" t="s">
        <v>26</v>
      </c>
      <c r="D58" s="3">
        <v>129.99</v>
      </c>
      <c r="E58" s="4">
        <v>1778.39</v>
      </c>
    </row>
    <row r="59" spans="1:5">
      <c r="A59" s="1" t="s">
        <v>367</v>
      </c>
      <c r="B59" s="2">
        <v>41791</v>
      </c>
      <c r="C59" s="1" t="s">
        <v>26</v>
      </c>
      <c r="D59" s="3">
        <v>5.45</v>
      </c>
      <c r="E59" s="4">
        <v>99.06</v>
      </c>
    </row>
    <row r="60" spans="1:5">
      <c r="A60" s="1" t="s">
        <v>105</v>
      </c>
      <c r="B60" s="2">
        <v>41792</v>
      </c>
      <c r="C60" s="1" t="s">
        <v>26</v>
      </c>
      <c r="D60" s="3">
        <v>270.8</v>
      </c>
      <c r="E60" s="4">
        <v>4836.1899999999996</v>
      </c>
    </row>
    <row r="61" spans="1:5">
      <c r="A61" s="1" t="s">
        <v>293</v>
      </c>
      <c r="B61" s="2">
        <v>41792</v>
      </c>
      <c r="C61" s="1" t="s">
        <v>26</v>
      </c>
      <c r="D61" s="3">
        <v>17.7</v>
      </c>
      <c r="E61" s="4">
        <v>420.38</v>
      </c>
    </row>
    <row r="62" spans="1:5">
      <c r="A62" s="1" t="s">
        <v>313</v>
      </c>
      <c r="B62" s="2">
        <v>41792</v>
      </c>
      <c r="C62" s="1" t="s">
        <v>26</v>
      </c>
      <c r="D62" s="3">
        <v>19.440000000000001</v>
      </c>
      <c r="E62" s="4">
        <v>424.25</v>
      </c>
    </row>
    <row r="63" spans="1:5">
      <c r="A63" s="1" t="s">
        <v>341</v>
      </c>
      <c r="B63" s="2">
        <v>41792</v>
      </c>
      <c r="C63" s="1" t="s">
        <v>26</v>
      </c>
      <c r="D63" s="3">
        <v>3.54</v>
      </c>
      <c r="E63" s="4">
        <v>80.86</v>
      </c>
    </row>
    <row r="64" spans="1:5">
      <c r="A64" s="1" t="s">
        <v>450</v>
      </c>
      <c r="B64" s="2">
        <v>41792</v>
      </c>
      <c r="C64" s="1" t="s">
        <v>26</v>
      </c>
      <c r="D64" s="3">
        <v>18.920000000000002</v>
      </c>
      <c r="E64" s="4">
        <v>250.2</v>
      </c>
    </row>
    <row r="65" spans="1:5">
      <c r="A65" s="1" t="s">
        <v>105</v>
      </c>
      <c r="B65" s="2">
        <v>41792</v>
      </c>
      <c r="C65" s="1" t="s">
        <v>490</v>
      </c>
      <c r="D65" s="3">
        <v>352</v>
      </c>
      <c r="E65" s="4">
        <v>3143.17</v>
      </c>
    </row>
    <row r="66" spans="1:5">
      <c r="A66" s="1" t="s">
        <v>293</v>
      </c>
      <c r="B66" s="2">
        <v>41792</v>
      </c>
      <c r="C66" s="1" t="s">
        <v>490</v>
      </c>
      <c r="D66" s="3">
        <v>1489.39</v>
      </c>
      <c r="E66" s="4">
        <v>17686.509999999998</v>
      </c>
    </row>
    <row r="67" spans="1:5">
      <c r="A67" s="1" t="s">
        <v>386</v>
      </c>
      <c r="B67" s="2">
        <v>41806</v>
      </c>
      <c r="C67" s="1" t="s">
        <v>26</v>
      </c>
      <c r="D67" s="3">
        <v>10.199999999999999</v>
      </c>
      <c r="E67" s="4">
        <v>149.56</v>
      </c>
    </row>
    <row r="68" spans="1:5">
      <c r="A68" s="1" t="s">
        <v>452</v>
      </c>
      <c r="B68" s="2">
        <v>41806</v>
      </c>
      <c r="C68" s="1" t="s">
        <v>26</v>
      </c>
      <c r="D68" s="3">
        <v>22</v>
      </c>
      <c r="E68" s="4">
        <v>500.27</v>
      </c>
    </row>
    <row r="69" spans="1:5">
      <c r="A69" s="1" t="s">
        <v>74</v>
      </c>
      <c r="B69" s="2">
        <v>41820</v>
      </c>
      <c r="C69" s="1" t="s">
        <v>26</v>
      </c>
      <c r="D69" s="3">
        <v>15.18</v>
      </c>
      <c r="E69" s="4">
        <v>216.17</v>
      </c>
    </row>
    <row r="70" spans="1:5">
      <c r="A70" s="1" t="s">
        <v>442</v>
      </c>
      <c r="B70" s="2">
        <v>41820</v>
      </c>
      <c r="C70" s="1" t="s">
        <v>26</v>
      </c>
      <c r="D70" s="3">
        <v>8.49</v>
      </c>
      <c r="E70" s="4">
        <v>142.54</v>
      </c>
    </row>
    <row r="71" spans="1:5">
      <c r="A71" s="1" t="s">
        <v>209</v>
      </c>
      <c r="B71" s="2">
        <v>41847</v>
      </c>
      <c r="C71" s="1" t="s">
        <v>26</v>
      </c>
      <c r="D71" s="3">
        <v>250</v>
      </c>
      <c r="E71" s="4">
        <v>5211.28</v>
      </c>
    </row>
    <row r="72" spans="1:5">
      <c r="A72" s="1" t="s">
        <v>28</v>
      </c>
      <c r="B72" s="2">
        <v>41848</v>
      </c>
      <c r="C72" s="1" t="s">
        <v>26</v>
      </c>
      <c r="D72" s="3">
        <v>17.39</v>
      </c>
      <c r="E72" s="4">
        <v>271.72000000000003</v>
      </c>
    </row>
    <row r="73" spans="1:5">
      <c r="A73" s="1" t="s">
        <v>468</v>
      </c>
      <c r="B73" s="2">
        <v>41848</v>
      </c>
      <c r="C73" s="1" t="s">
        <v>26</v>
      </c>
      <c r="D73" s="3">
        <v>34.090000000000003</v>
      </c>
      <c r="E73" s="4">
        <v>619.6</v>
      </c>
    </row>
    <row r="74" spans="1:5">
      <c r="A74" s="1" t="s">
        <v>34</v>
      </c>
      <c r="B74" s="2">
        <v>41850</v>
      </c>
      <c r="C74" s="1" t="s">
        <v>26</v>
      </c>
      <c r="D74" s="3">
        <v>252.41</v>
      </c>
      <c r="E74" s="4">
        <v>5265.37</v>
      </c>
    </row>
    <row r="75" spans="1:5">
      <c r="A75" s="1" t="s">
        <v>34</v>
      </c>
      <c r="B75" s="2">
        <v>41850</v>
      </c>
      <c r="C75" s="1" t="s">
        <v>490</v>
      </c>
      <c r="D75" s="3">
        <v>983.86</v>
      </c>
      <c r="E75" s="4">
        <v>10261.86</v>
      </c>
    </row>
    <row r="76" spans="1:5">
      <c r="A76" s="1" t="s">
        <v>270</v>
      </c>
      <c r="B76" s="2">
        <v>41862</v>
      </c>
      <c r="C76" s="1" t="s">
        <v>26</v>
      </c>
      <c r="D76" s="3">
        <v>16.489999999999998</v>
      </c>
      <c r="E76" s="4">
        <v>270.95999999999998</v>
      </c>
    </row>
    <row r="77" spans="1:5">
      <c r="A77" s="1" t="s">
        <v>477</v>
      </c>
      <c r="B77" s="2">
        <v>41862</v>
      </c>
      <c r="C77" s="1" t="s">
        <v>26</v>
      </c>
      <c r="D77" s="3">
        <v>80</v>
      </c>
      <c r="E77" s="4">
        <v>1723.54</v>
      </c>
    </row>
    <row r="78" spans="1:5">
      <c r="A78" s="1" t="s">
        <v>477</v>
      </c>
      <c r="B78" s="2">
        <v>41862</v>
      </c>
      <c r="C78" s="1" t="s">
        <v>490</v>
      </c>
      <c r="D78" s="3">
        <v>306.24</v>
      </c>
      <c r="E78" s="4">
        <v>3298.85</v>
      </c>
    </row>
    <row r="79" spans="1:5">
      <c r="A79" s="1" t="s">
        <v>305</v>
      </c>
      <c r="B79" s="2">
        <v>41875</v>
      </c>
      <c r="C79" s="1" t="s">
        <v>26</v>
      </c>
      <c r="D79" s="3">
        <v>5.65</v>
      </c>
      <c r="E79" s="4">
        <v>71.680000000000007</v>
      </c>
    </row>
    <row r="80" spans="1:5">
      <c r="A80" s="1" t="s">
        <v>403</v>
      </c>
      <c r="B80" s="2">
        <v>41875</v>
      </c>
      <c r="C80" s="1" t="s">
        <v>26</v>
      </c>
      <c r="D80" s="3">
        <v>16.25</v>
      </c>
      <c r="E80" s="4">
        <v>282.64999999999998</v>
      </c>
    </row>
    <row r="81" spans="1:5">
      <c r="A81" s="1" t="s">
        <v>403</v>
      </c>
      <c r="B81" s="2">
        <v>41875</v>
      </c>
      <c r="C81" s="1" t="s">
        <v>490</v>
      </c>
      <c r="D81" s="3">
        <v>560.35</v>
      </c>
      <c r="E81" s="4">
        <v>4873.3599999999997</v>
      </c>
    </row>
    <row r="82" spans="1:5">
      <c r="A82" s="1" t="s">
        <v>229</v>
      </c>
      <c r="B82" s="2">
        <v>41876</v>
      </c>
      <c r="C82" s="1" t="s">
        <v>26</v>
      </c>
      <c r="D82" s="3">
        <v>17.36</v>
      </c>
      <c r="E82" s="4">
        <v>217.73</v>
      </c>
    </row>
    <row r="83" spans="1:5">
      <c r="A83" s="1" t="s">
        <v>437</v>
      </c>
      <c r="B83" s="2">
        <v>41876</v>
      </c>
      <c r="C83" s="1" t="s">
        <v>26</v>
      </c>
      <c r="D83" s="3">
        <v>268.56</v>
      </c>
      <c r="E83" s="4">
        <v>8550.76</v>
      </c>
    </row>
    <row r="84" spans="1:5">
      <c r="A84" s="1" t="s">
        <v>437</v>
      </c>
      <c r="B84" s="2">
        <v>41876</v>
      </c>
      <c r="C84" s="1" t="s">
        <v>490</v>
      </c>
      <c r="D84" s="3">
        <v>186</v>
      </c>
      <c r="E84" s="4">
        <v>2961.05</v>
      </c>
    </row>
    <row r="85" spans="1:5">
      <c r="A85" s="1" t="s">
        <v>353</v>
      </c>
      <c r="B85" s="2">
        <v>41889</v>
      </c>
      <c r="C85" s="1" t="s">
        <v>26</v>
      </c>
      <c r="D85" s="3">
        <v>81.099999999999994</v>
      </c>
      <c r="E85" s="4">
        <v>1028.92</v>
      </c>
    </row>
    <row r="86" spans="1:5">
      <c r="A86" s="1" t="s">
        <v>66</v>
      </c>
      <c r="B86" s="2">
        <v>41890</v>
      </c>
      <c r="C86" s="1" t="s">
        <v>26</v>
      </c>
      <c r="D86" s="3">
        <v>86.04</v>
      </c>
      <c r="E86" s="4">
        <v>2273.38</v>
      </c>
    </row>
    <row r="87" spans="1:5">
      <c r="A87" s="1" t="s">
        <v>185</v>
      </c>
      <c r="B87" s="2">
        <v>41890</v>
      </c>
      <c r="C87" s="1" t="s">
        <v>26</v>
      </c>
      <c r="D87" s="3">
        <v>180</v>
      </c>
      <c r="E87" s="4">
        <v>7729.27</v>
      </c>
    </row>
    <row r="88" spans="1:5">
      <c r="A88" s="1" t="s">
        <v>233</v>
      </c>
      <c r="B88" s="2">
        <v>41890</v>
      </c>
      <c r="C88" s="1" t="s">
        <v>26</v>
      </c>
      <c r="D88" s="3">
        <v>125.68</v>
      </c>
      <c r="E88" s="4">
        <v>1924.68</v>
      </c>
    </row>
    <row r="89" spans="1:5">
      <c r="A89" s="1" t="s">
        <v>233</v>
      </c>
      <c r="B89" s="2">
        <v>41890</v>
      </c>
      <c r="C89" s="1" t="s">
        <v>490</v>
      </c>
      <c r="D89" s="3">
        <v>31.03</v>
      </c>
      <c r="E89" s="4">
        <v>237.6</v>
      </c>
    </row>
    <row r="90" spans="1:5">
      <c r="A90" s="1" t="s">
        <v>498</v>
      </c>
      <c r="B90" s="2">
        <v>41901</v>
      </c>
      <c r="C90" s="1" t="s">
        <v>490</v>
      </c>
      <c r="D90" s="3">
        <v>1708.1</v>
      </c>
      <c r="E90" s="4">
        <v>33909.54</v>
      </c>
    </row>
    <row r="91" spans="1:5">
      <c r="A91" s="1" t="s">
        <v>451</v>
      </c>
      <c r="B91" s="2">
        <v>41903</v>
      </c>
      <c r="C91" s="1" t="s">
        <v>26</v>
      </c>
      <c r="D91" s="3">
        <v>3.85</v>
      </c>
      <c r="E91" s="4">
        <v>48.84</v>
      </c>
    </row>
    <row r="92" spans="1:5">
      <c r="A92" s="1" t="s">
        <v>206</v>
      </c>
      <c r="B92" s="2">
        <v>41904</v>
      </c>
      <c r="C92" s="1" t="s">
        <v>26</v>
      </c>
      <c r="D92" s="3">
        <v>3.63</v>
      </c>
      <c r="E92" s="4">
        <v>103.67</v>
      </c>
    </row>
    <row r="93" spans="1:5">
      <c r="A93" s="1" t="s">
        <v>309</v>
      </c>
      <c r="B93" s="2">
        <v>41904</v>
      </c>
      <c r="C93" s="1" t="s">
        <v>26</v>
      </c>
      <c r="D93" s="3">
        <v>79.69</v>
      </c>
      <c r="E93" s="4">
        <v>1090.24</v>
      </c>
    </row>
    <row r="94" spans="1:5">
      <c r="A94" s="1" t="s">
        <v>206</v>
      </c>
      <c r="B94" s="2">
        <v>41904</v>
      </c>
      <c r="C94" s="1" t="s">
        <v>490</v>
      </c>
      <c r="D94" s="3">
        <v>102.8</v>
      </c>
      <c r="E94" s="4">
        <v>1467.91</v>
      </c>
    </row>
    <row r="95" spans="1:5">
      <c r="A95" s="1" t="s">
        <v>81</v>
      </c>
      <c r="B95" s="2">
        <v>41917</v>
      </c>
      <c r="C95" s="1" t="s">
        <v>26</v>
      </c>
      <c r="D95" s="3">
        <v>100.45</v>
      </c>
      <c r="E95" s="4">
        <v>1162.29</v>
      </c>
    </row>
    <row r="96" spans="1:5">
      <c r="A96" s="1" t="s">
        <v>177</v>
      </c>
      <c r="B96" s="2">
        <v>41918</v>
      </c>
      <c r="C96" s="1" t="s">
        <v>26</v>
      </c>
      <c r="D96" s="3">
        <v>134.54</v>
      </c>
      <c r="E96" s="4">
        <v>2560.77</v>
      </c>
    </row>
    <row r="97" spans="1:5">
      <c r="A97" s="1" t="s">
        <v>226</v>
      </c>
      <c r="B97" s="2">
        <v>41918</v>
      </c>
      <c r="C97" s="1" t="s">
        <v>26</v>
      </c>
      <c r="D97" s="3">
        <v>76.180000000000007</v>
      </c>
      <c r="E97" s="4">
        <v>755.49</v>
      </c>
    </row>
    <row r="98" spans="1:5">
      <c r="A98" s="1" t="s">
        <v>355</v>
      </c>
      <c r="B98" s="2">
        <v>41918</v>
      </c>
      <c r="C98" s="1" t="s">
        <v>26</v>
      </c>
      <c r="D98" s="3">
        <v>20.45</v>
      </c>
      <c r="E98" s="4">
        <v>336.03</v>
      </c>
    </row>
    <row r="99" spans="1:5">
      <c r="A99" s="1" t="s">
        <v>177</v>
      </c>
      <c r="B99" s="2">
        <v>41918</v>
      </c>
      <c r="C99" s="1" t="s">
        <v>490</v>
      </c>
      <c r="D99" s="3">
        <v>0.32</v>
      </c>
      <c r="E99" s="4">
        <v>3.05</v>
      </c>
    </row>
    <row r="100" spans="1:5">
      <c r="A100" s="1" t="s">
        <v>318</v>
      </c>
      <c r="B100" s="2">
        <v>41929</v>
      </c>
      <c r="C100" s="1" t="s">
        <v>26</v>
      </c>
      <c r="D100" s="3">
        <v>68.84</v>
      </c>
      <c r="E100" s="4">
        <v>1580.66</v>
      </c>
    </row>
    <row r="101" spans="1:5">
      <c r="A101" s="1" t="s">
        <v>318</v>
      </c>
      <c r="B101" s="2">
        <v>41929</v>
      </c>
      <c r="C101" s="1" t="s">
        <v>490</v>
      </c>
      <c r="D101" s="3">
        <v>128.5</v>
      </c>
      <c r="E101" s="4">
        <v>1475.26</v>
      </c>
    </row>
    <row r="102" spans="1:5">
      <c r="A102" s="1" t="s">
        <v>149</v>
      </c>
      <c r="B102" s="2">
        <v>41931</v>
      </c>
      <c r="C102" s="1" t="s">
        <v>26</v>
      </c>
      <c r="D102" s="3">
        <v>259.62</v>
      </c>
      <c r="E102" s="4">
        <v>4056.64</v>
      </c>
    </row>
    <row r="103" spans="1:5">
      <c r="A103" s="1" t="s">
        <v>175</v>
      </c>
      <c r="B103" s="2">
        <v>41931</v>
      </c>
      <c r="C103" s="1" t="s">
        <v>26</v>
      </c>
      <c r="D103" s="3">
        <v>75.77</v>
      </c>
      <c r="E103" s="4">
        <v>2858.64</v>
      </c>
    </row>
    <row r="104" spans="1:5">
      <c r="A104" s="1" t="s">
        <v>462</v>
      </c>
      <c r="B104" s="2">
        <v>41931</v>
      </c>
      <c r="C104" s="1" t="s">
        <v>26</v>
      </c>
      <c r="D104" s="3">
        <v>200</v>
      </c>
      <c r="E104" s="4">
        <v>4990.72</v>
      </c>
    </row>
    <row r="105" spans="1:5">
      <c r="A105" s="1" t="s">
        <v>149</v>
      </c>
      <c r="B105" s="2">
        <v>41931</v>
      </c>
      <c r="C105" s="1" t="s">
        <v>490</v>
      </c>
      <c r="D105" s="3">
        <v>874</v>
      </c>
      <c r="E105" s="4">
        <v>6828.26</v>
      </c>
    </row>
    <row r="106" spans="1:5">
      <c r="A106" s="1" t="s">
        <v>175</v>
      </c>
      <c r="B106" s="2">
        <v>41931</v>
      </c>
      <c r="C106" s="1" t="s">
        <v>490</v>
      </c>
      <c r="D106" s="3">
        <v>637.64</v>
      </c>
      <c r="E106" s="4">
        <v>12028.41</v>
      </c>
    </row>
    <row r="107" spans="1:5">
      <c r="A107" s="1" t="s">
        <v>497</v>
      </c>
      <c r="B107" s="2">
        <v>41931</v>
      </c>
      <c r="C107" s="1" t="s">
        <v>490</v>
      </c>
      <c r="D107" s="3">
        <v>2940.56</v>
      </c>
      <c r="E107" s="4">
        <v>28430.51</v>
      </c>
    </row>
    <row r="108" spans="1:5">
      <c r="A108" s="1" t="s">
        <v>50</v>
      </c>
      <c r="B108" s="2">
        <v>41958</v>
      </c>
      <c r="C108" s="1" t="s">
        <v>26</v>
      </c>
      <c r="D108" s="3">
        <v>280</v>
      </c>
      <c r="E108" s="4">
        <v>7994.67</v>
      </c>
    </row>
    <row r="109" spans="1:5">
      <c r="A109" s="1" t="s">
        <v>345</v>
      </c>
      <c r="B109" s="2">
        <v>41958</v>
      </c>
      <c r="C109" s="1" t="s">
        <v>26</v>
      </c>
      <c r="D109" s="3">
        <v>49.74</v>
      </c>
      <c r="E109" s="4">
        <v>1070.04</v>
      </c>
    </row>
    <row r="110" spans="1:5">
      <c r="A110" s="1" t="s">
        <v>50</v>
      </c>
      <c r="B110" s="2">
        <v>41958</v>
      </c>
      <c r="C110" s="1" t="s">
        <v>490</v>
      </c>
      <c r="D110" s="3">
        <v>1016.61</v>
      </c>
      <c r="E110" s="4">
        <v>14513.33</v>
      </c>
    </row>
    <row r="111" spans="1:5">
      <c r="A111" s="1" t="s">
        <v>345</v>
      </c>
      <c r="B111" s="2">
        <v>41958</v>
      </c>
      <c r="C111" s="1" t="s">
        <v>490</v>
      </c>
      <c r="D111" s="3">
        <v>12.66</v>
      </c>
      <c r="E111" s="4">
        <v>136.16999999999999</v>
      </c>
    </row>
    <row r="112" spans="1:5">
      <c r="A112" s="1" t="s">
        <v>189</v>
      </c>
      <c r="B112" s="2">
        <v>41959</v>
      </c>
      <c r="C112" s="1" t="s">
        <v>26</v>
      </c>
      <c r="D112" s="3">
        <v>146.87</v>
      </c>
      <c r="E112" s="4">
        <v>1756.02</v>
      </c>
    </row>
    <row r="113" spans="1:6">
      <c r="A113" s="1" t="s">
        <v>314</v>
      </c>
      <c r="B113" s="2">
        <v>41959</v>
      </c>
      <c r="C113" s="1" t="s">
        <v>26</v>
      </c>
      <c r="D113" s="3">
        <v>45.36</v>
      </c>
      <c r="E113" s="4">
        <v>513.91999999999996</v>
      </c>
    </row>
    <row r="114" spans="1:6">
      <c r="A114" s="1" t="s">
        <v>189</v>
      </c>
      <c r="B114" s="2">
        <v>41959</v>
      </c>
      <c r="C114" s="1" t="s">
        <v>490</v>
      </c>
      <c r="D114" s="3">
        <v>467</v>
      </c>
      <c r="E114" s="4">
        <v>2791.8</v>
      </c>
    </row>
    <row r="115" spans="1:6">
      <c r="A115" s="1" t="s">
        <v>27</v>
      </c>
      <c r="B115" s="2">
        <v>41960</v>
      </c>
      <c r="C115" s="1" t="s">
        <v>26</v>
      </c>
      <c r="D115" s="3">
        <v>110.84</v>
      </c>
      <c r="E115" s="4">
        <v>2074.9899999999998</v>
      </c>
    </row>
    <row r="116" spans="1:6">
      <c r="A116" s="1" t="s">
        <v>174</v>
      </c>
      <c r="B116" s="2">
        <v>41973</v>
      </c>
      <c r="C116" s="1" t="s">
        <v>26</v>
      </c>
      <c r="D116" s="3">
        <v>200</v>
      </c>
      <c r="E116" s="4">
        <v>3797.34</v>
      </c>
    </row>
    <row r="117" spans="1:6">
      <c r="A117" s="1" t="s">
        <v>62</v>
      </c>
      <c r="B117" s="2">
        <v>41974</v>
      </c>
      <c r="C117" s="1" t="s">
        <v>26</v>
      </c>
      <c r="D117" s="3">
        <v>18.3</v>
      </c>
      <c r="E117" s="4">
        <v>267.37</v>
      </c>
    </row>
    <row r="118" spans="1:6">
      <c r="A118" s="1" t="s">
        <v>41</v>
      </c>
      <c r="B118" s="2">
        <v>41987</v>
      </c>
      <c r="C118" s="1" t="s">
        <v>26</v>
      </c>
      <c r="D118" s="3">
        <v>280</v>
      </c>
      <c r="E118" s="4">
        <v>22517.38</v>
      </c>
    </row>
    <row r="119" spans="1:6">
      <c r="A119" s="1" t="s">
        <v>169</v>
      </c>
      <c r="B119" s="2">
        <v>41987</v>
      </c>
      <c r="C119" s="1" t="s">
        <v>26</v>
      </c>
      <c r="D119" s="3">
        <v>87.49</v>
      </c>
      <c r="E119" s="4">
        <v>1237.49</v>
      </c>
    </row>
    <row r="120" spans="1:6">
      <c r="A120" s="1" t="s">
        <v>491</v>
      </c>
      <c r="B120" s="2">
        <v>41987</v>
      </c>
      <c r="C120" s="1" t="s">
        <v>490</v>
      </c>
      <c r="D120" s="3">
        <v>1030.4000000000001</v>
      </c>
      <c r="E120" s="4">
        <v>30815.040000000001</v>
      </c>
    </row>
    <row r="121" spans="1:6">
      <c r="A121" s="1" t="s">
        <v>41</v>
      </c>
      <c r="B121" s="2">
        <v>41987</v>
      </c>
      <c r="C121" s="1" t="s">
        <v>490</v>
      </c>
      <c r="D121" s="3">
        <v>85.5</v>
      </c>
      <c r="E121" s="4">
        <v>3437.92</v>
      </c>
    </row>
    <row r="122" spans="1:6">
      <c r="A122" s="1" t="s">
        <v>492</v>
      </c>
      <c r="B122" s="2">
        <v>41987</v>
      </c>
      <c r="C122" s="1" t="s">
        <v>490</v>
      </c>
      <c r="D122" s="3">
        <v>693.22</v>
      </c>
      <c r="E122" s="4">
        <v>18995.61</v>
      </c>
    </row>
    <row r="123" spans="1:6">
      <c r="A123" s="1" t="s">
        <v>503</v>
      </c>
      <c r="B123" s="2">
        <v>41987</v>
      </c>
      <c r="C123" s="1" t="s">
        <v>490</v>
      </c>
      <c r="D123" s="3">
        <v>2309.38</v>
      </c>
      <c r="E123" s="4">
        <v>33255.19</v>
      </c>
    </row>
    <row r="124" spans="1:6">
      <c r="A124" s="1" t="s">
        <v>335</v>
      </c>
      <c r="B124" s="2">
        <v>42001</v>
      </c>
      <c r="C124" s="1" t="s">
        <v>26</v>
      </c>
      <c r="D124" s="3">
        <v>280</v>
      </c>
      <c r="E124" s="4">
        <v>4550.3599999999997</v>
      </c>
    </row>
    <row r="125" spans="1:6">
      <c r="A125" s="1" t="s">
        <v>245</v>
      </c>
      <c r="B125" s="2">
        <v>42002</v>
      </c>
      <c r="C125" s="1" t="s">
        <v>26</v>
      </c>
      <c r="D125" s="3">
        <v>71.19</v>
      </c>
      <c r="E125" s="4">
        <v>3538.77</v>
      </c>
    </row>
    <row r="126" spans="1:6">
      <c r="A126" s="1" t="s">
        <v>350</v>
      </c>
      <c r="B126" s="2">
        <v>42002</v>
      </c>
      <c r="C126" s="1" t="s">
        <v>26</v>
      </c>
      <c r="D126" s="3">
        <v>15.07</v>
      </c>
      <c r="E126" s="4">
        <v>220.97</v>
      </c>
    </row>
    <row r="127" spans="1:6">
      <c r="A127" s="1" t="s">
        <v>245</v>
      </c>
      <c r="B127" s="2">
        <v>42002</v>
      </c>
      <c r="C127" s="1" t="s">
        <v>490</v>
      </c>
      <c r="D127" s="3">
        <v>189.68</v>
      </c>
      <c r="E127" s="4">
        <v>4714.38</v>
      </c>
    </row>
    <row r="128" spans="1:6">
      <c r="A128" s="1" t="s">
        <v>350</v>
      </c>
      <c r="B128" s="2">
        <v>42002</v>
      </c>
      <c r="C128" s="1" t="s">
        <v>490</v>
      </c>
      <c r="D128" s="3">
        <v>36.340000000000003</v>
      </c>
      <c r="E128" s="4">
        <v>266.43</v>
      </c>
      <c r="F128" s="7">
        <f>SUM(E2:E128)</f>
        <v>589909.43999999983</v>
      </c>
    </row>
    <row r="129" spans="1:5">
      <c r="A129" s="1" t="s">
        <v>113</v>
      </c>
      <c r="B129" s="2">
        <v>42016</v>
      </c>
      <c r="C129" s="1" t="s">
        <v>26</v>
      </c>
      <c r="D129" s="3">
        <v>213.91</v>
      </c>
      <c r="E129" s="4">
        <v>3584.66</v>
      </c>
    </row>
    <row r="130" spans="1:5">
      <c r="A130" s="1" t="s">
        <v>289</v>
      </c>
      <c r="B130" s="2">
        <v>42016</v>
      </c>
      <c r="C130" s="1" t="s">
        <v>26</v>
      </c>
      <c r="D130" s="3">
        <v>280</v>
      </c>
      <c r="E130" s="4">
        <v>8541.2000000000007</v>
      </c>
    </row>
    <row r="131" spans="1:5">
      <c r="A131" s="1" t="s">
        <v>394</v>
      </c>
      <c r="B131" s="2">
        <v>42016</v>
      </c>
      <c r="C131" s="1" t="s">
        <v>26</v>
      </c>
      <c r="D131" s="3">
        <v>238.93</v>
      </c>
      <c r="E131" s="4">
        <v>4090.55</v>
      </c>
    </row>
    <row r="132" spans="1:5">
      <c r="A132" s="1" t="s">
        <v>448</v>
      </c>
      <c r="B132" s="2">
        <v>42016</v>
      </c>
      <c r="C132" s="1" t="s">
        <v>26</v>
      </c>
      <c r="D132" s="3">
        <v>81.81</v>
      </c>
      <c r="E132" s="4">
        <v>2341.69</v>
      </c>
    </row>
    <row r="133" spans="1:5">
      <c r="A133" s="1" t="s">
        <v>113</v>
      </c>
      <c r="B133" s="2">
        <v>42016</v>
      </c>
      <c r="C133" s="1" t="s">
        <v>490</v>
      </c>
      <c r="D133" s="3">
        <v>166.1</v>
      </c>
      <c r="E133" s="4">
        <v>1391.74</v>
      </c>
    </row>
    <row r="134" spans="1:5">
      <c r="A134" s="1" t="s">
        <v>289</v>
      </c>
      <c r="B134" s="2">
        <v>42016</v>
      </c>
      <c r="C134" s="1" t="s">
        <v>490</v>
      </c>
      <c r="D134" s="3">
        <v>713.35</v>
      </c>
      <c r="E134" s="4">
        <v>10880.12</v>
      </c>
    </row>
    <row r="135" spans="1:5">
      <c r="A135" s="1" t="s">
        <v>448</v>
      </c>
      <c r="B135" s="2">
        <v>42016</v>
      </c>
      <c r="C135" s="1" t="s">
        <v>490</v>
      </c>
      <c r="D135" s="3">
        <v>305</v>
      </c>
      <c r="E135" s="4">
        <v>4365.08</v>
      </c>
    </row>
    <row r="136" spans="1:5">
      <c r="A136" s="1" t="s">
        <v>453</v>
      </c>
      <c r="B136" s="2">
        <v>42024</v>
      </c>
      <c r="C136" s="1" t="s">
        <v>26</v>
      </c>
      <c r="D136" s="3">
        <v>34.32</v>
      </c>
      <c r="E136" s="4">
        <v>679.8</v>
      </c>
    </row>
    <row r="137" spans="1:5">
      <c r="A137" s="1" t="s">
        <v>278</v>
      </c>
      <c r="B137" s="2">
        <v>42029</v>
      </c>
      <c r="C137" s="1" t="s">
        <v>26</v>
      </c>
      <c r="D137" s="3">
        <v>7.94</v>
      </c>
      <c r="E137" s="4">
        <v>123.49</v>
      </c>
    </row>
    <row r="138" spans="1:5">
      <c r="A138" s="1" t="s">
        <v>316</v>
      </c>
      <c r="B138" s="2">
        <v>42029</v>
      </c>
      <c r="C138" s="1" t="s">
        <v>26</v>
      </c>
      <c r="D138" s="3">
        <v>46.74</v>
      </c>
      <c r="E138" s="4">
        <v>529.54999999999995</v>
      </c>
    </row>
    <row r="139" spans="1:5">
      <c r="A139" s="1" t="s">
        <v>464</v>
      </c>
      <c r="B139" s="2">
        <v>42029</v>
      </c>
      <c r="C139" s="1" t="s">
        <v>26</v>
      </c>
      <c r="D139" s="3">
        <v>280</v>
      </c>
      <c r="E139" s="4">
        <v>8160.35</v>
      </c>
    </row>
    <row r="140" spans="1:5">
      <c r="A140" s="1" t="s">
        <v>278</v>
      </c>
      <c r="B140" s="2">
        <v>42029</v>
      </c>
      <c r="C140" s="1" t="s">
        <v>490</v>
      </c>
      <c r="D140" s="3">
        <v>951.59</v>
      </c>
      <c r="E140" s="4">
        <v>7400.18</v>
      </c>
    </row>
    <row r="141" spans="1:5">
      <c r="A141" s="1" t="s">
        <v>464</v>
      </c>
      <c r="B141" s="2">
        <v>42029</v>
      </c>
      <c r="C141" s="1" t="s">
        <v>490</v>
      </c>
      <c r="D141" s="3">
        <v>752</v>
      </c>
      <c r="E141" s="4">
        <v>10958.18</v>
      </c>
    </row>
    <row r="142" spans="1:5">
      <c r="A142" s="1" t="s">
        <v>193</v>
      </c>
      <c r="B142" s="2">
        <v>42030</v>
      </c>
      <c r="C142" s="1" t="s">
        <v>26</v>
      </c>
      <c r="D142" s="3">
        <v>280</v>
      </c>
      <c r="E142" s="4">
        <v>9703.18</v>
      </c>
    </row>
    <row r="143" spans="1:5">
      <c r="A143" s="1" t="s">
        <v>193</v>
      </c>
      <c r="B143" s="2">
        <v>42030</v>
      </c>
      <c r="C143" s="1" t="s">
        <v>490</v>
      </c>
      <c r="D143" s="3">
        <v>351.94</v>
      </c>
      <c r="E143" s="4">
        <v>6098.1</v>
      </c>
    </row>
    <row r="144" spans="1:5">
      <c r="A144" s="1" t="s">
        <v>38</v>
      </c>
      <c r="B144" s="2">
        <v>42044</v>
      </c>
      <c r="C144" s="1" t="s">
        <v>26</v>
      </c>
      <c r="D144" s="3">
        <v>213.22</v>
      </c>
      <c r="E144" s="4">
        <v>3831.31</v>
      </c>
    </row>
    <row r="145" spans="1:5">
      <c r="A145" s="1" t="s">
        <v>485</v>
      </c>
      <c r="B145" s="2">
        <v>42044</v>
      </c>
      <c r="C145" s="1" t="s">
        <v>26</v>
      </c>
      <c r="D145" s="3">
        <v>30</v>
      </c>
      <c r="E145" s="4">
        <v>604.28</v>
      </c>
    </row>
    <row r="146" spans="1:5">
      <c r="A146" s="1" t="s">
        <v>485</v>
      </c>
      <c r="B146" s="2">
        <v>42044</v>
      </c>
      <c r="C146" s="1" t="s">
        <v>490</v>
      </c>
      <c r="D146" s="3">
        <v>1217.6300000000001</v>
      </c>
      <c r="E146" s="4">
        <v>12263.18</v>
      </c>
    </row>
    <row r="147" spans="1:5">
      <c r="A147" s="1" t="s">
        <v>440</v>
      </c>
      <c r="B147" s="2">
        <v>42058</v>
      </c>
      <c r="C147" s="1" t="s">
        <v>26</v>
      </c>
      <c r="D147" s="3">
        <v>13.12</v>
      </c>
      <c r="E147" s="4">
        <v>198.41</v>
      </c>
    </row>
    <row r="148" spans="1:5">
      <c r="A148" s="1" t="s">
        <v>257</v>
      </c>
      <c r="B148" s="2">
        <v>42072</v>
      </c>
      <c r="C148" s="1" t="s">
        <v>26</v>
      </c>
      <c r="D148" s="3">
        <v>55.59</v>
      </c>
      <c r="E148" s="4">
        <v>894.67</v>
      </c>
    </row>
    <row r="149" spans="1:5">
      <c r="A149" s="1" t="s">
        <v>280</v>
      </c>
      <c r="B149" s="2">
        <v>42072</v>
      </c>
      <c r="C149" s="1" t="s">
        <v>26</v>
      </c>
      <c r="D149" s="3">
        <v>140</v>
      </c>
      <c r="E149" s="4">
        <v>2867.02</v>
      </c>
    </row>
    <row r="150" spans="1:5">
      <c r="A150" s="1" t="s">
        <v>280</v>
      </c>
      <c r="B150" s="2">
        <v>42072</v>
      </c>
      <c r="C150" s="1" t="s">
        <v>490</v>
      </c>
      <c r="D150" s="3">
        <v>141.87</v>
      </c>
      <c r="E150" s="4">
        <v>1452.66</v>
      </c>
    </row>
    <row r="151" spans="1:5">
      <c r="A151" s="1" t="s">
        <v>164</v>
      </c>
      <c r="B151" s="2">
        <v>42086</v>
      </c>
      <c r="C151" s="1" t="s">
        <v>26</v>
      </c>
      <c r="D151" s="3">
        <v>121.7</v>
      </c>
      <c r="E151" s="4">
        <v>2328.0100000000002</v>
      </c>
    </row>
    <row r="152" spans="1:5">
      <c r="A152" s="1" t="s">
        <v>456</v>
      </c>
      <c r="B152" s="2">
        <v>42094</v>
      </c>
      <c r="C152" s="1" t="s">
        <v>26</v>
      </c>
      <c r="D152" s="3">
        <v>100</v>
      </c>
      <c r="E152" s="4">
        <v>2123.5100000000002</v>
      </c>
    </row>
    <row r="153" spans="1:5">
      <c r="A153" s="1" t="s">
        <v>298</v>
      </c>
      <c r="B153" s="2">
        <v>42100</v>
      </c>
      <c r="C153" s="1" t="s">
        <v>26</v>
      </c>
      <c r="D153" s="3">
        <v>45.09</v>
      </c>
      <c r="E153" s="4">
        <v>1010.2</v>
      </c>
    </row>
    <row r="154" spans="1:5">
      <c r="A154" s="1" t="s">
        <v>494</v>
      </c>
      <c r="B154" s="2">
        <v>42113</v>
      </c>
      <c r="C154" s="1" t="s">
        <v>490</v>
      </c>
      <c r="D154" s="3">
        <v>2469.4699999999998</v>
      </c>
      <c r="E154" s="4">
        <v>22411.06</v>
      </c>
    </row>
    <row r="155" spans="1:5">
      <c r="A155" s="1" t="s">
        <v>99</v>
      </c>
      <c r="B155" s="2">
        <v>42114</v>
      </c>
      <c r="C155" s="1" t="s">
        <v>26</v>
      </c>
      <c r="D155" s="3">
        <v>275.02</v>
      </c>
      <c r="E155" s="4">
        <v>6894.31</v>
      </c>
    </row>
    <row r="156" spans="1:5">
      <c r="A156" s="1" t="s">
        <v>461</v>
      </c>
      <c r="B156" s="2">
        <v>42114</v>
      </c>
      <c r="C156" s="1" t="s">
        <v>26</v>
      </c>
      <c r="D156" s="3">
        <v>128.65</v>
      </c>
      <c r="E156" s="4">
        <v>2247.17</v>
      </c>
    </row>
    <row r="157" spans="1:5">
      <c r="A157" s="1" t="s">
        <v>99</v>
      </c>
      <c r="B157" s="2">
        <v>42114</v>
      </c>
      <c r="C157" s="1" t="s">
        <v>490</v>
      </c>
      <c r="D157" s="3">
        <v>757.01</v>
      </c>
      <c r="E157" s="4">
        <v>9488.51</v>
      </c>
    </row>
    <row r="158" spans="1:5">
      <c r="A158" s="1" t="s">
        <v>205</v>
      </c>
      <c r="B158" s="2">
        <v>42128</v>
      </c>
      <c r="C158" s="1" t="s">
        <v>26</v>
      </c>
      <c r="D158" s="3">
        <v>24</v>
      </c>
      <c r="E158" s="4">
        <v>545.27</v>
      </c>
    </row>
    <row r="159" spans="1:5">
      <c r="A159" s="1" t="s">
        <v>385</v>
      </c>
      <c r="B159" s="2">
        <v>42141</v>
      </c>
      <c r="C159" s="1" t="s">
        <v>26</v>
      </c>
      <c r="D159" s="3">
        <v>60</v>
      </c>
      <c r="E159" s="4">
        <v>1996.07</v>
      </c>
    </row>
    <row r="160" spans="1:5">
      <c r="A160" s="1" t="s">
        <v>398</v>
      </c>
      <c r="B160" s="2">
        <v>42155</v>
      </c>
      <c r="C160" s="1" t="s">
        <v>26</v>
      </c>
      <c r="D160" s="3">
        <v>240</v>
      </c>
      <c r="E160" s="4">
        <v>6366.41</v>
      </c>
    </row>
    <row r="161" spans="1:5">
      <c r="A161" s="1" t="s">
        <v>102</v>
      </c>
      <c r="B161" s="2">
        <v>42156</v>
      </c>
      <c r="C161" s="1" t="s">
        <v>26</v>
      </c>
      <c r="D161" s="3">
        <v>200</v>
      </c>
      <c r="E161" s="4">
        <v>4508.92</v>
      </c>
    </row>
    <row r="162" spans="1:5">
      <c r="A162" s="1" t="s">
        <v>433</v>
      </c>
      <c r="B162" s="2">
        <v>42156</v>
      </c>
      <c r="C162" s="1" t="s">
        <v>26</v>
      </c>
      <c r="D162" s="3">
        <v>25.45</v>
      </c>
      <c r="E162" s="4">
        <v>1147.47</v>
      </c>
    </row>
    <row r="163" spans="1:5">
      <c r="A163" s="1" t="s">
        <v>102</v>
      </c>
      <c r="B163" s="2">
        <v>42156</v>
      </c>
      <c r="C163" s="1" t="s">
        <v>490</v>
      </c>
      <c r="D163" s="3">
        <v>287.95999999999998</v>
      </c>
      <c r="E163" s="4">
        <v>3245.97</v>
      </c>
    </row>
    <row r="164" spans="1:5">
      <c r="A164" s="1" t="s">
        <v>433</v>
      </c>
      <c r="B164" s="2">
        <v>42156</v>
      </c>
      <c r="C164" s="1" t="s">
        <v>490</v>
      </c>
      <c r="D164" s="3">
        <v>1986.58</v>
      </c>
      <c r="E164" s="4">
        <v>44784.76</v>
      </c>
    </row>
    <row r="165" spans="1:5">
      <c r="A165" s="1" t="s">
        <v>300</v>
      </c>
      <c r="B165" s="2">
        <v>42169</v>
      </c>
      <c r="C165" s="1" t="s">
        <v>26</v>
      </c>
      <c r="D165" s="3">
        <v>219.15</v>
      </c>
      <c r="E165" s="4">
        <v>4102.62</v>
      </c>
    </row>
    <row r="166" spans="1:5">
      <c r="A166" s="1" t="s">
        <v>454</v>
      </c>
      <c r="B166" s="2">
        <v>42169</v>
      </c>
      <c r="C166" s="1" t="s">
        <v>26</v>
      </c>
      <c r="D166" s="3">
        <v>165.6</v>
      </c>
      <c r="E166" s="4">
        <v>3089.6</v>
      </c>
    </row>
    <row r="167" spans="1:5">
      <c r="A167" s="1" t="s">
        <v>455</v>
      </c>
      <c r="B167" s="2">
        <v>42169</v>
      </c>
      <c r="C167" s="1" t="s">
        <v>26</v>
      </c>
      <c r="D167" s="3">
        <v>72.95</v>
      </c>
      <c r="E167" s="4">
        <v>2613.61</v>
      </c>
    </row>
    <row r="168" spans="1:5">
      <c r="A168" s="1" t="s">
        <v>454</v>
      </c>
      <c r="B168" s="2">
        <v>42169</v>
      </c>
      <c r="C168" s="1" t="s">
        <v>490</v>
      </c>
      <c r="D168" s="3">
        <v>0.5</v>
      </c>
      <c r="E168" s="4">
        <v>4.66</v>
      </c>
    </row>
    <row r="169" spans="1:5">
      <c r="A169" s="1" t="s">
        <v>455</v>
      </c>
      <c r="B169" s="2">
        <v>42169</v>
      </c>
      <c r="C169" s="1" t="s">
        <v>490</v>
      </c>
      <c r="D169" s="3">
        <v>99.03</v>
      </c>
      <c r="E169" s="4">
        <v>1773.99</v>
      </c>
    </row>
    <row r="170" spans="1:5">
      <c r="A170" s="1" t="s">
        <v>87</v>
      </c>
      <c r="B170" s="2">
        <v>42170</v>
      </c>
      <c r="C170" s="1" t="s">
        <v>26</v>
      </c>
      <c r="D170" s="3">
        <v>7.05</v>
      </c>
      <c r="E170" s="4">
        <v>98.4</v>
      </c>
    </row>
    <row r="171" spans="1:5">
      <c r="A171" s="1" t="s">
        <v>446</v>
      </c>
      <c r="B171" s="2">
        <v>42170</v>
      </c>
      <c r="C171" s="1" t="s">
        <v>26</v>
      </c>
      <c r="D171" s="3">
        <v>92.19</v>
      </c>
      <c r="E171" s="4">
        <v>2510.85</v>
      </c>
    </row>
    <row r="172" spans="1:5">
      <c r="A172" s="1" t="s">
        <v>504</v>
      </c>
      <c r="B172" s="2">
        <v>42170</v>
      </c>
      <c r="C172" s="1" t="s">
        <v>490</v>
      </c>
      <c r="D172" s="3">
        <v>143.30000000000001</v>
      </c>
      <c r="E172" s="4">
        <v>1243.42</v>
      </c>
    </row>
    <row r="173" spans="1:5">
      <c r="A173" s="1" t="s">
        <v>446</v>
      </c>
      <c r="B173" s="2">
        <v>42170</v>
      </c>
      <c r="C173" s="1" t="s">
        <v>490</v>
      </c>
      <c r="D173" s="3">
        <v>439.52</v>
      </c>
      <c r="E173" s="4">
        <v>5985.3</v>
      </c>
    </row>
    <row r="174" spans="1:5">
      <c r="A174" s="1" t="s">
        <v>35</v>
      </c>
      <c r="B174" s="2">
        <v>42184</v>
      </c>
      <c r="C174" s="1" t="s">
        <v>26</v>
      </c>
      <c r="D174" s="3">
        <v>280</v>
      </c>
      <c r="E174" s="4">
        <v>5628.87</v>
      </c>
    </row>
    <row r="175" spans="1:5">
      <c r="A175" s="1" t="s">
        <v>284</v>
      </c>
      <c r="B175" s="2">
        <v>42184</v>
      </c>
      <c r="C175" s="1" t="s">
        <v>26</v>
      </c>
      <c r="D175" s="3">
        <v>7.3</v>
      </c>
      <c r="E175" s="4">
        <v>91.7</v>
      </c>
    </row>
    <row r="176" spans="1:5">
      <c r="A176" s="1" t="s">
        <v>35</v>
      </c>
      <c r="B176" s="2">
        <v>42184</v>
      </c>
      <c r="C176" s="1" t="s">
        <v>490</v>
      </c>
      <c r="D176" s="3">
        <v>1307.76</v>
      </c>
      <c r="E176" s="4">
        <v>13145.02</v>
      </c>
    </row>
    <row r="177" spans="1:5">
      <c r="A177" s="1" t="s">
        <v>224</v>
      </c>
      <c r="B177" s="2">
        <v>42193</v>
      </c>
      <c r="C177" s="1" t="s">
        <v>26</v>
      </c>
      <c r="D177" s="3">
        <v>70.81</v>
      </c>
      <c r="E177" s="4">
        <v>884.57</v>
      </c>
    </row>
    <row r="178" spans="1:5">
      <c r="A178" s="1" t="s">
        <v>224</v>
      </c>
      <c r="B178" s="2">
        <v>42193</v>
      </c>
      <c r="C178" s="1" t="s">
        <v>490</v>
      </c>
      <c r="D178" s="3">
        <v>22.4</v>
      </c>
      <c r="E178" s="4">
        <v>139.91</v>
      </c>
    </row>
    <row r="179" spans="1:5">
      <c r="A179" s="1" t="s">
        <v>55</v>
      </c>
      <c r="B179" s="2">
        <v>42198</v>
      </c>
      <c r="C179" s="1" t="s">
        <v>26</v>
      </c>
      <c r="D179" s="3">
        <v>63.81</v>
      </c>
      <c r="E179" s="4">
        <v>705.11</v>
      </c>
    </row>
    <row r="180" spans="1:5">
      <c r="A180" s="1" t="s">
        <v>281</v>
      </c>
      <c r="B180" s="2">
        <v>42198</v>
      </c>
      <c r="C180" s="1" t="s">
        <v>26</v>
      </c>
      <c r="D180" s="3">
        <v>120</v>
      </c>
      <c r="E180" s="4">
        <v>1935.92</v>
      </c>
    </row>
    <row r="181" spans="1:5">
      <c r="A181" s="1" t="s">
        <v>139</v>
      </c>
      <c r="B181" s="2">
        <v>42212</v>
      </c>
      <c r="C181" s="1" t="s">
        <v>26</v>
      </c>
      <c r="D181" s="3">
        <v>68.89</v>
      </c>
      <c r="E181" s="4">
        <v>1242.3</v>
      </c>
    </row>
    <row r="182" spans="1:5">
      <c r="A182" s="1" t="s">
        <v>76</v>
      </c>
      <c r="B182" s="2">
        <v>42225</v>
      </c>
      <c r="C182" s="1" t="s">
        <v>26</v>
      </c>
      <c r="D182" s="3">
        <v>4.5</v>
      </c>
      <c r="E182" s="4">
        <v>62.68</v>
      </c>
    </row>
    <row r="183" spans="1:5">
      <c r="A183" s="1" t="s">
        <v>421</v>
      </c>
      <c r="B183" s="2">
        <v>42226</v>
      </c>
      <c r="C183" s="1" t="s">
        <v>26</v>
      </c>
      <c r="D183" s="3">
        <v>32.99</v>
      </c>
      <c r="E183" s="4">
        <v>649.58000000000004</v>
      </c>
    </row>
    <row r="184" spans="1:5">
      <c r="A184" s="1" t="s">
        <v>101</v>
      </c>
      <c r="B184" s="2">
        <v>42239</v>
      </c>
      <c r="C184" s="1" t="s">
        <v>26</v>
      </c>
      <c r="D184" s="3">
        <v>241.43</v>
      </c>
      <c r="E184" s="4">
        <v>13623.22</v>
      </c>
    </row>
    <row r="185" spans="1:5">
      <c r="A185" s="1" t="s">
        <v>101</v>
      </c>
      <c r="B185" s="2">
        <v>42239</v>
      </c>
      <c r="C185" s="1" t="s">
        <v>490</v>
      </c>
      <c r="D185" s="3">
        <v>1204</v>
      </c>
      <c r="E185" s="4">
        <v>33969.17</v>
      </c>
    </row>
    <row r="186" spans="1:5">
      <c r="A186" s="1" t="s">
        <v>321</v>
      </c>
      <c r="B186" s="2">
        <v>42240</v>
      </c>
      <c r="C186" s="1" t="s">
        <v>26</v>
      </c>
      <c r="D186" s="3">
        <v>7.74</v>
      </c>
      <c r="E186" s="4">
        <v>92.34</v>
      </c>
    </row>
    <row r="187" spans="1:5">
      <c r="A187" s="1" t="s">
        <v>33</v>
      </c>
      <c r="B187" s="2">
        <v>42254</v>
      </c>
      <c r="C187" s="1" t="s">
        <v>26</v>
      </c>
      <c r="D187" s="3">
        <v>69.97</v>
      </c>
      <c r="E187" s="4">
        <v>810.47</v>
      </c>
    </row>
    <row r="188" spans="1:5">
      <c r="A188" s="1" t="s">
        <v>43</v>
      </c>
      <c r="B188" s="2">
        <v>42254</v>
      </c>
      <c r="C188" s="1" t="s">
        <v>26</v>
      </c>
      <c r="D188" s="3">
        <v>137.78</v>
      </c>
      <c r="E188" s="4">
        <v>2663.04</v>
      </c>
    </row>
    <row r="189" spans="1:5">
      <c r="A189" s="1" t="s">
        <v>255</v>
      </c>
      <c r="B189" s="2">
        <v>42254</v>
      </c>
      <c r="C189" s="1" t="s">
        <v>26</v>
      </c>
      <c r="D189" s="3">
        <v>98.04</v>
      </c>
      <c r="E189" s="4">
        <v>1767.97</v>
      </c>
    </row>
    <row r="190" spans="1:5">
      <c r="A190" s="1" t="s">
        <v>312</v>
      </c>
      <c r="B190" s="2">
        <v>42254</v>
      </c>
      <c r="C190" s="1" t="s">
        <v>26</v>
      </c>
      <c r="D190" s="3">
        <v>171.74</v>
      </c>
      <c r="E190" s="4">
        <v>6572.73</v>
      </c>
    </row>
    <row r="191" spans="1:5">
      <c r="A191" s="1" t="s">
        <v>359</v>
      </c>
      <c r="B191" s="2">
        <v>42254</v>
      </c>
      <c r="C191" s="1" t="s">
        <v>26</v>
      </c>
      <c r="D191" s="3">
        <v>21.55</v>
      </c>
      <c r="E191" s="4">
        <v>388.61</v>
      </c>
    </row>
    <row r="192" spans="1:5">
      <c r="A192" s="1" t="s">
        <v>94</v>
      </c>
      <c r="B192" s="2">
        <v>42255</v>
      </c>
      <c r="C192" s="1" t="s">
        <v>26</v>
      </c>
      <c r="D192" s="3">
        <v>18.12</v>
      </c>
      <c r="E192" s="4">
        <v>593.54</v>
      </c>
    </row>
    <row r="193" spans="1:5">
      <c r="A193" s="1" t="s">
        <v>110</v>
      </c>
      <c r="B193" s="2">
        <v>42255</v>
      </c>
      <c r="C193" s="1" t="s">
        <v>26</v>
      </c>
      <c r="D193" s="3">
        <v>13.33</v>
      </c>
      <c r="E193" s="4">
        <v>147.30000000000001</v>
      </c>
    </row>
    <row r="194" spans="1:5">
      <c r="A194" s="1" t="s">
        <v>94</v>
      </c>
      <c r="B194" s="2">
        <v>42255</v>
      </c>
      <c r="C194" s="1" t="s">
        <v>490</v>
      </c>
      <c r="D194" s="3">
        <v>16.72</v>
      </c>
      <c r="E194" s="4">
        <v>273.83999999999997</v>
      </c>
    </row>
    <row r="195" spans="1:5">
      <c r="A195" s="1" t="s">
        <v>312</v>
      </c>
      <c r="B195" s="2">
        <v>42265</v>
      </c>
      <c r="C195" s="1" t="s">
        <v>490</v>
      </c>
      <c r="D195" s="3">
        <v>1257.17</v>
      </c>
      <c r="E195" s="4">
        <v>24056.83</v>
      </c>
    </row>
    <row r="196" spans="1:5">
      <c r="A196" s="1" t="s">
        <v>79</v>
      </c>
      <c r="B196" s="2">
        <v>42281</v>
      </c>
      <c r="C196" s="1" t="s">
        <v>26</v>
      </c>
      <c r="D196" s="3">
        <v>114.75</v>
      </c>
      <c r="E196" s="4">
        <v>1264.68</v>
      </c>
    </row>
    <row r="197" spans="1:5">
      <c r="A197" s="1" t="s">
        <v>166</v>
      </c>
      <c r="B197" s="2">
        <v>42281</v>
      </c>
      <c r="C197" s="1" t="s">
        <v>26</v>
      </c>
      <c r="D197" s="3">
        <v>19.52</v>
      </c>
      <c r="E197" s="4">
        <v>406.46</v>
      </c>
    </row>
    <row r="198" spans="1:5">
      <c r="A198" s="1" t="s">
        <v>262</v>
      </c>
      <c r="B198" s="2">
        <v>42282</v>
      </c>
      <c r="C198" s="1" t="s">
        <v>26</v>
      </c>
      <c r="D198" s="3">
        <v>93.66</v>
      </c>
      <c r="E198" s="4">
        <v>1439.25</v>
      </c>
    </row>
    <row r="199" spans="1:5">
      <c r="A199" s="1" t="s">
        <v>458</v>
      </c>
      <c r="B199" s="2">
        <v>42282</v>
      </c>
      <c r="C199" s="1" t="s">
        <v>26</v>
      </c>
      <c r="D199" s="3">
        <v>14.25</v>
      </c>
      <c r="E199" s="4">
        <v>343.59</v>
      </c>
    </row>
    <row r="200" spans="1:5">
      <c r="A200" s="1" t="s">
        <v>253</v>
      </c>
      <c r="B200" s="2">
        <v>42295</v>
      </c>
      <c r="C200" s="1" t="s">
        <v>26</v>
      </c>
      <c r="D200" s="3">
        <v>73.91</v>
      </c>
      <c r="E200" s="4">
        <v>1315.55</v>
      </c>
    </row>
    <row r="201" spans="1:5">
      <c r="A201" s="1" t="s">
        <v>369</v>
      </c>
      <c r="B201" s="2">
        <v>42295</v>
      </c>
      <c r="C201" s="1" t="s">
        <v>26</v>
      </c>
      <c r="D201" s="3">
        <v>15.28</v>
      </c>
      <c r="E201" s="4">
        <v>338.77</v>
      </c>
    </row>
    <row r="202" spans="1:5">
      <c r="A202" s="1" t="s">
        <v>253</v>
      </c>
      <c r="B202" s="2">
        <v>42295</v>
      </c>
      <c r="C202" s="1" t="s">
        <v>490</v>
      </c>
      <c r="D202" s="3">
        <v>386.98</v>
      </c>
      <c r="E202" s="4">
        <v>3444.01</v>
      </c>
    </row>
    <row r="203" spans="1:5">
      <c r="A203" s="1" t="s">
        <v>285</v>
      </c>
      <c r="B203" s="2">
        <v>42296</v>
      </c>
      <c r="C203" s="1" t="s">
        <v>26</v>
      </c>
      <c r="D203" s="3">
        <v>132.05000000000001</v>
      </c>
      <c r="E203" s="4">
        <v>2788.35</v>
      </c>
    </row>
    <row r="204" spans="1:5">
      <c r="A204" s="1" t="s">
        <v>474</v>
      </c>
      <c r="B204" s="2">
        <v>42296</v>
      </c>
      <c r="C204" s="1" t="s">
        <v>26</v>
      </c>
      <c r="D204" s="3">
        <v>67.61</v>
      </c>
      <c r="E204" s="4">
        <v>1247.3399999999999</v>
      </c>
    </row>
    <row r="205" spans="1:5">
      <c r="A205" s="1" t="s">
        <v>474</v>
      </c>
      <c r="B205" s="2">
        <v>42296</v>
      </c>
      <c r="C205" s="1" t="s">
        <v>490</v>
      </c>
      <c r="D205" s="3">
        <v>709.6</v>
      </c>
      <c r="E205" s="4">
        <v>6545.74</v>
      </c>
    </row>
    <row r="206" spans="1:5">
      <c r="A206" s="1" t="s">
        <v>406</v>
      </c>
      <c r="B206" s="2">
        <v>42309</v>
      </c>
      <c r="C206" s="1" t="s">
        <v>26</v>
      </c>
      <c r="D206" s="3">
        <v>117.85</v>
      </c>
      <c r="E206" s="4">
        <v>1536.85</v>
      </c>
    </row>
    <row r="207" spans="1:5">
      <c r="A207" s="1" t="s">
        <v>317</v>
      </c>
      <c r="B207" s="2">
        <v>42310</v>
      </c>
      <c r="C207" s="1" t="s">
        <v>26</v>
      </c>
      <c r="D207" s="3">
        <v>109</v>
      </c>
      <c r="E207" s="4">
        <v>5327.43</v>
      </c>
    </row>
    <row r="208" spans="1:5">
      <c r="A208" s="1" t="s">
        <v>334</v>
      </c>
      <c r="B208" s="2">
        <v>42323</v>
      </c>
      <c r="C208" s="1" t="s">
        <v>26</v>
      </c>
      <c r="D208" s="3">
        <v>136.59</v>
      </c>
      <c r="E208" s="4">
        <v>3296.24</v>
      </c>
    </row>
    <row r="209" spans="1:6">
      <c r="A209" s="1" t="s">
        <v>334</v>
      </c>
      <c r="B209" s="2">
        <v>42323</v>
      </c>
      <c r="C209" s="1" t="s">
        <v>490</v>
      </c>
      <c r="D209" s="3">
        <v>213.33</v>
      </c>
      <c r="E209" s="4">
        <v>2574.08</v>
      </c>
    </row>
    <row r="210" spans="1:6">
      <c r="A210" s="1" t="s">
        <v>484</v>
      </c>
      <c r="B210" s="2">
        <v>42324</v>
      </c>
      <c r="C210" s="1" t="s">
        <v>26</v>
      </c>
      <c r="D210" s="3">
        <v>30.35</v>
      </c>
      <c r="E210" s="4">
        <v>593.6</v>
      </c>
    </row>
    <row r="211" spans="1:6">
      <c r="A211" s="1" t="s">
        <v>251</v>
      </c>
      <c r="B211" s="2">
        <v>42338</v>
      </c>
      <c r="C211" s="1" t="s">
        <v>26</v>
      </c>
      <c r="D211" s="3">
        <v>74.3</v>
      </c>
      <c r="E211" s="4">
        <v>1366.06</v>
      </c>
    </row>
    <row r="212" spans="1:6">
      <c r="A212" s="1" t="s">
        <v>251</v>
      </c>
      <c r="B212" s="2">
        <v>42338</v>
      </c>
      <c r="C212" s="1" t="s">
        <v>490</v>
      </c>
      <c r="D212" s="3">
        <v>355.66</v>
      </c>
      <c r="E212" s="4">
        <v>3269.53</v>
      </c>
    </row>
    <row r="213" spans="1:6">
      <c r="A213" s="1" t="s">
        <v>77</v>
      </c>
      <c r="B213" s="2">
        <v>42352</v>
      </c>
      <c r="C213" s="1" t="s">
        <v>26</v>
      </c>
      <c r="D213" s="3">
        <v>97.99</v>
      </c>
      <c r="E213" s="4">
        <v>1005.85</v>
      </c>
    </row>
    <row r="214" spans="1:6">
      <c r="A214" s="1" t="s">
        <v>173</v>
      </c>
      <c r="B214" s="2">
        <v>42352</v>
      </c>
      <c r="C214" s="1" t="s">
        <v>26</v>
      </c>
      <c r="D214" s="3">
        <v>25.92</v>
      </c>
      <c r="E214" s="4">
        <v>481.44</v>
      </c>
    </row>
    <row r="215" spans="1:6">
      <c r="A215" s="1" t="s">
        <v>408</v>
      </c>
      <c r="B215" s="2">
        <v>42352</v>
      </c>
      <c r="C215" s="1" t="s">
        <v>26</v>
      </c>
      <c r="D215" s="3">
        <v>257.08</v>
      </c>
      <c r="E215" s="4">
        <v>4423.5</v>
      </c>
    </row>
    <row r="216" spans="1:6">
      <c r="A216" s="1" t="s">
        <v>422</v>
      </c>
      <c r="B216" s="2">
        <v>42366</v>
      </c>
      <c r="C216" s="1" t="s">
        <v>26</v>
      </c>
      <c r="D216" s="3">
        <v>158.97999999999999</v>
      </c>
      <c r="E216" s="4">
        <v>2506.21</v>
      </c>
    </row>
    <row r="217" spans="1:6">
      <c r="A217" s="1" t="s">
        <v>481</v>
      </c>
      <c r="B217" s="2">
        <v>42369</v>
      </c>
      <c r="C217" s="1" t="s">
        <v>26</v>
      </c>
      <c r="D217" s="3">
        <v>100</v>
      </c>
      <c r="E217" s="4">
        <v>1078.42</v>
      </c>
      <c r="F217" s="7">
        <f>SUM(E129:E217)</f>
        <v>387517.15999999992</v>
      </c>
    </row>
    <row r="218" spans="1:6">
      <c r="A218" s="1" t="s">
        <v>53</v>
      </c>
      <c r="B218" s="2">
        <v>42380</v>
      </c>
      <c r="C218" s="1" t="s">
        <v>26</v>
      </c>
      <c r="D218" s="3">
        <v>157.63999999999999</v>
      </c>
      <c r="E218" s="4">
        <v>3783.63</v>
      </c>
    </row>
    <row r="219" spans="1:6">
      <c r="A219" s="1" t="s">
        <v>75</v>
      </c>
      <c r="B219" s="2">
        <v>42380</v>
      </c>
      <c r="C219" s="1" t="s">
        <v>26</v>
      </c>
      <c r="D219" s="3">
        <v>16.12</v>
      </c>
      <c r="E219" s="4">
        <v>372.48</v>
      </c>
    </row>
    <row r="220" spans="1:6">
      <c r="A220" s="1" t="s">
        <v>133</v>
      </c>
      <c r="B220" s="2">
        <v>42380</v>
      </c>
      <c r="C220" s="1" t="s">
        <v>26</v>
      </c>
      <c r="D220" s="3">
        <v>124.13</v>
      </c>
      <c r="E220" s="4">
        <v>2887.81</v>
      </c>
    </row>
    <row r="221" spans="1:6">
      <c r="A221" s="1" t="s">
        <v>144</v>
      </c>
      <c r="B221" s="2">
        <v>42380</v>
      </c>
      <c r="C221" s="1" t="s">
        <v>26</v>
      </c>
      <c r="D221" s="3">
        <v>131.62</v>
      </c>
      <c r="E221" s="4">
        <v>1876.87</v>
      </c>
    </row>
    <row r="222" spans="1:6">
      <c r="A222" s="1" t="s">
        <v>372</v>
      </c>
      <c r="B222" s="2">
        <v>42380</v>
      </c>
      <c r="C222" s="1" t="s">
        <v>26</v>
      </c>
      <c r="D222" s="3">
        <v>5.94</v>
      </c>
      <c r="E222" s="4">
        <v>92.29</v>
      </c>
    </row>
    <row r="223" spans="1:6">
      <c r="A223" s="1" t="s">
        <v>436</v>
      </c>
      <c r="B223" s="2">
        <v>42380</v>
      </c>
      <c r="C223" s="1" t="s">
        <v>26</v>
      </c>
      <c r="D223" s="3">
        <v>183.84</v>
      </c>
      <c r="E223" s="4">
        <v>3775.49</v>
      </c>
    </row>
    <row r="224" spans="1:6">
      <c r="A224" s="1" t="s">
        <v>53</v>
      </c>
      <c r="B224" s="2">
        <v>42380</v>
      </c>
      <c r="C224" s="1" t="s">
        <v>490</v>
      </c>
      <c r="D224" s="3">
        <v>62.66</v>
      </c>
      <c r="E224" s="4">
        <v>751.97</v>
      </c>
    </row>
    <row r="225" spans="1:5">
      <c r="A225" s="1" t="s">
        <v>133</v>
      </c>
      <c r="B225" s="2">
        <v>42380</v>
      </c>
      <c r="C225" s="1" t="s">
        <v>490</v>
      </c>
      <c r="D225" s="3">
        <v>1495.73</v>
      </c>
      <c r="E225" s="4">
        <v>17398.63</v>
      </c>
    </row>
    <row r="226" spans="1:5">
      <c r="A226" s="1" t="s">
        <v>372</v>
      </c>
      <c r="B226" s="2">
        <v>42380</v>
      </c>
      <c r="C226" s="1" t="s">
        <v>490</v>
      </c>
      <c r="D226" s="3">
        <v>245.55</v>
      </c>
      <c r="E226" s="4">
        <v>1907.64</v>
      </c>
    </row>
    <row r="227" spans="1:5">
      <c r="A227" s="1" t="s">
        <v>436</v>
      </c>
      <c r="B227" s="2">
        <v>42380</v>
      </c>
      <c r="C227" s="1" t="s">
        <v>490</v>
      </c>
      <c r="D227" s="3">
        <v>826.75</v>
      </c>
      <c r="E227" s="4">
        <v>8489.4</v>
      </c>
    </row>
    <row r="228" spans="1:5">
      <c r="A228" s="1" t="s">
        <v>507</v>
      </c>
      <c r="B228" s="2">
        <v>42380</v>
      </c>
      <c r="C228" s="1" t="s">
        <v>490</v>
      </c>
      <c r="D228" s="3">
        <v>19.2</v>
      </c>
      <c r="E228" s="4">
        <v>234.29</v>
      </c>
    </row>
    <row r="229" spans="1:5">
      <c r="A229" s="1" t="s">
        <v>64</v>
      </c>
      <c r="B229" s="2">
        <v>42393</v>
      </c>
      <c r="C229" s="1" t="s">
        <v>26</v>
      </c>
      <c r="D229" s="3">
        <v>116.07</v>
      </c>
      <c r="E229" s="4">
        <v>2047.39</v>
      </c>
    </row>
    <row r="230" spans="1:5">
      <c r="A230" s="1" t="s">
        <v>191</v>
      </c>
      <c r="B230" s="2">
        <v>42393</v>
      </c>
      <c r="C230" s="1" t="s">
        <v>26</v>
      </c>
      <c r="D230" s="3">
        <v>52.73</v>
      </c>
      <c r="E230" s="4">
        <v>788.4</v>
      </c>
    </row>
    <row r="231" spans="1:5">
      <c r="A231" s="1" t="s">
        <v>310</v>
      </c>
      <c r="B231" s="2">
        <v>42393</v>
      </c>
      <c r="C231" s="1" t="s">
        <v>26</v>
      </c>
      <c r="D231" s="3">
        <v>168.52</v>
      </c>
      <c r="E231" s="4">
        <v>2993.3</v>
      </c>
    </row>
    <row r="232" spans="1:5">
      <c r="A232" s="1" t="s">
        <v>444</v>
      </c>
      <c r="B232" s="2">
        <v>42393</v>
      </c>
      <c r="C232" s="1" t="s">
        <v>26</v>
      </c>
      <c r="D232" s="3">
        <v>33.049999999999997</v>
      </c>
      <c r="E232" s="4">
        <v>688.61</v>
      </c>
    </row>
    <row r="233" spans="1:5">
      <c r="A233" s="1" t="s">
        <v>191</v>
      </c>
      <c r="B233" s="2">
        <v>42393</v>
      </c>
      <c r="C233" s="1" t="s">
        <v>490</v>
      </c>
      <c r="D233" s="3">
        <v>61</v>
      </c>
      <c r="E233" s="4">
        <v>456.03</v>
      </c>
    </row>
    <row r="234" spans="1:5">
      <c r="A234" s="1" t="s">
        <v>310</v>
      </c>
      <c r="B234" s="2">
        <v>42393</v>
      </c>
      <c r="C234" s="1" t="s">
        <v>490</v>
      </c>
      <c r="D234" s="3">
        <v>8.7100000000000009</v>
      </c>
      <c r="E234" s="4">
        <v>77.349999999999994</v>
      </c>
    </row>
    <row r="235" spans="1:5">
      <c r="A235" s="1" t="s">
        <v>36</v>
      </c>
      <c r="B235" s="2">
        <v>42394</v>
      </c>
      <c r="C235" s="1" t="s">
        <v>26</v>
      </c>
      <c r="D235" s="3">
        <v>121.77</v>
      </c>
      <c r="E235" s="4">
        <v>2487.85</v>
      </c>
    </row>
    <row r="236" spans="1:5">
      <c r="A236" s="1" t="s">
        <v>352</v>
      </c>
      <c r="B236" s="2">
        <v>42394</v>
      </c>
      <c r="C236" s="1" t="s">
        <v>26</v>
      </c>
      <c r="D236" s="3">
        <v>140.38</v>
      </c>
      <c r="E236" s="4">
        <v>4331.0600000000004</v>
      </c>
    </row>
    <row r="237" spans="1:5">
      <c r="A237" s="1" t="s">
        <v>36</v>
      </c>
      <c r="B237" s="2">
        <v>42394</v>
      </c>
      <c r="C237" s="1" t="s">
        <v>490</v>
      </c>
      <c r="D237" s="3">
        <v>6.5</v>
      </c>
      <c r="E237" s="4">
        <v>66.400000000000006</v>
      </c>
    </row>
    <row r="238" spans="1:5">
      <c r="A238" s="1" t="s">
        <v>352</v>
      </c>
      <c r="B238" s="2">
        <v>42394</v>
      </c>
      <c r="C238" s="1" t="s">
        <v>490</v>
      </c>
      <c r="D238" s="3">
        <v>794.66</v>
      </c>
      <c r="E238" s="4">
        <v>12258.58</v>
      </c>
    </row>
    <row r="239" spans="1:5">
      <c r="A239" s="1" t="s">
        <v>495</v>
      </c>
      <c r="B239" s="2">
        <v>42395</v>
      </c>
      <c r="C239" s="1" t="s">
        <v>490</v>
      </c>
      <c r="D239" s="3">
        <v>15.31</v>
      </c>
      <c r="E239" s="4">
        <v>131.49</v>
      </c>
    </row>
    <row r="240" spans="1:5">
      <c r="A240" s="1" t="s">
        <v>96</v>
      </c>
      <c r="B240" s="2">
        <v>42408</v>
      </c>
      <c r="C240" s="1" t="s">
        <v>26</v>
      </c>
      <c r="D240" s="3">
        <v>108.01</v>
      </c>
      <c r="E240" s="4">
        <v>1108.7</v>
      </c>
    </row>
    <row r="241" spans="1:5">
      <c r="A241" s="1" t="s">
        <v>319</v>
      </c>
      <c r="B241" s="2">
        <v>42408</v>
      </c>
      <c r="C241" s="1" t="s">
        <v>26</v>
      </c>
      <c r="D241" s="3">
        <v>84.25</v>
      </c>
      <c r="E241" s="4">
        <v>1290.52</v>
      </c>
    </row>
    <row r="242" spans="1:5">
      <c r="A242" s="1" t="s">
        <v>370</v>
      </c>
      <c r="B242" s="2">
        <v>42408</v>
      </c>
      <c r="C242" s="1" t="s">
        <v>26</v>
      </c>
      <c r="D242" s="3">
        <v>250.66</v>
      </c>
      <c r="E242" s="4">
        <v>10394.219999999999</v>
      </c>
    </row>
    <row r="243" spans="1:5">
      <c r="A243" s="1" t="s">
        <v>373</v>
      </c>
      <c r="B243" s="2">
        <v>42408</v>
      </c>
      <c r="C243" s="1" t="s">
        <v>26</v>
      </c>
      <c r="D243" s="3">
        <v>154.28</v>
      </c>
      <c r="E243" s="4">
        <v>2572.91</v>
      </c>
    </row>
    <row r="244" spans="1:5">
      <c r="A244" s="1" t="s">
        <v>383</v>
      </c>
      <c r="B244" s="2">
        <v>42408</v>
      </c>
      <c r="C244" s="1" t="s">
        <v>26</v>
      </c>
      <c r="D244" s="3">
        <v>112.24</v>
      </c>
      <c r="E244" s="4">
        <v>1210.42</v>
      </c>
    </row>
    <row r="245" spans="1:5">
      <c r="A245" s="1" t="s">
        <v>466</v>
      </c>
      <c r="B245" s="2">
        <v>42408</v>
      </c>
      <c r="C245" s="1" t="s">
        <v>26</v>
      </c>
      <c r="D245" s="3">
        <v>200</v>
      </c>
      <c r="E245" s="4">
        <v>1589.3</v>
      </c>
    </row>
    <row r="246" spans="1:5">
      <c r="A246" s="1" t="s">
        <v>370</v>
      </c>
      <c r="B246" s="2">
        <v>42408</v>
      </c>
      <c r="C246" s="1" t="s">
        <v>490</v>
      </c>
      <c r="D246" s="3">
        <v>6</v>
      </c>
      <c r="E246" s="4">
        <v>124.4</v>
      </c>
    </row>
    <row r="247" spans="1:5">
      <c r="A247" s="1" t="s">
        <v>373</v>
      </c>
      <c r="B247" s="2">
        <v>42408</v>
      </c>
      <c r="C247" s="1" t="s">
        <v>490</v>
      </c>
      <c r="D247" s="3">
        <v>427.83</v>
      </c>
      <c r="E247" s="4">
        <v>3567.44</v>
      </c>
    </row>
    <row r="248" spans="1:5">
      <c r="A248" s="1" t="s">
        <v>140</v>
      </c>
      <c r="B248" s="2">
        <v>42420</v>
      </c>
      <c r="C248" s="1" t="s">
        <v>26</v>
      </c>
      <c r="D248" s="3">
        <v>27.04</v>
      </c>
      <c r="E248" s="4">
        <v>730.96</v>
      </c>
    </row>
    <row r="249" spans="1:5">
      <c r="A249" s="1" t="s">
        <v>140</v>
      </c>
      <c r="B249" s="2">
        <v>42420</v>
      </c>
      <c r="C249" s="1" t="s">
        <v>490</v>
      </c>
      <c r="D249" s="3">
        <v>211.63</v>
      </c>
      <c r="E249" s="4">
        <v>2860.45</v>
      </c>
    </row>
    <row r="250" spans="1:5">
      <c r="A250" s="1" t="s">
        <v>121</v>
      </c>
      <c r="B250" s="2">
        <v>42422</v>
      </c>
      <c r="C250" s="1" t="s">
        <v>26</v>
      </c>
      <c r="D250" s="3">
        <v>131.27000000000001</v>
      </c>
      <c r="E250" s="4">
        <v>1688.13</v>
      </c>
    </row>
    <row r="251" spans="1:5">
      <c r="A251" s="1" t="s">
        <v>165</v>
      </c>
      <c r="B251" s="2">
        <v>42422</v>
      </c>
      <c r="C251" s="1" t="s">
        <v>26</v>
      </c>
      <c r="D251" s="3">
        <v>75.650000000000006</v>
      </c>
      <c r="E251" s="4">
        <v>2017.04</v>
      </c>
    </row>
    <row r="252" spans="1:5">
      <c r="A252" s="1" t="s">
        <v>155</v>
      </c>
      <c r="B252" s="2">
        <v>42429</v>
      </c>
      <c r="C252" s="1" t="s">
        <v>26</v>
      </c>
      <c r="D252" s="3">
        <v>200</v>
      </c>
      <c r="E252" s="4">
        <v>4488.1400000000003</v>
      </c>
    </row>
    <row r="253" spans="1:5">
      <c r="A253" s="1" t="s">
        <v>203</v>
      </c>
      <c r="B253" s="2">
        <v>42434</v>
      </c>
      <c r="C253" s="1" t="s">
        <v>26</v>
      </c>
      <c r="D253" s="3">
        <v>21.84</v>
      </c>
      <c r="E253" s="4">
        <v>515.58000000000004</v>
      </c>
    </row>
    <row r="254" spans="1:5">
      <c r="A254" s="1" t="s">
        <v>434</v>
      </c>
      <c r="B254" s="2">
        <v>42434</v>
      </c>
      <c r="C254" s="1" t="s">
        <v>26</v>
      </c>
      <c r="D254" s="3">
        <v>234.68</v>
      </c>
      <c r="E254" s="4">
        <v>6578.46</v>
      </c>
    </row>
    <row r="255" spans="1:5">
      <c r="A255" s="1" t="s">
        <v>434</v>
      </c>
      <c r="B255" s="2">
        <v>42435</v>
      </c>
      <c r="C255" s="1" t="s">
        <v>490</v>
      </c>
      <c r="D255" s="3">
        <v>1538.25</v>
      </c>
      <c r="E255" s="4">
        <v>21559.8</v>
      </c>
    </row>
    <row r="256" spans="1:5">
      <c r="A256" s="1" t="s">
        <v>275</v>
      </c>
      <c r="B256" s="2">
        <v>42436</v>
      </c>
      <c r="C256" s="1" t="s">
        <v>26</v>
      </c>
      <c r="D256" s="3">
        <v>195.24</v>
      </c>
      <c r="E256" s="4">
        <v>3946.39</v>
      </c>
    </row>
    <row r="257" spans="1:5">
      <c r="A257" s="1" t="s">
        <v>303</v>
      </c>
      <c r="B257" s="2">
        <v>42436</v>
      </c>
      <c r="C257" s="1" t="s">
        <v>26</v>
      </c>
      <c r="D257" s="3">
        <v>39.06</v>
      </c>
      <c r="E257" s="4">
        <v>2151.63</v>
      </c>
    </row>
    <row r="258" spans="1:5">
      <c r="A258" s="1" t="s">
        <v>275</v>
      </c>
      <c r="B258" s="2">
        <v>42436</v>
      </c>
      <c r="C258" s="1" t="s">
        <v>490</v>
      </c>
      <c r="D258" s="3">
        <v>471.54</v>
      </c>
      <c r="E258" s="4">
        <v>4765.62</v>
      </c>
    </row>
    <row r="259" spans="1:5">
      <c r="A259" s="1" t="s">
        <v>52</v>
      </c>
      <c r="B259" s="2">
        <v>42448</v>
      </c>
      <c r="C259" s="1" t="s">
        <v>26</v>
      </c>
      <c r="D259" s="3">
        <v>9.42</v>
      </c>
      <c r="E259" s="4">
        <v>135.33000000000001</v>
      </c>
    </row>
    <row r="260" spans="1:5">
      <c r="A260" s="1" t="s">
        <v>52</v>
      </c>
      <c r="B260" s="2">
        <v>42449</v>
      </c>
      <c r="C260" s="1" t="s">
        <v>490</v>
      </c>
      <c r="D260" s="3">
        <v>4</v>
      </c>
      <c r="E260" s="4">
        <v>28.73</v>
      </c>
    </row>
    <row r="261" spans="1:5">
      <c r="A261" s="1" t="s">
        <v>58</v>
      </c>
      <c r="B261" s="2">
        <v>42450</v>
      </c>
      <c r="C261" s="1" t="s">
        <v>26</v>
      </c>
      <c r="D261" s="3">
        <v>76.19</v>
      </c>
      <c r="E261" s="4">
        <v>2375.9899999999998</v>
      </c>
    </row>
    <row r="262" spans="1:5">
      <c r="A262" s="1" t="s">
        <v>112</v>
      </c>
      <c r="B262" s="2">
        <v>42450</v>
      </c>
      <c r="C262" s="1" t="s">
        <v>26</v>
      </c>
      <c r="D262" s="3">
        <v>48.52</v>
      </c>
      <c r="E262" s="4">
        <v>901.22</v>
      </c>
    </row>
    <row r="263" spans="1:5">
      <c r="A263" s="1" t="s">
        <v>214</v>
      </c>
      <c r="B263" s="2">
        <v>42450</v>
      </c>
      <c r="C263" s="1" t="s">
        <v>26</v>
      </c>
      <c r="D263" s="3">
        <v>76.59</v>
      </c>
      <c r="E263" s="4">
        <v>919.08</v>
      </c>
    </row>
    <row r="264" spans="1:5">
      <c r="A264" s="1" t="s">
        <v>256</v>
      </c>
      <c r="B264" s="2">
        <v>42450</v>
      </c>
      <c r="C264" s="1" t="s">
        <v>26</v>
      </c>
      <c r="D264" s="3">
        <v>37.65</v>
      </c>
      <c r="E264" s="4">
        <v>428.52</v>
      </c>
    </row>
    <row r="265" spans="1:5">
      <c r="A265" s="1" t="s">
        <v>480</v>
      </c>
      <c r="B265" s="2">
        <v>42450</v>
      </c>
      <c r="C265" s="1" t="s">
        <v>26</v>
      </c>
      <c r="D265" s="3">
        <v>63.85</v>
      </c>
      <c r="E265" s="4">
        <v>889.67</v>
      </c>
    </row>
    <row r="266" spans="1:5">
      <c r="A266" s="1" t="s">
        <v>58</v>
      </c>
      <c r="B266" s="2">
        <v>42450</v>
      </c>
      <c r="C266" s="1" t="s">
        <v>490</v>
      </c>
      <c r="D266" s="3">
        <v>825.08</v>
      </c>
      <c r="E266" s="4">
        <v>12865.1</v>
      </c>
    </row>
    <row r="267" spans="1:5">
      <c r="A267" s="1" t="s">
        <v>117</v>
      </c>
      <c r="B267" s="2">
        <v>42464</v>
      </c>
      <c r="C267" s="1" t="s">
        <v>26</v>
      </c>
      <c r="D267" s="3">
        <v>29.73</v>
      </c>
      <c r="E267" s="4">
        <v>1207.02</v>
      </c>
    </row>
    <row r="268" spans="1:5">
      <c r="A268" s="1" t="s">
        <v>138</v>
      </c>
      <c r="B268" s="2">
        <v>42464</v>
      </c>
      <c r="C268" s="1" t="s">
        <v>26</v>
      </c>
      <c r="D268" s="3">
        <v>4.8899999999999997</v>
      </c>
      <c r="E268" s="4">
        <v>77.09</v>
      </c>
    </row>
    <row r="269" spans="1:5">
      <c r="A269" s="1" t="s">
        <v>363</v>
      </c>
      <c r="B269" s="2">
        <v>42477</v>
      </c>
      <c r="C269" s="1" t="s">
        <v>26</v>
      </c>
      <c r="D269" s="3">
        <v>50</v>
      </c>
      <c r="E269" s="4">
        <v>1374.52</v>
      </c>
    </row>
    <row r="270" spans="1:5">
      <c r="A270" s="1" t="s">
        <v>325</v>
      </c>
      <c r="B270" s="2">
        <v>42478</v>
      </c>
      <c r="C270" s="1" t="s">
        <v>26</v>
      </c>
      <c r="D270" s="3">
        <v>4.8600000000000003</v>
      </c>
      <c r="E270" s="4">
        <v>71.61</v>
      </c>
    </row>
    <row r="271" spans="1:5">
      <c r="A271" s="1" t="s">
        <v>326</v>
      </c>
      <c r="B271" s="2">
        <v>42478</v>
      </c>
      <c r="C271" s="1" t="s">
        <v>26</v>
      </c>
      <c r="D271" s="3">
        <v>3.89</v>
      </c>
      <c r="E271" s="4">
        <v>46.52</v>
      </c>
    </row>
    <row r="272" spans="1:5">
      <c r="A272" s="1" t="s">
        <v>343</v>
      </c>
      <c r="B272" s="2">
        <v>42491</v>
      </c>
      <c r="C272" s="1" t="s">
        <v>26</v>
      </c>
      <c r="D272" s="3">
        <v>9.65</v>
      </c>
      <c r="E272" s="4">
        <v>257.3</v>
      </c>
    </row>
    <row r="273" spans="1:5">
      <c r="A273" s="1" t="s">
        <v>146</v>
      </c>
      <c r="B273" s="2">
        <v>42492</v>
      </c>
      <c r="C273" s="1" t="s">
        <v>26</v>
      </c>
      <c r="D273" s="3">
        <v>188.6</v>
      </c>
      <c r="E273" s="4">
        <v>2849.26</v>
      </c>
    </row>
    <row r="274" spans="1:5">
      <c r="A274" s="1" t="s">
        <v>208</v>
      </c>
      <c r="B274" s="2">
        <v>42492</v>
      </c>
      <c r="C274" s="1" t="s">
        <v>26</v>
      </c>
      <c r="D274" s="3">
        <v>43.4</v>
      </c>
      <c r="E274" s="4">
        <v>520.79999999999995</v>
      </c>
    </row>
    <row r="275" spans="1:5">
      <c r="A275" s="1" t="s">
        <v>237</v>
      </c>
      <c r="B275" s="2">
        <v>42492</v>
      </c>
      <c r="C275" s="1" t="s">
        <v>26</v>
      </c>
      <c r="D275" s="3">
        <v>8.08</v>
      </c>
      <c r="E275" s="4">
        <v>177.61</v>
      </c>
    </row>
    <row r="276" spans="1:5">
      <c r="A276" s="1" t="s">
        <v>240</v>
      </c>
      <c r="B276" s="2">
        <v>42492</v>
      </c>
      <c r="C276" s="1" t="s">
        <v>26</v>
      </c>
      <c r="D276" s="3">
        <v>175.64</v>
      </c>
      <c r="E276" s="4">
        <v>2639.82</v>
      </c>
    </row>
    <row r="277" spans="1:5">
      <c r="A277" s="1" t="s">
        <v>287</v>
      </c>
      <c r="B277" s="2">
        <v>42492</v>
      </c>
      <c r="C277" s="1" t="s">
        <v>26</v>
      </c>
      <c r="D277" s="3">
        <v>80</v>
      </c>
      <c r="E277" s="4">
        <v>1895.8</v>
      </c>
    </row>
    <row r="278" spans="1:5">
      <c r="A278" s="1" t="s">
        <v>380</v>
      </c>
      <c r="B278" s="2">
        <v>42492</v>
      </c>
      <c r="C278" s="1" t="s">
        <v>26</v>
      </c>
      <c r="D278" s="3">
        <v>271.27</v>
      </c>
      <c r="E278" s="4">
        <v>9619.18</v>
      </c>
    </row>
    <row r="279" spans="1:5">
      <c r="A279" s="1" t="s">
        <v>420</v>
      </c>
      <c r="B279" s="2">
        <v>42492</v>
      </c>
      <c r="C279" s="1" t="s">
        <v>26</v>
      </c>
      <c r="D279" s="3">
        <v>32.78</v>
      </c>
      <c r="E279" s="4">
        <v>664.56</v>
      </c>
    </row>
    <row r="280" spans="1:5">
      <c r="A280" s="1" t="s">
        <v>424</v>
      </c>
      <c r="B280" s="2">
        <v>42492</v>
      </c>
      <c r="C280" s="1" t="s">
        <v>26</v>
      </c>
      <c r="D280" s="3">
        <v>280</v>
      </c>
      <c r="E280" s="4">
        <v>12263.72</v>
      </c>
    </row>
    <row r="281" spans="1:5">
      <c r="A281" s="1" t="s">
        <v>427</v>
      </c>
      <c r="B281" s="2">
        <v>42492</v>
      </c>
      <c r="C281" s="1" t="s">
        <v>26</v>
      </c>
      <c r="D281" s="3">
        <v>60.45</v>
      </c>
      <c r="E281" s="4">
        <v>814.84</v>
      </c>
    </row>
    <row r="282" spans="1:5">
      <c r="A282" s="1" t="s">
        <v>447</v>
      </c>
      <c r="B282" s="2">
        <v>42492</v>
      </c>
      <c r="C282" s="1" t="s">
        <v>26</v>
      </c>
      <c r="D282" s="3">
        <v>122.95</v>
      </c>
      <c r="E282" s="4">
        <v>2338.39</v>
      </c>
    </row>
    <row r="283" spans="1:5">
      <c r="A283" s="1" t="s">
        <v>478</v>
      </c>
      <c r="B283" s="2">
        <v>42492</v>
      </c>
      <c r="C283" s="1" t="s">
        <v>26</v>
      </c>
      <c r="D283" s="3">
        <v>1.94</v>
      </c>
      <c r="E283" s="4">
        <v>52.2</v>
      </c>
    </row>
    <row r="284" spans="1:5">
      <c r="A284" s="1" t="s">
        <v>146</v>
      </c>
      <c r="B284" s="2">
        <v>42492</v>
      </c>
      <c r="C284" s="1" t="s">
        <v>490</v>
      </c>
      <c r="D284" s="3">
        <v>667.36</v>
      </c>
      <c r="E284" s="4">
        <v>5041.04</v>
      </c>
    </row>
    <row r="285" spans="1:5">
      <c r="A285" s="1" t="s">
        <v>237</v>
      </c>
      <c r="B285" s="2">
        <v>42492</v>
      </c>
      <c r="C285" s="1" t="s">
        <v>490</v>
      </c>
      <c r="D285" s="3">
        <v>41.05</v>
      </c>
      <c r="E285" s="4">
        <v>451.17</v>
      </c>
    </row>
    <row r="286" spans="1:5">
      <c r="A286" s="1" t="s">
        <v>501</v>
      </c>
      <c r="B286" s="2">
        <v>42492</v>
      </c>
      <c r="C286" s="1" t="s">
        <v>490</v>
      </c>
      <c r="D286" s="3">
        <v>1684.32</v>
      </c>
      <c r="E286" s="4">
        <v>16560.32</v>
      </c>
    </row>
    <row r="287" spans="1:5">
      <c r="A287" s="1" t="s">
        <v>287</v>
      </c>
      <c r="B287" s="2">
        <v>42492</v>
      </c>
      <c r="C287" s="1" t="s">
        <v>490</v>
      </c>
      <c r="D287" s="3">
        <v>1328.49</v>
      </c>
      <c r="E287" s="4">
        <v>15740.95</v>
      </c>
    </row>
    <row r="288" spans="1:5">
      <c r="A288" s="1" t="s">
        <v>380</v>
      </c>
      <c r="B288" s="2">
        <v>42492</v>
      </c>
      <c r="C288" s="1" t="s">
        <v>490</v>
      </c>
      <c r="D288" s="3">
        <v>257.25</v>
      </c>
      <c r="E288" s="4">
        <v>4561.0200000000004</v>
      </c>
    </row>
    <row r="289" spans="1:5">
      <c r="A289" s="1" t="s">
        <v>420</v>
      </c>
      <c r="B289" s="2">
        <v>42492</v>
      </c>
      <c r="C289" s="1" t="s">
        <v>490</v>
      </c>
      <c r="D289" s="3">
        <v>4</v>
      </c>
      <c r="E289" s="4">
        <v>40.549999999999997</v>
      </c>
    </row>
    <row r="290" spans="1:5">
      <c r="A290" s="1" t="s">
        <v>424</v>
      </c>
      <c r="B290" s="2">
        <v>42492</v>
      </c>
      <c r="C290" s="1" t="s">
        <v>490</v>
      </c>
      <c r="D290" s="3">
        <v>40</v>
      </c>
      <c r="E290" s="4">
        <v>875.98</v>
      </c>
    </row>
    <row r="291" spans="1:5">
      <c r="A291" s="1" t="s">
        <v>447</v>
      </c>
      <c r="B291" s="2">
        <v>42492</v>
      </c>
      <c r="C291" s="1" t="s">
        <v>490</v>
      </c>
      <c r="D291" s="3">
        <v>1240.21</v>
      </c>
      <c r="E291" s="4">
        <v>11793.78</v>
      </c>
    </row>
    <row r="292" spans="1:5">
      <c r="A292" s="1" t="s">
        <v>478</v>
      </c>
      <c r="B292" s="2">
        <v>42492</v>
      </c>
      <c r="C292" s="1" t="s">
        <v>490</v>
      </c>
      <c r="D292" s="3">
        <v>0.15</v>
      </c>
      <c r="E292" s="4">
        <v>2.02</v>
      </c>
    </row>
    <row r="293" spans="1:5">
      <c r="A293" s="1" t="s">
        <v>361</v>
      </c>
      <c r="B293" s="2">
        <v>42505</v>
      </c>
      <c r="C293" s="1" t="s">
        <v>26</v>
      </c>
      <c r="D293" s="3">
        <v>0.57999999999999996</v>
      </c>
      <c r="E293" s="4">
        <v>13.45</v>
      </c>
    </row>
    <row r="294" spans="1:5">
      <c r="A294" s="1" t="s">
        <v>103</v>
      </c>
      <c r="B294" s="2">
        <v>42506</v>
      </c>
      <c r="C294" s="1" t="s">
        <v>26</v>
      </c>
      <c r="D294" s="3">
        <v>19.5</v>
      </c>
      <c r="E294" s="4">
        <v>359.97</v>
      </c>
    </row>
    <row r="295" spans="1:5">
      <c r="A295" s="1" t="s">
        <v>178</v>
      </c>
      <c r="B295" s="2">
        <v>42506</v>
      </c>
      <c r="C295" s="1" t="s">
        <v>26</v>
      </c>
      <c r="D295" s="3">
        <v>138.37</v>
      </c>
      <c r="E295" s="4">
        <v>3819.57</v>
      </c>
    </row>
    <row r="296" spans="1:5">
      <c r="A296" s="1" t="s">
        <v>183</v>
      </c>
      <c r="B296" s="2">
        <v>42506</v>
      </c>
      <c r="C296" s="1" t="s">
        <v>26</v>
      </c>
      <c r="D296" s="3">
        <v>90.39</v>
      </c>
      <c r="E296" s="4">
        <v>3510.77</v>
      </c>
    </row>
    <row r="297" spans="1:5">
      <c r="A297" s="1" t="s">
        <v>223</v>
      </c>
      <c r="B297" s="2">
        <v>42506</v>
      </c>
      <c r="C297" s="1" t="s">
        <v>26</v>
      </c>
      <c r="D297" s="3">
        <v>0.6</v>
      </c>
      <c r="E297" s="4">
        <v>7.39</v>
      </c>
    </row>
    <row r="298" spans="1:5">
      <c r="A298" s="1" t="s">
        <v>258</v>
      </c>
      <c r="B298" s="2">
        <v>42506</v>
      </c>
      <c r="C298" s="1" t="s">
        <v>26</v>
      </c>
      <c r="D298" s="3">
        <v>22.68</v>
      </c>
      <c r="E298" s="4">
        <v>487.95</v>
      </c>
    </row>
    <row r="299" spans="1:5">
      <c r="A299" s="1" t="s">
        <v>365</v>
      </c>
      <c r="B299" s="2">
        <v>42506</v>
      </c>
      <c r="C299" s="1" t="s">
        <v>26</v>
      </c>
      <c r="D299" s="3">
        <v>108.45</v>
      </c>
      <c r="E299" s="4">
        <v>1301.4000000000001</v>
      </c>
    </row>
    <row r="300" spans="1:5">
      <c r="A300" s="1" t="s">
        <v>441</v>
      </c>
      <c r="B300" s="2">
        <v>42506</v>
      </c>
      <c r="C300" s="1" t="s">
        <v>26</v>
      </c>
      <c r="D300" s="3">
        <v>12.96</v>
      </c>
      <c r="E300" s="4">
        <v>206.17</v>
      </c>
    </row>
    <row r="301" spans="1:5">
      <c r="A301" s="1" t="s">
        <v>103</v>
      </c>
      <c r="B301" s="2">
        <v>42506</v>
      </c>
      <c r="C301" s="1" t="s">
        <v>490</v>
      </c>
      <c r="D301" s="3">
        <v>108.99</v>
      </c>
      <c r="E301" s="4">
        <v>1005.99</v>
      </c>
    </row>
    <row r="302" spans="1:5">
      <c r="A302" s="1" t="s">
        <v>178</v>
      </c>
      <c r="B302" s="2">
        <v>42506</v>
      </c>
      <c r="C302" s="1" t="s">
        <v>490</v>
      </c>
      <c r="D302" s="3">
        <v>880.54</v>
      </c>
      <c r="E302" s="4">
        <v>12153.21</v>
      </c>
    </row>
    <row r="303" spans="1:5">
      <c r="A303" s="1" t="s">
        <v>404</v>
      </c>
      <c r="B303" s="2">
        <v>42519</v>
      </c>
      <c r="C303" s="1" t="s">
        <v>26</v>
      </c>
      <c r="D303" s="3">
        <v>150</v>
      </c>
      <c r="E303" s="4">
        <v>4031.88</v>
      </c>
    </row>
    <row r="304" spans="1:5">
      <c r="A304" s="1" t="s">
        <v>71</v>
      </c>
      <c r="B304" s="2">
        <v>42520</v>
      </c>
      <c r="C304" s="1" t="s">
        <v>26</v>
      </c>
      <c r="D304" s="3">
        <v>255.97</v>
      </c>
      <c r="E304" s="4">
        <v>6357.09</v>
      </c>
    </row>
    <row r="305" spans="1:5">
      <c r="A305" s="1" t="s">
        <v>483</v>
      </c>
      <c r="B305" s="2">
        <v>42520</v>
      </c>
      <c r="C305" s="1" t="s">
        <v>26</v>
      </c>
      <c r="D305" s="3">
        <v>39.799999999999997</v>
      </c>
      <c r="E305" s="4">
        <v>950.43</v>
      </c>
    </row>
    <row r="306" spans="1:5">
      <c r="A306" s="1" t="s">
        <v>483</v>
      </c>
      <c r="B306" s="2">
        <v>42520</v>
      </c>
      <c r="C306" s="1" t="s">
        <v>490</v>
      </c>
      <c r="D306" s="3">
        <v>1538.25</v>
      </c>
      <c r="E306" s="4">
        <v>18366.78</v>
      </c>
    </row>
    <row r="307" spans="1:5">
      <c r="A307" s="1" t="s">
        <v>296</v>
      </c>
      <c r="B307" s="2">
        <v>42533</v>
      </c>
      <c r="C307" s="1" t="s">
        <v>26</v>
      </c>
      <c r="D307" s="3">
        <v>88.05</v>
      </c>
      <c r="E307" s="4">
        <v>1889.12</v>
      </c>
    </row>
    <row r="308" spans="1:5">
      <c r="A308" s="1" t="s">
        <v>123</v>
      </c>
      <c r="B308" s="2">
        <v>42534</v>
      </c>
      <c r="C308" s="1" t="s">
        <v>26</v>
      </c>
      <c r="D308" s="3">
        <v>280</v>
      </c>
      <c r="E308" s="4">
        <v>5383.36</v>
      </c>
    </row>
    <row r="309" spans="1:5">
      <c r="A309" s="1" t="s">
        <v>393</v>
      </c>
      <c r="B309" s="2">
        <v>42534</v>
      </c>
      <c r="C309" s="1" t="s">
        <v>26</v>
      </c>
      <c r="D309" s="3">
        <v>79.75</v>
      </c>
      <c r="E309" s="4">
        <v>1800.24</v>
      </c>
    </row>
    <row r="310" spans="1:5">
      <c r="A310" s="1" t="s">
        <v>393</v>
      </c>
      <c r="B310" s="2">
        <v>42534</v>
      </c>
      <c r="C310" s="1" t="s">
        <v>490</v>
      </c>
      <c r="D310" s="3">
        <v>710</v>
      </c>
      <c r="E310" s="4">
        <v>8013.59</v>
      </c>
    </row>
    <row r="311" spans="1:5">
      <c r="A311" s="1" t="s">
        <v>216</v>
      </c>
      <c r="B311" s="2">
        <v>42540</v>
      </c>
      <c r="C311" s="1" t="s">
        <v>26</v>
      </c>
      <c r="D311" s="3">
        <v>9.76</v>
      </c>
      <c r="E311" s="4">
        <v>143.81</v>
      </c>
    </row>
    <row r="312" spans="1:5">
      <c r="A312" s="1" t="s">
        <v>180</v>
      </c>
      <c r="B312" s="2">
        <v>42546</v>
      </c>
      <c r="C312" s="1" t="s">
        <v>26</v>
      </c>
      <c r="D312" s="3">
        <v>269.16000000000003</v>
      </c>
      <c r="E312" s="4">
        <v>7048.33</v>
      </c>
    </row>
    <row r="313" spans="1:5">
      <c r="A313" s="1" t="s">
        <v>32</v>
      </c>
      <c r="B313" s="2">
        <v>42547</v>
      </c>
      <c r="C313" s="1" t="s">
        <v>26</v>
      </c>
      <c r="D313" s="3">
        <v>392</v>
      </c>
      <c r="E313" s="4">
        <v>7340.87</v>
      </c>
    </row>
    <row r="314" spans="1:5">
      <c r="A314" s="1" t="s">
        <v>330</v>
      </c>
      <c r="B314" s="2">
        <v>42547</v>
      </c>
      <c r="C314" s="1" t="s">
        <v>26</v>
      </c>
      <c r="D314" s="3">
        <v>100</v>
      </c>
      <c r="E314" s="4">
        <v>2633.99</v>
      </c>
    </row>
    <row r="315" spans="1:5">
      <c r="A315" s="1" t="s">
        <v>415</v>
      </c>
      <c r="B315" s="2">
        <v>42547</v>
      </c>
      <c r="C315" s="1" t="s">
        <v>26</v>
      </c>
      <c r="D315" s="3">
        <v>280</v>
      </c>
      <c r="E315" s="4">
        <v>8163.34</v>
      </c>
    </row>
    <row r="316" spans="1:5">
      <c r="A316" s="1" t="s">
        <v>180</v>
      </c>
      <c r="B316" s="2">
        <v>42547</v>
      </c>
      <c r="C316" s="1" t="s">
        <v>490</v>
      </c>
      <c r="D316" s="3">
        <v>1111</v>
      </c>
      <c r="E316" s="4">
        <v>14546.55</v>
      </c>
    </row>
    <row r="317" spans="1:5">
      <c r="A317" s="1" t="s">
        <v>46</v>
      </c>
      <c r="B317" s="2">
        <v>42561</v>
      </c>
      <c r="C317" s="1" t="s">
        <v>26</v>
      </c>
      <c r="D317" s="3">
        <v>126.44</v>
      </c>
      <c r="E317" s="4">
        <v>3964.92</v>
      </c>
    </row>
    <row r="318" spans="1:5">
      <c r="A318" s="1" t="s">
        <v>246</v>
      </c>
      <c r="B318" s="2">
        <v>42561</v>
      </c>
      <c r="C318" s="1" t="s">
        <v>26</v>
      </c>
      <c r="D318" s="3">
        <v>10.1</v>
      </c>
      <c r="E318" s="4">
        <v>426.54</v>
      </c>
    </row>
    <row r="319" spans="1:5">
      <c r="A319" s="1" t="s">
        <v>46</v>
      </c>
      <c r="B319" s="2">
        <v>42561</v>
      </c>
      <c r="C319" s="1" t="s">
        <v>490</v>
      </c>
      <c r="D319" s="3">
        <v>155.68</v>
      </c>
      <c r="E319" s="4">
        <v>2440.91</v>
      </c>
    </row>
    <row r="320" spans="1:5">
      <c r="A320" s="1" t="s">
        <v>115</v>
      </c>
      <c r="B320" s="2">
        <v>42562</v>
      </c>
      <c r="C320" s="1" t="s">
        <v>26</v>
      </c>
      <c r="D320" s="3">
        <v>246.98</v>
      </c>
      <c r="E320" s="4">
        <v>10495.04</v>
      </c>
    </row>
    <row r="321" spans="1:5">
      <c r="A321" s="1" t="s">
        <v>142</v>
      </c>
      <c r="B321" s="2">
        <v>42562</v>
      </c>
      <c r="C321" s="1" t="s">
        <v>26</v>
      </c>
      <c r="D321" s="3">
        <v>50.65</v>
      </c>
      <c r="E321" s="4">
        <v>1761.46</v>
      </c>
    </row>
    <row r="322" spans="1:5">
      <c r="A322" s="1" t="s">
        <v>158</v>
      </c>
      <c r="B322" s="2">
        <v>42562</v>
      </c>
      <c r="C322" s="1" t="s">
        <v>26</v>
      </c>
      <c r="D322" s="3">
        <v>146.07</v>
      </c>
      <c r="E322" s="4">
        <v>1499.38</v>
      </c>
    </row>
    <row r="323" spans="1:5">
      <c r="A323" s="1" t="s">
        <v>375</v>
      </c>
      <c r="B323" s="2">
        <v>42562</v>
      </c>
      <c r="C323" s="1" t="s">
        <v>26</v>
      </c>
      <c r="D323" s="3">
        <v>18.39</v>
      </c>
      <c r="E323" s="4">
        <v>413.38</v>
      </c>
    </row>
    <row r="324" spans="1:5">
      <c r="A324" s="1" t="s">
        <v>115</v>
      </c>
      <c r="B324" s="2">
        <v>42562</v>
      </c>
      <c r="C324" s="1" t="s">
        <v>490</v>
      </c>
      <c r="D324" s="3">
        <v>2721</v>
      </c>
      <c r="E324" s="4">
        <v>57812.41</v>
      </c>
    </row>
    <row r="325" spans="1:5">
      <c r="A325" s="1" t="s">
        <v>142</v>
      </c>
      <c r="B325" s="2">
        <v>42562</v>
      </c>
      <c r="C325" s="1" t="s">
        <v>490</v>
      </c>
      <c r="D325" s="3">
        <v>574.94000000000005</v>
      </c>
      <c r="E325" s="4">
        <v>9997.3700000000008</v>
      </c>
    </row>
    <row r="326" spans="1:5">
      <c r="A326" s="1" t="s">
        <v>160</v>
      </c>
      <c r="B326" s="2">
        <v>42574</v>
      </c>
      <c r="C326" s="1" t="s">
        <v>26</v>
      </c>
      <c r="D326" s="3">
        <v>118.72</v>
      </c>
      <c r="E326" s="4">
        <v>4420.37</v>
      </c>
    </row>
    <row r="327" spans="1:5">
      <c r="A327" s="1" t="s">
        <v>97</v>
      </c>
      <c r="B327" s="2">
        <v>42576</v>
      </c>
      <c r="C327" s="1" t="s">
        <v>26</v>
      </c>
      <c r="D327" s="3">
        <v>202.13</v>
      </c>
      <c r="E327" s="4">
        <v>3097.18</v>
      </c>
    </row>
    <row r="328" spans="1:5">
      <c r="A328" s="1" t="s">
        <v>143</v>
      </c>
      <c r="B328" s="2">
        <v>42576</v>
      </c>
      <c r="C328" s="1" t="s">
        <v>26</v>
      </c>
      <c r="D328" s="3">
        <v>106.65</v>
      </c>
      <c r="E328" s="4">
        <v>2085.91</v>
      </c>
    </row>
    <row r="329" spans="1:5">
      <c r="A329" s="1" t="s">
        <v>218</v>
      </c>
      <c r="B329" s="2">
        <v>42576</v>
      </c>
      <c r="C329" s="1" t="s">
        <v>26</v>
      </c>
      <c r="D329" s="3">
        <v>14.14</v>
      </c>
      <c r="E329" s="4">
        <v>154.21</v>
      </c>
    </row>
    <row r="330" spans="1:5">
      <c r="A330" s="1" t="s">
        <v>97</v>
      </c>
      <c r="B330" s="2">
        <v>42576</v>
      </c>
      <c r="C330" s="1" t="s">
        <v>490</v>
      </c>
      <c r="D330" s="3">
        <v>80.39</v>
      </c>
      <c r="E330" s="4">
        <v>615.9</v>
      </c>
    </row>
    <row r="331" spans="1:5">
      <c r="A331" s="1" t="s">
        <v>85</v>
      </c>
      <c r="B331" s="2">
        <v>42588</v>
      </c>
      <c r="C331" s="1" t="s">
        <v>26</v>
      </c>
      <c r="D331" s="3">
        <v>187.78</v>
      </c>
      <c r="E331" s="4">
        <v>7639.13</v>
      </c>
    </row>
    <row r="332" spans="1:5">
      <c r="A332" s="1" t="s">
        <v>85</v>
      </c>
      <c r="B332" s="2">
        <v>42588</v>
      </c>
      <c r="C332" s="1" t="s">
        <v>490</v>
      </c>
      <c r="D332" s="3">
        <v>288.98</v>
      </c>
      <c r="E332" s="4">
        <v>5878.04</v>
      </c>
    </row>
    <row r="333" spans="1:5">
      <c r="A333" s="1" t="s">
        <v>135</v>
      </c>
      <c r="B333" s="2">
        <v>42590</v>
      </c>
      <c r="C333" s="1" t="s">
        <v>26</v>
      </c>
      <c r="D333" s="3">
        <v>3.24</v>
      </c>
      <c r="E333" s="4">
        <v>60.18</v>
      </c>
    </row>
    <row r="334" spans="1:5">
      <c r="A334" s="1" t="s">
        <v>161</v>
      </c>
      <c r="B334" s="2">
        <v>42590</v>
      </c>
      <c r="C334" s="1" t="s">
        <v>26</v>
      </c>
      <c r="D334" s="3">
        <v>91.95</v>
      </c>
      <c r="E334" s="4">
        <v>1824.79</v>
      </c>
    </row>
    <row r="335" spans="1:5">
      <c r="A335" s="1" t="s">
        <v>371</v>
      </c>
      <c r="B335" s="2">
        <v>42590</v>
      </c>
      <c r="C335" s="1" t="s">
        <v>26</v>
      </c>
      <c r="D335" s="3">
        <v>44.05</v>
      </c>
      <c r="E335" s="4">
        <v>535.51</v>
      </c>
    </row>
    <row r="336" spans="1:5">
      <c r="A336" s="1" t="s">
        <v>161</v>
      </c>
      <c r="B336" s="2">
        <v>42590</v>
      </c>
      <c r="C336" s="1" t="s">
        <v>490</v>
      </c>
      <c r="D336" s="3">
        <v>525.16999999999996</v>
      </c>
      <c r="E336" s="4">
        <v>5211.13</v>
      </c>
    </row>
    <row r="337" spans="1:5">
      <c r="A337" s="1" t="s">
        <v>479</v>
      </c>
      <c r="B337" s="2">
        <v>42601</v>
      </c>
      <c r="C337" s="1" t="s">
        <v>26</v>
      </c>
      <c r="D337" s="3">
        <v>120</v>
      </c>
      <c r="E337" s="4">
        <v>6144.01</v>
      </c>
    </row>
    <row r="338" spans="1:5">
      <c r="A338" s="1" t="s">
        <v>479</v>
      </c>
      <c r="B338" s="2">
        <v>42601</v>
      </c>
      <c r="C338" s="1" t="s">
        <v>490</v>
      </c>
      <c r="D338" s="3">
        <v>2106</v>
      </c>
      <c r="E338" s="4">
        <v>53913.71</v>
      </c>
    </row>
    <row r="339" spans="1:5">
      <c r="A339" s="1" t="s">
        <v>227</v>
      </c>
      <c r="B339" s="2">
        <v>42604</v>
      </c>
      <c r="C339" s="1" t="s">
        <v>26</v>
      </c>
      <c r="D339" s="3">
        <v>3.85</v>
      </c>
      <c r="E339" s="4">
        <v>49.28</v>
      </c>
    </row>
    <row r="340" spans="1:5">
      <c r="A340" s="1" t="s">
        <v>399</v>
      </c>
      <c r="B340" s="2">
        <v>42604</v>
      </c>
      <c r="C340" s="1" t="s">
        <v>26</v>
      </c>
      <c r="D340" s="3">
        <v>17.14</v>
      </c>
      <c r="E340" s="4">
        <v>393.4</v>
      </c>
    </row>
    <row r="341" spans="1:5">
      <c r="A341" s="1" t="s">
        <v>439</v>
      </c>
      <c r="B341" s="2">
        <v>42604</v>
      </c>
      <c r="C341" s="1" t="s">
        <v>26</v>
      </c>
      <c r="D341" s="3">
        <v>28.62</v>
      </c>
      <c r="E341" s="4">
        <v>559.76</v>
      </c>
    </row>
    <row r="342" spans="1:5">
      <c r="A342" s="1" t="s">
        <v>470</v>
      </c>
      <c r="B342" s="2">
        <v>42604</v>
      </c>
      <c r="C342" s="1" t="s">
        <v>26</v>
      </c>
      <c r="D342" s="3">
        <v>232.94</v>
      </c>
      <c r="E342" s="4">
        <v>4352.0600000000004</v>
      </c>
    </row>
    <row r="343" spans="1:5">
      <c r="A343" s="1" t="s">
        <v>499</v>
      </c>
      <c r="B343" s="2">
        <v>42604</v>
      </c>
      <c r="C343" s="1" t="s">
        <v>490</v>
      </c>
      <c r="D343" s="3">
        <v>161.5</v>
      </c>
      <c r="E343" s="4">
        <v>2435.04</v>
      </c>
    </row>
    <row r="344" spans="1:5">
      <c r="A344" s="1" t="s">
        <v>439</v>
      </c>
      <c r="B344" s="2">
        <v>42604</v>
      </c>
      <c r="C344" s="1" t="s">
        <v>490</v>
      </c>
      <c r="D344" s="3">
        <v>152.32</v>
      </c>
      <c r="E344" s="4">
        <v>1489.58</v>
      </c>
    </row>
    <row r="345" spans="1:5">
      <c r="A345" s="1" t="s">
        <v>470</v>
      </c>
      <c r="B345" s="2">
        <v>42604</v>
      </c>
      <c r="C345" s="1" t="s">
        <v>490</v>
      </c>
      <c r="D345" s="3">
        <v>545</v>
      </c>
      <c r="E345" s="4">
        <v>5091.17</v>
      </c>
    </row>
    <row r="346" spans="1:5">
      <c r="A346" s="1" t="s">
        <v>249</v>
      </c>
      <c r="B346" s="2">
        <v>42609</v>
      </c>
      <c r="C346" s="1" t="s">
        <v>26</v>
      </c>
      <c r="D346" s="3">
        <v>155.01</v>
      </c>
      <c r="E346" s="4">
        <v>2569.59</v>
      </c>
    </row>
    <row r="347" spans="1:5">
      <c r="A347" s="1" t="s">
        <v>249</v>
      </c>
      <c r="B347" s="2">
        <v>42609</v>
      </c>
      <c r="C347" s="1" t="s">
        <v>490</v>
      </c>
      <c r="D347" s="3">
        <v>10.029999999999999</v>
      </c>
      <c r="E347" s="4">
        <v>83.13</v>
      </c>
    </row>
    <row r="348" spans="1:5">
      <c r="A348" s="1" t="s">
        <v>263</v>
      </c>
      <c r="B348" s="2">
        <v>42617</v>
      </c>
      <c r="C348" s="1" t="s">
        <v>26</v>
      </c>
      <c r="D348" s="3">
        <v>235.2</v>
      </c>
      <c r="E348" s="4">
        <v>13116.4</v>
      </c>
    </row>
    <row r="349" spans="1:5">
      <c r="A349" s="1" t="s">
        <v>263</v>
      </c>
      <c r="B349" s="2">
        <v>42617</v>
      </c>
      <c r="C349" s="1" t="s">
        <v>490</v>
      </c>
      <c r="D349" s="3">
        <v>2080</v>
      </c>
      <c r="E349" s="4">
        <v>57997.68</v>
      </c>
    </row>
    <row r="350" spans="1:5">
      <c r="A350" s="1" t="s">
        <v>202</v>
      </c>
      <c r="B350" s="2">
        <v>42618</v>
      </c>
      <c r="C350" s="1" t="s">
        <v>26</v>
      </c>
      <c r="D350" s="3">
        <v>157.04</v>
      </c>
      <c r="E350" s="4">
        <v>3586.18</v>
      </c>
    </row>
    <row r="351" spans="1:5">
      <c r="A351" s="1" t="s">
        <v>231</v>
      </c>
      <c r="B351" s="2">
        <v>42618</v>
      </c>
      <c r="C351" s="1" t="s">
        <v>26</v>
      </c>
      <c r="D351" s="3">
        <v>162.54</v>
      </c>
      <c r="E351" s="4">
        <v>2516.2199999999998</v>
      </c>
    </row>
    <row r="352" spans="1:5">
      <c r="A352" s="1" t="s">
        <v>307</v>
      </c>
      <c r="B352" s="2">
        <v>42618</v>
      </c>
      <c r="C352" s="1" t="s">
        <v>26</v>
      </c>
      <c r="D352" s="3">
        <v>144.66999999999999</v>
      </c>
      <c r="E352" s="4">
        <v>2373.98</v>
      </c>
    </row>
    <row r="353" spans="1:5">
      <c r="A353" s="1" t="s">
        <v>360</v>
      </c>
      <c r="B353" s="2">
        <v>42618</v>
      </c>
      <c r="C353" s="1" t="s">
        <v>26</v>
      </c>
      <c r="D353" s="3">
        <v>35.21</v>
      </c>
      <c r="E353" s="4">
        <v>361.42</v>
      </c>
    </row>
    <row r="354" spans="1:5">
      <c r="A354" s="1" t="s">
        <v>231</v>
      </c>
      <c r="B354" s="2">
        <v>42618</v>
      </c>
      <c r="C354" s="1" t="s">
        <v>490</v>
      </c>
      <c r="D354" s="3">
        <v>124.45</v>
      </c>
      <c r="E354" s="4">
        <v>963.28</v>
      </c>
    </row>
    <row r="355" spans="1:5">
      <c r="A355" s="1" t="s">
        <v>418</v>
      </c>
      <c r="B355" s="2">
        <v>42619</v>
      </c>
      <c r="C355" s="1" t="s">
        <v>26</v>
      </c>
      <c r="D355" s="3">
        <v>171.89</v>
      </c>
      <c r="E355" s="4">
        <v>3419.92</v>
      </c>
    </row>
    <row r="356" spans="1:5">
      <c r="A356" s="1" t="s">
        <v>418</v>
      </c>
      <c r="B356" s="2">
        <v>42619</v>
      </c>
      <c r="C356" s="1" t="s">
        <v>490</v>
      </c>
      <c r="D356" s="3">
        <v>4</v>
      </c>
      <c r="E356" s="4">
        <v>39.79</v>
      </c>
    </row>
    <row r="357" spans="1:5">
      <c r="A357" s="1" t="s">
        <v>342</v>
      </c>
      <c r="B357" s="2">
        <v>42643</v>
      </c>
      <c r="C357" s="1" t="s">
        <v>26</v>
      </c>
      <c r="D357" s="3">
        <v>135.4</v>
      </c>
      <c r="E357" s="4">
        <v>1765.71</v>
      </c>
    </row>
    <row r="358" spans="1:5">
      <c r="A358" s="1" t="s">
        <v>472</v>
      </c>
      <c r="B358" s="2">
        <v>42644</v>
      </c>
      <c r="C358" s="1" t="s">
        <v>26</v>
      </c>
      <c r="D358" s="3">
        <v>30.88</v>
      </c>
      <c r="E358" s="4">
        <v>491.25</v>
      </c>
    </row>
    <row r="359" spans="1:5">
      <c r="A359" s="1" t="s">
        <v>405</v>
      </c>
      <c r="B359" s="2">
        <v>42645</v>
      </c>
      <c r="C359" s="1" t="s">
        <v>26</v>
      </c>
      <c r="D359" s="3">
        <v>120.32</v>
      </c>
      <c r="E359" s="4">
        <v>3850.16</v>
      </c>
    </row>
    <row r="360" spans="1:5">
      <c r="A360" s="1" t="s">
        <v>405</v>
      </c>
      <c r="B360" s="2">
        <v>42645</v>
      </c>
      <c r="C360" s="1" t="s">
        <v>490</v>
      </c>
      <c r="D360" s="3">
        <v>165.41</v>
      </c>
      <c r="E360" s="4">
        <v>2646.5</v>
      </c>
    </row>
    <row r="361" spans="1:5">
      <c r="A361" s="1" t="s">
        <v>109</v>
      </c>
      <c r="B361" s="2">
        <v>42646</v>
      </c>
      <c r="C361" s="1" t="s">
        <v>26</v>
      </c>
      <c r="D361" s="3">
        <v>280</v>
      </c>
      <c r="E361" s="4">
        <v>5442.67</v>
      </c>
    </row>
    <row r="362" spans="1:5">
      <c r="A362" s="1" t="s">
        <v>109</v>
      </c>
      <c r="B362" s="2">
        <v>42646</v>
      </c>
      <c r="C362" s="1" t="s">
        <v>490</v>
      </c>
      <c r="D362" s="3">
        <v>28</v>
      </c>
      <c r="E362" s="4">
        <v>272.13</v>
      </c>
    </row>
    <row r="363" spans="1:5">
      <c r="A363" s="1" t="s">
        <v>265</v>
      </c>
      <c r="B363" s="2">
        <v>42651</v>
      </c>
      <c r="C363" s="1" t="s">
        <v>26</v>
      </c>
      <c r="D363" s="3">
        <v>28.04</v>
      </c>
      <c r="E363" s="4">
        <v>515.25</v>
      </c>
    </row>
    <row r="364" spans="1:5">
      <c r="A364" s="1" t="s">
        <v>152</v>
      </c>
      <c r="B364" s="2">
        <v>42659</v>
      </c>
      <c r="C364" s="1" t="s">
        <v>26</v>
      </c>
      <c r="D364" s="3">
        <v>29.26</v>
      </c>
      <c r="E364" s="4">
        <v>821.07</v>
      </c>
    </row>
    <row r="365" spans="1:5">
      <c r="A365" s="1" t="s">
        <v>152</v>
      </c>
      <c r="B365" s="2">
        <v>42659</v>
      </c>
      <c r="C365" s="1" t="s">
        <v>490</v>
      </c>
      <c r="D365" s="3">
        <v>29.25</v>
      </c>
      <c r="E365" s="4">
        <v>410.4</v>
      </c>
    </row>
    <row r="366" spans="1:5">
      <c r="A366" s="1" t="s">
        <v>92</v>
      </c>
      <c r="B366" s="2">
        <v>42660</v>
      </c>
      <c r="C366" s="1" t="s">
        <v>26</v>
      </c>
      <c r="D366" s="3">
        <v>6.89</v>
      </c>
      <c r="E366" s="4">
        <v>175.19</v>
      </c>
    </row>
    <row r="367" spans="1:5">
      <c r="A367" s="1" t="s">
        <v>184</v>
      </c>
      <c r="B367" s="2">
        <v>42660</v>
      </c>
      <c r="C367" s="1" t="s">
        <v>26</v>
      </c>
      <c r="D367" s="3">
        <v>0.1</v>
      </c>
      <c r="E367" s="4">
        <v>2.61</v>
      </c>
    </row>
    <row r="368" spans="1:5">
      <c r="A368" s="1" t="s">
        <v>354</v>
      </c>
      <c r="B368" s="2">
        <v>42660</v>
      </c>
      <c r="C368" s="1" t="s">
        <v>26</v>
      </c>
      <c r="D368" s="3">
        <v>5.76</v>
      </c>
      <c r="E368" s="4">
        <v>150.28</v>
      </c>
    </row>
    <row r="369" spans="1:6">
      <c r="A369" s="1" t="s">
        <v>54</v>
      </c>
      <c r="B369" s="2">
        <v>42674</v>
      </c>
      <c r="C369" s="1" t="s">
        <v>26</v>
      </c>
      <c r="D369" s="3">
        <v>280</v>
      </c>
      <c r="E369" s="4">
        <v>12424.55</v>
      </c>
    </row>
    <row r="370" spans="1:6">
      <c r="A370" s="1" t="s">
        <v>65</v>
      </c>
      <c r="B370" s="2">
        <v>42674</v>
      </c>
      <c r="C370" s="1" t="s">
        <v>26</v>
      </c>
      <c r="D370" s="3">
        <v>56.94</v>
      </c>
      <c r="E370" s="4">
        <v>861.92</v>
      </c>
    </row>
    <row r="371" spans="1:6">
      <c r="A371" s="1" t="s">
        <v>89</v>
      </c>
      <c r="B371" s="2">
        <v>42674</v>
      </c>
      <c r="C371" s="1" t="s">
        <v>26</v>
      </c>
      <c r="D371" s="3">
        <v>91.2</v>
      </c>
      <c r="E371" s="4">
        <v>1705.64</v>
      </c>
    </row>
    <row r="372" spans="1:6">
      <c r="A372" s="1" t="s">
        <v>425</v>
      </c>
      <c r="B372" s="2">
        <v>42674</v>
      </c>
      <c r="C372" s="1" t="s">
        <v>26</v>
      </c>
      <c r="D372" s="3">
        <v>9.5</v>
      </c>
      <c r="E372" s="4">
        <v>118.91</v>
      </c>
    </row>
    <row r="373" spans="1:6">
      <c r="A373" s="1" t="s">
        <v>54</v>
      </c>
      <c r="B373" s="2">
        <v>42674</v>
      </c>
      <c r="C373" s="1" t="s">
        <v>490</v>
      </c>
      <c r="D373" s="3">
        <v>2265.4499999999998</v>
      </c>
      <c r="E373" s="4">
        <v>50262.86</v>
      </c>
    </row>
    <row r="374" spans="1:6">
      <c r="A374" s="1" t="s">
        <v>65</v>
      </c>
      <c r="B374" s="2">
        <v>42674</v>
      </c>
      <c r="C374" s="1" t="s">
        <v>490</v>
      </c>
      <c r="D374" s="3">
        <v>128</v>
      </c>
      <c r="E374" s="4">
        <v>968.79</v>
      </c>
    </row>
    <row r="375" spans="1:6">
      <c r="A375" s="1" t="s">
        <v>89</v>
      </c>
      <c r="B375" s="2">
        <v>42674</v>
      </c>
      <c r="C375" s="1" t="s">
        <v>490</v>
      </c>
      <c r="D375" s="3">
        <v>49.2</v>
      </c>
      <c r="E375" s="4">
        <v>460.07</v>
      </c>
    </row>
    <row r="376" spans="1:6">
      <c r="A376" s="1" t="s">
        <v>232</v>
      </c>
      <c r="B376" s="2">
        <v>42688</v>
      </c>
      <c r="C376" s="1" t="s">
        <v>26</v>
      </c>
      <c r="D376" s="3">
        <v>96.01</v>
      </c>
      <c r="E376" s="4">
        <v>983.11</v>
      </c>
    </row>
    <row r="377" spans="1:6">
      <c r="A377" s="1" t="s">
        <v>98</v>
      </c>
      <c r="B377" s="2">
        <v>42702</v>
      </c>
      <c r="C377" s="1" t="s">
        <v>26</v>
      </c>
      <c r="D377" s="3">
        <v>23.59</v>
      </c>
      <c r="E377" s="4">
        <v>517.30999999999995</v>
      </c>
    </row>
    <row r="378" spans="1:6">
      <c r="A378" s="1" t="s">
        <v>419</v>
      </c>
      <c r="B378" s="2">
        <v>42702</v>
      </c>
      <c r="C378" s="1" t="s">
        <v>26</v>
      </c>
      <c r="D378" s="3">
        <v>178.87</v>
      </c>
      <c r="E378" s="4">
        <v>1881.14</v>
      </c>
    </row>
    <row r="379" spans="1:6">
      <c r="A379" s="1" t="s">
        <v>221</v>
      </c>
      <c r="B379" s="2">
        <v>42713</v>
      </c>
      <c r="C379" s="1" t="s">
        <v>26</v>
      </c>
      <c r="D379" s="3">
        <v>209.81</v>
      </c>
      <c r="E379" s="4">
        <v>5442.16</v>
      </c>
    </row>
    <row r="380" spans="1:6">
      <c r="A380" s="1" t="s">
        <v>221</v>
      </c>
      <c r="B380" s="2">
        <v>42713</v>
      </c>
      <c r="C380" s="1" t="s">
        <v>490</v>
      </c>
      <c r="D380" s="3">
        <v>611.85</v>
      </c>
      <c r="E380" s="4">
        <v>7935.24</v>
      </c>
    </row>
    <row r="381" spans="1:6">
      <c r="A381" s="1" t="s">
        <v>187</v>
      </c>
      <c r="B381" s="2">
        <v>42716</v>
      </c>
      <c r="C381" s="1" t="s">
        <v>26</v>
      </c>
      <c r="D381" s="3">
        <v>62.14</v>
      </c>
      <c r="E381" s="4">
        <v>973.76</v>
      </c>
    </row>
    <row r="382" spans="1:6">
      <c r="A382" s="1" t="s">
        <v>475</v>
      </c>
      <c r="B382" s="2">
        <v>42716</v>
      </c>
      <c r="C382" s="1" t="s">
        <v>26</v>
      </c>
      <c r="D382" s="3">
        <v>6.75</v>
      </c>
      <c r="E382" s="4">
        <v>70.92</v>
      </c>
    </row>
    <row r="383" spans="1:6">
      <c r="A383" s="1" t="s">
        <v>44</v>
      </c>
      <c r="B383" s="2">
        <v>42730</v>
      </c>
      <c r="C383" s="1" t="s">
        <v>26</v>
      </c>
      <c r="D383" s="3">
        <v>146.59</v>
      </c>
      <c r="E383" s="4">
        <v>1953.97</v>
      </c>
    </row>
    <row r="384" spans="1:6">
      <c r="A384" s="1" t="s">
        <v>410</v>
      </c>
      <c r="B384" s="2">
        <v>42730</v>
      </c>
      <c r="C384" s="1" t="s">
        <v>26</v>
      </c>
      <c r="D384" s="3">
        <v>214.62</v>
      </c>
      <c r="E384" s="4">
        <v>4477.96</v>
      </c>
      <c r="F384" s="7">
        <f>SUM(E218:E384)</f>
        <v>750443.92000000051</v>
      </c>
    </row>
    <row r="385" spans="1:5">
      <c r="A385" s="1" t="s">
        <v>48</v>
      </c>
      <c r="B385" s="2">
        <v>42737</v>
      </c>
      <c r="C385" s="1" t="s">
        <v>26</v>
      </c>
      <c r="D385" s="3">
        <v>276.3</v>
      </c>
      <c r="E385" s="4">
        <v>9505.77</v>
      </c>
    </row>
    <row r="386" spans="1:5">
      <c r="A386" s="1" t="s">
        <v>48</v>
      </c>
      <c r="B386" s="2">
        <v>42737</v>
      </c>
      <c r="C386" s="1" t="s">
        <v>490</v>
      </c>
      <c r="D386" s="3">
        <v>588.07000000000005</v>
      </c>
      <c r="E386" s="4">
        <v>10115.92</v>
      </c>
    </row>
    <row r="387" spans="1:5">
      <c r="A387" s="1" t="s">
        <v>159</v>
      </c>
      <c r="B387" s="2">
        <v>42743</v>
      </c>
      <c r="C387" s="1" t="s">
        <v>26</v>
      </c>
      <c r="D387" s="3">
        <v>65.14</v>
      </c>
      <c r="E387" s="4">
        <v>1066.1500000000001</v>
      </c>
    </row>
    <row r="388" spans="1:5">
      <c r="A388" s="1" t="s">
        <v>159</v>
      </c>
      <c r="B388" s="2">
        <v>42743</v>
      </c>
      <c r="C388" s="1" t="s">
        <v>490</v>
      </c>
      <c r="D388" s="3">
        <v>8.67</v>
      </c>
      <c r="E388" s="4">
        <v>70.95</v>
      </c>
    </row>
    <row r="389" spans="1:5">
      <c r="A389" s="1" t="s">
        <v>45</v>
      </c>
      <c r="B389" s="2">
        <v>42744</v>
      </c>
      <c r="C389" s="1" t="s">
        <v>26</v>
      </c>
      <c r="D389" s="3">
        <v>147.02000000000001</v>
      </c>
      <c r="E389" s="4">
        <v>4729.32</v>
      </c>
    </row>
    <row r="390" spans="1:5">
      <c r="A390" s="1" t="s">
        <v>120</v>
      </c>
      <c r="B390" s="2">
        <v>42744</v>
      </c>
      <c r="C390" s="1" t="s">
        <v>26</v>
      </c>
      <c r="D390" s="3">
        <v>27.63</v>
      </c>
      <c r="E390" s="4">
        <v>416.87</v>
      </c>
    </row>
    <row r="391" spans="1:5">
      <c r="A391" s="1" t="s">
        <v>147</v>
      </c>
      <c r="B391" s="2">
        <v>42744</v>
      </c>
      <c r="C391" s="1" t="s">
        <v>26</v>
      </c>
      <c r="D391" s="3">
        <v>141.88999999999999</v>
      </c>
      <c r="E391" s="4">
        <v>2915.16</v>
      </c>
    </row>
    <row r="392" spans="1:5">
      <c r="A392" s="1" t="s">
        <v>222</v>
      </c>
      <c r="B392" s="2">
        <v>42744</v>
      </c>
      <c r="C392" s="1" t="s">
        <v>26</v>
      </c>
      <c r="D392" s="3">
        <v>23.49</v>
      </c>
      <c r="E392" s="4">
        <v>523.64</v>
      </c>
    </row>
    <row r="393" spans="1:5">
      <c r="A393" s="1" t="s">
        <v>272</v>
      </c>
      <c r="B393" s="2">
        <v>42744</v>
      </c>
      <c r="C393" s="1" t="s">
        <v>26</v>
      </c>
      <c r="D393" s="3">
        <v>5.09</v>
      </c>
      <c r="E393" s="4">
        <v>102.76</v>
      </c>
    </row>
    <row r="394" spans="1:5">
      <c r="A394" s="1" t="s">
        <v>295</v>
      </c>
      <c r="B394" s="2">
        <v>42744</v>
      </c>
      <c r="C394" s="1" t="s">
        <v>26</v>
      </c>
      <c r="D394" s="3">
        <v>27.06</v>
      </c>
      <c r="E394" s="4">
        <v>441.38</v>
      </c>
    </row>
    <row r="395" spans="1:5">
      <c r="A395" s="1" t="s">
        <v>486</v>
      </c>
      <c r="B395" s="2">
        <v>42744</v>
      </c>
      <c r="C395" s="1" t="s">
        <v>26</v>
      </c>
      <c r="D395" s="3">
        <v>133.6</v>
      </c>
      <c r="E395" s="4">
        <v>1872.83</v>
      </c>
    </row>
    <row r="396" spans="1:5">
      <c r="A396" s="1" t="s">
        <v>45</v>
      </c>
      <c r="B396" s="2">
        <v>42744</v>
      </c>
      <c r="C396" s="1" t="s">
        <v>490</v>
      </c>
      <c r="D396" s="3">
        <v>137.62</v>
      </c>
      <c r="E396" s="4">
        <v>2213.4699999999998</v>
      </c>
    </row>
    <row r="397" spans="1:5">
      <c r="A397" s="1" t="s">
        <v>147</v>
      </c>
      <c r="B397" s="2">
        <v>42744</v>
      </c>
      <c r="C397" s="1" t="s">
        <v>490</v>
      </c>
      <c r="D397" s="3">
        <v>689.27</v>
      </c>
      <c r="E397" s="4">
        <v>7080.6</v>
      </c>
    </row>
    <row r="398" spans="1:5">
      <c r="A398" s="1" t="s">
        <v>222</v>
      </c>
      <c r="B398" s="2">
        <v>42744</v>
      </c>
      <c r="C398" s="1" t="s">
        <v>490</v>
      </c>
      <c r="D398" s="3">
        <v>18.5</v>
      </c>
      <c r="E398" s="4">
        <v>206.2</v>
      </c>
    </row>
    <row r="399" spans="1:5">
      <c r="A399" s="1" t="s">
        <v>217</v>
      </c>
      <c r="B399" s="2">
        <v>42758</v>
      </c>
      <c r="C399" s="1" t="s">
        <v>26</v>
      </c>
      <c r="D399" s="3">
        <v>8.01</v>
      </c>
      <c r="E399" s="4">
        <v>93.39</v>
      </c>
    </row>
    <row r="400" spans="1:5">
      <c r="A400" s="1" t="s">
        <v>78</v>
      </c>
      <c r="B400" s="2">
        <v>42772</v>
      </c>
      <c r="C400" s="1" t="s">
        <v>26</v>
      </c>
      <c r="D400" s="3">
        <v>95.38</v>
      </c>
      <c r="E400" s="4">
        <v>2159.29</v>
      </c>
    </row>
    <row r="401" spans="1:5">
      <c r="A401" s="1" t="s">
        <v>346</v>
      </c>
      <c r="B401" s="2">
        <v>42772</v>
      </c>
      <c r="C401" s="1" t="s">
        <v>26</v>
      </c>
      <c r="D401" s="3">
        <v>7.29</v>
      </c>
      <c r="E401" s="4">
        <v>74.650000000000006</v>
      </c>
    </row>
    <row r="402" spans="1:5">
      <c r="A402" s="1" t="s">
        <v>78</v>
      </c>
      <c r="B402" s="2">
        <v>42772</v>
      </c>
      <c r="C402" s="1" t="s">
        <v>490</v>
      </c>
      <c r="D402" s="3">
        <v>67</v>
      </c>
      <c r="E402" s="4">
        <v>758.4</v>
      </c>
    </row>
    <row r="403" spans="1:5">
      <c r="A403" s="1" t="s">
        <v>392</v>
      </c>
      <c r="B403" s="2">
        <v>42786</v>
      </c>
      <c r="C403" s="1" t="s">
        <v>26</v>
      </c>
      <c r="D403" s="3">
        <v>17.95</v>
      </c>
      <c r="E403" s="4">
        <v>242.72</v>
      </c>
    </row>
    <row r="404" spans="1:5">
      <c r="A404" s="1" t="s">
        <v>396</v>
      </c>
      <c r="B404" s="2">
        <v>42800</v>
      </c>
      <c r="C404" s="1" t="s">
        <v>26</v>
      </c>
      <c r="D404" s="3">
        <v>32.31</v>
      </c>
      <c r="E404" s="4">
        <v>330.84</v>
      </c>
    </row>
    <row r="405" spans="1:5">
      <c r="A405" s="1" t="s">
        <v>397</v>
      </c>
      <c r="B405" s="2">
        <v>42814</v>
      </c>
      <c r="C405" s="1" t="s">
        <v>26</v>
      </c>
      <c r="D405" s="3">
        <v>62.09</v>
      </c>
      <c r="E405" s="4">
        <v>972.98</v>
      </c>
    </row>
    <row r="406" spans="1:5">
      <c r="A406" s="1" t="s">
        <v>413</v>
      </c>
      <c r="B406" s="2">
        <v>42814</v>
      </c>
      <c r="C406" s="1" t="s">
        <v>26</v>
      </c>
      <c r="D406" s="3">
        <v>35.549999999999997</v>
      </c>
      <c r="E406" s="4">
        <v>648.45000000000005</v>
      </c>
    </row>
    <row r="407" spans="1:5">
      <c r="A407" s="1" t="s">
        <v>438</v>
      </c>
      <c r="B407" s="2">
        <v>42814</v>
      </c>
      <c r="C407" s="1" t="s">
        <v>26</v>
      </c>
      <c r="D407" s="3">
        <v>22.54</v>
      </c>
      <c r="E407" s="4">
        <v>364.39</v>
      </c>
    </row>
    <row r="408" spans="1:5">
      <c r="A408" s="1" t="s">
        <v>358</v>
      </c>
      <c r="B408" s="2">
        <v>42828</v>
      </c>
      <c r="C408" s="1" t="s">
        <v>26</v>
      </c>
      <c r="D408" s="3">
        <v>237.72</v>
      </c>
      <c r="E408" s="4">
        <v>4423.3999999999996</v>
      </c>
    </row>
    <row r="409" spans="1:5">
      <c r="A409" s="1" t="s">
        <v>374</v>
      </c>
      <c r="B409" s="2">
        <v>42828</v>
      </c>
      <c r="C409" s="1" t="s">
        <v>26</v>
      </c>
      <c r="D409" s="3">
        <v>61.35</v>
      </c>
      <c r="E409" s="4">
        <v>1177.26</v>
      </c>
    </row>
    <row r="410" spans="1:5">
      <c r="A410" s="1" t="s">
        <v>358</v>
      </c>
      <c r="B410" s="2">
        <v>42828</v>
      </c>
      <c r="C410" s="1" t="s">
        <v>490</v>
      </c>
      <c r="D410" s="3">
        <v>513.67999999999995</v>
      </c>
      <c r="E410" s="4">
        <v>4779.18</v>
      </c>
    </row>
    <row r="411" spans="1:5">
      <c r="A411" s="1" t="s">
        <v>157</v>
      </c>
      <c r="B411" s="2">
        <v>42840</v>
      </c>
      <c r="C411" s="1" t="s">
        <v>26</v>
      </c>
      <c r="D411" s="3">
        <v>30.42</v>
      </c>
      <c r="E411" s="4">
        <v>1368.64</v>
      </c>
    </row>
    <row r="412" spans="1:5">
      <c r="A412" s="1" t="s">
        <v>236</v>
      </c>
      <c r="B412" s="2">
        <v>42840</v>
      </c>
      <c r="C412" s="1" t="s">
        <v>26</v>
      </c>
      <c r="D412" s="3">
        <v>79.48</v>
      </c>
      <c r="E412" s="4">
        <v>2693.78</v>
      </c>
    </row>
    <row r="413" spans="1:5">
      <c r="A413" s="1" t="s">
        <v>157</v>
      </c>
      <c r="B413" s="2">
        <v>42840</v>
      </c>
      <c r="C413" s="1" t="s">
        <v>490</v>
      </c>
      <c r="D413" s="3">
        <v>2019.17</v>
      </c>
      <c r="E413" s="4">
        <v>45422.64</v>
      </c>
    </row>
    <row r="414" spans="1:5">
      <c r="A414" s="1" t="s">
        <v>273</v>
      </c>
      <c r="B414" s="2">
        <v>42842</v>
      </c>
      <c r="C414" s="1" t="s">
        <v>26</v>
      </c>
      <c r="D414" s="3">
        <v>251.82</v>
      </c>
      <c r="E414" s="4">
        <v>8341.01</v>
      </c>
    </row>
    <row r="415" spans="1:5">
      <c r="A415" s="1" t="s">
        <v>488</v>
      </c>
      <c r="B415" s="2">
        <v>42842</v>
      </c>
      <c r="C415" s="1" t="s">
        <v>26</v>
      </c>
      <c r="D415" s="3">
        <v>74</v>
      </c>
      <c r="E415" s="4">
        <v>1482.27</v>
      </c>
    </row>
    <row r="416" spans="1:5">
      <c r="A416" s="1" t="s">
        <v>273</v>
      </c>
      <c r="B416" s="2">
        <v>42842</v>
      </c>
      <c r="C416" s="1" t="s">
        <v>490</v>
      </c>
      <c r="D416" s="3">
        <v>1614.62</v>
      </c>
      <c r="E416" s="4">
        <v>26740.45</v>
      </c>
    </row>
    <row r="417" spans="1:5">
      <c r="A417" s="1" t="s">
        <v>37</v>
      </c>
      <c r="B417" s="2">
        <v>42856</v>
      </c>
      <c r="C417" s="1" t="s">
        <v>26</v>
      </c>
      <c r="D417" s="3">
        <v>4.76</v>
      </c>
      <c r="E417" s="4">
        <v>71.87</v>
      </c>
    </row>
    <row r="418" spans="1:5">
      <c r="A418" s="1" t="s">
        <v>324</v>
      </c>
      <c r="B418" s="2">
        <v>42856</v>
      </c>
      <c r="C418" s="1" t="s">
        <v>26</v>
      </c>
      <c r="D418" s="3">
        <v>10.039999999999999</v>
      </c>
      <c r="E418" s="4">
        <v>183.13</v>
      </c>
    </row>
    <row r="419" spans="1:5">
      <c r="A419" s="1" t="s">
        <v>351</v>
      </c>
      <c r="B419" s="2">
        <v>42867</v>
      </c>
      <c r="C419" s="1" t="s">
        <v>26</v>
      </c>
      <c r="D419" s="3">
        <v>70.400000000000006</v>
      </c>
      <c r="E419" s="4">
        <v>1442.34</v>
      </c>
    </row>
    <row r="420" spans="1:5">
      <c r="A420" s="1" t="s">
        <v>351</v>
      </c>
      <c r="B420" s="2">
        <v>42867</v>
      </c>
      <c r="C420" s="1" t="s">
        <v>490</v>
      </c>
      <c r="D420" s="3">
        <v>59.5</v>
      </c>
      <c r="E420" s="4">
        <v>609.51</v>
      </c>
    </row>
    <row r="421" spans="1:5">
      <c r="A421" s="1" t="s">
        <v>141</v>
      </c>
      <c r="B421" s="2">
        <v>42870</v>
      </c>
      <c r="C421" s="1" t="s">
        <v>26</v>
      </c>
      <c r="D421" s="3">
        <v>88.7</v>
      </c>
      <c r="E421" s="4">
        <v>1153.75</v>
      </c>
    </row>
    <row r="422" spans="1:5">
      <c r="A422" s="1" t="s">
        <v>195</v>
      </c>
      <c r="B422" s="2">
        <v>42870</v>
      </c>
      <c r="C422" s="1" t="s">
        <v>26</v>
      </c>
      <c r="D422" s="3">
        <v>121.7</v>
      </c>
      <c r="E422" s="4">
        <v>3466.42</v>
      </c>
    </row>
    <row r="423" spans="1:5">
      <c r="A423" s="1" t="s">
        <v>211</v>
      </c>
      <c r="B423" s="2">
        <v>42870</v>
      </c>
      <c r="C423" s="1" t="s">
        <v>26</v>
      </c>
      <c r="D423" s="3">
        <v>88.66</v>
      </c>
      <c r="E423" s="4">
        <v>1230.02</v>
      </c>
    </row>
    <row r="424" spans="1:5">
      <c r="A424" s="1" t="s">
        <v>445</v>
      </c>
      <c r="B424" s="2">
        <v>42870</v>
      </c>
      <c r="C424" s="1" t="s">
        <v>26</v>
      </c>
      <c r="D424" s="3">
        <v>94.64</v>
      </c>
      <c r="E424" s="4">
        <v>1261.5</v>
      </c>
    </row>
    <row r="425" spans="1:5">
      <c r="A425" s="1" t="s">
        <v>141</v>
      </c>
      <c r="B425" s="2">
        <v>42870</v>
      </c>
      <c r="C425" s="1" t="s">
        <v>490</v>
      </c>
      <c r="D425" s="3">
        <v>68.5</v>
      </c>
      <c r="E425" s="4">
        <v>445.5</v>
      </c>
    </row>
    <row r="426" spans="1:5">
      <c r="A426" s="1" t="s">
        <v>355</v>
      </c>
      <c r="B426" s="2">
        <v>42884</v>
      </c>
      <c r="C426" s="1" t="s">
        <v>26</v>
      </c>
      <c r="D426" s="3">
        <v>66.150000000000006</v>
      </c>
      <c r="E426" s="4">
        <v>1908.02</v>
      </c>
    </row>
    <row r="427" spans="1:5">
      <c r="A427" s="1" t="s">
        <v>376</v>
      </c>
      <c r="B427" s="2">
        <v>42884</v>
      </c>
      <c r="C427" s="1" t="s">
        <v>26</v>
      </c>
      <c r="D427" s="3">
        <v>57.56</v>
      </c>
      <c r="E427" s="4">
        <v>1049.92</v>
      </c>
    </row>
    <row r="428" spans="1:5">
      <c r="A428" s="1" t="s">
        <v>377</v>
      </c>
      <c r="B428" s="2">
        <v>42884</v>
      </c>
      <c r="C428" s="1" t="s">
        <v>26</v>
      </c>
      <c r="D428" s="3">
        <v>58.96</v>
      </c>
      <c r="E428" s="4">
        <v>1260.06</v>
      </c>
    </row>
    <row r="429" spans="1:5">
      <c r="A429" s="1" t="s">
        <v>428</v>
      </c>
      <c r="B429" s="2">
        <v>42884</v>
      </c>
      <c r="C429" s="1" t="s">
        <v>26</v>
      </c>
      <c r="D429" s="3">
        <v>209.71</v>
      </c>
      <c r="E429" s="4">
        <v>3079.4</v>
      </c>
    </row>
    <row r="430" spans="1:5">
      <c r="A430" s="1" t="s">
        <v>377</v>
      </c>
      <c r="B430" s="2">
        <v>42884</v>
      </c>
      <c r="C430" s="1" t="s">
        <v>490</v>
      </c>
      <c r="D430" s="3">
        <v>177.1</v>
      </c>
      <c r="E430" s="4">
        <v>1892.45</v>
      </c>
    </row>
    <row r="431" spans="1:5">
      <c r="A431" s="1" t="s">
        <v>428</v>
      </c>
      <c r="B431" s="2">
        <v>42884</v>
      </c>
      <c r="C431" s="1" t="s">
        <v>490</v>
      </c>
      <c r="D431" s="3">
        <v>125.11</v>
      </c>
      <c r="E431" s="4">
        <v>918.56</v>
      </c>
    </row>
    <row r="432" spans="1:5">
      <c r="A432" s="1" t="s">
        <v>60</v>
      </c>
      <c r="B432" s="2">
        <v>42898</v>
      </c>
      <c r="C432" s="1" t="s">
        <v>26</v>
      </c>
      <c r="D432" s="3">
        <v>9.36</v>
      </c>
      <c r="E432" s="4">
        <v>249.56</v>
      </c>
    </row>
    <row r="433" spans="1:5">
      <c r="A433" s="1" t="s">
        <v>186</v>
      </c>
      <c r="B433" s="2">
        <v>42898</v>
      </c>
      <c r="C433" s="1" t="s">
        <v>26</v>
      </c>
      <c r="D433" s="3">
        <v>106.09</v>
      </c>
      <c r="E433" s="4">
        <v>1692.55</v>
      </c>
    </row>
    <row r="434" spans="1:5">
      <c r="A434" s="1" t="s">
        <v>188</v>
      </c>
      <c r="B434" s="2">
        <v>42898</v>
      </c>
      <c r="C434" s="1" t="s">
        <v>26</v>
      </c>
      <c r="D434" s="3">
        <v>208.22</v>
      </c>
      <c r="E434" s="4">
        <v>10738.26</v>
      </c>
    </row>
    <row r="435" spans="1:5">
      <c r="A435" s="1" t="s">
        <v>186</v>
      </c>
      <c r="B435" s="2">
        <v>42898</v>
      </c>
      <c r="C435" s="1" t="s">
        <v>490</v>
      </c>
      <c r="D435" s="3">
        <v>306.51</v>
      </c>
      <c r="E435" s="4">
        <v>2445.0100000000002</v>
      </c>
    </row>
    <row r="436" spans="1:5">
      <c r="A436" s="1" t="s">
        <v>188</v>
      </c>
      <c r="B436" s="2">
        <v>42898</v>
      </c>
      <c r="C436" s="1" t="s">
        <v>490</v>
      </c>
      <c r="D436" s="3">
        <v>636.23</v>
      </c>
      <c r="E436" s="4">
        <v>16405.73</v>
      </c>
    </row>
    <row r="437" spans="1:5">
      <c r="A437" s="1" t="s">
        <v>337</v>
      </c>
      <c r="B437" s="2">
        <v>42905</v>
      </c>
      <c r="C437" s="1" t="s">
        <v>26</v>
      </c>
      <c r="D437" s="3">
        <v>24.11</v>
      </c>
      <c r="E437" s="4">
        <v>468.36</v>
      </c>
    </row>
    <row r="438" spans="1:5">
      <c r="A438" s="1" t="s">
        <v>337</v>
      </c>
      <c r="B438" s="2">
        <v>42905</v>
      </c>
      <c r="C438" s="1" t="s">
        <v>490</v>
      </c>
      <c r="D438" s="3">
        <v>26.25</v>
      </c>
      <c r="E438" s="4">
        <v>254.97</v>
      </c>
    </row>
    <row r="439" spans="1:5">
      <c r="A439" s="1" t="s">
        <v>243</v>
      </c>
      <c r="B439" s="2">
        <v>42911</v>
      </c>
      <c r="C439" s="1" t="s">
        <v>26</v>
      </c>
      <c r="D439" s="3">
        <v>36.549999999999997</v>
      </c>
      <c r="E439" s="4">
        <v>616.61</v>
      </c>
    </row>
    <row r="440" spans="1:5">
      <c r="A440" s="1" t="s">
        <v>243</v>
      </c>
      <c r="B440" s="2">
        <v>42911</v>
      </c>
      <c r="C440" s="1" t="s">
        <v>490</v>
      </c>
      <c r="D440" s="3">
        <v>8.59</v>
      </c>
      <c r="E440" s="4">
        <v>72.459999999999994</v>
      </c>
    </row>
    <row r="441" spans="1:5">
      <c r="A441" s="1" t="s">
        <v>136</v>
      </c>
      <c r="B441" s="2">
        <v>42912</v>
      </c>
      <c r="C441" s="1" t="s">
        <v>26</v>
      </c>
      <c r="D441" s="3">
        <v>98.35</v>
      </c>
      <c r="E441" s="4">
        <v>1887.26</v>
      </c>
    </row>
    <row r="442" spans="1:5">
      <c r="A442" s="1" t="s">
        <v>239</v>
      </c>
      <c r="B442" s="2">
        <v>42912</v>
      </c>
      <c r="C442" s="1" t="s">
        <v>26</v>
      </c>
      <c r="D442" s="3">
        <v>176.7</v>
      </c>
      <c r="E442" s="4">
        <v>2258.81</v>
      </c>
    </row>
    <row r="443" spans="1:5">
      <c r="A443" s="1" t="s">
        <v>261</v>
      </c>
      <c r="B443" s="2">
        <v>42912</v>
      </c>
      <c r="C443" s="1" t="s">
        <v>26</v>
      </c>
      <c r="D443" s="3">
        <v>228.73</v>
      </c>
      <c r="E443" s="4">
        <v>2896.41</v>
      </c>
    </row>
    <row r="444" spans="1:5">
      <c r="A444" s="1" t="s">
        <v>311</v>
      </c>
      <c r="B444" s="2">
        <v>42912</v>
      </c>
      <c r="C444" s="1" t="s">
        <v>26</v>
      </c>
      <c r="D444" s="3">
        <v>194.33</v>
      </c>
      <c r="E444" s="4">
        <v>2591.88</v>
      </c>
    </row>
    <row r="445" spans="1:5">
      <c r="A445" s="1" t="s">
        <v>401</v>
      </c>
      <c r="B445" s="2">
        <v>42912</v>
      </c>
      <c r="C445" s="1" t="s">
        <v>26</v>
      </c>
      <c r="D445" s="3">
        <v>199.93</v>
      </c>
      <c r="E445" s="4">
        <v>3787.65</v>
      </c>
    </row>
    <row r="446" spans="1:5">
      <c r="A446" s="1" t="s">
        <v>239</v>
      </c>
      <c r="B446" s="2">
        <v>42912</v>
      </c>
      <c r="C446" s="1" t="s">
        <v>490</v>
      </c>
      <c r="D446" s="3">
        <v>121.44</v>
      </c>
      <c r="E446" s="4">
        <v>776.2</v>
      </c>
    </row>
    <row r="447" spans="1:5">
      <c r="A447" s="1" t="s">
        <v>311</v>
      </c>
      <c r="B447" s="2">
        <v>42912</v>
      </c>
      <c r="C447" s="1" t="s">
        <v>490</v>
      </c>
      <c r="D447" s="3">
        <v>73.16</v>
      </c>
      <c r="E447" s="4">
        <v>487.89</v>
      </c>
    </row>
    <row r="448" spans="1:5">
      <c r="A448" s="1" t="s">
        <v>90</v>
      </c>
      <c r="B448" s="2">
        <v>42925</v>
      </c>
      <c r="C448" s="1" t="s">
        <v>26</v>
      </c>
      <c r="D448" s="3">
        <v>70.67</v>
      </c>
      <c r="E448" s="4">
        <v>1501.07</v>
      </c>
    </row>
    <row r="449" spans="1:5">
      <c r="A449" s="1" t="s">
        <v>235</v>
      </c>
      <c r="B449" s="2">
        <v>42925</v>
      </c>
      <c r="C449" s="1" t="s">
        <v>26</v>
      </c>
      <c r="D449" s="3">
        <v>15.34</v>
      </c>
      <c r="E449" s="4">
        <v>240.44</v>
      </c>
    </row>
    <row r="450" spans="1:5">
      <c r="A450" s="1" t="s">
        <v>163</v>
      </c>
      <c r="B450" s="2">
        <v>42926</v>
      </c>
      <c r="C450" s="1" t="s">
        <v>26</v>
      </c>
      <c r="D450" s="3">
        <v>62.57</v>
      </c>
      <c r="E450" s="4">
        <v>1248.56</v>
      </c>
    </row>
    <row r="451" spans="1:5">
      <c r="A451" s="1" t="s">
        <v>210</v>
      </c>
      <c r="B451" s="2">
        <v>42926</v>
      </c>
      <c r="C451" s="1" t="s">
        <v>26</v>
      </c>
      <c r="D451" s="3">
        <v>39</v>
      </c>
      <c r="E451" s="4">
        <v>589.95000000000005</v>
      </c>
    </row>
    <row r="452" spans="1:5">
      <c r="A452" s="1" t="s">
        <v>210</v>
      </c>
      <c r="B452" s="2">
        <v>42926</v>
      </c>
      <c r="C452" s="1" t="s">
        <v>490</v>
      </c>
      <c r="D452" s="3">
        <v>26.75</v>
      </c>
      <c r="E452" s="4">
        <v>202.32</v>
      </c>
    </row>
    <row r="453" spans="1:5">
      <c r="A453" s="1" t="s">
        <v>132</v>
      </c>
      <c r="B453" s="2">
        <v>42939</v>
      </c>
      <c r="C453" s="1" t="s">
        <v>26</v>
      </c>
      <c r="D453" s="3">
        <v>200</v>
      </c>
      <c r="E453" s="4">
        <v>4100.8999999999996</v>
      </c>
    </row>
    <row r="454" spans="1:5">
      <c r="A454" s="1" t="s">
        <v>387</v>
      </c>
      <c r="B454" s="2">
        <v>42939</v>
      </c>
      <c r="C454" s="1" t="s">
        <v>26</v>
      </c>
      <c r="D454" s="3">
        <v>24.62</v>
      </c>
      <c r="E454" s="4">
        <v>382.69</v>
      </c>
    </row>
    <row r="455" spans="1:5">
      <c r="A455" s="1" t="s">
        <v>153</v>
      </c>
      <c r="B455" s="2">
        <v>42940</v>
      </c>
      <c r="C455" s="1" t="s">
        <v>26</v>
      </c>
      <c r="D455" s="3">
        <v>64.72</v>
      </c>
      <c r="E455" s="4">
        <v>983.23</v>
      </c>
    </row>
    <row r="456" spans="1:5">
      <c r="A456" s="1" t="s">
        <v>220</v>
      </c>
      <c r="B456" s="2">
        <v>42940</v>
      </c>
      <c r="C456" s="1" t="s">
        <v>26</v>
      </c>
      <c r="D456" s="3">
        <v>61.85</v>
      </c>
      <c r="E456" s="4">
        <v>911.89</v>
      </c>
    </row>
    <row r="457" spans="1:5">
      <c r="A457" s="1" t="s">
        <v>153</v>
      </c>
      <c r="B457" s="2">
        <v>42940</v>
      </c>
      <c r="C457" s="1" t="s">
        <v>490</v>
      </c>
      <c r="D457" s="3">
        <v>3</v>
      </c>
      <c r="E457" s="4">
        <v>22.79</v>
      </c>
    </row>
    <row r="458" spans="1:5">
      <c r="A458" s="1" t="s">
        <v>395</v>
      </c>
      <c r="B458" s="2">
        <v>42954</v>
      </c>
      <c r="C458" s="1" t="s">
        <v>26</v>
      </c>
      <c r="D458" s="3">
        <v>280</v>
      </c>
      <c r="E458" s="4">
        <v>10092.01</v>
      </c>
    </row>
    <row r="459" spans="1:5">
      <c r="A459" s="1" t="s">
        <v>426</v>
      </c>
      <c r="B459" s="2">
        <v>42954</v>
      </c>
      <c r="C459" s="1" t="s">
        <v>26</v>
      </c>
      <c r="D459" s="3">
        <v>5.62</v>
      </c>
      <c r="E459" s="4">
        <v>79.290000000000006</v>
      </c>
    </row>
    <row r="460" spans="1:5">
      <c r="A460" s="1" t="s">
        <v>476</v>
      </c>
      <c r="B460" s="2">
        <v>42954</v>
      </c>
      <c r="C460" s="1" t="s">
        <v>26</v>
      </c>
      <c r="D460" s="3">
        <v>39.28</v>
      </c>
      <c r="E460" s="4">
        <v>971.93</v>
      </c>
    </row>
    <row r="461" spans="1:5">
      <c r="A461" s="1" t="s">
        <v>395</v>
      </c>
      <c r="B461" s="2">
        <v>42954</v>
      </c>
      <c r="C461" s="1" t="s">
        <v>490</v>
      </c>
      <c r="D461" s="3">
        <v>1334.45</v>
      </c>
      <c r="E461" s="4">
        <v>24048.720000000001</v>
      </c>
    </row>
    <row r="462" spans="1:5">
      <c r="A462" s="1" t="s">
        <v>308</v>
      </c>
      <c r="B462" s="2">
        <v>42967</v>
      </c>
      <c r="C462" s="1" t="s">
        <v>26</v>
      </c>
      <c r="D462" s="3">
        <v>200</v>
      </c>
      <c r="E462" s="4">
        <v>3721.52</v>
      </c>
    </row>
    <row r="463" spans="1:5">
      <c r="A463" s="1" t="s">
        <v>336</v>
      </c>
      <c r="B463" s="2">
        <v>42967</v>
      </c>
      <c r="C463" s="1" t="s">
        <v>26</v>
      </c>
      <c r="D463" s="3">
        <v>280</v>
      </c>
      <c r="E463" s="4">
        <v>9852.7199999999993</v>
      </c>
    </row>
    <row r="464" spans="1:5">
      <c r="A464" s="1" t="s">
        <v>108</v>
      </c>
      <c r="B464" s="2">
        <v>42968</v>
      </c>
      <c r="C464" s="1" t="s">
        <v>26</v>
      </c>
      <c r="D464" s="3">
        <v>87.45</v>
      </c>
      <c r="E464" s="4">
        <v>1743.64</v>
      </c>
    </row>
    <row r="465" spans="1:5">
      <c r="A465" s="1" t="s">
        <v>167</v>
      </c>
      <c r="B465" s="2">
        <v>42968</v>
      </c>
      <c r="C465" s="1" t="s">
        <v>26</v>
      </c>
      <c r="D465" s="3">
        <v>6.36</v>
      </c>
      <c r="E465" s="4">
        <v>110.99</v>
      </c>
    </row>
    <row r="466" spans="1:5">
      <c r="A466" s="1" t="s">
        <v>271</v>
      </c>
      <c r="B466" s="2">
        <v>42968</v>
      </c>
      <c r="C466" s="1" t="s">
        <v>26</v>
      </c>
      <c r="D466" s="3">
        <v>54.54</v>
      </c>
      <c r="E466" s="4">
        <v>1035.5899999999999</v>
      </c>
    </row>
    <row r="467" spans="1:5">
      <c r="A467" s="1" t="s">
        <v>283</v>
      </c>
      <c r="B467" s="2">
        <v>42968</v>
      </c>
      <c r="C467" s="1" t="s">
        <v>26</v>
      </c>
      <c r="D467" s="3">
        <v>32.86</v>
      </c>
      <c r="E467" s="4">
        <v>522.75</v>
      </c>
    </row>
    <row r="468" spans="1:5">
      <c r="A468" s="1" t="s">
        <v>323</v>
      </c>
      <c r="B468" s="2">
        <v>42968</v>
      </c>
      <c r="C468" s="1" t="s">
        <v>26</v>
      </c>
      <c r="D468" s="3">
        <v>85.1</v>
      </c>
      <c r="E468" s="4">
        <v>1901.87</v>
      </c>
    </row>
    <row r="469" spans="1:5">
      <c r="A469" s="1" t="s">
        <v>357</v>
      </c>
      <c r="B469" s="2">
        <v>42968</v>
      </c>
      <c r="C469" s="1" t="s">
        <v>26</v>
      </c>
      <c r="D469" s="3">
        <v>4.97</v>
      </c>
      <c r="E469" s="4">
        <v>88</v>
      </c>
    </row>
    <row r="470" spans="1:5">
      <c r="A470" s="1" t="s">
        <v>459</v>
      </c>
      <c r="B470" s="2">
        <v>42968</v>
      </c>
      <c r="C470" s="1" t="s">
        <v>26</v>
      </c>
      <c r="D470" s="3">
        <v>53.39</v>
      </c>
      <c r="E470" s="4">
        <v>1024.51</v>
      </c>
    </row>
    <row r="471" spans="1:5">
      <c r="A471" s="1" t="s">
        <v>505</v>
      </c>
      <c r="B471" s="2">
        <v>42968</v>
      </c>
      <c r="C471" s="1" t="s">
        <v>490</v>
      </c>
      <c r="D471" s="3">
        <v>294.64</v>
      </c>
      <c r="E471" s="4">
        <v>2022.35</v>
      </c>
    </row>
    <row r="472" spans="1:5">
      <c r="A472" s="1" t="s">
        <v>25</v>
      </c>
      <c r="B472" s="2">
        <v>42982</v>
      </c>
      <c r="C472" s="1" t="s">
        <v>26</v>
      </c>
      <c r="D472" s="3">
        <v>138.78</v>
      </c>
      <c r="E472" s="4">
        <v>3056.71</v>
      </c>
    </row>
    <row r="473" spans="1:5">
      <c r="A473" s="1" t="s">
        <v>93</v>
      </c>
      <c r="B473" s="2">
        <v>42982</v>
      </c>
      <c r="C473" s="1" t="s">
        <v>26</v>
      </c>
      <c r="D473" s="3">
        <v>68.78</v>
      </c>
      <c r="E473" s="4">
        <v>1689.24</v>
      </c>
    </row>
    <row r="474" spans="1:5">
      <c r="A474" s="1" t="s">
        <v>290</v>
      </c>
      <c r="B474" s="2">
        <v>42982</v>
      </c>
      <c r="C474" s="1" t="s">
        <v>26</v>
      </c>
      <c r="D474" s="3">
        <v>9.6999999999999993</v>
      </c>
      <c r="E474" s="4">
        <v>243.1</v>
      </c>
    </row>
    <row r="475" spans="1:5">
      <c r="A475" s="1" t="s">
        <v>378</v>
      </c>
      <c r="B475" s="2">
        <v>42982</v>
      </c>
      <c r="C475" s="1" t="s">
        <v>26</v>
      </c>
      <c r="D475" s="3">
        <v>15.08</v>
      </c>
      <c r="E475" s="4">
        <v>277.11</v>
      </c>
    </row>
    <row r="476" spans="1:5">
      <c r="A476" s="1" t="s">
        <v>25</v>
      </c>
      <c r="B476" s="2">
        <v>42982</v>
      </c>
      <c r="C476" s="1" t="s">
        <v>490</v>
      </c>
      <c r="D476" s="3">
        <v>12</v>
      </c>
      <c r="E476" s="4">
        <v>132.15</v>
      </c>
    </row>
    <row r="477" spans="1:5">
      <c r="A477" s="1" t="s">
        <v>290</v>
      </c>
      <c r="B477" s="2">
        <v>42982</v>
      </c>
      <c r="C477" s="1" t="s">
        <v>490</v>
      </c>
      <c r="D477" s="3">
        <v>103.44</v>
      </c>
      <c r="E477" s="4">
        <v>1296.18</v>
      </c>
    </row>
    <row r="478" spans="1:5">
      <c r="A478" s="1" t="s">
        <v>93</v>
      </c>
      <c r="B478" s="2">
        <v>42983</v>
      </c>
      <c r="C478" s="1" t="s">
        <v>26</v>
      </c>
      <c r="D478" s="3">
        <v>25.12</v>
      </c>
      <c r="E478" s="4">
        <v>616.95000000000005</v>
      </c>
    </row>
    <row r="479" spans="1:5">
      <c r="A479" s="1" t="s">
        <v>194</v>
      </c>
      <c r="B479" s="2">
        <v>42996</v>
      </c>
      <c r="C479" s="1" t="s">
        <v>26</v>
      </c>
      <c r="D479" s="3">
        <v>106.19</v>
      </c>
      <c r="E479" s="4">
        <v>1646.67</v>
      </c>
    </row>
    <row r="480" spans="1:5">
      <c r="A480" s="1" t="s">
        <v>288</v>
      </c>
      <c r="B480" s="2">
        <v>42996</v>
      </c>
      <c r="C480" s="1" t="s">
        <v>26</v>
      </c>
      <c r="D480" s="3">
        <v>43.79</v>
      </c>
      <c r="E480" s="4">
        <v>555.07000000000005</v>
      </c>
    </row>
    <row r="481" spans="1:5">
      <c r="A481" s="1" t="s">
        <v>349</v>
      </c>
      <c r="B481" s="2">
        <v>42996</v>
      </c>
      <c r="C481" s="1" t="s">
        <v>26</v>
      </c>
      <c r="D481" s="3">
        <v>179.62</v>
      </c>
      <c r="E481" s="4">
        <v>6151.23</v>
      </c>
    </row>
    <row r="482" spans="1:5">
      <c r="A482" s="1" t="s">
        <v>349</v>
      </c>
      <c r="B482" s="2">
        <v>42996</v>
      </c>
      <c r="C482" s="1" t="s">
        <v>490</v>
      </c>
      <c r="D482" s="3">
        <v>1082.25</v>
      </c>
      <c r="E482" s="4">
        <v>18531.259999999998</v>
      </c>
    </row>
    <row r="483" spans="1:5">
      <c r="A483" s="1" t="s">
        <v>73</v>
      </c>
      <c r="B483" s="2">
        <v>43010</v>
      </c>
      <c r="C483" s="1" t="s">
        <v>26</v>
      </c>
      <c r="D483" s="3">
        <v>199.68</v>
      </c>
      <c r="E483" s="4">
        <v>3710.03</v>
      </c>
    </row>
    <row r="484" spans="1:5">
      <c r="A484" s="1" t="s">
        <v>129</v>
      </c>
      <c r="B484" s="2">
        <v>43010</v>
      </c>
      <c r="C484" s="1" t="s">
        <v>26</v>
      </c>
      <c r="D484" s="3">
        <v>29.74</v>
      </c>
      <c r="E484" s="4">
        <v>485.09</v>
      </c>
    </row>
    <row r="485" spans="1:5">
      <c r="A485" s="1" t="s">
        <v>327</v>
      </c>
      <c r="B485" s="2">
        <v>43010</v>
      </c>
      <c r="C485" s="1" t="s">
        <v>26</v>
      </c>
      <c r="D485" s="3">
        <v>300</v>
      </c>
      <c r="E485" s="4">
        <v>26506.62</v>
      </c>
    </row>
    <row r="486" spans="1:5">
      <c r="A486" s="1" t="s">
        <v>327</v>
      </c>
      <c r="B486" s="2">
        <v>43010</v>
      </c>
      <c r="C486" s="1" t="s">
        <v>489</v>
      </c>
      <c r="D486" s="3">
        <v>0</v>
      </c>
      <c r="E486" s="4">
        <v>70684.289999999994</v>
      </c>
    </row>
    <row r="487" spans="1:5">
      <c r="A487" s="1" t="s">
        <v>73</v>
      </c>
      <c r="B487" s="2">
        <v>43010</v>
      </c>
      <c r="C487" s="1" t="s">
        <v>490</v>
      </c>
      <c r="D487" s="3">
        <v>200.88</v>
      </c>
      <c r="E487" s="4">
        <v>1866.17</v>
      </c>
    </row>
    <row r="488" spans="1:5">
      <c r="A488" s="1" t="s">
        <v>327</v>
      </c>
      <c r="B488" s="2">
        <v>43010</v>
      </c>
      <c r="C488" s="1" t="s">
        <v>490</v>
      </c>
      <c r="D488" s="3">
        <v>340</v>
      </c>
      <c r="E488" s="4">
        <v>15020.42</v>
      </c>
    </row>
    <row r="489" spans="1:5">
      <c r="A489" s="1" t="s">
        <v>56</v>
      </c>
      <c r="B489" s="2">
        <v>43024</v>
      </c>
      <c r="C489" s="1" t="s">
        <v>26</v>
      </c>
      <c r="D489" s="3">
        <v>19.88</v>
      </c>
      <c r="E489" s="4">
        <v>444.07</v>
      </c>
    </row>
    <row r="490" spans="1:5">
      <c r="A490" s="1" t="s">
        <v>70</v>
      </c>
      <c r="B490" s="2">
        <v>43024</v>
      </c>
      <c r="C490" s="1" t="s">
        <v>26</v>
      </c>
      <c r="D490" s="3">
        <v>86.13</v>
      </c>
      <c r="E490" s="4">
        <v>1413.75</v>
      </c>
    </row>
    <row r="491" spans="1:5">
      <c r="A491" s="1" t="s">
        <v>83</v>
      </c>
      <c r="B491" s="2">
        <v>43024</v>
      </c>
      <c r="C491" s="1" t="s">
        <v>26</v>
      </c>
      <c r="D491" s="3">
        <v>136.54</v>
      </c>
      <c r="E491" s="4">
        <v>1820.01</v>
      </c>
    </row>
    <row r="492" spans="1:5">
      <c r="A492" s="1" t="s">
        <v>111</v>
      </c>
      <c r="B492" s="2">
        <v>43024</v>
      </c>
      <c r="C492" s="1" t="s">
        <v>26</v>
      </c>
      <c r="D492" s="3">
        <v>280</v>
      </c>
      <c r="E492" s="4">
        <v>7913.47</v>
      </c>
    </row>
    <row r="493" spans="1:5">
      <c r="A493" s="1" t="s">
        <v>70</v>
      </c>
      <c r="B493" s="2">
        <v>43024</v>
      </c>
      <c r="C493" s="1" t="s">
        <v>490</v>
      </c>
      <c r="D493" s="3">
        <v>606</v>
      </c>
      <c r="E493" s="4">
        <v>4973.47</v>
      </c>
    </row>
    <row r="494" spans="1:5">
      <c r="A494" s="1" t="s">
        <v>111</v>
      </c>
      <c r="B494" s="2">
        <v>43024</v>
      </c>
      <c r="C494" s="1" t="s">
        <v>490</v>
      </c>
      <c r="D494" s="3">
        <v>535.04999999999995</v>
      </c>
      <c r="E494" s="4">
        <v>7560.9</v>
      </c>
    </row>
    <row r="495" spans="1:5">
      <c r="A495" s="1" t="s">
        <v>204</v>
      </c>
      <c r="B495" s="2">
        <v>43031</v>
      </c>
      <c r="C495" s="1" t="s">
        <v>26</v>
      </c>
      <c r="D495" s="3">
        <v>321.2</v>
      </c>
      <c r="E495" s="4">
        <v>3792.67</v>
      </c>
    </row>
    <row r="496" spans="1:5">
      <c r="A496" s="1" t="s">
        <v>502</v>
      </c>
      <c r="B496" s="2">
        <v>43037</v>
      </c>
      <c r="C496" s="1" t="s">
        <v>490</v>
      </c>
      <c r="D496" s="3">
        <v>6.28</v>
      </c>
      <c r="E496" s="4">
        <v>55.06</v>
      </c>
    </row>
    <row r="497" spans="1:5">
      <c r="A497" s="1" t="s">
        <v>88</v>
      </c>
      <c r="B497" s="2">
        <v>43038</v>
      </c>
      <c r="C497" s="1" t="s">
        <v>26</v>
      </c>
      <c r="D497" s="3">
        <v>280</v>
      </c>
      <c r="E497" s="4">
        <v>9951.4500000000007</v>
      </c>
    </row>
    <row r="498" spans="1:5">
      <c r="A498" s="1" t="s">
        <v>172</v>
      </c>
      <c r="B498" s="2">
        <v>43038</v>
      </c>
      <c r="C498" s="1" t="s">
        <v>26</v>
      </c>
      <c r="D498" s="3">
        <v>280</v>
      </c>
      <c r="E498" s="4">
        <v>12418.31</v>
      </c>
    </row>
    <row r="499" spans="1:5">
      <c r="A499" s="1" t="s">
        <v>88</v>
      </c>
      <c r="B499" s="2">
        <v>43038</v>
      </c>
      <c r="C499" s="1" t="s">
        <v>490</v>
      </c>
      <c r="D499" s="3">
        <v>257</v>
      </c>
      <c r="E499" s="4">
        <v>4567.01</v>
      </c>
    </row>
    <row r="500" spans="1:5">
      <c r="A500" s="1" t="s">
        <v>172</v>
      </c>
      <c r="B500" s="2">
        <v>43038</v>
      </c>
      <c r="C500" s="1" t="s">
        <v>490</v>
      </c>
      <c r="D500" s="3">
        <v>551.13</v>
      </c>
      <c r="E500" s="4">
        <v>12221.61</v>
      </c>
    </row>
    <row r="501" spans="1:5">
      <c r="A501" s="1" t="s">
        <v>156</v>
      </c>
      <c r="B501" s="2">
        <v>43066</v>
      </c>
      <c r="C501" s="1" t="s">
        <v>26</v>
      </c>
      <c r="D501" s="3">
        <v>12.96</v>
      </c>
      <c r="E501" s="4">
        <v>245.97</v>
      </c>
    </row>
    <row r="502" spans="1:5">
      <c r="A502" s="1" t="s">
        <v>268</v>
      </c>
      <c r="B502" s="2">
        <v>43066</v>
      </c>
      <c r="C502" s="1" t="s">
        <v>26</v>
      </c>
      <c r="D502" s="3">
        <v>51.4</v>
      </c>
      <c r="E502" s="4">
        <v>1309.98</v>
      </c>
    </row>
    <row r="503" spans="1:5">
      <c r="A503" s="1" t="s">
        <v>348</v>
      </c>
      <c r="B503" s="2">
        <v>43066</v>
      </c>
      <c r="C503" s="1" t="s">
        <v>26</v>
      </c>
      <c r="D503" s="3">
        <v>308.05</v>
      </c>
      <c r="E503" s="4">
        <v>3932.94</v>
      </c>
    </row>
    <row r="504" spans="1:5">
      <c r="A504" s="1" t="s">
        <v>268</v>
      </c>
      <c r="B504" s="2">
        <v>43066</v>
      </c>
      <c r="C504" s="1" t="s">
        <v>490</v>
      </c>
      <c r="D504" s="3">
        <v>171.9</v>
      </c>
      <c r="E504" s="4">
        <v>2190.52</v>
      </c>
    </row>
    <row r="505" spans="1:5">
      <c r="A505" s="1" t="s">
        <v>348</v>
      </c>
      <c r="B505" s="2">
        <v>43066</v>
      </c>
      <c r="C505" s="1" t="s">
        <v>490</v>
      </c>
      <c r="D505" s="3">
        <v>246.99</v>
      </c>
      <c r="E505" s="4">
        <v>1576.69</v>
      </c>
    </row>
    <row r="506" spans="1:5">
      <c r="A506" s="1" t="s">
        <v>86</v>
      </c>
      <c r="B506" s="2">
        <v>43080</v>
      </c>
      <c r="C506" s="1" t="s">
        <v>26</v>
      </c>
      <c r="D506" s="3">
        <v>9.27</v>
      </c>
      <c r="E506" s="4">
        <v>159.94</v>
      </c>
    </row>
    <row r="507" spans="1:5">
      <c r="A507" s="1" t="s">
        <v>137</v>
      </c>
      <c r="B507" s="2">
        <v>43080</v>
      </c>
      <c r="C507" s="1" t="s">
        <v>26</v>
      </c>
      <c r="D507" s="3">
        <v>57.75</v>
      </c>
      <c r="E507" s="4">
        <v>848.87</v>
      </c>
    </row>
    <row r="508" spans="1:5">
      <c r="A508" s="1" t="s">
        <v>431</v>
      </c>
      <c r="B508" s="2">
        <v>43080</v>
      </c>
      <c r="C508" s="1" t="s">
        <v>26</v>
      </c>
      <c r="D508" s="3">
        <v>27.95</v>
      </c>
      <c r="E508" s="4">
        <v>403.56</v>
      </c>
    </row>
    <row r="509" spans="1:5">
      <c r="A509" s="1" t="s">
        <v>432</v>
      </c>
      <c r="B509" s="2">
        <v>43080</v>
      </c>
      <c r="C509" s="1" t="s">
        <v>26</v>
      </c>
      <c r="D509" s="3">
        <v>79.14</v>
      </c>
      <c r="E509" s="4">
        <v>2233.84</v>
      </c>
    </row>
    <row r="510" spans="1:5">
      <c r="A510" s="1" t="s">
        <v>467</v>
      </c>
      <c r="B510" s="2">
        <v>43080</v>
      </c>
      <c r="C510" s="1" t="s">
        <v>26</v>
      </c>
      <c r="D510" s="3">
        <v>22.68</v>
      </c>
      <c r="E510" s="4">
        <v>433.9</v>
      </c>
    </row>
    <row r="511" spans="1:5">
      <c r="A511" s="1" t="s">
        <v>248</v>
      </c>
      <c r="B511" s="2">
        <v>43093</v>
      </c>
      <c r="C511" s="1" t="s">
        <v>26</v>
      </c>
      <c r="D511" s="3">
        <v>200</v>
      </c>
      <c r="E511" s="4">
        <v>7951.58</v>
      </c>
    </row>
    <row r="512" spans="1:5">
      <c r="A512" s="1" t="s">
        <v>306</v>
      </c>
      <c r="B512" s="2">
        <v>43093</v>
      </c>
      <c r="C512" s="1" t="s">
        <v>26</v>
      </c>
      <c r="D512" s="3">
        <v>280</v>
      </c>
      <c r="E512" s="4">
        <v>9379.64</v>
      </c>
    </row>
    <row r="513" spans="1:6">
      <c r="A513" s="1" t="s">
        <v>366</v>
      </c>
      <c r="B513" s="2">
        <v>43094</v>
      </c>
      <c r="C513" s="1" t="s">
        <v>26</v>
      </c>
      <c r="D513" s="3">
        <v>19.440000000000001</v>
      </c>
      <c r="E513" s="4">
        <v>342.91</v>
      </c>
    </row>
    <row r="514" spans="1:6">
      <c r="A514" s="1" t="s">
        <v>127</v>
      </c>
      <c r="B514" s="2">
        <v>43095</v>
      </c>
      <c r="C514" s="1" t="s">
        <v>26</v>
      </c>
      <c r="D514" s="3">
        <v>77.87</v>
      </c>
      <c r="E514" s="4">
        <v>1918.64</v>
      </c>
      <c r="F514" s="7">
        <f>SUM(E385:E514)</f>
        <v>530865.60000000009</v>
      </c>
    </row>
    <row r="515" spans="1:6">
      <c r="A515" s="1" t="s">
        <v>130</v>
      </c>
      <c r="B515" s="2">
        <v>43108</v>
      </c>
      <c r="C515" s="1" t="s">
        <v>26</v>
      </c>
      <c r="D515" s="3">
        <v>200</v>
      </c>
      <c r="E515" s="4">
        <v>2554.2600000000002</v>
      </c>
    </row>
    <row r="516" spans="1:6">
      <c r="A516" s="1" t="s">
        <v>151</v>
      </c>
      <c r="B516" s="2">
        <v>43108</v>
      </c>
      <c r="C516" s="1" t="s">
        <v>26</v>
      </c>
      <c r="D516" s="3">
        <v>3.24</v>
      </c>
      <c r="E516" s="4">
        <v>96.58</v>
      </c>
    </row>
    <row r="517" spans="1:6">
      <c r="A517" s="1" t="s">
        <v>197</v>
      </c>
      <c r="B517" s="2">
        <v>43108</v>
      </c>
      <c r="C517" s="1" t="s">
        <v>26</v>
      </c>
      <c r="D517" s="3">
        <v>127.51</v>
      </c>
      <c r="E517" s="4">
        <v>1341</v>
      </c>
    </row>
    <row r="518" spans="1:6">
      <c r="A518" s="1" t="s">
        <v>213</v>
      </c>
      <c r="B518" s="2">
        <v>43108</v>
      </c>
      <c r="C518" s="1" t="s">
        <v>26</v>
      </c>
      <c r="D518" s="3">
        <v>134.59</v>
      </c>
      <c r="E518" s="4">
        <v>2429.85</v>
      </c>
    </row>
    <row r="519" spans="1:6">
      <c r="A519" s="1" t="s">
        <v>267</v>
      </c>
      <c r="B519" s="2">
        <v>43108</v>
      </c>
      <c r="C519" s="1" t="s">
        <v>26</v>
      </c>
      <c r="D519" s="3">
        <v>130</v>
      </c>
      <c r="E519" s="4">
        <v>4378.3999999999996</v>
      </c>
    </row>
    <row r="520" spans="1:6">
      <c r="A520" s="1" t="s">
        <v>322</v>
      </c>
      <c r="B520" s="2">
        <v>43108</v>
      </c>
      <c r="C520" s="1" t="s">
        <v>26</v>
      </c>
      <c r="D520" s="3">
        <v>67.510000000000005</v>
      </c>
      <c r="E520" s="4">
        <v>780.85</v>
      </c>
    </row>
    <row r="521" spans="1:6">
      <c r="A521" s="1" t="s">
        <v>402</v>
      </c>
      <c r="B521" s="2">
        <v>43108</v>
      </c>
      <c r="C521" s="1" t="s">
        <v>26</v>
      </c>
      <c r="D521" s="3">
        <v>254.48</v>
      </c>
      <c r="E521" s="4">
        <v>5113.8500000000004</v>
      </c>
    </row>
    <row r="522" spans="1:6">
      <c r="A522" s="1" t="s">
        <v>449</v>
      </c>
      <c r="B522" s="2">
        <v>43108</v>
      </c>
      <c r="C522" s="1" t="s">
        <v>26</v>
      </c>
      <c r="D522" s="3">
        <v>33.33</v>
      </c>
      <c r="E522" s="4">
        <v>457.6</v>
      </c>
    </row>
    <row r="523" spans="1:6">
      <c r="A523" s="1" t="s">
        <v>457</v>
      </c>
      <c r="B523" s="2">
        <v>43108</v>
      </c>
      <c r="C523" s="1" t="s">
        <v>26</v>
      </c>
      <c r="D523" s="3">
        <v>112.27</v>
      </c>
      <c r="E523" s="4">
        <v>1650.27</v>
      </c>
    </row>
    <row r="524" spans="1:6">
      <c r="A524" s="1" t="s">
        <v>267</v>
      </c>
      <c r="B524" s="2">
        <v>43108</v>
      </c>
      <c r="C524" s="1" t="s">
        <v>490</v>
      </c>
      <c r="D524" s="3">
        <v>904.46</v>
      </c>
      <c r="E524" s="4">
        <v>15231.11</v>
      </c>
    </row>
    <row r="525" spans="1:6">
      <c r="A525" s="1" t="s">
        <v>402</v>
      </c>
      <c r="B525" s="2">
        <v>43108</v>
      </c>
      <c r="C525" s="1" t="s">
        <v>490</v>
      </c>
      <c r="D525" s="3">
        <v>161.79</v>
      </c>
      <c r="E525" s="4">
        <v>1625.61</v>
      </c>
    </row>
    <row r="526" spans="1:6">
      <c r="A526" s="1" t="s">
        <v>125</v>
      </c>
      <c r="B526" s="2">
        <v>43121</v>
      </c>
      <c r="C526" s="1" t="s">
        <v>26</v>
      </c>
      <c r="D526" s="3">
        <v>100</v>
      </c>
      <c r="E526" s="4">
        <v>1356.25</v>
      </c>
    </row>
    <row r="527" spans="1:6">
      <c r="A527" s="1" t="s">
        <v>368</v>
      </c>
      <c r="B527" s="2">
        <v>43122</v>
      </c>
      <c r="C527" s="1" t="s">
        <v>26</v>
      </c>
      <c r="D527" s="3">
        <v>15.17</v>
      </c>
      <c r="E527" s="4">
        <v>302.77999999999997</v>
      </c>
    </row>
    <row r="528" spans="1:6">
      <c r="A528" s="1" t="s">
        <v>368</v>
      </c>
      <c r="B528" s="2">
        <v>43122</v>
      </c>
      <c r="C528" s="1" t="s">
        <v>490</v>
      </c>
      <c r="D528" s="3">
        <v>136.04</v>
      </c>
      <c r="E528" s="4">
        <v>1357.64</v>
      </c>
    </row>
    <row r="529" spans="1:5">
      <c r="A529" s="1" t="s">
        <v>182</v>
      </c>
      <c r="B529" s="2">
        <v>43131</v>
      </c>
      <c r="C529" s="1" t="s">
        <v>26</v>
      </c>
      <c r="D529" s="3">
        <v>150</v>
      </c>
      <c r="E529" s="4">
        <v>3999.42</v>
      </c>
    </row>
    <row r="530" spans="1:5">
      <c r="A530" s="1" t="s">
        <v>506</v>
      </c>
      <c r="B530" s="2">
        <v>43135</v>
      </c>
      <c r="C530" s="1" t="s">
        <v>490</v>
      </c>
      <c r="D530" s="3">
        <v>158.02000000000001</v>
      </c>
      <c r="E530" s="4">
        <v>3459.77</v>
      </c>
    </row>
    <row r="531" spans="1:5">
      <c r="A531" s="1" t="s">
        <v>150</v>
      </c>
      <c r="B531" s="2">
        <v>43136</v>
      </c>
      <c r="C531" s="1" t="s">
        <v>26</v>
      </c>
      <c r="D531" s="3">
        <v>3.42</v>
      </c>
      <c r="E531" s="4">
        <v>75.459999999999994</v>
      </c>
    </row>
    <row r="532" spans="1:5">
      <c r="A532" s="1" t="s">
        <v>219</v>
      </c>
      <c r="B532" s="2">
        <v>43136</v>
      </c>
      <c r="C532" s="1" t="s">
        <v>26</v>
      </c>
      <c r="D532" s="3">
        <v>89.85</v>
      </c>
      <c r="E532" s="4">
        <v>1950.36</v>
      </c>
    </row>
    <row r="533" spans="1:5">
      <c r="A533" s="1" t="s">
        <v>400</v>
      </c>
      <c r="B533" s="2">
        <v>43136</v>
      </c>
      <c r="C533" s="1" t="s">
        <v>26</v>
      </c>
      <c r="D533" s="3">
        <v>266.38</v>
      </c>
      <c r="E533" s="4">
        <v>5669.23</v>
      </c>
    </row>
    <row r="534" spans="1:5">
      <c r="A534" s="1" t="s">
        <v>150</v>
      </c>
      <c r="B534" s="2">
        <v>43136</v>
      </c>
      <c r="C534" s="1" t="s">
        <v>490</v>
      </c>
      <c r="D534" s="3">
        <v>196.9</v>
      </c>
      <c r="E534" s="4">
        <v>2172.3000000000002</v>
      </c>
    </row>
    <row r="535" spans="1:5">
      <c r="A535" s="1" t="s">
        <v>400</v>
      </c>
      <c r="B535" s="2">
        <v>43136</v>
      </c>
      <c r="C535" s="1" t="s">
        <v>490</v>
      </c>
      <c r="D535" s="3">
        <v>463.42</v>
      </c>
      <c r="E535" s="4">
        <v>4931.37</v>
      </c>
    </row>
    <row r="536" spans="1:5">
      <c r="A536" s="1" t="s">
        <v>276</v>
      </c>
      <c r="B536" s="2">
        <v>43149</v>
      </c>
      <c r="C536" s="1" t="s">
        <v>26</v>
      </c>
      <c r="D536" s="3">
        <v>200</v>
      </c>
      <c r="E536" s="4">
        <v>4761.4399999999996</v>
      </c>
    </row>
    <row r="537" spans="1:5">
      <c r="A537" s="1" t="s">
        <v>181</v>
      </c>
      <c r="B537" s="2">
        <v>43150</v>
      </c>
      <c r="C537" s="1" t="s">
        <v>26</v>
      </c>
      <c r="D537" s="3">
        <v>59.96</v>
      </c>
      <c r="E537" s="4">
        <v>802.86</v>
      </c>
    </row>
    <row r="538" spans="1:5">
      <c r="A538" s="1" t="s">
        <v>266</v>
      </c>
      <c r="B538" s="2">
        <v>43150</v>
      </c>
      <c r="C538" s="1" t="s">
        <v>26</v>
      </c>
      <c r="D538" s="3">
        <v>112.89</v>
      </c>
      <c r="E538" s="4">
        <v>2250.02</v>
      </c>
    </row>
    <row r="539" spans="1:5">
      <c r="A539" s="1" t="s">
        <v>460</v>
      </c>
      <c r="B539" s="2">
        <v>43150</v>
      </c>
      <c r="C539" s="1" t="s">
        <v>26</v>
      </c>
      <c r="D539" s="3">
        <v>156.35</v>
      </c>
      <c r="E539" s="4">
        <v>2771.74</v>
      </c>
    </row>
    <row r="540" spans="1:5">
      <c r="A540" s="1" t="s">
        <v>114</v>
      </c>
      <c r="B540" s="2">
        <v>43164</v>
      </c>
      <c r="C540" s="1" t="s">
        <v>26</v>
      </c>
      <c r="D540" s="3">
        <v>202.27</v>
      </c>
      <c r="E540" s="4">
        <v>3970.16</v>
      </c>
    </row>
    <row r="541" spans="1:5">
      <c r="A541" s="1" t="s">
        <v>381</v>
      </c>
      <c r="B541" s="2">
        <v>43164</v>
      </c>
      <c r="C541" s="1" t="s">
        <v>26</v>
      </c>
      <c r="D541" s="3">
        <v>257.36</v>
      </c>
      <c r="E541" s="4">
        <v>8579.89</v>
      </c>
    </row>
    <row r="542" spans="1:5">
      <c r="A542" s="1" t="s">
        <v>430</v>
      </c>
      <c r="B542" s="2">
        <v>43164</v>
      </c>
      <c r="C542" s="1" t="s">
        <v>26</v>
      </c>
      <c r="D542" s="3">
        <v>3.38</v>
      </c>
      <c r="E542" s="4">
        <v>38.380000000000003</v>
      </c>
    </row>
    <row r="543" spans="1:5">
      <c r="A543" s="1" t="s">
        <v>114</v>
      </c>
      <c r="B543" s="2">
        <v>43164</v>
      </c>
      <c r="C543" s="1" t="s">
        <v>490</v>
      </c>
      <c r="D543" s="3">
        <v>162</v>
      </c>
      <c r="E543" s="4">
        <v>1589.87</v>
      </c>
    </row>
    <row r="544" spans="1:5">
      <c r="A544" s="1" t="s">
        <v>381</v>
      </c>
      <c r="B544" s="2">
        <v>43164</v>
      </c>
      <c r="C544" s="1" t="s">
        <v>490</v>
      </c>
      <c r="D544" s="3">
        <v>213.43</v>
      </c>
      <c r="E544" s="4">
        <v>3557.68</v>
      </c>
    </row>
    <row r="545" spans="1:5">
      <c r="A545" s="1" t="s">
        <v>134</v>
      </c>
      <c r="B545" s="2">
        <v>43178</v>
      </c>
      <c r="C545" s="1" t="s">
        <v>26</v>
      </c>
      <c r="D545" s="3">
        <v>12.66</v>
      </c>
      <c r="E545" s="4">
        <v>186.09</v>
      </c>
    </row>
    <row r="546" spans="1:5">
      <c r="A546" s="1" t="s">
        <v>145</v>
      </c>
      <c r="B546" s="2">
        <v>43178</v>
      </c>
      <c r="C546" s="1" t="s">
        <v>26</v>
      </c>
      <c r="D546" s="3">
        <v>70.8</v>
      </c>
      <c r="E546" s="4">
        <v>3651.49</v>
      </c>
    </row>
    <row r="547" spans="1:5">
      <c r="A547" s="1" t="s">
        <v>407</v>
      </c>
      <c r="B547" s="2">
        <v>43178</v>
      </c>
      <c r="C547" s="1" t="s">
        <v>26</v>
      </c>
      <c r="D547" s="3">
        <v>29.62</v>
      </c>
      <c r="E547" s="4">
        <v>396.61</v>
      </c>
    </row>
    <row r="548" spans="1:5">
      <c r="A548" s="1" t="s">
        <v>465</v>
      </c>
      <c r="B548" s="2">
        <v>43178</v>
      </c>
      <c r="C548" s="1" t="s">
        <v>26</v>
      </c>
      <c r="D548" s="3">
        <v>62.85</v>
      </c>
      <c r="E548" s="4">
        <v>729.18</v>
      </c>
    </row>
    <row r="549" spans="1:5">
      <c r="A549" s="1" t="s">
        <v>465</v>
      </c>
      <c r="B549" s="2">
        <v>43178</v>
      </c>
      <c r="C549" s="1" t="s">
        <v>490</v>
      </c>
      <c r="D549" s="3">
        <v>37.6</v>
      </c>
      <c r="E549" s="4">
        <v>218.12</v>
      </c>
    </row>
    <row r="550" spans="1:5">
      <c r="A550" s="1" t="s">
        <v>473</v>
      </c>
      <c r="B550" s="2">
        <v>43190</v>
      </c>
      <c r="C550" s="1" t="s">
        <v>26</v>
      </c>
      <c r="D550" s="3">
        <v>240</v>
      </c>
      <c r="E550" s="4">
        <v>6101.33</v>
      </c>
    </row>
    <row r="551" spans="1:5">
      <c r="A551" s="1" t="s">
        <v>118</v>
      </c>
      <c r="B551" s="2">
        <v>43192</v>
      </c>
      <c r="C551" s="1" t="s">
        <v>26</v>
      </c>
      <c r="D551" s="3">
        <v>280</v>
      </c>
      <c r="E551" s="4">
        <v>4720.2700000000004</v>
      </c>
    </row>
    <row r="552" spans="1:5">
      <c r="A552" s="1" t="s">
        <v>190</v>
      </c>
      <c r="B552" s="2">
        <v>43192</v>
      </c>
      <c r="C552" s="1" t="s">
        <v>26</v>
      </c>
      <c r="D552" s="3">
        <v>26.45</v>
      </c>
      <c r="E552" s="4">
        <v>584.95000000000005</v>
      </c>
    </row>
    <row r="553" spans="1:5">
      <c r="A553" s="1" t="s">
        <v>207</v>
      </c>
      <c r="B553" s="2">
        <v>43192</v>
      </c>
      <c r="C553" s="1" t="s">
        <v>26</v>
      </c>
      <c r="D553" s="3">
        <v>59.01</v>
      </c>
      <c r="E553" s="4">
        <v>1396.74</v>
      </c>
    </row>
    <row r="554" spans="1:5">
      <c r="A554" s="1" t="s">
        <v>244</v>
      </c>
      <c r="B554" s="2">
        <v>43192</v>
      </c>
      <c r="C554" s="1" t="s">
        <v>26</v>
      </c>
      <c r="D554" s="3">
        <v>3.94</v>
      </c>
      <c r="E554" s="4">
        <v>118.18</v>
      </c>
    </row>
    <row r="555" spans="1:5">
      <c r="A555" s="1" t="s">
        <v>274</v>
      </c>
      <c r="B555" s="2">
        <v>43192</v>
      </c>
      <c r="C555" s="1" t="s">
        <v>26</v>
      </c>
      <c r="D555" s="3">
        <v>229.14</v>
      </c>
      <c r="E555" s="4">
        <v>2346.3200000000002</v>
      </c>
    </row>
    <row r="556" spans="1:5">
      <c r="A556" s="1" t="s">
        <v>364</v>
      </c>
      <c r="B556" s="2">
        <v>43192</v>
      </c>
      <c r="C556" s="1" t="s">
        <v>26</v>
      </c>
      <c r="D556" s="3">
        <v>38.28</v>
      </c>
      <c r="E556" s="4">
        <v>627.24</v>
      </c>
    </row>
    <row r="557" spans="1:5">
      <c r="A557" s="1" t="s">
        <v>435</v>
      </c>
      <c r="B557" s="2">
        <v>43192</v>
      </c>
      <c r="C557" s="1" t="s">
        <v>26</v>
      </c>
      <c r="D557" s="3">
        <v>25.29</v>
      </c>
      <c r="E557" s="4">
        <v>365.46</v>
      </c>
    </row>
    <row r="558" spans="1:5">
      <c r="A558" s="1" t="s">
        <v>118</v>
      </c>
      <c r="B558" s="2">
        <v>43192</v>
      </c>
      <c r="C558" s="1" t="s">
        <v>490</v>
      </c>
      <c r="D558" s="3">
        <v>911.03</v>
      </c>
      <c r="E558" s="4">
        <v>7679.12</v>
      </c>
    </row>
    <row r="559" spans="1:5">
      <c r="A559" s="1" t="s">
        <v>215</v>
      </c>
      <c r="B559" s="2">
        <v>43202</v>
      </c>
      <c r="C559" s="1" t="s">
        <v>26</v>
      </c>
      <c r="D559" s="3">
        <v>22.68</v>
      </c>
      <c r="E559" s="4">
        <v>586.80999999999995</v>
      </c>
    </row>
    <row r="560" spans="1:5">
      <c r="A560" s="1" t="s">
        <v>250</v>
      </c>
      <c r="B560" s="2">
        <v>43206</v>
      </c>
      <c r="C560" s="1" t="s">
        <v>26</v>
      </c>
      <c r="D560" s="3">
        <v>280</v>
      </c>
      <c r="E560" s="4">
        <v>15706.07</v>
      </c>
    </row>
    <row r="561" spans="1:5">
      <c r="A561" s="1" t="s">
        <v>347</v>
      </c>
      <c r="B561" s="2">
        <v>43206</v>
      </c>
      <c r="C561" s="1" t="s">
        <v>26</v>
      </c>
      <c r="D561" s="3">
        <v>82.99</v>
      </c>
      <c r="E561" s="4">
        <v>1111.24</v>
      </c>
    </row>
    <row r="562" spans="1:5">
      <c r="A562" s="1" t="s">
        <v>409</v>
      </c>
      <c r="B562" s="2">
        <v>43206</v>
      </c>
      <c r="C562" s="1" t="s">
        <v>26</v>
      </c>
      <c r="D562" s="3">
        <v>13.34</v>
      </c>
      <c r="E562" s="4">
        <v>276.72000000000003</v>
      </c>
    </row>
    <row r="563" spans="1:5">
      <c r="A563" s="1" t="s">
        <v>482</v>
      </c>
      <c r="B563" s="2">
        <v>43206</v>
      </c>
      <c r="C563" s="1" t="s">
        <v>26</v>
      </c>
      <c r="D563" s="3">
        <v>214.99</v>
      </c>
      <c r="E563" s="4">
        <v>3794.27</v>
      </c>
    </row>
    <row r="564" spans="1:5">
      <c r="A564" s="1" t="s">
        <v>250</v>
      </c>
      <c r="B564" s="2">
        <v>43206</v>
      </c>
      <c r="C564" s="1" t="s">
        <v>490</v>
      </c>
      <c r="D564" s="3">
        <v>1864</v>
      </c>
      <c r="E564" s="4">
        <v>52278.77</v>
      </c>
    </row>
    <row r="565" spans="1:5">
      <c r="A565" s="1" t="s">
        <v>104</v>
      </c>
      <c r="B565" s="2">
        <v>43219</v>
      </c>
      <c r="C565" s="1" t="s">
        <v>26</v>
      </c>
      <c r="D565" s="3">
        <v>215</v>
      </c>
      <c r="E565" s="4">
        <v>3279.2</v>
      </c>
    </row>
    <row r="566" spans="1:5">
      <c r="A566" s="1" t="s">
        <v>338</v>
      </c>
      <c r="B566" s="2">
        <v>43219</v>
      </c>
      <c r="C566" s="1" t="s">
        <v>26</v>
      </c>
      <c r="D566" s="3">
        <v>100</v>
      </c>
      <c r="E566" s="4">
        <v>4799.83</v>
      </c>
    </row>
    <row r="567" spans="1:5">
      <c r="A567" s="1" t="s">
        <v>328</v>
      </c>
      <c r="B567" s="2">
        <v>43220</v>
      </c>
      <c r="C567" s="1" t="s">
        <v>26</v>
      </c>
      <c r="D567" s="3">
        <v>84.84</v>
      </c>
      <c r="E567" s="4">
        <v>2519.61</v>
      </c>
    </row>
    <row r="568" spans="1:5">
      <c r="A568" s="1" t="s">
        <v>332</v>
      </c>
      <c r="B568" s="2">
        <v>43220</v>
      </c>
      <c r="C568" s="1" t="s">
        <v>26</v>
      </c>
      <c r="D568" s="3">
        <v>100</v>
      </c>
      <c r="E568" s="4">
        <v>1845.81</v>
      </c>
    </row>
    <row r="569" spans="1:5">
      <c r="A569" s="1" t="s">
        <v>335</v>
      </c>
      <c r="B569" s="2">
        <v>43220</v>
      </c>
      <c r="C569" s="1" t="s">
        <v>490</v>
      </c>
      <c r="D569" s="3">
        <v>1435.24</v>
      </c>
      <c r="E569" s="4">
        <v>13010.38</v>
      </c>
    </row>
    <row r="570" spans="1:5">
      <c r="A570" s="1" t="s">
        <v>362</v>
      </c>
      <c r="B570" s="2">
        <v>43224</v>
      </c>
      <c r="C570" s="1" t="s">
        <v>26</v>
      </c>
      <c r="D570" s="3">
        <v>39.9</v>
      </c>
      <c r="E570" s="4">
        <v>620.87</v>
      </c>
    </row>
    <row r="571" spans="1:5">
      <c r="A571" s="1" t="s">
        <v>128</v>
      </c>
      <c r="B571" s="2">
        <v>43234</v>
      </c>
      <c r="C571" s="1" t="s">
        <v>26</v>
      </c>
      <c r="D571" s="3">
        <v>31.68</v>
      </c>
      <c r="E571" s="4">
        <v>555.46</v>
      </c>
    </row>
    <row r="572" spans="1:5">
      <c r="A572" s="1" t="s">
        <v>264</v>
      </c>
      <c r="B572" s="2">
        <v>43234</v>
      </c>
      <c r="C572" s="1" t="s">
        <v>26</v>
      </c>
      <c r="D572" s="3">
        <v>75.599999999999994</v>
      </c>
      <c r="E572" s="4">
        <v>1831.08</v>
      </c>
    </row>
    <row r="573" spans="1:5">
      <c r="A573" s="1" t="s">
        <v>128</v>
      </c>
      <c r="B573" s="2">
        <v>43234</v>
      </c>
      <c r="C573" s="1" t="s">
        <v>490</v>
      </c>
      <c r="D573" s="3">
        <v>0.5</v>
      </c>
      <c r="E573" s="4">
        <v>4.38</v>
      </c>
    </row>
    <row r="574" spans="1:5">
      <c r="A574" s="1" t="s">
        <v>496</v>
      </c>
      <c r="B574" s="2">
        <v>43234</v>
      </c>
      <c r="C574" s="1" t="s">
        <v>490</v>
      </c>
      <c r="D574" s="3">
        <v>12.25</v>
      </c>
      <c r="E574" s="4">
        <v>107.24</v>
      </c>
    </row>
    <row r="575" spans="1:5">
      <c r="A575" s="1" t="s">
        <v>168</v>
      </c>
      <c r="B575" s="2">
        <v>43248</v>
      </c>
      <c r="C575" s="1" t="s">
        <v>26</v>
      </c>
      <c r="D575" s="3">
        <v>123.6</v>
      </c>
      <c r="E575" s="4">
        <v>3595.08</v>
      </c>
    </row>
    <row r="576" spans="1:5">
      <c r="A576" s="1" t="s">
        <v>340</v>
      </c>
      <c r="B576" s="2">
        <v>43249</v>
      </c>
      <c r="C576" s="1" t="s">
        <v>26</v>
      </c>
      <c r="D576" s="3">
        <v>96.4</v>
      </c>
      <c r="E576" s="4">
        <v>1428.14</v>
      </c>
    </row>
    <row r="577" spans="1:5">
      <c r="A577" s="1" t="s">
        <v>340</v>
      </c>
      <c r="B577" s="2">
        <v>43249</v>
      </c>
      <c r="C577" s="1" t="s">
        <v>490</v>
      </c>
      <c r="D577" s="3">
        <v>26.3</v>
      </c>
      <c r="E577" s="4">
        <v>194.81</v>
      </c>
    </row>
    <row r="578" spans="1:5">
      <c r="A578" s="1" t="s">
        <v>95</v>
      </c>
      <c r="B578" s="2">
        <v>43262</v>
      </c>
      <c r="C578" s="1" t="s">
        <v>26</v>
      </c>
      <c r="D578" s="3">
        <v>26.42</v>
      </c>
      <c r="E578" s="4">
        <v>417.1</v>
      </c>
    </row>
    <row r="579" spans="1:5">
      <c r="A579" s="1" t="s">
        <v>230</v>
      </c>
      <c r="B579" s="2">
        <v>43262</v>
      </c>
      <c r="C579" s="1" t="s">
        <v>26</v>
      </c>
      <c r="D579" s="3">
        <v>88.9</v>
      </c>
      <c r="E579" s="4">
        <v>1284.67</v>
      </c>
    </row>
    <row r="580" spans="1:5">
      <c r="A580" s="1" t="s">
        <v>417</v>
      </c>
      <c r="B580" s="2">
        <v>43262</v>
      </c>
      <c r="C580" s="1" t="s">
        <v>26</v>
      </c>
      <c r="D580" s="3">
        <v>40.770000000000003</v>
      </c>
      <c r="E580" s="4">
        <v>687.3</v>
      </c>
    </row>
    <row r="581" spans="1:5">
      <c r="A581" s="1" t="s">
        <v>493</v>
      </c>
      <c r="B581" s="2">
        <v>43262</v>
      </c>
      <c r="C581" s="1" t="s">
        <v>490</v>
      </c>
      <c r="D581" s="3">
        <v>819.5</v>
      </c>
      <c r="E581" s="4">
        <v>8961.4</v>
      </c>
    </row>
    <row r="582" spans="1:5">
      <c r="A582" s="1" t="s">
        <v>95</v>
      </c>
      <c r="B582" s="2">
        <v>43262</v>
      </c>
      <c r="C582" s="1" t="s">
        <v>490</v>
      </c>
      <c r="D582" s="3">
        <v>11.75</v>
      </c>
      <c r="E582" s="4">
        <v>92.75</v>
      </c>
    </row>
    <row r="583" spans="1:5">
      <c r="A583" s="1" t="s">
        <v>500</v>
      </c>
      <c r="B583" s="2">
        <v>43262</v>
      </c>
      <c r="C583" s="1" t="s">
        <v>490</v>
      </c>
      <c r="D583" s="3">
        <v>412.63</v>
      </c>
      <c r="E583" s="4">
        <v>3354.31</v>
      </c>
    </row>
    <row r="584" spans="1:5">
      <c r="A584" s="1" t="s">
        <v>259</v>
      </c>
      <c r="B584" s="2">
        <v>43275</v>
      </c>
      <c r="C584" s="1" t="s">
        <v>26</v>
      </c>
      <c r="D584" s="3">
        <v>240</v>
      </c>
      <c r="E584" s="4">
        <v>6045.19</v>
      </c>
    </row>
    <row r="585" spans="1:5">
      <c r="A585" s="1" t="s">
        <v>61</v>
      </c>
      <c r="B585" s="2">
        <v>43276</v>
      </c>
      <c r="C585" s="1" t="s">
        <v>26</v>
      </c>
      <c r="D585" s="3">
        <v>280</v>
      </c>
      <c r="E585" s="4">
        <v>12135.87</v>
      </c>
    </row>
    <row r="586" spans="1:5">
      <c r="A586" s="1" t="s">
        <v>148</v>
      </c>
      <c r="B586" s="2">
        <v>43276</v>
      </c>
      <c r="C586" s="1" t="s">
        <v>26</v>
      </c>
      <c r="D586" s="3">
        <v>12.96</v>
      </c>
      <c r="E586" s="4">
        <v>509.8</v>
      </c>
    </row>
    <row r="587" spans="1:5">
      <c r="A587" s="1" t="s">
        <v>302</v>
      </c>
      <c r="B587" s="2">
        <v>43276</v>
      </c>
      <c r="C587" s="1" t="s">
        <v>26</v>
      </c>
      <c r="D587" s="3">
        <v>13.57</v>
      </c>
      <c r="E587" s="4">
        <v>181.7</v>
      </c>
    </row>
    <row r="588" spans="1:5">
      <c r="A588" s="1" t="s">
        <v>471</v>
      </c>
      <c r="B588" s="2">
        <v>43276</v>
      </c>
      <c r="C588" s="1" t="s">
        <v>26</v>
      </c>
      <c r="D588" s="3">
        <v>4.5199999999999996</v>
      </c>
      <c r="E588" s="4">
        <v>86.47</v>
      </c>
    </row>
    <row r="589" spans="1:5">
      <c r="A589" s="1" t="s">
        <v>61</v>
      </c>
      <c r="B589" s="2">
        <v>43276</v>
      </c>
      <c r="C589" s="1" t="s">
        <v>490</v>
      </c>
      <c r="D589" s="3">
        <v>1120.71</v>
      </c>
      <c r="E589" s="4">
        <v>24287.13</v>
      </c>
    </row>
    <row r="590" spans="1:5">
      <c r="A590" s="1" t="s">
        <v>124</v>
      </c>
      <c r="B590" s="2">
        <v>43290</v>
      </c>
      <c r="C590" s="1" t="s">
        <v>26</v>
      </c>
      <c r="D590" s="3">
        <v>79.900000000000006</v>
      </c>
      <c r="E590" s="4">
        <v>1270.6099999999999</v>
      </c>
    </row>
    <row r="591" spans="1:5">
      <c r="A591" s="1" t="s">
        <v>126</v>
      </c>
      <c r="B591" s="2">
        <v>43290</v>
      </c>
      <c r="C591" s="1" t="s">
        <v>26</v>
      </c>
      <c r="D591" s="3">
        <v>88.74</v>
      </c>
      <c r="E591" s="4">
        <v>1873.47</v>
      </c>
    </row>
    <row r="592" spans="1:5">
      <c r="A592" s="1" t="s">
        <v>241</v>
      </c>
      <c r="B592" s="2">
        <v>43290</v>
      </c>
      <c r="C592" s="1" t="s">
        <v>26</v>
      </c>
      <c r="D592" s="3">
        <v>169.89</v>
      </c>
      <c r="E592" s="4">
        <v>2895.01</v>
      </c>
    </row>
    <row r="593" spans="1:5">
      <c r="A593" s="1" t="s">
        <v>384</v>
      </c>
      <c r="B593" s="2">
        <v>43290</v>
      </c>
      <c r="C593" s="1" t="s">
        <v>26</v>
      </c>
      <c r="D593" s="3">
        <v>206.82</v>
      </c>
      <c r="E593" s="4">
        <v>6435.56</v>
      </c>
    </row>
    <row r="594" spans="1:5">
      <c r="A594" s="1" t="s">
        <v>414</v>
      </c>
      <c r="B594" s="2">
        <v>43290</v>
      </c>
      <c r="C594" s="1" t="s">
        <v>26</v>
      </c>
      <c r="D594" s="3">
        <v>73.739999999999995</v>
      </c>
      <c r="E594" s="4">
        <v>1190.21</v>
      </c>
    </row>
    <row r="595" spans="1:5">
      <c r="A595" s="1" t="s">
        <v>241</v>
      </c>
      <c r="B595" s="2">
        <v>43290</v>
      </c>
      <c r="C595" s="1" t="s">
        <v>490</v>
      </c>
      <c r="D595" s="3">
        <v>299.02999999999997</v>
      </c>
      <c r="E595" s="4">
        <v>2547.81</v>
      </c>
    </row>
    <row r="596" spans="1:5">
      <c r="A596" s="1" t="s">
        <v>384</v>
      </c>
      <c r="B596" s="2">
        <v>43290</v>
      </c>
      <c r="C596" s="1" t="s">
        <v>490</v>
      </c>
      <c r="D596" s="3">
        <v>954.1</v>
      </c>
      <c r="E596" s="4">
        <v>14844.22</v>
      </c>
    </row>
    <row r="597" spans="1:5">
      <c r="A597" s="1" t="s">
        <v>72</v>
      </c>
      <c r="B597" s="2">
        <v>43303</v>
      </c>
      <c r="C597" s="1" t="s">
        <v>26</v>
      </c>
      <c r="D597" s="3">
        <v>66</v>
      </c>
      <c r="E597" s="4">
        <v>1565.1</v>
      </c>
    </row>
    <row r="598" spans="1:5">
      <c r="A598" s="1" t="s">
        <v>124</v>
      </c>
      <c r="B598" s="2">
        <v>43303</v>
      </c>
      <c r="C598" s="1" t="s">
        <v>490</v>
      </c>
      <c r="D598" s="3">
        <v>380.25</v>
      </c>
      <c r="E598" s="4">
        <v>3023.46</v>
      </c>
    </row>
    <row r="599" spans="1:5">
      <c r="A599" s="1" t="s">
        <v>69</v>
      </c>
      <c r="B599" s="2">
        <v>43304</v>
      </c>
      <c r="C599" s="1" t="s">
        <v>26</v>
      </c>
      <c r="D599" s="3">
        <v>12.66</v>
      </c>
      <c r="E599" s="4">
        <v>173.34</v>
      </c>
    </row>
    <row r="600" spans="1:5">
      <c r="A600" s="1" t="s">
        <v>91</v>
      </c>
      <c r="B600" s="2">
        <v>43304</v>
      </c>
      <c r="C600" s="1" t="s">
        <v>26</v>
      </c>
      <c r="D600" s="3">
        <v>101.54</v>
      </c>
      <c r="E600" s="4">
        <v>1907.69</v>
      </c>
    </row>
    <row r="601" spans="1:5">
      <c r="A601" s="1" t="s">
        <v>171</v>
      </c>
      <c r="B601" s="2">
        <v>43304</v>
      </c>
      <c r="C601" s="1" t="s">
        <v>26</v>
      </c>
      <c r="D601" s="3">
        <v>50.25</v>
      </c>
      <c r="E601" s="4">
        <v>961.35</v>
      </c>
    </row>
    <row r="602" spans="1:5">
      <c r="A602" s="1" t="s">
        <v>179</v>
      </c>
      <c r="B602" s="2">
        <v>43304</v>
      </c>
      <c r="C602" s="1" t="s">
        <v>26</v>
      </c>
      <c r="D602" s="3">
        <v>3.29</v>
      </c>
      <c r="E602" s="4">
        <v>49.35</v>
      </c>
    </row>
    <row r="603" spans="1:5">
      <c r="A603" s="1" t="s">
        <v>84</v>
      </c>
      <c r="B603" s="2">
        <v>43318</v>
      </c>
      <c r="C603" s="1" t="s">
        <v>26</v>
      </c>
      <c r="D603" s="3">
        <v>11.5</v>
      </c>
      <c r="E603" s="4">
        <v>178.95</v>
      </c>
    </row>
    <row r="604" spans="1:5">
      <c r="A604" s="1" t="s">
        <v>320</v>
      </c>
      <c r="B604" s="2">
        <v>43331</v>
      </c>
      <c r="C604" s="1" t="s">
        <v>26</v>
      </c>
      <c r="D604" s="3">
        <v>272.7</v>
      </c>
      <c r="E604" s="4">
        <v>6285</v>
      </c>
    </row>
    <row r="605" spans="1:5">
      <c r="A605" s="1" t="s">
        <v>320</v>
      </c>
      <c r="B605" s="2">
        <v>43331</v>
      </c>
      <c r="C605" s="1" t="s">
        <v>490</v>
      </c>
      <c r="D605" s="3">
        <v>107</v>
      </c>
      <c r="E605" s="4">
        <v>1233.03</v>
      </c>
    </row>
    <row r="606" spans="1:5">
      <c r="A606" s="1" t="s">
        <v>59</v>
      </c>
      <c r="B606" s="2">
        <v>43332</v>
      </c>
      <c r="C606" s="1" t="s">
        <v>26</v>
      </c>
      <c r="D606" s="3">
        <v>150</v>
      </c>
      <c r="E606" s="4">
        <v>5358.59</v>
      </c>
    </row>
    <row r="607" spans="1:5">
      <c r="A607" s="1" t="s">
        <v>80</v>
      </c>
      <c r="B607" s="2">
        <v>43332</v>
      </c>
      <c r="C607" s="1" t="s">
        <v>26</v>
      </c>
      <c r="D607" s="3">
        <v>185.76</v>
      </c>
      <c r="E607" s="4">
        <v>2951.8</v>
      </c>
    </row>
    <row r="608" spans="1:5">
      <c r="A608" s="1" t="s">
        <v>107</v>
      </c>
      <c r="B608" s="2">
        <v>43332</v>
      </c>
      <c r="C608" s="1" t="s">
        <v>26</v>
      </c>
      <c r="D608" s="3">
        <v>282.11</v>
      </c>
      <c r="E608" s="4">
        <v>4946.88</v>
      </c>
    </row>
    <row r="609" spans="1:5">
      <c r="A609" s="1" t="s">
        <v>225</v>
      </c>
      <c r="B609" s="2">
        <v>43332</v>
      </c>
      <c r="C609" s="1" t="s">
        <v>26</v>
      </c>
      <c r="D609" s="3">
        <v>3.24</v>
      </c>
      <c r="E609" s="4">
        <v>82.04</v>
      </c>
    </row>
    <row r="610" spans="1:5">
      <c r="A610" s="1" t="s">
        <v>469</v>
      </c>
      <c r="B610" s="2">
        <v>43332</v>
      </c>
      <c r="C610" s="1" t="s">
        <v>26</v>
      </c>
      <c r="D610" s="3">
        <v>42.29</v>
      </c>
      <c r="E610" s="4">
        <v>897.1</v>
      </c>
    </row>
    <row r="611" spans="1:5">
      <c r="A611" s="1" t="s">
        <v>481</v>
      </c>
      <c r="B611" s="2">
        <v>43332</v>
      </c>
      <c r="C611" s="1" t="s">
        <v>26</v>
      </c>
      <c r="D611" s="3">
        <v>292</v>
      </c>
      <c r="E611" s="4">
        <v>3244.41</v>
      </c>
    </row>
    <row r="612" spans="1:5">
      <c r="A612" s="1" t="s">
        <v>59</v>
      </c>
      <c r="B612" s="2">
        <v>43332</v>
      </c>
      <c r="C612" s="1" t="s">
        <v>490</v>
      </c>
      <c r="D612" s="3">
        <v>208.91</v>
      </c>
      <c r="E612" s="4">
        <v>3731.54</v>
      </c>
    </row>
    <row r="613" spans="1:5">
      <c r="A613" s="1" t="s">
        <v>80</v>
      </c>
      <c r="B613" s="2">
        <v>43332</v>
      </c>
      <c r="C613" s="1" t="s">
        <v>490</v>
      </c>
      <c r="D613" s="3">
        <v>197.25</v>
      </c>
      <c r="E613" s="4">
        <v>1567.19</v>
      </c>
    </row>
    <row r="614" spans="1:5">
      <c r="A614" s="1" t="s">
        <v>107</v>
      </c>
      <c r="B614" s="2">
        <v>43332</v>
      </c>
      <c r="C614" s="1" t="s">
        <v>490</v>
      </c>
      <c r="D614" s="3">
        <v>236.56</v>
      </c>
      <c r="E614" s="4">
        <v>2074.08</v>
      </c>
    </row>
    <row r="615" spans="1:5">
      <c r="A615" s="1" t="s">
        <v>481</v>
      </c>
      <c r="B615" s="2">
        <v>43332</v>
      </c>
      <c r="C615" s="1" t="s">
        <v>490</v>
      </c>
      <c r="D615" s="3">
        <v>611.85</v>
      </c>
      <c r="E615" s="4">
        <v>3399.13</v>
      </c>
    </row>
    <row r="616" spans="1:5">
      <c r="A616" s="1" t="s">
        <v>29</v>
      </c>
      <c r="B616" s="2">
        <v>43359</v>
      </c>
      <c r="C616" s="1" t="s">
        <v>26</v>
      </c>
      <c r="D616" s="3">
        <v>50.49</v>
      </c>
      <c r="E616" s="4">
        <v>1144.99</v>
      </c>
    </row>
    <row r="617" spans="1:5">
      <c r="A617" s="1" t="s">
        <v>132</v>
      </c>
      <c r="B617" s="2">
        <v>43359</v>
      </c>
      <c r="C617" s="1" t="s">
        <v>26</v>
      </c>
      <c r="D617" s="3">
        <v>80</v>
      </c>
      <c r="E617" s="4">
        <v>1689.57</v>
      </c>
    </row>
    <row r="618" spans="1:5">
      <c r="A618" s="1" t="s">
        <v>170</v>
      </c>
      <c r="B618" s="2">
        <v>43359</v>
      </c>
      <c r="C618" s="1" t="s">
        <v>26</v>
      </c>
      <c r="D618" s="3">
        <v>150</v>
      </c>
      <c r="E618" s="4">
        <v>2163.41</v>
      </c>
    </row>
    <row r="619" spans="1:5">
      <c r="A619" s="1" t="s">
        <v>132</v>
      </c>
      <c r="B619" s="2">
        <v>43359</v>
      </c>
      <c r="C619" s="1" t="s">
        <v>490</v>
      </c>
      <c r="D619" s="3">
        <v>1018.75</v>
      </c>
      <c r="E619" s="4">
        <v>10757.8</v>
      </c>
    </row>
    <row r="620" spans="1:5">
      <c r="A620" s="1" t="s">
        <v>170</v>
      </c>
      <c r="B620" s="2">
        <v>43359</v>
      </c>
      <c r="C620" s="1" t="s">
        <v>490</v>
      </c>
      <c r="D620" s="3">
        <v>96.25</v>
      </c>
      <c r="E620" s="4">
        <v>694.09</v>
      </c>
    </row>
    <row r="621" spans="1:5">
      <c r="A621" s="1" t="s">
        <v>122</v>
      </c>
      <c r="B621" s="2">
        <v>43360</v>
      </c>
      <c r="C621" s="1" t="s">
        <v>26</v>
      </c>
      <c r="D621" s="3">
        <v>10.86</v>
      </c>
      <c r="E621" s="4">
        <v>112.02</v>
      </c>
    </row>
    <row r="622" spans="1:5">
      <c r="A622" s="1" t="s">
        <v>199</v>
      </c>
      <c r="B622" s="2">
        <v>43373</v>
      </c>
      <c r="C622" s="1" t="s">
        <v>26</v>
      </c>
      <c r="D622" s="3">
        <v>280</v>
      </c>
      <c r="E622" s="4">
        <v>8302.64</v>
      </c>
    </row>
    <row r="623" spans="1:5">
      <c r="A623" s="1" t="s">
        <v>199</v>
      </c>
      <c r="B623" s="2">
        <v>43373</v>
      </c>
      <c r="C623" s="1" t="s">
        <v>490</v>
      </c>
      <c r="D623" s="3">
        <v>616.62</v>
      </c>
      <c r="E623" s="4">
        <v>9142.1</v>
      </c>
    </row>
    <row r="624" spans="1:5">
      <c r="A624" s="1" t="s">
        <v>51</v>
      </c>
      <c r="B624" s="2">
        <v>43374</v>
      </c>
      <c r="C624" s="1" t="s">
        <v>26</v>
      </c>
      <c r="D624" s="3">
        <v>219.57</v>
      </c>
      <c r="E624" s="4">
        <v>4480</v>
      </c>
    </row>
    <row r="625" spans="1:5">
      <c r="A625" s="1" t="s">
        <v>176</v>
      </c>
      <c r="B625" s="2">
        <v>43374</v>
      </c>
      <c r="C625" s="1" t="s">
        <v>26</v>
      </c>
      <c r="D625" s="3">
        <v>47.9</v>
      </c>
      <c r="E625" s="4">
        <v>494.08</v>
      </c>
    </row>
    <row r="626" spans="1:5">
      <c r="A626" s="1" t="s">
        <v>304</v>
      </c>
      <c r="B626" s="2">
        <v>43374</v>
      </c>
      <c r="C626" s="1" t="s">
        <v>26</v>
      </c>
      <c r="D626" s="3">
        <v>11.11</v>
      </c>
      <c r="E626" s="4">
        <v>277.16000000000003</v>
      </c>
    </row>
    <row r="627" spans="1:5">
      <c r="A627" s="1" t="s">
        <v>332</v>
      </c>
      <c r="B627" s="2">
        <v>43374</v>
      </c>
      <c r="C627" s="1" t="s">
        <v>26</v>
      </c>
      <c r="D627" s="3">
        <v>112.06</v>
      </c>
      <c r="E627" s="4">
        <v>2068.41</v>
      </c>
    </row>
    <row r="628" spans="1:5">
      <c r="A628" s="1" t="s">
        <v>333</v>
      </c>
      <c r="B628" s="2">
        <v>43374</v>
      </c>
      <c r="C628" s="1" t="s">
        <v>26</v>
      </c>
      <c r="D628" s="3">
        <v>258.3</v>
      </c>
      <c r="E628" s="4">
        <v>7513.02</v>
      </c>
    </row>
    <row r="629" spans="1:5">
      <c r="A629" s="1" t="s">
        <v>339</v>
      </c>
      <c r="B629" s="2">
        <v>43374</v>
      </c>
      <c r="C629" s="1" t="s">
        <v>26</v>
      </c>
      <c r="D629" s="3">
        <v>87.65</v>
      </c>
      <c r="E629" s="4">
        <v>1173.6300000000001</v>
      </c>
    </row>
    <row r="630" spans="1:5">
      <c r="A630" s="1" t="s">
        <v>379</v>
      </c>
      <c r="B630" s="2">
        <v>43374</v>
      </c>
      <c r="C630" s="1" t="s">
        <v>26</v>
      </c>
      <c r="D630" s="3">
        <v>293.24</v>
      </c>
      <c r="E630" s="4">
        <v>5853.25</v>
      </c>
    </row>
    <row r="631" spans="1:5">
      <c r="A631" s="1" t="s">
        <v>51</v>
      </c>
      <c r="B631" s="2">
        <v>43374</v>
      </c>
      <c r="C631" s="1" t="s">
        <v>490</v>
      </c>
      <c r="D631" s="3">
        <v>694.4</v>
      </c>
      <c r="E631" s="4">
        <v>7084.1</v>
      </c>
    </row>
    <row r="632" spans="1:5">
      <c r="A632" s="1" t="s">
        <v>332</v>
      </c>
      <c r="B632" s="2">
        <v>43374</v>
      </c>
      <c r="C632" s="1" t="s">
        <v>490</v>
      </c>
      <c r="D632" s="3">
        <v>1681.11</v>
      </c>
      <c r="E632" s="4">
        <v>15515.05</v>
      </c>
    </row>
    <row r="633" spans="1:5">
      <c r="A633" s="1" t="s">
        <v>379</v>
      </c>
      <c r="B633" s="2">
        <v>43374</v>
      </c>
      <c r="C633" s="1" t="s">
        <v>490</v>
      </c>
      <c r="D633" s="3">
        <v>142.27000000000001</v>
      </c>
      <c r="E633" s="4">
        <v>1419.9</v>
      </c>
    </row>
    <row r="634" spans="1:5">
      <c r="A634" s="1" t="s">
        <v>67</v>
      </c>
      <c r="B634" s="2">
        <v>43388</v>
      </c>
      <c r="C634" s="1" t="s">
        <v>26</v>
      </c>
      <c r="D634" s="3">
        <v>28.38</v>
      </c>
      <c r="E634" s="4">
        <v>818.48</v>
      </c>
    </row>
    <row r="635" spans="1:5">
      <c r="A635" s="1" t="s">
        <v>116</v>
      </c>
      <c r="B635" s="2">
        <v>43388</v>
      </c>
      <c r="C635" s="1" t="s">
        <v>26</v>
      </c>
      <c r="D635" s="3">
        <v>128.1</v>
      </c>
      <c r="E635" s="4">
        <v>1793.4</v>
      </c>
    </row>
    <row r="636" spans="1:5">
      <c r="A636" s="1" t="s">
        <v>212</v>
      </c>
      <c r="B636" s="2">
        <v>43388</v>
      </c>
      <c r="C636" s="1" t="s">
        <v>26</v>
      </c>
      <c r="D636" s="3">
        <v>24.71</v>
      </c>
      <c r="E636" s="4">
        <v>417.16</v>
      </c>
    </row>
    <row r="637" spans="1:5">
      <c r="A637" s="1" t="s">
        <v>238</v>
      </c>
      <c r="B637" s="2">
        <v>43388</v>
      </c>
      <c r="C637" s="1" t="s">
        <v>26</v>
      </c>
      <c r="D637" s="3">
        <v>39.44</v>
      </c>
      <c r="E637" s="4">
        <v>571.88</v>
      </c>
    </row>
    <row r="638" spans="1:5">
      <c r="A638" s="1" t="s">
        <v>299</v>
      </c>
      <c r="B638" s="2">
        <v>43388</v>
      </c>
      <c r="C638" s="1" t="s">
        <v>26</v>
      </c>
      <c r="D638" s="3">
        <v>33.44</v>
      </c>
      <c r="E638" s="4">
        <v>355.27</v>
      </c>
    </row>
    <row r="639" spans="1:5">
      <c r="A639" s="1" t="s">
        <v>344</v>
      </c>
      <c r="B639" s="2">
        <v>43388</v>
      </c>
      <c r="C639" s="1" t="s">
        <v>26</v>
      </c>
      <c r="D639" s="3">
        <v>47.39</v>
      </c>
      <c r="E639" s="4">
        <v>514.80999999999995</v>
      </c>
    </row>
    <row r="640" spans="1:5">
      <c r="A640" s="1" t="s">
        <v>212</v>
      </c>
      <c r="B640" s="2">
        <v>43388</v>
      </c>
      <c r="C640" s="1" t="s">
        <v>490</v>
      </c>
      <c r="D640" s="3">
        <v>18.95</v>
      </c>
      <c r="E640" s="4">
        <v>159.96</v>
      </c>
    </row>
    <row r="641" spans="1:5">
      <c r="A641" s="1" t="s">
        <v>39</v>
      </c>
      <c r="B641" s="2">
        <v>43402</v>
      </c>
      <c r="C641" s="1" t="s">
        <v>26</v>
      </c>
      <c r="D641" s="3">
        <v>40.619999999999997</v>
      </c>
      <c r="E641" s="4">
        <v>431.56</v>
      </c>
    </row>
    <row r="642" spans="1:5">
      <c r="A642" s="1" t="s">
        <v>40</v>
      </c>
      <c r="B642" s="2">
        <v>43402</v>
      </c>
      <c r="C642" s="1" t="s">
        <v>26</v>
      </c>
      <c r="D642" s="3">
        <v>30.62</v>
      </c>
      <c r="E642" s="4">
        <v>325.31</v>
      </c>
    </row>
    <row r="643" spans="1:5">
      <c r="A643" s="1" t="s">
        <v>100</v>
      </c>
      <c r="B643" s="2">
        <v>43402</v>
      </c>
      <c r="C643" s="1" t="s">
        <v>26</v>
      </c>
      <c r="D643" s="3">
        <v>34.44</v>
      </c>
      <c r="E643" s="4">
        <v>365.9</v>
      </c>
    </row>
    <row r="644" spans="1:5">
      <c r="A644" s="1" t="s">
        <v>252</v>
      </c>
      <c r="B644" s="2">
        <v>43402</v>
      </c>
      <c r="C644" s="1" t="s">
        <v>26</v>
      </c>
      <c r="D644" s="3">
        <v>67.94</v>
      </c>
      <c r="E644" s="4">
        <v>1275.74</v>
      </c>
    </row>
    <row r="645" spans="1:5">
      <c r="A645" s="1" t="s">
        <v>277</v>
      </c>
      <c r="B645" s="2">
        <v>43402</v>
      </c>
      <c r="C645" s="1" t="s">
        <v>26</v>
      </c>
      <c r="D645" s="3">
        <v>73.790000000000006</v>
      </c>
      <c r="E645" s="4">
        <v>1069.96</v>
      </c>
    </row>
    <row r="646" spans="1:5">
      <c r="A646" s="1" t="s">
        <v>429</v>
      </c>
      <c r="B646" s="2">
        <v>43402</v>
      </c>
      <c r="C646" s="1" t="s">
        <v>26</v>
      </c>
      <c r="D646" s="3">
        <v>24.75</v>
      </c>
      <c r="E646" s="4">
        <v>262.95</v>
      </c>
    </row>
    <row r="647" spans="1:5">
      <c r="A647" s="1" t="s">
        <v>68</v>
      </c>
      <c r="B647" s="2">
        <v>43416</v>
      </c>
      <c r="C647" s="1" t="s">
        <v>26</v>
      </c>
      <c r="D647" s="3">
        <v>185.66</v>
      </c>
      <c r="E647" s="4">
        <v>1972.49</v>
      </c>
    </row>
    <row r="648" spans="1:5">
      <c r="A648" s="1" t="s">
        <v>390</v>
      </c>
      <c r="B648" s="2">
        <v>43416</v>
      </c>
      <c r="C648" s="1" t="s">
        <v>26</v>
      </c>
      <c r="D648" s="3">
        <v>155.24</v>
      </c>
      <c r="E648" s="4">
        <v>5938.49</v>
      </c>
    </row>
    <row r="649" spans="1:5">
      <c r="A649" s="1" t="s">
        <v>234</v>
      </c>
      <c r="B649" s="2">
        <v>43430</v>
      </c>
      <c r="C649" s="1" t="s">
        <v>26</v>
      </c>
      <c r="D649" s="3">
        <v>70.489999999999995</v>
      </c>
      <c r="E649" s="4">
        <v>986.86</v>
      </c>
    </row>
    <row r="650" spans="1:5">
      <c r="A650" s="1" t="s">
        <v>487</v>
      </c>
      <c r="B650" s="2">
        <v>43430</v>
      </c>
      <c r="C650" s="1" t="s">
        <v>26</v>
      </c>
      <c r="D650" s="3">
        <v>3.85</v>
      </c>
      <c r="E650" s="4">
        <v>55.83</v>
      </c>
    </row>
    <row r="651" spans="1:5">
      <c r="A651" s="1" t="s">
        <v>411</v>
      </c>
      <c r="B651" s="2">
        <v>43443</v>
      </c>
      <c r="C651" s="1" t="s">
        <v>26</v>
      </c>
      <c r="D651" s="3">
        <v>300</v>
      </c>
      <c r="E651" s="4">
        <v>5284.5</v>
      </c>
    </row>
    <row r="652" spans="1:5">
      <c r="A652" s="1" t="s">
        <v>63</v>
      </c>
      <c r="B652" s="2">
        <v>43444</v>
      </c>
      <c r="C652" s="1" t="s">
        <v>26</v>
      </c>
      <c r="D652" s="3">
        <v>89.29</v>
      </c>
      <c r="E652" s="4">
        <v>2100.21</v>
      </c>
    </row>
    <row r="653" spans="1:5">
      <c r="A653" s="1" t="s">
        <v>286</v>
      </c>
      <c r="B653" s="2">
        <v>43457</v>
      </c>
      <c r="C653" s="1" t="s">
        <v>26</v>
      </c>
      <c r="D653" s="3">
        <v>280</v>
      </c>
      <c r="E653" s="4">
        <v>10119.76</v>
      </c>
    </row>
    <row r="654" spans="1:5">
      <c r="A654" s="1" t="s">
        <v>329</v>
      </c>
      <c r="B654" s="2">
        <v>43457</v>
      </c>
      <c r="C654" s="1" t="s">
        <v>26</v>
      </c>
      <c r="D654" s="3">
        <v>260.48</v>
      </c>
      <c r="E654" s="4">
        <v>17696.78</v>
      </c>
    </row>
    <row r="655" spans="1:5">
      <c r="A655" s="1" t="s">
        <v>388</v>
      </c>
      <c r="B655" s="2">
        <v>43457</v>
      </c>
      <c r="C655" s="1" t="s">
        <v>26</v>
      </c>
      <c r="D655" s="3">
        <v>25.03</v>
      </c>
      <c r="E655" s="4">
        <v>475.64</v>
      </c>
    </row>
    <row r="656" spans="1:5">
      <c r="A656" s="1" t="s">
        <v>388</v>
      </c>
      <c r="B656" s="2">
        <v>43457</v>
      </c>
      <c r="C656" s="1" t="s">
        <v>490</v>
      </c>
      <c r="D656" s="3">
        <v>16.8</v>
      </c>
      <c r="E656" s="4">
        <v>159.62</v>
      </c>
    </row>
    <row r="657" spans="1:5">
      <c r="A657" s="5" t="s">
        <v>6</v>
      </c>
      <c r="B657" s="8">
        <v>43458</v>
      </c>
      <c r="C657" s="5" t="s">
        <v>2</v>
      </c>
      <c r="D657" s="6">
        <v>25.91</v>
      </c>
      <c r="E657" s="7">
        <v>427.09</v>
      </c>
    </row>
    <row r="658" spans="1:5">
      <c r="A658" s="5" t="s">
        <v>14</v>
      </c>
      <c r="B658" s="8">
        <v>43458</v>
      </c>
      <c r="C658" s="5" t="s">
        <v>2</v>
      </c>
      <c r="D658" s="6">
        <v>32.4</v>
      </c>
      <c r="E658" s="7">
        <v>621.73</v>
      </c>
    </row>
    <row r="659" spans="1:5">
      <c r="A659" s="5" t="s">
        <v>3</v>
      </c>
      <c r="B659" s="8">
        <v>43464</v>
      </c>
      <c r="C659" s="5" t="s">
        <v>2</v>
      </c>
      <c r="D659" s="6">
        <v>90.6</v>
      </c>
      <c r="E659" s="7">
        <v>1491.03</v>
      </c>
    </row>
    <row r="660" spans="1:5">
      <c r="A660" s="5" t="s">
        <v>4</v>
      </c>
      <c r="B660" s="8">
        <v>43464</v>
      </c>
      <c r="C660" s="5" t="s">
        <v>2</v>
      </c>
      <c r="D660" s="6">
        <v>20.76</v>
      </c>
      <c r="E660" s="7">
        <v>319.77999999999997</v>
      </c>
    </row>
    <row r="661" spans="1:5">
      <c r="A661" s="5" t="s">
        <v>4</v>
      </c>
      <c r="B661" s="8">
        <v>43464</v>
      </c>
      <c r="C661" s="5" t="s">
        <v>5</v>
      </c>
      <c r="D661" s="6">
        <v>4</v>
      </c>
      <c r="E661" s="7">
        <v>30.81</v>
      </c>
    </row>
    <row r="662" spans="1:5">
      <c r="A662" s="5" t="s">
        <v>10</v>
      </c>
      <c r="B662" s="8">
        <v>43465</v>
      </c>
      <c r="C662" s="5" t="s">
        <v>2</v>
      </c>
      <c r="D662" s="6">
        <v>34.950000000000003</v>
      </c>
      <c r="E662" s="7">
        <v>822.52</v>
      </c>
    </row>
    <row r="663" spans="1:5">
      <c r="A663" s="5" t="s">
        <v>12</v>
      </c>
      <c r="B663" s="8">
        <v>43465</v>
      </c>
      <c r="C663" s="5" t="s">
        <v>2</v>
      </c>
      <c r="D663" s="6">
        <v>244.58</v>
      </c>
      <c r="E663" s="7">
        <v>6063.21</v>
      </c>
    </row>
    <row r="664" spans="1:5">
      <c r="A664" s="5" t="s">
        <v>7</v>
      </c>
      <c r="B664" s="8">
        <v>43465</v>
      </c>
      <c r="C664" s="5" t="s">
        <v>2</v>
      </c>
      <c r="D664" s="6">
        <v>264.87</v>
      </c>
      <c r="E664" s="7">
        <v>6812.67</v>
      </c>
    </row>
    <row r="665" spans="1:5">
      <c r="A665" s="5" t="s">
        <v>10</v>
      </c>
      <c r="B665" s="8">
        <v>43465</v>
      </c>
      <c r="C665" s="5" t="s">
        <v>5</v>
      </c>
      <c r="D665" s="6">
        <v>828.1</v>
      </c>
      <c r="E665" s="7">
        <v>9744.2900000000009</v>
      </c>
    </row>
    <row r="666" spans="1:5">
      <c r="A666" s="5" t="s">
        <v>12</v>
      </c>
      <c r="B666" s="8">
        <v>43465</v>
      </c>
      <c r="C666" s="5" t="s">
        <v>5</v>
      </c>
      <c r="D666" s="6">
        <v>15.13</v>
      </c>
      <c r="E666" s="7">
        <v>187.54</v>
      </c>
    </row>
    <row r="667" spans="1:5">
      <c r="A667" s="5" t="s">
        <v>11</v>
      </c>
      <c r="B667" s="8">
        <v>43469</v>
      </c>
      <c r="C667" s="5" t="s">
        <v>2</v>
      </c>
      <c r="D667" s="6">
        <v>54.3</v>
      </c>
      <c r="E667" s="7">
        <v>822.1</v>
      </c>
    </row>
    <row r="668" spans="1:5">
      <c r="A668" s="5" t="s">
        <v>13</v>
      </c>
      <c r="B668" s="8">
        <v>43481</v>
      </c>
      <c r="C668" s="5" t="s">
        <v>2</v>
      </c>
      <c r="D668" s="6">
        <v>99.39</v>
      </c>
      <c r="E668" s="7">
        <v>1552.13</v>
      </c>
    </row>
    <row r="669" spans="1:5">
      <c r="A669" s="5" t="s">
        <v>15</v>
      </c>
      <c r="B669" s="8">
        <v>43481</v>
      </c>
      <c r="C669" s="5" t="s">
        <v>2</v>
      </c>
      <c r="D669" s="6">
        <v>11.25</v>
      </c>
      <c r="E669" s="7">
        <v>119.52</v>
      </c>
    </row>
    <row r="670" spans="1:5">
      <c r="A670" s="5" t="s">
        <v>18</v>
      </c>
      <c r="B670" s="8">
        <v>43482</v>
      </c>
      <c r="C670" s="5" t="s">
        <v>2</v>
      </c>
      <c r="D670" s="6">
        <v>19.2</v>
      </c>
      <c r="E670" s="7">
        <v>309.70999999999998</v>
      </c>
    </row>
    <row r="671" spans="1:5">
      <c r="A671" s="5" t="s">
        <v>16</v>
      </c>
      <c r="B671" s="8">
        <v>43484</v>
      </c>
      <c r="C671" s="5" t="s">
        <v>2</v>
      </c>
      <c r="D671" s="6">
        <v>35.51</v>
      </c>
      <c r="E671" s="7">
        <v>1258.76</v>
      </c>
    </row>
    <row r="672" spans="1:5">
      <c r="A672" s="5" t="s">
        <v>16</v>
      </c>
      <c r="B672" s="8">
        <v>43484</v>
      </c>
      <c r="C672" s="5" t="s">
        <v>5</v>
      </c>
      <c r="D672" s="6">
        <v>47</v>
      </c>
      <c r="E672" s="7">
        <v>833.03</v>
      </c>
    </row>
    <row r="673" spans="1:6">
      <c r="A673" s="5" t="s">
        <v>8</v>
      </c>
      <c r="B673" s="8">
        <v>43485</v>
      </c>
      <c r="C673" s="5" t="s">
        <v>2</v>
      </c>
      <c r="D673" s="6">
        <v>194.4</v>
      </c>
      <c r="E673" s="7">
        <v>3965.35</v>
      </c>
    </row>
    <row r="674" spans="1:6">
      <c r="A674" s="5" t="s">
        <v>20</v>
      </c>
      <c r="B674" s="8">
        <v>43485</v>
      </c>
      <c r="C674" s="5" t="s">
        <v>5</v>
      </c>
      <c r="D674" s="6">
        <v>673.43</v>
      </c>
      <c r="E674" s="7">
        <v>10783.43</v>
      </c>
    </row>
    <row r="675" spans="1:6">
      <c r="A675" s="5" t="s">
        <v>1</v>
      </c>
      <c r="B675" s="8">
        <v>43487</v>
      </c>
      <c r="C675" s="5" t="s">
        <v>2</v>
      </c>
      <c r="D675" s="6">
        <v>60.85</v>
      </c>
      <c r="E675" s="7">
        <v>1321.26</v>
      </c>
    </row>
    <row r="676" spans="1:6">
      <c r="A676" s="5" t="s">
        <v>9</v>
      </c>
      <c r="B676" s="8">
        <v>43497</v>
      </c>
      <c r="C676" s="5" t="s">
        <v>2</v>
      </c>
      <c r="D676" s="6">
        <v>101.19</v>
      </c>
      <c r="E676" s="7">
        <v>1043.75</v>
      </c>
    </row>
    <row r="677" spans="1:6">
      <c r="A677" s="5" t="s">
        <v>19</v>
      </c>
      <c r="B677" s="8">
        <v>43500</v>
      </c>
      <c r="C677" s="5" t="s">
        <v>2</v>
      </c>
      <c r="D677" s="6">
        <v>10.64</v>
      </c>
      <c r="E677" s="7">
        <v>280.83999999999997</v>
      </c>
    </row>
    <row r="678" spans="1:6">
      <c r="A678" s="5" t="s">
        <v>19</v>
      </c>
      <c r="B678" s="8">
        <v>43500</v>
      </c>
      <c r="C678" s="5" t="s">
        <v>5</v>
      </c>
      <c r="D678" s="6">
        <v>15</v>
      </c>
      <c r="E678" s="7">
        <v>197.96</v>
      </c>
    </row>
    <row r="679" spans="1:6">
      <c r="A679" s="5" t="s">
        <v>17</v>
      </c>
      <c r="B679" s="8">
        <v>43513</v>
      </c>
      <c r="C679" s="5" t="s">
        <v>2</v>
      </c>
      <c r="D679" s="6">
        <v>159.34</v>
      </c>
      <c r="E679" s="7">
        <v>7877.48</v>
      </c>
    </row>
    <row r="680" spans="1:6">
      <c r="A680" s="5" t="s">
        <v>17</v>
      </c>
      <c r="B680" s="8">
        <v>43513</v>
      </c>
      <c r="C680" s="5" t="s">
        <v>5</v>
      </c>
      <c r="D680" s="6">
        <v>615.5</v>
      </c>
      <c r="E680" s="7">
        <v>15214.61</v>
      </c>
      <c r="F680" s="7">
        <f>SUM(E515:E680)</f>
        <v>563791.86</v>
      </c>
    </row>
  </sheetData>
  <sortState ref="A2:E680">
    <sortCondition ref="B2:B68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4"/>
  <sheetViews>
    <sheetView workbookViewId="0">
      <selection activeCell="N2" sqref="N2:O6"/>
    </sheetView>
  </sheetViews>
  <sheetFormatPr baseColWidth="10" defaultRowHeight="13" x14ac:dyDescent="0"/>
  <cols>
    <col min="1" max="1" width="25.7109375" bestFit="1" customWidth="1"/>
    <col min="2" max="2" width="11" bestFit="1" customWidth="1"/>
    <col min="8" max="8" width="25.7109375" bestFit="1" customWidth="1"/>
    <col min="9" max="9" width="9" customWidth="1"/>
    <col min="10" max="10" width="12.5703125" bestFit="1" customWidth="1"/>
    <col min="12" max="12" width="25.7109375" bestFit="1" customWidth="1"/>
    <col min="13" max="13" width="11" customWidth="1"/>
  </cols>
  <sheetData>
    <row r="1" spans="1:15">
      <c r="H1" s="9" t="s">
        <v>539</v>
      </c>
      <c r="L1" s="9" t="s">
        <v>512</v>
      </c>
    </row>
    <row r="2" spans="1:15">
      <c r="H2" s="9" t="s">
        <v>509</v>
      </c>
      <c r="I2" t="s">
        <v>508</v>
      </c>
      <c r="J2">
        <f>MAX($I$3:$I$490)</f>
        <v>2967.98</v>
      </c>
      <c r="K2" t="s">
        <v>543</v>
      </c>
      <c r="L2" s="9" t="s">
        <v>509</v>
      </c>
      <c r="M2" t="s">
        <v>508</v>
      </c>
      <c r="N2">
        <f>MAX($M$3:$M$490)</f>
        <v>112211.32999999999</v>
      </c>
      <c r="O2" t="s">
        <v>543</v>
      </c>
    </row>
    <row r="3" spans="1:15">
      <c r="A3" s="9" t="s">
        <v>512</v>
      </c>
      <c r="C3">
        <f>B504</f>
        <v>2822527.98</v>
      </c>
      <c r="D3" t="s">
        <v>533</v>
      </c>
      <c r="H3" s="11" t="s">
        <v>25</v>
      </c>
      <c r="I3" s="10">
        <v>150.78</v>
      </c>
      <c r="J3">
        <f>MEDIAN($I$3:$I$490)</f>
        <v>100.995</v>
      </c>
      <c r="K3" t="s">
        <v>535</v>
      </c>
      <c r="L3" s="11" t="s">
        <v>25</v>
      </c>
      <c r="M3" s="10">
        <v>3188.86</v>
      </c>
      <c r="N3">
        <f>MEDIAN($M$3:$M$490)</f>
        <v>1773.18</v>
      </c>
      <c r="O3" t="s">
        <v>535</v>
      </c>
    </row>
    <row r="4" spans="1:15">
      <c r="A4" s="9" t="s">
        <v>509</v>
      </c>
      <c r="B4" t="s">
        <v>508</v>
      </c>
      <c r="C4">
        <f>AVERAGE(B5:B502)</f>
        <v>5667.7268674698798</v>
      </c>
      <c r="D4" t="s">
        <v>534</v>
      </c>
      <c r="H4" s="11" t="s">
        <v>27</v>
      </c>
      <c r="I4" s="10">
        <v>110.84</v>
      </c>
      <c r="J4">
        <f>AVERAGE($I$3:$I$490)</f>
        <v>302.97889344262285</v>
      </c>
      <c r="K4" t="s">
        <v>534</v>
      </c>
      <c r="L4" s="11" t="s">
        <v>27</v>
      </c>
      <c r="M4" s="10">
        <v>2074.9899999999998</v>
      </c>
      <c r="N4">
        <f>AVERAGE($M$3:$M$490)</f>
        <v>5690.4673155737673</v>
      </c>
      <c r="O4" t="s">
        <v>534</v>
      </c>
    </row>
    <row r="5" spans="1:15">
      <c r="A5" s="11" t="s">
        <v>327</v>
      </c>
      <c r="B5" s="10">
        <v>112211.32999999999</v>
      </c>
      <c r="C5">
        <f>MEDIAN(B5:B502)</f>
        <v>1766.8400000000001</v>
      </c>
      <c r="D5" t="s">
        <v>535</v>
      </c>
      <c r="H5" s="11" t="s">
        <v>28</v>
      </c>
      <c r="I5" s="10">
        <v>17.39</v>
      </c>
      <c r="J5">
        <f>I491</f>
        <v>147853.69999999995</v>
      </c>
      <c r="K5" t="s">
        <v>533</v>
      </c>
      <c r="L5" s="11" t="s">
        <v>28</v>
      </c>
      <c r="M5" s="10">
        <v>271.72000000000003</v>
      </c>
      <c r="N5">
        <f>M491</f>
        <v>2776948.0499999984</v>
      </c>
      <c r="O5" t="s">
        <v>533</v>
      </c>
    </row>
    <row r="6" spans="1:15">
      <c r="A6" s="11" t="s">
        <v>263</v>
      </c>
      <c r="B6" s="10">
        <v>71114.080000000002</v>
      </c>
      <c r="C6">
        <f>COUNT(B5:B502)</f>
        <v>498</v>
      </c>
      <c r="D6" t="s">
        <v>536</v>
      </c>
      <c r="H6" s="11" t="s">
        <v>29</v>
      </c>
      <c r="I6" s="10">
        <v>50.49</v>
      </c>
      <c r="L6" s="11" t="s">
        <v>29</v>
      </c>
      <c r="M6" s="10">
        <v>1144.99</v>
      </c>
      <c r="N6">
        <f>COUNT(M5:M490)</f>
        <v>486</v>
      </c>
      <c r="O6" t="s">
        <v>536</v>
      </c>
    </row>
    <row r="7" spans="1:15">
      <c r="A7" s="11" t="s">
        <v>115</v>
      </c>
      <c r="B7" s="10">
        <v>68307.450000000012</v>
      </c>
      <c r="H7" s="11" t="s">
        <v>30</v>
      </c>
      <c r="I7" s="10">
        <v>865.71</v>
      </c>
      <c r="L7" s="11" t="s">
        <v>30</v>
      </c>
      <c r="M7" s="10">
        <v>11822.14</v>
      </c>
    </row>
    <row r="8" spans="1:15">
      <c r="A8" s="11" t="s">
        <v>443</v>
      </c>
      <c r="B8" s="10">
        <v>68065.570000000007</v>
      </c>
      <c r="H8" s="11" t="s">
        <v>31</v>
      </c>
      <c r="I8" s="10">
        <v>16.28</v>
      </c>
      <c r="L8" s="11" t="s">
        <v>31</v>
      </c>
      <c r="M8" s="10">
        <v>241.91</v>
      </c>
    </row>
    <row r="9" spans="1:15">
      <c r="A9" s="11" t="s">
        <v>250</v>
      </c>
      <c r="B9" s="10">
        <v>67984.84</v>
      </c>
      <c r="H9" s="11" t="s">
        <v>32</v>
      </c>
      <c r="I9" s="10">
        <v>392</v>
      </c>
      <c r="L9" s="11" t="s">
        <v>32</v>
      </c>
      <c r="M9" s="10">
        <v>7340.87</v>
      </c>
    </row>
    <row r="10" spans="1:15">
      <c r="A10" s="11" t="s">
        <v>54</v>
      </c>
      <c r="B10" s="10">
        <v>62687.41</v>
      </c>
      <c r="H10" s="11" t="s">
        <v>33</v>
      </c>
      <c r="I10" s="10">
        <v>69.97</v>
      </c>
      <c r="L10" s="11" t="s">
        <v>33</v>
      </c>
      <c r="M10" s="10">
        <v>810.47</v>
      </c>
    </row>
    <row r="11" spans="1:15">
      <c r="A11" s="11" t="s">
        <v>479</v>
      </c>
      <c r="B11" s="10">
        <v>60057.72</v>
      </c>
      <c r="H11" s="11" t="s">
        <v>34</v>
      </c>
      <c r="I11" s="10">
        <v>1236.27</v>
      </c>
      <c r="L11" s="11" t="s">
        <v>34</v>
      </c>
      <c r="M11" s="10">
        <v>15527.23</v>
      </c>
    </row>
    <row r="12" spans="1:15">
      <c r="A12" s="11" t="s">
        <v>101</v>
      </c>
      <c r="B12" s="10">
        <v>47592.39</v>
      </c>
      <c r="H12" s="11" t="s">
        <v>35</v>
      </c>
      <c r="I12" s="10">
        <v>1587.76</v>
      </c>
      <c r="L12" s="11" t="s">
        <v>35</v>
      </c>
      <c r="M12" s="10">
        <v>18773.89</v>
      </c>
    </row>
    <row r="13" spans="1:15">
      <c r="A13" s="11" t="s">
        <v>157</v>
      </c>
      <c r="B13" s="10">
        <v>46791.28</v>
      </c>
      <c r="H13" s="11" t="s">
        <v>36</v>
      </c>
      <c r="I13" s="10">
        <v>128.26999999999998</v>
      </c>
      <c r="L13" s="11" t="s">
        <v>36</v>
      </c>
      <c r="M13" s="10">
        <v>2554.25</v>
      </c>
    </row>
    <row r="14" spans="1:15">
      <c r="A14" s="11" t="s">
        <v>433</v>
      </c>
      <c r="B14" s="10">
        <v>45932.23</v>
      </c>
      <c r="H14" s="11" t="s">
        <v>37</v>
      </c>
      <c r="I14" s="10">
        <v>4.76</v>
      </c>
      <c r="L14" s="11" t="s">
        <v>37</v>
      </c>
      <c r="M14" s="10">
        <v>71.87</v>
      </c>
    </row>
    <row r="15" spans="1:15">
      <c r="A15" s="11" t="s">
        <v>61</v>
      </c>
      <c r="B15" s="10">
        <v>36423</v>
      </c>
      <c r="H15" s="11" t="s">
        <v>38</v>
      </c>
      <c r="I15" s="10">
        <v>213.22</v>
      </c>
      <c r="L15" s="11" t="s">
        <v>38</v>
      </c>
      <c r="M15" s="10">
        <v>3831.31</v>
      </c>
    </row>
    <row r="16" spans="1:15">
      <c r="A16" s="11" t="s">
        <v>273</v>
      </c>
      <c r="B16" s="10">
        <v>35081.46</v>
      </c>
      <c r="H16" s="11" t="s">
        <v>39</v>
      </c>
      <c r="I16" s="10">
        <v>40.619999999999997</v>
      </c>
      <c r="L16" s="11" t="s">
        <v>39</v>
      </c>
      <c r="M16" s="10">
        <v>431.56</v>
      </c>
    </row>
    <row r="17" spans="1:13">
      <c r="A17" s="11" t="s">
        <v>395</v>
      </c>
      <c r="B17" s="10">
        <v>34140.730000000003</v>
      </c>
      <c r="H17" s="11" t="s">
        <v>40</v>
      </c>
      <c r="I17" s="10">
        <v>30.62</v>
      </c>
      <c r="L17" s="11" t="s">
        <v>40</v>
      </c>
      <c r="M17" s="10">
        <v>325.31</v>
      </c>
    </row>
    <row r="18" spans="1:13">
      <c r="A18" s="11" t="s">
        <v>498</v>
      </c>
      <c r="B18" s="10">
        <v>33909.54</v>
      </c>
      <c r="H18" s="11" t="s">
        <v>491</v>
      </c>
      <c r="I18" s="10">
        <v>1030.4000000000001</v>
      </c>
      <c r="L18" s="11" t="s">
        <v>491</v>
      </c>
      <c r="M18" s="10">
        <v>30815.040000000001</v>
      </c>
    </row>
    <row r="19" spans="1:13">
      <c r="A19" s="11" t="s">
        <v>503</v>
      </c>
      <c r="B19" s="10">
        <v>33255.19</v>
      </c>
      <c r="H19" s="11" t="s">
        <v>41</v>
      </c>
      <c r="I19" s="10">
        <v>365.5</v>
      </c>
      <c r="L19" s="11" t="s">
        <v>41</v>
      </c>
      <c r="M19" s="10">
        <v>25955.300000000003</v>
      </c>
    </row>
    <row r="20" spans="1:13">
      <c r="A20" s="11" t="s">
        <v>382</v>
      </c>
      <c r="B20" s="10">
        <v>32528.82</v>
      </c>
      <c r="H20" s="11" t="s">
        <v>42</v>
      </c>
      <c r="I20" s="10">
        <v>127.72</v>
      </c>
      <c r="L20" s="11" t="s">
        <v>42</v>
      </c>
      <c r="M20" s="10">
        <v>1885.39</v>
      </c>
    </row>
    <row r="21" spans="1:13">
      <c r="A21" s="11" t="s">
        <v>198</v>
      </c>
      <c r="B21" s="10">
        <v>32327.75</v>
      </c>
      <c r="H21" s="11" t="s">
        <v>43</v>
      </c>
      <c r="I21" s="10">
        <v>137.78</v>
      </c>
      <c r="L21" s="11" t="s">
        <v>43</v>
      </c>
      <c r="M21" s="10">
        <v>2663.04</v>
      </c>
    </row>
    <row r="22" spans="1:13">
      <c r="A22" s="11" t="s">
        <v>491</v>
      </c>
      <c r="B22" s="10">
        <v>30815.040000000001</v>
      </c>
      <c r="H22" s="11" t="s">
        <v>44</v>
      </c>
      <c r="I22" s="10">
        <v>146.59</v>
      </c>
      <c r="L22" s="11" t="s">
        <v>44</v>
      </c>
      <c r="M22" s="10">
        <v>1953.97</v>
      </c>
    </row>
    <row r="23" spans="1:13">
      <c r="A23" s="11" t="s">
        <v>312</v>
      </c>
      <c r="B23" s="10">
        <v>30629.56</v>
      </c>
      <c r="H23" s="11" t="s">
        <v>45</v>
      </c>
      <c r="I23" s="10">
        <v>284.64</v>
      </c>
      <c r="L23" s="11" t="s">
        <v>45</v>
      </c>
      <c r="M23" s="10">
        <v>6942.7899999999991</v>
      </c>
    </row>
    <row r="24" spans="1:13">
      <c r="A24" s="11" t="s">
        <v>497</v>
      </c>
      <c r="B24" s="10">
        <v>28430.51</v>
      </c>
      <c r="H24" s="11" t="s">
        <v>492</v>
      </c>
      <c r="I24" s="10">
        <v>693.22</v>
      </c>
      <c r="L24" s="11" t="s">
        <v>492</v>
      </c>
      <c r="M24" s="10">
        <v>18995.61</v>
      </c>
    </row>
    <row r="25" spans="1:13">
      <c r="A25" s="11" t="s">
        <v>434</v>
      </c>
      <c r="B25" s="10">
        <v>28138.26</v>
      </c>
      <c r="H25" s="11" t="s">
        <v>46</v>
      </c>
      <c r="I25" s="10">
        <v>282.12</v>
      </c>
      <c r="L25" s="11" t="s">
        <v>46</v>
      </c>
      <c r="M25" s="10">
        <v>6405.83</v>
      </c>
    </row>
    <row r="26" spans="1:13">
      <c r="A26" s="11" t="s">
        <v>188</v>
      </c>
      <c r="B26" s="10">
        <v>27143.989999999998</v>
      </c>
      <c r="H26" s="11" t="s">
        <v>47</v>
      </c>
      <c r="I26" s="10">
        <v>280</v>
      </c>
      <c r="L26" s="11" t="s">
        <v>47</v>
      </c>
      <c r="M26" s="10">
        <v>7409.98</v>
      </c>
    </row>
    <row r="27" spans="1:13">
      <c r="A27" s="11" t="s">
        <v>41</v>
      </c>
      <c r="B27" s="10">
        <v>25955.300000000003</v>
      </c>
      <c r="H27" s="11" t="s">
        <v>48</v>
      </c>
      <c r="I27" s="10">
        <v>864.37000000000012</v>
      </c>
      <c r="L27" s="11" t="s">
        <v>48</v>
      </c>
      <c r="M27" s="10">
        <v>19621.690000000002</v>
      </c>
    </row>
    <row r="28" spans="1:13">
      <c r="A28" s="11" t="s">
        <v>349</v>
      </c>
      <c r="B28" s="10">
        <v>24682.489999999998</v>
      </c>
      <c r="H28" s="11" t="s">
        <v>49</v>
      </c>
      <c r="I28" s="10">
        <v>422.95</v>
      </c>
      <c r="L28" s="11" t="s">
        <v>49</v>
      </c>
      <c r="M28" s="10">
        <v>5034.4799999999996</v>
      </c>
    </row>
    <row r="29" spans="1:13">
      <c r="A29" s="11" t="s">
        <v>172</v>
      </c>
      <c r="B29" s="10">
        <v>24639.919999999998</v>
      </c>
      <c r="H29" s="11" t="s">
        <v>493</v>
      </c>
      <c r="I29" s="10">
        <v>819.5</v>
      </c>
      <c r="L29" s="11" t="s">
        <v>493</v>
      </c>
      <c r="M29" s="10">
        <v>8961.4</v>
      </c>
    </row>
    <row r="30" spans="1:13">
      <c r="A30" s="11" t="s">
        <v>17</v>
      </c>
      <c r="B30" s="10">
        <v>23092.09</v>
      </c>
      <c r="H30" s="11" t="s">
        <v>50</v>
      </c>
      <c r="I30" s="10">
        <v>1296.6100000000001</v>
      </c>
      <c r="L30" s="11" t="s">
        <v>50</v>
      </c>
      <c r="M30" s="10">
        <v>22508</v>
      </c>
    </row>
    <row r="31" spans="1:13">
      <c r="A31" s="11" t="s">
        <v>50</v>
      </c>
      <c r="B31" s="10">
        <v>22508</v>
      </c>
      <c r="H31" s="11" t="s">
        <v>51</v>
      </c>
      <c r="I31" s="10">
        <v>913.97</v>
      </c>
      <c r="L31" s="11" t="s">
        <v>51</v>
      </c>
      <c r="M31" s="10">
        <v>11564.1</v>
      </c>
    </row>
    <row r="32" spans="1:13">
      <c r="A32" s="11" t="s">
        <v>494</v>
      </c>
      <c r="B32" s="10">
        <v>22411.06</v>
      </c>
      <c r="H32" s="11" t="s">
        <v>52</v>
      </c>
      <c r="I32" s="10">
        <v>13.42</v>
      </c>
      <c r="L32" s="11" t="s">
        <v>52</v>
      </c>
      <c r="M32" s="10">
        <v>164.06</v>
      </c>
    </row>
    <row r="33" spans="1:13">
      <c r="A33" s="11" t="s">
        <v>180</v>
      </c>
      <c r="B33" s="10">
        <v>21594.879999999997</v>
      </c>
      <c r="H33" s="11" t="s">
        <v>53</v>
      </c>
      <c r="I33" s="10">
        <v>220.29999999999998</v>
      </c>
      <c r="L33" s="11" t="s">
        <v>53</v>
      </c>
      <c r="M33" s="10">
        <v>4535.6000000000004</v>
      </c>
    </row>
    <row r="34" spans="1:13">
      <c r="A34" s="11" t="s">
        <v>384</v>
      </c>
      <c r="B34" s="10">
        <v>21279.78</v>
      </c>
      <c r="H34" s="11" t="s">
        <v>3</v>
      </c>
      <c r="I34" s="10">
        <v>90.6</v>
      </c>
      <c r="L34" s="11" t="s">
        <v>3</v>
      </c>
      <c r="M34" s="10">
        <v>1491.03</v>
      </c>
    </row>
    <row r="35" spans="1:13">
      <c r="A35" s="11" t="s">
        <v>133</v>
      </c>
      <c r="B35" s="10">
        <v>20286.440000000002</v>
      </c>
      <c r="H35" s="11" t="s">
        <v>54</v>
      </c>
      <c r="I35" s="10">
        <v>2545.4499999999998</v>
      </c>
      <c r="L35" s="11" t="s">
        <v>54</v>
      </c>
      <c r="M35" s="10">
        <v>62687.41</v>
      </c>
    </row>
    <row r="36" spans="1:13">
      <c r="A36" s="11" t="s">
        <v>48</v>
      </c>
      <c r="B36" s="10">
        <v>19621.690000000002</v>
      </c>
      <c r="H36" s="11" t="s">
        <v>55</v>
      </c>
      <c r="I36" s="10">
        <v>63.81</v>
      </c>
      <c r="L36" s="11" t="s">
        <v>55</v>
      </c>
      <c r="M36" s="10">
        <v>705.11</v>
      </c>
    </row>
    <row r="37" spans="1:13">
      <c r="A37" s="11" t="s">
        <v>267</v>
      </c>
      <c r="B37" s="10">
        <v>19609.510000000002</v>
      </c>
      <c r="H37" s="11" t="s">
        <v>56</v>
      </c>
      <c r="I37" s="10">
        <v>19.88</v>
      </c>
      <c r="L37" s="11" t="s">
        <v>56</v>
      </c>
      <c r="M37" s="10">
        <v>444.07</v>
      </c>
    </row>
    <row r="38" spans="1:13">
      <c r="A38" s="11" t="s">
        <v>332</v>
      </c>
      <c r="B38" s="10">
        <v>19429.27</v>
      </c>
      <c r="H38" s="11" t="s">
        <v>57</v>
      </c>
      <c r="I38" s="10">
        <v>18.48</v>
      </c>
      <c r="L38" s="11" t="s">
        <v>57</v>
      </c>
      <c r="M38" s="10">
        <v>340.37</v>
      </c>
    </row>
    <row r="39" spans="1:13">
      <c r="A39" s="11" t="s">
        <v>289</v>
      </c>
      <c r="B39" s="10">
        <v>19421.32</v>
      </c>
      <c r="H39" s="11" t="s">
        <v>58</v>
      </c>
      <c r="I39" s="10">
        <v>901.27</v>
      </c>
      <c r="L39" s="11" t="s">
        <v>58</v>
      </c>
      <c r="M39" s="10">
        <v>15241.09</v>
      </c>
    </row>
    <row r="40" spans="1:13">
      <c r="A40" s="11" t="s">
        <v>483</v>
      </c>
      <c r="B40" s="10">
        <v>19317.21</v>
      </c>
      <c r="H40" s="11" t="s">
        <v>59</v>
      </c>
      <c r="I40" s="10">
        <v>358.90999999999997</v>
      </c>
      <c r="L40" s="11" t="s">
        <v>59</v>
      </c>
      <c r="M40" s="10">
        <v>9090.130000000001</v>
      </c>
    </row>
    <row r="41" spans="1:13">
      <c r="A41" s="11" t="s">
        <v>464</v>
      </c>
      <c r="B41" s="10">
        <v>19118.53</v>
      </c>
      <c r="H41" s="11" t="s">
        <v>60</v>
      </c>
      <c r="I41" s="10">
        <v>9.36</v>
      </c>
      <c r="L41" s="11" t="s">
        <v>60</v>
      </c>
      <c r="M41" s="10">
        <v>249.56</v>
      </c>
    </row>
    <row r="42" spans="1:13">
      <c r="A42" s="11" t="s">
        <v>492</v>
      </c>
      <c r="B42" s="10">
        <v>18995.61</v>
      </c>
      <c r="H42" s="11" t="s">
        <v>61</v>
      </c>
      <c r="I42" s="10">
        <v>1400.71</v>
      </c>
      <c r="L42" s="11" t="s">
        <v>61</v>
      </c>
      <c r="M42" s="10">
        <v>36423</v>
      </c>
    </row>
    <row r="43" spans="1:13">
      <c r="A43" s="11" t="s">
        <v>35</v>
      </c>
      <c r="B43" s="10">
        <v>18773.89</v>
      </c>
      <c r="H43" s="11" t="s">
        <v>62</v>
      </c>
      <c r="I43" s="10">
        <v>18.3</v>
      </c>
      <c r="L43" s="11" t="s">
        <v>62</v>
      </c>
      <c r="M43" s="10">
        <v>267.37</v>
      </c>
    </row>
    <row r="44" spans="1:13">
      <c r="A44" s="11" t="s">
        <v>293</v>
      </c>
      <c r="B44" s="10">
        <v>18106.89</v>
      </c>
      <c r="H44" s="11" t="s">
        <v>63</v>
      </c>
      <c r="I44" s="10">
        <v>89.29</v>
      </c>
      <c r="L44" s="11" t="s">
        <v>63</v>
      </c>
      <c r="M44" s="10">
        <v>2100.21</v>
      </c>
    </row>
    <row r="45" spans="1:13">
      <c r="A45" s="11" t="s">
        <v>329</v>
      </c>
      <c r="B45" s="10">
        <v>17696.78</v>
      </c>
      <c r="H45" s="11" t="s">
        <v>64</v>
      </c>
      <c r="I45" s="10">
        <v>116.07</v>
      </c>
      <c r="L45" s="11" t="s">
        <v>64</v>
      </c>
      <c r="M45" s="10">
        <v>2047.39</v>
      </c>
    </row>
    <row r="46" spans="1:13">
      <c r="A46" s="11" t="s">
        <v>287</v>
      </c>
      <c r="B46" s="10">
        <v>17636.75</v>
      </c>
      <c r="H46" s="11" t="s">
        <v>65</v>
      </c>
      <c r="I46" s="10">
        <v>184.94</v>
      </c>
      <c r="L46" s="11" t="s">
        <v>65</v>
      </c>
      <c r="M46" s="10">
        <v>1830.71</v>
      </c>
    </row>
    <row r="47" spans="1:13">
      <c r="A47" s="11" t="s">
        <v>335</v>
      </c>
      <c r="B47" s="10">
        <v>17560.739999999998</v>
      </c>
      <c r="H47" s="11" t="s">
        <v>66</v>
      </c>
      <c r="I47" s="10">
        <v>86.04</v>
      </c>
      <c r="L47" s="11" t="s">
        <v>66</v>
      </c>
      <c r="M47" s="10">
        <v>2273.38</v>
      </c>
    </row>
    <row r="48" spans="1:13">
      <c r="A48" s="11" t="s">
        <v>199</v>
      </c>
      <c r="B48" s="10">
        <v>17444.739999999998</v>
      </c>
      <c r="H48" s="11" t="s">
        <v>67</v>
      </c>
      <c r="I48" s="10">
        <v>28.38</v>
      </c>
      <c r="L48" s="11" t="s">
        <v>67</v>
      </c>
      <c r="M48" s="10">
        <v>818.48</v>
      </c>
    </row>
    <row r="49" spans="1:13">
      <c r="A49" s="11" t="s">
        <v>352</v>
      </c>
      <c r="B49" s="10">
        <v>16589.64</v>
      </c>
      <c r="H49" s="11" t="s">
        <v>68</v>
      </c>
      <c r="I49" s="10">
        <v>185.66</v>
      </c>
      <c r="L49" s="11" t="s">
        <v>68</v>
      </c>
      <c r="M49" s="10">
        <v>1972.49</v>
      </c>
    </row>
    <row r="50" spans="1:13">
      <c r="A50" s="11" t="s">
        <v>501</v>
      </c>
      <c r="B50" s="10">
        <v>16560.32</v>
      </c>
      <c r="H50" s="11" t="s">
        <v>69</v>
      </c>
      <c r="I50" s="10">
        <v>12.66</v>
      </c>
      <c r="L50" s="11" t="s">
        <v>69</v>
      </c>
      <c r="M50" s="10">
        <v>173.34</v>
      </c>
    </row>
    <row r="51" spans="1:13">
      <c r="A51" s="11" t="s">
        <v>132</v>
      </c>
      <c r="B51" s="10">
        <v>16548.269999999997</v>
      </c>
      <c r="H51" s="11" t="s">
        <v>70</v>
      </c>
      <c r="I51" s="10">
        <v>692.13</v>
      </c>
      <c r="L51" s="11" t="s">
        <v>70</v>
      </c>
      <c r="M51" s="10">
        <v>6387.22</v>
      </c>
    </row>
    <row r="52" spans="1:13">
      <c r="A52" s="11" t="s">
        <v>99</v>
      </c>
      <c r="B52" s="10">
        <v>16382.82</v>
      </c>
      <c r="H52" s="11" t="s">
        <v>71</v>
      </c>
      <c r="I52" s="10">
        <v>255.97</v>
      </c>
      <c r="L52" s="11" t="s">
        <v>71</v>
      </c>
      <c r="M52" s="10">
        <v>6357.09</v>
      </c>
    </row>
    <row r="53" spans="1:13">
      <c r="A53" s="11" t="s">
        <v>178</v>
      </c>
      <c r="B53" s="10">
        <v>15972.779999999999</v>
      </c>
      <c r="H53" s="11" t="s">
        <v>72</v>
      </c>
      <c r="I53" s="10">
        <v>66</v>
      </c>
      <c r="L53" s="11" t="s">
        <v>72</v>
      </c>
      <c r="M53" s="10">
        <v>1565.1</v>
      </c>
    </row>
    <row r="54" spans="1:13">
      <c r="A54" s="11" t="s">
        <v>193</v>
      </c>
      <c r="B54" s="10">
        <v>15801.28</v>
      </c>
      <c r="H54" s="11" t="s">
        <v>73</v>
      </c>
      <c r="I54" s="10">
        <v>400.56</v>
      </c>
      <c r="L54" s="11" t="s">
        <v>73</v>
      </c>
      <c r="M54" s="10">
        <v>5576.2000000000007</v>
      </c>
    </row>
    <row r="55" spans="1:13">
      <c r="A55" s="11" t="s">
        <v>34</v>
      </c>
      <c r="B55" s="10">
        <v>15527.23</v>
      </c>
      <c r="H55" s="11" t="s">
        <v>74</v>
      </c>
      <c r="I55" s="10">
        <v>15.18</v>
      </c>
      <c r="L55" s="11" t="s">
        <v>74</v>
      </c>
      <c r="M55" s="10">
        <v>216.17</v>
      </c>
    </row>
    <row r="56" spans="1:13">
      <c r="A56" s="11" t="s">
        <v>111</v>
      </c>
      <c r="B56" s="10">
        <v>15474.369999999999</v>
      </c>
      <c r="H56" s="11" t="s">
        <v>75</v>
      </c>
      <c r="I56" s="10">
        <v>16.12</v>
      </c>
      <c r="L56" s="11" t="s">
        <v>75</v>
      </c>
      <c r="M56" s="10">
        <v>372.48</v>
      </c>
    </row>
    <row r="57" spans="1:13">
      <c r="A57" s="11" t="s">
        <v>58</v>
      </c>
      <c r="B57" s="10">
        <v>15241.09</v>
      </c>
      <c r="H57" s="11" t="s">
        <v>76</v>
      </c>
      <c r="I57" s="10">
        <v>4.5</v>
      </c>
      <c r="L57" s="11" t="s">
        <v>76</v>
      </c>
      <c r="M57" s="10">
        <v>62.68</v>
      </c>
    </row>
    <row r="58" spans="1:13">
      <c r="A58" s="11" t="s">
        <v>175</v>
      </c>
      <c r="B58" s="10">
        <v>14887.05</v>
      </c>
      <c r="H58" s="11" t="s">
        <v>77</v>
      </c>
      <c r="I58" s="10">
        <v>97.99</v>
      </c>
      <c r="L58" s="11" t="s">
        <v>77</v>
      </c>
      <c r="M58" s="10">
        <v>1005.85</v>
      </c>
    </row>
    <row r="59" spans="1:13">
      <c r="A59" s="11" t="s">
        <v>88</v>
      </c>
      <c r="B59" s="10">
        <v>14518.460000000001</v>
      </c>
      <c r="H59" s="11" t="s">
        <v>78</v>
      </c>
      <c r="I59" s="10">
        <v>162.38</v>
      </c>
      <c r="L59" s="11" t="s">
        <v>78</v>
      </c>
      <c r="M59" s="10">
        <v>2917.69</v>
      </c>
    </row>
    <row r="60" spans="1:13">
      <c r="A60" s="11" t="s">
        <v>380</v>
      </c>
      <c r="B60" s="10">
        <v>14180.2</v>
      </c>
      <c r="H60" s="11" t="s">
        <v>79</v>
      </c>
      <c r="I60" s="10">
        <v>114.75</v>
      </c>
      <c r="L60" s="11" t="s">
        <v>79</v>
      </c>
      <c r="M60" s="10">
        <v>1264.68</v>
      </c>
    </row>
    <row r="61" spans="1:13">
      <c r="A61" s="11" t="s">
        <v>447</v>
      </c>
      <c r="B61" s="10">
        <v>14132.17</v>
      </c>
      <c r="H61" s="11" t="s">
        <v>80</v>
      </c>
      <c r="I61" s="10">
        <v>383.01</v>
      </c>
      <c r="L61" s="11" t="s">
        <v>80</v>
      </c>
      <c r="M61" s="10">
        <v>4518.99</v>
      </c>
    </row>
    <row r="62" spans="1:13">
      <c r="A62" s="11" t="s">
        <v>85</v>
      </c>
      <c r="B62" s="10">
        <v>13517.17</v>
      </c>
      <c r="H62" s="11" t="s">
        <v>81</v>
      </c>
      <c r="I62" s="10">
        <v>100.45</v>
      </c>
      <c r="L62" s="11" t="s">
        <v>81</v>
      </c>
      <c r="M62" s="10">
        <v>1162.29</v>
      </c>
    </row>
    <row r="63" spans="1:13">
      <c r="A63" s="11" t="s">
        <v>221</v>
      </c>
      <c r="B63" s="10">
        <v>13377.4</v>
      </c>
      <c r="H63" s="11" t="s">
        <v>82</v>
      </c>
      <c r="I63" s="10">
        <v>129.99</v>
      </c>
      <c r="L63" s="11" t="s">
        <v>82</v>
      </c>
      <c r="M63" s="10">
        <v>1778.39</v>
      </c>
    </row>
    <row r="64" spans="1:13">
      <c r="A64" s="11" t="s">
        <v>424</v>
      </c>
      <c r="B64" s="10">
        <v>13139.699999999999</v>
      </c>
      <c r="H64" s="11" t="s">
        <v>83</v>
      </c>
      <c r="I64" s="10">
        <v>136.54</v>
      </c>
      <c r="L64" s="11" t="s">
        <v>83</v>
      </c>
      <c r="M64" s="10">
        <v>1820.01</v>
      </c>
    </row>
    <row r="65" spans="1:13">
      <c r="A65" s="11" t="s">
        <v>485</v>
      </c>
      <c r="B65" s="10">
        <v>12867.460000000001</v>
      </c>
      <c r="H65" s="11" t="s">
        <v>84</v>
      </c>
      <c r="I65" s="10">
        <v>11.5</v>
      </c>
      <c r="L65" s="11" t="s">
        <v>84</v>
      </c>
      <c r="M65" s="10">
        <v>178.95</v>
      </c>
    </row>
    <row r="66" spans="1:13">
      <c r="A66" s="11" t="s">
        <v>118</v>
      </c>
      <c r="B66" s="10">
        <v>12399.39</v>
      </c>
      <c r="H66" s="11" t="s">
        <v>85</v>
      </c>
      <c r="I66" s="10">
        <v>476.76</v>
      </c>
      <c r="L66" s="11" t="s">
        <v>85</v>
      </c>
      <c r="M66" s="10">
        <v>13517.17</v>
      </c>
    </row>
    <row r="67" spans="1:13">
      <c r="A67" s="11" t="s">
        <v>436</v>
      </c>
      <c r="B67" s="10">
        <v>12264.89</v>
      </c>
      <c r="H67" s="11" t="s">
        <v>86</v>
      </c>
      <c r="I67" s="10">
        <v>9.27</v>
      </c>
      <c r="L67" s="11" t="s">
        <v>86</v>
      </c>
      <c r="M67" s="10">
        <v>159.94</v>
      </c>
    </row>
    <row r="68" spans="1:13">
      <c r="A68" s="11" t="s">
        <v>381</v>
      </c>
      <c r="B68" s="10">
        <v>12137.57</v>
      </c>
      <c r="H68" s="11" t="s">
        <v>87</v>
      </c>
      <c r="I68" s="10">
        <v>7.05</v>
      </c>
      <c r="L68" s="11" t="s">
        <v>87</v>
      </c>
      <c r="M68" s="10">
        <v>98.4</v>
      </c>
    </row>
    <row r="69" spans="1:13">
      <c r="A69" s="11" t="s">
        <v>30</v>
      </c>
      <c r="B69" s="10">
        <v>11822.14</v>
      </c>
      <c r="H69" s="11" t="s">
        <v>88</v>
      </c>
      <c r="I69" s="10">
        <v>537</v>
      </c>
      <c r="L69" s="11" t="s">
        <v>88</v>
      </c>
      <c r="M69" s="10">
        <v>14518.460000000001</v>
      </c>
    </row>
    <row r="70" spans="1:13">
      <c r="A70" s="11" t="s">
        <v>142</v>
      </c>
      <c r="B70" s="10">
        <v>11758.830000000002</v>
      </c>
      <c r="H70" s="11" t="s">
        <v>89</v>
      </c>
      <c r="I70" s="10">
        <v>140.4</v>
      </c>
      <c r="L70" s="11" t="s">
        <v>89</v>
      </c>
      <c r="M70" s="10">
        <v>2165.71</v>
      </c>
    </row>
    <row r="71" spans="1:13">
      <c r="A71" s="11" t="s">
        <v>51</v>
      </c>
      <c r="B71" s="10">
        <v>11564.1</v>
      </c>
      <c r="H71" s="11" t="s">
        <v>90</v>
      </c>
      <c r="I71" s="10">
        <v>70.67</v>
      </c>
      <c r="L71" s="11" t="s">
        <v>90</v>
      </c>
      <c r="M71" s="10">
        <v>1501.07</v>
      </c>
    </row>
    <row r="72" spans="1:13">
      <c r="A72" s="11" t="s">
        <v>437</v>
      </c>
      <c r="B72" s="10">
        <v>11511.810000000001</v>
      </c>
      <c r="H72" s="11" t="s">
        <v>91</v>
      </c>
      <c r="I72" s="10">
        <v>101.54</v>
      </c>
      <c r="L72" s="11" t="s">
        <v>91</v>
      </c>
      <c r="M72" s="10">
        <v>1907.69</v>
      </c>
    </row>
    <row r="73" spans="1:13">
      <c r="A73" s="11" t="s">
        <v>149</v>
      </c>
      <c r="B73" s="10">
        <v>10884.9</v>
      </c>
      <c r="H73" s="11" t="s">
        <v>92</v>
      </c>
      <c r="I73" s="10">
        <v>6.89</v>
      </c>
      <c r="L73" s="11" t="s">
        <v>92</v>
      </c>
      <c r="M73" s="10">
        <v>175.19</v>
      </c>
    </row>
    <row r="74" spans="1:13">
      <c r="A74" s="11" t="s">
        <v>20</v>
      </c>
      <c r="B74" s="10">
        <v>10783.43</v>
      </c>
      <c r="H74" s="11" t="s">
        <v>93</v>
      </c>
      <c r="I74" s="10">
        <v>93.9</v>
      </c>
      <c r="L74" s="11" t="s">
        <v>93</v>
      </c>
      <c r="M74" s="10">
        <v>2306.19</v>
      </c>
    </row>
    <row r="75" spans="1:13">
      <c r="A75" s="11" t="s">
        <v>196</v>
      </c>
      <c r="B75" s="10">
        <v>10764.05</v>
      </c>
      <c r="H75" s="11" t="s">
        <v>94</v>
      </c>
      <c r="I75" s="10">
        <v>34.840000000000003</v>
      </c>
      <c r="L75" s="11" t="s">
        <v>94</v>
      </c>
      <c r="M75" s="10">
        <v>867.37999999999988</v>
      </c>
    </row>
    <row r="76" spans="1:13">
      <c r="A76" s="11" t="s">
        <v>400</v>
      </c>
      <c r="B76" s="10">
        <v>10600.599999999999</v>
      </c>
      <c r="H76" s="11" t="s">
        <v>95</v>
      </c>
      <c r="I76" s="10">
        <v>38.17</v>
      </c>
      <c r="L76" s="11" t="s">
        <v>95</v>
      </c>
      <c r="M76" s="10">
        <v>509.85</v>
      </c>
    </row>
    <row r="77" spans="1:13">
      <c r="A77" s="11" t="s">
        <v>10</v>
      </c>
      <c r="B77" s="10">
        <v>10566.810000000001</v>
      </c>
      <c r="H77" s="11" t="s">
        <v>96</v>
      </c>
      <c r="I77" s="10">
        <v>108.01</v>
      </c>
      <c r="L77" s="11" t="s">
        <v>96</v>
      </c>
      <c r="M77" s="10">
        <v>1108.7</v>
      </c>
    </row>
    <row r="78" spans="1:13">
      <c r="A78" s="11" t="s">
        <v>370</v>
      </c>
      <c r="B78" s="10">
        <v>10518.619999999999</v>
      </c>
      <c r="H78" s="11" t="s">
        <v>97</v>
      </c>
      <c r="I78" s="10">
        <v>282.52</v>
      </c>
      <c r="L78" s="11" t="s">
        <v>97</v>
      </c>
      <c r="M78" s="10">
        <v>3713.08</v>
      </c>
    </row>
    <row r="79" spans="1:13">
      <c r="A79" s="11" t="s">
        <v>286</v>
      </c>
      <c r="B79" s="10">
        <v>10119.76</v>
      </c>
      <c r="H79" s="11" t="s">
        <v>98</v>
      </c>
      <c r="I79" s="10">
        <v>23.59</v>
      </c>
      <c r="L79" s="11" t="s">
        <v>98</v>
      </c>
      <c r="M79" s="10">
        <v>517.30999999999995</v>
      </c>
    </row>
    <row r="80" spans="1:13">
      <c r="A80" s="11" t="s">
        <v>147</v>
      </c>
      <c r="B80" s="10">
        <v>9995.76</v>
      </c>
      <c r="H80" s="11" t="s">
        <v>99</v>
      </c>
      <c r="I80" s="10">
        <v>1032.03</v>
      </c>
      <c r="L80" s="11" t="s">
        <v>99</v>
      </c>
      <c r="M80" s="10">
        <v>16382.82</v>
      </c>
    </row>
    <row r="81" spans="1:13">
      <c r="A81" s="11" t="s">
        <v>336</v>
      </c>
      <c r="B81" s="10">
        <v>9852.7199999999993</v>
      </c>
      <c r="H81" s="11" t="s">
        <v>100</v>
      </c>
      <c r="I81" s="10">
        <v>34.44</v>
      </c>
      <c r="L81" s="11" t="s">
        <v>100</v>
      </c>
      <c r="M81" s="10">
        <v>365.9</v>
      </c>
    </row>
    <row r="82" spans="1:13">
      <c r="A82" s="11" t="s">
        <v>393</v>
      </c>
      <c r="B82" s="10">
        <v>9813.83</v>
      </c>
      <c r="H82" s="11" t="s">
        <v>101</v>
      </c>
      <c r="I82" s="10">
        <v>1445.43</v>
      </c>
      <c r="L82" s="11" t="s">
        <v>101</v>
      </c>
      <c r="M82" s="10">
        <v>47592.39</v>
      </c>
    </row>
    <row r="83" spans="1:13">
      <c r="A83" s="11" t="s">
        <v>470</v>
      </c>
      <c r="B83" s="10">
        <v>9443.23</v>
      </c>
      <c r="H83" s="11" t="s">
        <v>102</v>
      </c>
      <c r="I83" s="10">
        <v>487.96</v>
      </c>
      <c r="L83" s="11" t="s">
        <v>102</v>
      </c>
      <c r="M83" s="10">
        <v>7754.8899999999994</v>
      </c>
    </row>
    <row r="84" spans="1:13">
      <c r="A84" s="11" t="s">
        <v>200</v>
      </c>
      <c r="B84" s="10">
        <v>9388.5499999999993</v>
      </c>
      <c r="H84" s="11" t="s">
        <v>103</v>
      </c>
      <c r="I84" s="10">
        <v>128.49</v>
      </c>
      <c r="L84" s="11" t="s">
        <v>103</v>
      </c>
      <c r="M84" s="10">
        <v>1365.96</v>
      </c>
    </row>
    <row r="85" spans="1:13">
      <c r="A85" s="11" t="s">
        <v>306</v>
      </c>
      <c r="B85" s="10">
        <v>9379.64</v>
      </c>
      <c r="H85" s="11" t="s">
        <v>104</v>
      </c>
      <c r="I85" s="10">
        <v>215</v>
      </c>
      <c r="L85" s="11" t="s">
        <v>104</v>
      </c>
      <c r="M85" s="10">
        <v>3279.2</v>
      </c>
    </row>
    <row r="86" spans="1:13">
      <c r="A86" s="11" t="s">
        <v>358</v>
      </c>
      <c r="B86" s="10">
        <v>9202.58</v>
      </c>
      <c r="H86" s="11" t="s">
        <v>105</v>
      </c>
      <c r="I86" s="10">
        <v>622.79999999999995</v>
      </c>
      <c r="L86" s="11" t="s">
        <v>105</v>
      </c>
      <c r="M86" s="10">
        <v>7979.36</v>
      </c>
    </row>
    <row r="87" spans="1:13">
      <c r="A87" s="11" t="s">
        <v>59</v>
      </c>
      <c r="B87" s="10">
        <v>9090.130000000001</v>
      </c>
      <c r="H87" s="11" t="s">
        <v>106</v>
      </c>
      <c r="I87" s="10">
        <v>9.51</v>
      </c>
      <c r="L87" s="11" t="s">
        <v>106</v>
      </c>
      <c r="M87" s="10">
        <v>164.34</v>
      </c>
    </row>
    <row r="88" spans="1:13">
      <c r="A88" s="11" t="s">
        <v>493</v>
      </c>
      <c r="B88" s="10">
        <v>8961.4</v>
      </c>
      <c r="H88" s="11" t="s">
        <v>107</v>
      </c>
      <c r="I88" s="10">
        <v>518.67000000000007</v>
      </c>
      <c r="L88" s="11" t="s">
        <v>107</v>
      </c>
      <c r="M88" s="10">
        <v>7020.96</v>
      </c>
    </row>
    <row r="89" spans="1:13">
      <c r="A89" s="11" t="s">
        <v>275</v>
      </c>
      <c r="B89" s="10">
        <v>8712.01</v>
      </c>
      <c r="H89" s="11" t="s">
        <v>108</v>
      </c>
      <c r="I89" s="10">
        <v>87.45</v>
      </c>
      <c r="L89" s="11" t="s">
        <v>108</v>
      </c>
      <c r="M89" s="10">
        <v>1743.64</v>
      </c>
    </row>
    <row r="90" spans="1:13">
      <c r="A90" s="11" t="s">
        <v>412</v>
      </c>
      <c r="B90" s="10">
        <v>8652.2999999999993</v>
      </c>
      <c r="H90" s="11" t="s">
        <v>109</v>
      </c>
      <c r="I90" s="10">
        <v>308</v>
      </c>
      <c r="L90" s="11" t="s">
        <v>109</v>
      </c>
      <c r="M90" s="10">
        <v>5714.8</v>
      </c>
    </row>
    <row r="91" spans="1:13">
      <c r="A91" s="11" t="s">
        <v>446</v>
      </c>
      <c r="B91" s="10">
        <v>8496.15</v>
      </c>
      <c r="H91" s="11" t="s">
        <v>110</v>
      </c>
      <c r="I91" s="10">
        <v>13.33</v>
      </c>
      <c r="L91" s="11" t="s">
        <v>110</v>
      </c>
      <c r="M91" s="10">
        <v>147.30000000000001</v>
      </c>
    </row>
    <row r="92" spans="1:13">
      <c r="A92" s="11" t="s">
        <v>245</v>
      </c>
      <c r="B92" s="10">
        <v>8253.15</v>
      </c>
      <c r="H92" s="11" t="s">
        <v>111</v>
      </c>
      <c r="I92" s="10">
        <v>815.05</v>
      </c>
      <c r="L92" s="11" t="s">
        <v>111</v>
      </c>
      <c r="M92" s="10">
        <v>15474.369999999999</v>
      </c>
    </row>
    <row r="93" spans="1:13">
      <c r="A93" s="11" t="s">
        <v>463</v>
      </c>
      <c r="B93" s="10">
        <v>8225.34</v>
      </c>
      <c r="H93" s="11" t="s">
        <v>112</v>
      </c>
      <c r="I93" s="10">
        <v>48.52</v>
      </c>
      <c r="L93" s="11" t="s">
        <v>112</v>
      </c>
      <c r="M93" s="10">
        <v>901.22</v>
      </c>
    </row>
    <row r="94" spans="1:13">
      <c r="A94" s="11" t="s">
        <v>415</v>
      </c>
      <c r="B94" s="10">
        <v>8163.34</v>
      </c>
      <c r="H94" s="11" t="s">
        <v>113</v>
      </c>
      <c r="I94" s="10">
        <v>380.01</v>
      </c>
      <c r="L94" s="11" t="s">
        <v>113</v>
      </c>
      <c r="M94" s="10">
        <v>4976.3999999999996</v>
      </c>
    </row>
    <row r="95" spans="1:13">
      <c r="A95" s="11" t="s">
        <v>105</v>
      </c>
      <c r="B95" s="10">
        <v>7979.36</v>
      </c>
      <c r="H95" s="11" t="s">
        <v>114</v>
      </c>
      <c r="I95" s="10">
        <v>364.27</v>
      </c>
      <c r="L95" s="11" t="s">
        <v>114</v>
      </c>
      <c r="M95" s="10">
        <v>5560.03</v>
      </c>
    </row>
    <row r="96" spans="1:13">
      <c r="A96" s="11" t="s">
        <v>248</v>
      </c>
      <c r="B96" s="10">
        <v>7951.58</v>
      </c>
      <c r="H96" s="11" t="s">
        <v>115</v>
      </c>
      <c r="I96" s="10">
        <v>2967.98</v>
      </c>
      <c r="L96" s="11" t="s">
        <v>115</v>
      </c>
      <c r="M96" s="10">
        <v>68307.450000000012</v>
      </c>
    </row>
    <row r="97" spans="1:13">
      <c r="A97" s="11" t="s">
        <v>146</v>
      </c>
      <c r="B97" s="10">
        <v>7890.3</v>
      </c>
      <c r="H97" s="11" t="s">
        <v>10</v>
      </c>
      <c r="I97" s="10">
        <v>863.05000000000007</v>
      </c>
      <c r="L97" s="11" t="s">
        <v>10</v>
      </c>
      <c r="M97" s="10">
        <v>10566.810000000001</v>
      </c>
    </row>
    <row r="98" spans="1:13">
      <c r="A98" s="11" t="s">
        <v>474</v>
      </c>
      <c r="B98" s="10">
        <v>7793.08</v>
      </c>
      <c r="H98" s="11" t="s">
        <v>116</v>
      </c>
      <c r="I98" s="10">
        <v>128.1</v>
      </c>
      <c r="L98" s="11" t="s">
        <v>116</v>
      </c>
      <c r="M98" s="10">
        <v>1793.4</v>
      </c>
    </row>
    <row r="99" spans="1:13">
      <c r="A99" s="11" t="s">
        <v>102</v>
      </c>
      <c r="B99" s="10">
        <v>7754.8899999999994</v>
      </c>
      <c r="H99" s="11" t="s">
        <v>117</v>
      </c>
      <c r="I99" s="10">
        <v>29.73</v>
      </c>
      <c r="L99" s="11" t="s">
        <v>117</v>
      </c>
      <c r="M99" s="10">
        <v>1207.02</v>
      </c>
    </row>
    <row r="100" spans="1:13">
      <c r="A100" s="11" t="s">
        <v>185</v>
      </c>
      <c r="B100" s="10">
        <v>7729.27</v>
      </c>
      <c r="H100" s="11" t="s">
        <v>118</v>
      </c>
      <c r="I100" s="10">
        <v>1191.03</v>
      </c>
      <c r="L100" s="11" t="s">
        <v>118</v>
      </c>
      <c r="M100" s="10">
        <v>12399.39</v>
      </c>
    </row>
    <row r="101" spans="1:13">
      <c r="A101" s="11" t="s">
        <v>481</v>
      </c>
      <c r="B101" s="10">
        <v>7721.96</v>
      </c>
      <c r="H101" s="11" t="s">
        <v>119</v>
      </c>
      <c r="I101" s="10">
        <v>80.37</v>
      </c>
      <c r="L101" s="11" t="s">
        <v>119</v>
      </c>
      <c r="M101" s="10">
        <v>1027.55</v>
      </c>
    </row>
    <row r="102" spans="1:13">
      <c r="A102" s="11" t="s">
        <v>278</v>
      </c>
      <c r="B102" s="10">
        <v>7523.67</v>
      </c>
      <c r="H102" s="11" t="s">
        <v>120</v>
      </c>
      <c r="I102" s="10">
        <v>27.63</v>
      </c>
      <c r="L102" s="11" t="s">
        <v>120</v>
      </c>
      <c r="M102" s="10">
        <v>416.87</v>
      </c>
    </row>
    <row r="103" spans="1:13">
      <c r="A103" s="11" t="s">
        <v>320</v>
      </c>
      <c r="B103" s="10">
        <v>7518.03</v>
      </c>
      <c r="H103" s="11" t="s">
        <v>121</v>
      </c>
      <c r="I103" s="10">
        <v>131.27000000000001</v>
      </c>
      <c r="L103" s="11" t="s">
        <v>121</v>
      </c>
      <c r="M103" s="10">
        <v>1688.13</v>
      </c>
    </row>
    <row r="104" spans="1:13">
      <c r="A104" s="11" t="s">
        <v>333</v>
      </c>
      <c r="B104" s="10">
        <v>7513.02</v>
      </c>
      <c r="H104" s="11" t="s">
        <v>122</v>
      </c>
      <c r="I104" s="10">
        <v>10.86</v>
      </c>
      <c r="L104" s="11" t="s">
        <v>122</v>
      </c>
      <c r="M104" s="10">
        <v>112.02</v>
      </c>
    </row>
    <row r="105" spans="1:13">
      <c r="A105" s="11" t="s">
        <v>47</v>
      </c>
      <c r="B105" s="10">
        <v>7409.98</v>
      </c>
      <c r="H105" s="11" t="s">
        <v>123</v>
      </c>
      <c r="I105" s="10">
        <v>280</v>
      </c>
      <c r="L105" s="11" t="s">
        <v>123</v>
      </c>
      <c r="M105" s="10">
        <v>5383.36</v>
      </c>
    </row>
    <row r="106" spans="1:13">
      <c r="A106" s="11" t="s">
        <v>32</v>
      </c>
      <c r="B106" s="10">
        <v>7340.87</v>
      </c>
      <c r="H106" s="11" t="s">
        <v>124</v>
      </c>
      <c r="I106" s="10">
        <v>460.15</v>
      </c>
      <c r="L106" s="11" t="s">
        <v>124</v>
      </c>
      <c r="M106" s="10">
        <v>4294.07</v>
      </c>
    </row>
    <row r="107" spans="1:13">
      <c r="A107" s="11" t="s">
        <v>379</v>
      </c>
      <c r="B107" s="10">
        <v>7273.15</v>
      </c>
      <c r="H107" s="11" t="s">
        <v>125</v>
      </c>
      <c r="I107" s="10">
        <v>100</v>
      </c>
      <c r="L107" s="11" t="s">
        <v>125</v>
      </c>
      <c r="M107" s="10">
        <v>1356.25</v>
      </c>
    </row>
    <row r="108" spans="1:13">
      <c r="A108" s="11" t="s">
        <v>161</v>
      </c>
      <c r="B108" s="10">
        <v>7035.92</v>
      </c>
      <c r="H108" s="11" t="s">
        <v>126</v>
      </c>
      <c r="I108" s="10">
        <v>88.74</v>
      </c>
      <c r="L108" s="11" t="s">
        <v>126</v>
      </c>
      <c r="M108" s="10">
        <v>1873.47</v>
      </c>
    </row>
    <row r="109" spans="1:13">
      <c r="A109" s="11" t="s">
        <v>107</v>
      </c>
      <c r="B109" s="10">
        <v>7020.96</v>
      </c>
      <c r="H109" s="11" t="s">
        <v>127</v>
      </c>
      <c r="I109" s="10">
        <v>77.87</v>
      </c>
      <c r="L109" s="11" t="s">
        <v>127</v>
      </c>
      <c r="M109" s="10">
        <v>1918.64</v>
      </c>
    </row>
    <row r="110" spans="1:13">
      <c r="A110" s="11" t="s">
        <v>45</v>
      </c>
      <c r="B110" s="10">
        <v>6942.7899999999991</v>
      </c>
      <c r="H110" s="11" t="s">
        <v>128</v>
      </c>
      <c r="I110" s="10">
        <v>32.18</v>
      </c>
      <c r="L110" s="11" t="s">
        <v>128</v>
      </c>
      <c r="M110" s="10">
        <v>559.84</v>
      </c>
    </row>
    <row r="111" spans="1:13">
      <c r="A111" s="11" t="s">
        <v>7</v>
      </c>
      <c r="B111" s="10">
        <v>6812.67</v>
      </c>
      <c r="H111" s="11" t="s">
        <v>129</v>
      </c>
      <c r="I111" s="10">
        <v>29.74</v>
      </c>
      <c r="L111" s="11" t="s">
        <v>129</v>
      </c>
      <c r="M111" s="10">
        <v>485.09</v>
      </c>
    </row>
    <row r="112" spans="1:13">
      <c r="A112" s="11" t="s">
        <v>402</v>
      </c>
      <c r="B112" s="10">
        <v>6739.46</v>
      </c>
      <c r="H112" s="11" t="s">
        <v>12</v>
      </c>
      <c r="I112" s="10">
        <v>259.71000000000004</v>
      </c>
      <c r="L112" s="11" t="s">
        <v>12</v>
      </c>
      <c r="M112" s="10">
        <v>6250.75</v>
      </c>
    </row>
    <row r="113" spans="1:13">
      <c r="A113" s="11" t="s">
        <v>448</v>
      </c>
      <c r="B113" s="10">
        <v>6706.77</v>
      </c>
      <c r="H113" s="11" t="s">
        <v>130</v>
      </c>
      <c r="I113" s="10">
        <v>200</v>
      </c>
      <c r="L113" s="11" t="s">
        <v>130</v>
      </c>
      <c r="M113" s="10">
        <v>2554.2600000000002</v>
      </c>
    </row>
    <row r="114" spans="1:13">
      <c r="A114" s="11" t="s">
        <v>405</v>
      </c>
      <c r="B114" s="10">
        <v>6496.66</v>
      </c>
      <c r="H114" s="11" t="s">
        <v>131</v>
      </c>
      <c r="I114" s="10">
        <v>27.56</v>
      </c>
      <c r="L114" s="11" t="s">
        <v>131</v>
      </c>
      <c r="M114" s="10">
        <v>546.31999999999994</v>
      </c>
    </row>
    <row r="115" spans="1:13">
      <c r="A115" s="11" t="s">
        <v>46</v>
      </c>
      <c r="B115" s="10">
        <v>6405.83</v>
      </c>
      <c r="H115" s="11" t="s">
        <v>132</v>
      </c>
      <c r="I115" s="10">
        <v>1298.75</v>
      </c>
      <c r="L115" s="11" t="s">
        <v>132</v>
      </c>
      <c r="M115" s="10">
        <v>16548.269999999997</v>
      </c>
    </row>
    <row r="116" spans="1:13">
      <c r="A116" s="11" t="s">
        <v>70</v>
      </c>
      <c r="B116" s="10">
        <v>6387.22</v>
      </c>
      <c r="H116" s="11" t="s">
        <v>133</v>
      </c>
      <c r="I116" s="10">
        <v>1619.8600000000001</v>
      </c>
      <c r="L116" s="11" t="s">
        <v>133</v>
      </c>
      <c r="M116" s="10">
        <v>20286.440000000002</v>
      </c>
    </row>
    <row r="117" spans="1:13">
      <c r="A117" s="11" t="s">
        <v>398</v>
      </c>
      <c r="B117" s="10">
        <v>6366.41</v>
      </c>
      <c r="H117" s="11" t="s">
        <v>134</v>
      </c>
      <c r="I117" s="10">
        <v>12.66</v>
      </c>
      <c r="L117" s="11" t="s">
        <v>134</v>
      </c>
      <c r="M117" s="10">
        <v>186.09</v>
      </c>
    </row>
    <row r="118" spans="1:13">
      <c r="A118" s="11" t="s">
        <v>71</v>
      </c>
      <c r="B118" s="10">
        <v>6357.09</v>
      </c>
      <c r="H118" s="11" t="s">
        <v>135</v>
      </c>
      <c r="I118" s="10">
        <v>3.24</v>
      </c>
      <c r="L118" s="11" t="s">
        <v>135</v>
      </c>
      <c r="M118" s="10">
        <v>60.18</v>
      </c>
    </row>
    <row r="119" spans="1:13">
      <c r="A119" s="11" t="s">
        <v>12</v>
      </c>
      <c r="B119" s="10">
        <v>6250.75</v>
      </c>
      <c r="H119" s="11" t="s">
        <v>136</v>
      </c>
      <c r="I119" s="10">
        <v>98.35</v>
      </c>
      <c r="L119" s="11" t="s">
        <v>136</v>
      </c>
      <c r="M119" s="10">
        <v>1887.26</v>
      </c>
    </row>
    <row r="120" spans="1:13">
      <c r="A120" s="11" t="s">
        <v>373</v>
      </c>
      <c r="B120" s="10">
        <v>6140.35</v>
      </c>
      <c r="H120" s="11" t="s">
        <v>137</v>
      </c>
      <c r="I120" s="10">
        <v>57.75</v>
      </c>
      <c r="L120" s="11" t="s">
        <v>137</v>
      </c>
      <c r="M120" s="10">
        <v>848.87</v>
      </c>
    </row>
    <row r="121" spans="1:13">
      <c r="A121" s="11" t="s">
        <v>473</v>
      </c>
      <c r="B121" s="10">
        <v>6101.33</v>
      </c>
      <c r="H121" s="11" t="s">
        <v>138</v>
      </c>
      <c r="I121" s="10">
        <v>4.8899999999999997</v>
      </c>
      <c r="L121" s="11" t="s">
        <v>138</v>
      </c>
      <c r="M121" s="10">
        <v>77.09</v>
      </c>
    </row>
    <row r="122" spans="1:13">
      <c r="A122" s="11" t="s">
        <v>259</v>
      </c>
      <c r="B122" s="10">
        <v>6045.19</v>
      </c>
      <c r="H122" s="11" t="s">
        <v>139</v>
      </c>
      <c r="I122" s="10">
        <v>68.89</v>
      </c>
      <c r="L122" s="11" t="s">
        <v>139</v>
      </c>
      <c r="M122" s="10">
        <v>1242.3</v>
      </c>
    </row>
    <row r="123" spans="1:13">
      <c r="A123" s="11" t="s">
        <v>390</v>
      </c>
      <c r="B123" s="10">
        <v>5938.49</v>
      </c>
      <c r="H123" s="11" t="s">
        <v>140</v>
      </c>
      <c r="I123" s="10">
        <v>238.67</v>
      </c>
      <c r="L123" s="11" t="s">
        <v>140</v>
      </c>
      <c r="M123" s="10">
        <v>3591.41</v>
      </c>
    </row>
    <row r="124" spans="1:13">
      <c r="A124" s="11" t="s">
        <v>334</v>
      </c>
      <c r="B124" s="10">
        <v>5870.32</v>
      </c>
      <c r="H124" s="11" t="s">
        <v>141</v>
      </c>
      <c r="I124" s="10">
        <v>157.19999999999999</v>
      </c>
      <c r="L124" s="11" t="s">
        <v>141</v>
      </c>
      <c r="M124" s="10">
        <v>1599.25</v>
      </c>
    </row>
    <row r="125" spans="1:13">
      <c r="A125" s="11" t="s">
        <v>228</v>
      </c>
      <c r="B125" s="10">
        <v>5826.66</v>
      </c>
      <c r="H125" s="11" t="s">
        <v>142</v>
      </c>
      <c r="I125" s="10">
        <v>625.59</v>
      </c>
      <c r="L125" s="11" t="s">
        <v>142</v>
      </c>
      <c r="M125" s="10">
        <v>11758.830000000002</v>
      </c>
    </row>
    <row r="126" spans="1:13">
      <c r="A126" s="11" t="s">
        <v>109</v>
      </c>
      <c r="B126" s="10">
        <v>5714.8</v>
      </c>
      <c r="H126" s="11" t="s">
        <v>494</v>
      </c>
      <c r="I126" s="10">
        <v>2469.4699999999998</v>
      </c>
      <c r="L126" s="11" t="s">
        <v>494</v>
      </c>
      <c r="M126" s="10">
        <v>22411.06</v>
      </c>
    </row>
    <row r="127" spans="1:13">
      <c r="A127" s="11" t="s">
        <v>73</v>
      </c>
      <c r="B127" s="10">
        <v>5576.2000000000007</v>
      </c>
      <c r="H127" s="11" t="s">
        <v>143</v>
      </c>
      <c r="I127" s="10">
        <v>106.65</v>
      </c>
      <c r="L127" s="11" t="s">
        <v>143</v>
      </c>
      <c r="M127" s="10">
        <v>2085.91</v>
      </c>
    </row>
    <row r="128" spans="1:13">
      <c r="A128" s="11" t="s">
        <v>114</v>
      </c>
      <c r="B128" s="10">
        <v>5560.03</v>
      </c>
      <c r="H128" s="11" t="s">
        <v>144</v>
      </c>
      <c r="I128" s="10">
        <v>131.62</v>
      </c>
      <c r="L128" s="11" t="s">
        <v>144</v>
      </c>
      <c r="M128" s="10">
        <v>1876.87</v>
      </c>
    </row>
    <row r="129" spans="1:13">
      <c r="A129" s="11" t="s">
        <v>348</v>
      </c>
      <c r="B129" s="10">
        <v>5509.63</v>
      </c>
      <c r="H129" s="11" t="s">
        <v>495</v>
      </c>
      <c r="I129" s="10">
        <v>15.31</v>
      </c>
      <c r="L129" s="11" t="s">
        <v>495</v>
      </c>
      <c r="M129" s="10">
        <v>131.49</v>
      </c>
    </row>
    <row r="130" spans="1:13">
      <c r="A130" s="11" t="s">
        <v>19</v>
      </c>
      <c r="B130" s="10">
        <v>5507.66</v>
      </c>
      <c r="H130" s="11" t="s">
        <v>145</v>
      </c>
      <c r="I130" s="10">
        <v>70.8</v>
      </c>
      <c r="L130" s="11" t="s">
        <v>145</v>
      </c>
      <c r="M130" s="10">
        <v>3651.49</v>
      </c>
    </row>
    <row r="131" spans="1:13">
      <c r="A131" s="11" t="s">
        <v>241</v>
      </c>
      <c r="B131" s="10">
        <v>5442.82</v>
      </c>
      <c r="H131" s="11" t="s">
        <v>146</v>
      </c>
      <c r="I131" s="10">
        <v>855.96</v>
      </c>
      <c r="L131" s="11" t="s">
        <v>146</v>
      </c>
      <c r="M131" s="10">
        <v>7890.3</v>
      </c>
    </row>
    <row r="132" spans="1:13">
      <c r="A132" s="11" t="s">
        <v>123</v>
      </c>
      <c r="B132" s="10">
        <v>5383.36</v>
      </c>
      <c r="H132" s="11" t="s">
        <v>147</v>
      </c>
      <c r="I132" s="10">
        <v>831.16</v>
      </c>
      <c r="L132" s="11" t="s">
        <v>147</v>
      </c>
      <c r="M132" s="10">
        <v>9995.76</v>
      </c>
    </row>
    <row r="133" spans="1:13">
      <c r="A133" s="11" t="s">
        <v>317</v>
      </c>
      <c r="B133" s="10">
        <v>5327.43</v>
      </c>
      <c r="H133" s="11" t="s">
        <v>496</v>
      </c>
      <c r="I133" s="10">
        <v>12.25</v>
      </c>
      <c r="L133" s="11" t="s">
        <v>496</v>
      </c>
      <c r="M133" s="10">
        <v>107.24</v>
      </c>
    </row>
    <row r="134" spans="1:13">
      <c r="A134" s="11" t="s">
        <v>411</v>
      </c>
      <c r="B134" s="10">
        <v>5284.5</v>
      </c>
      <c r="H134" s="11" t="s">
        <v>148</v>
      </c>
      <c r="I134" s="10">
        <v>12.96</v>
      </c>
      <c r="L134" s="11" t="s">
        <v>148</v>
      </c>
      <c r="M134" s="10">
        <v>509.8</v>
      </c>
    </row>
    <row r="135" spans="1:13">
      <c r="A135" s="11" t="s">
        <v>209</v>
      </c>
      <c r="B135" s="10">
        <v>5211.28</v>
      </c>
      <c r="H135" s="11" t="s">
        <v>149</v>
      </c>
      <c r="I135" s="10">
        <v>1133.6199999999999</v>
      </c>
      <c r="L135" s="11" t="s">
        <v>149</v>
      </c>
      <c r="M135" s="10">
        <v>10884.9</v>
      </c>
    </row>
    <row r="136" spans="1:13">
      <c r="A136" s="11" t="s">
        <v>403</v>
      </c>
      <c r="B136" s="10">
        <v>5156.0099999999993</v>
      </c>
      <c r="H136" s="11" t="s">
        <v>150</v>
      </c>
      <c r="I136" s="10">
        <v>200.32</v>
      </c>
      <c r="L136" s="11" t="s">
        <v>150</v>
      </c>
      <c r="M136" s="10">
        <v>2247.7600000000002</v>
      </c>
    </row>
    <row r="137" spans="1:13">
      <c r="A137" s="11" t="s">
        <v>49</v>
      </c>
      <c r="B137" s="10">
        <v>5034.4799999999996</v>
      </c>
      <c r="H137" s="11" t="s">
        <v>151</v>
      </c>
      <c r="I137" s="10">
        <v>3.24</v>
      </c>
      <c r="L137" s="11" t="s">
        <v>151</v>
      </c>
      <c r="M137" s="10">
        <v>96.58</v>
      </c>
    </row>
    <row r="138" spans="1:13">
      <c r="A138" s="11" t="s">
        <v>477</v>
      </c>
      <c r="B138" s="10">
        <v>5022.3899999999994</v>
      </c>
      <c r="H138" s="11" t="s">
        <v>152</v>
      </c>
      <c r="I138" s="10">
        <v>58.510000000000005</v>
      </c>
      <c r="L138" s="11" t="s">
        <v>152</v>
      </c>
      <c r="M138" s="10">
        <v>1231.47</v>
      </c>
    </row>
    <row r="139" spans="1:13">
      <c r="A139" s="11" t="s">
        <v>254</v>
      </c>
      <c r="B139" s="10">
        <v>5018.16</v>
      </c>
      <c r="H139" s="11" t="s">
        <v>19</v>
      </c>
      <c r="I139" s="10">
        <v>230</v>
      </c>
      <c r="L139" s="11" t="s">
        <v>19</v>
      </c>
      <c r="M139" s="10">
        <v>5028.8599999999997</v>
      </c>
    </row>
    <row r="140" spans="1:13">
      <c r="A140" s="11" t="s">
        <v>462</v>
      </c>
      <c r="B140" s="10">
        <v>4990.72</v>
      </c>
      <c r="H140" s="11" t="s">
        <v>153</v>
      </c>
      <c r="I140" s="10">
        <v>67.72</v>
      </c>
      <c r="L140" s="11" t="s">
        <v>153</v>
      </c>
      <c r="M140" s="10">
        <v>1006.02</v>
      </c>
    </row>
    <row r="141" spans="1:13">
      <c r="A141" s="11" t="s">
        <v>113</v>
      </c>
      <c r="B141" s="10">
        <v>4976.3999999999996</v>
      </c>
      <c r="H141" s="11" t="s">
        <v>154</v>
      </c>
      <c r="I141" s="10">
        <v>41.74</v>
      </c>
      <c r="L141" s="11" t="s">
        <v>154</v>
      </c>
      <c r="M141" s="10">
        <v>583.70000000000005</v>
      </c>
    </row>
    <row r="142" spans="1:13">
      <c r="A142" s="11" t="s">
        <v>162</v>
      </c>
      <c r="B142" s="10">
        <v>4893.8999999999996</v>
      </c>
      <c r="H142" s="11" t="s">
        <v>155</v>
      </c>
      <c r="I142" s="10">
        <v>200</v>
      </c>
      <c r="L142" s="11" t="s">
        <v>155</v>
      </c>
      <c r="M142" s="10">
        <v>4488.1400000000003</v>
      </c>
    </row>
    <row r="143" spans="1:13">
      <c r="A143" s="11" t="s">
        <v>338</v>
      </c>
      <c r="B143" s="10">
        <v>4799.83</v>
      </c>
      <c r="H143" s="11" t="s">
        <v>156</v>
      </c>
      <c r="I143" s="10">
        <v>12.96</v>
      </c>
      <c r="L143" s="11" t="s">
        <v>156</v>
      </c>
      <c r="M143" s="10">
        <v>245.97</v>
      </c>
    </row>
    <row r="144" spans="1:13">
      <c r="A144" s="11" t="s">
        <v>276</v>
      </c>
      <c r="B144" s="10">
        <v>4761.4399999999996</v>
      </c>
      <c r="H144" s="11" t="s">
        <v>157</v>
      </c>
      <c r="I144" s="10">
        <v>2049.59</v>
      </c>
      <c r="L144" s="11" t="s">
        <v>157</v>
      </c>
      <c r="M144" s="10">
        <v>46791.28</v>
      </c>
    </row>
    <row r="145" spans="1:13">
      <c r="A145" s="11" t="s">
        <v>253</v>
      </c>
      <c r="B145" s="10">
        <v>4759.5600000000004</v>
      </c>
      <c r="H145" s="11" t="s">
        <v>158</v>
      </c>
      <c r="I145" s="10">
        <v>146.07</v>
      </c>
      <c r="L145" s="11" t="s">
        <v>158</v>
      </c>
      <c r="M145" s="10">
        <v>1499.38</v>
      </c>
    </row>
    <row r="146" spans="1:13">
      <c r="A146" s="11" t="s">
        <v>251</v>
      </c>
      <c r="B146" s="10">
        <v>4635.59</v>
      </c>
      <c r="H146" s="11" t="s">
        <v>159</v>
      </c>
      <c r="I146" s="10">
        <v>73.81</v>
      </c>
      <c r="L146" s="11" t="s">
        <v>159</v>
      </c>
      <c r="M146" s="10">
        <v>1137.1000000000001</v>
      </c>
    </row>
    <row r="147" spans="1:13">
      <c r="A147" s="11" t="s">
        <v>189</v>
      </c>
      <c r="B147" s="10">
        <v>4547.82</v>
      </c>
      <c r="H147" s="11" t="s">
        <v>160</v>
      </c>
      <c r="I147" s="10">
        <v>118.72</v>
      </c>
      <c r="L147" s="11" t="s">
        <v>160</v>
      </c>
      <c r="M147" s="10">
        <v>4420.37</v>
      </c>
    </row>
    <row r="148" spans="1:13">
      <c r="A148" s="11" t="s">
        <v>53</v>
      </c>
      <c r="B148" s="10">
        <v>4535.6000000000004</v>
      </c>
      <c r="H148" s="11" t="s">
        <v>161</v>
      </c>
      <c r="I148" s="10">
        <v>617.12</v>
      </c>
      <c r="L148" s="11" t="s">
        <v>161</v>
      </c>
      <c r="M148" s="10">
        <v>7035.92</v>
      </c>
    </row>
    <row r="149" spans="1:13">
      <c r="A149" s="11" t="s">
        <v>80</v>
      </c>
      <c r="B149" s="10">
        <v>4518.99</v>
      </c>
      <c r="H149" s="11" t="s">
        <v>162</v>
      </c>
      <c r="I149" s="10">
        <v>348.73</v>
      </c>
      <c r="L149" s="11" t="s">
        <v>162</v>
      </c>
      <c r="M149" s="10">
        <v>4893.8999999999996</v>
      </c>
    </row>
    <row r="150" spans="1:13">
      <c r="A150" s="11" t="s">
        <v>155</v>
      </c>
      <c r="B150" s="10">
        <v>4488.1400000000003</v>
      </c>
      <c r="H150" s="11" t="s">
        <v>163</v>
      </c>
      <c r="I150" s="10">
        <v>62.57</v>
      </c>
      <c r="L150" s="11" t="s">
        <v>163</v>
      </c>
      <c r="M150" s="10">
        <v>1248.56</v>
      </c>
    </row>
    <row r="151" spans="1:13">
      <c r="A151" s="11" t="s">
        <v>410</v>
      </c>
      <c r="B151" s="10">
        <v>4477.96</v>
      </c>
      <c r="H151" s="11" t="s">
        <v>164</v>
      </c>
      <c r="I151" s="10">
        <v>121.7</v>
      </c>
      <c r="L151" s="11" t="s">
        <v>164</v>
      </c>
      <c r="M151" s="10">
        <v>2328.0100000000002</v>
      </c>
    </row>
    <row r="152" spans="1:13">
      <c r="A152" s="11" t="s">
        <v>408</v>
      </c>
      <c r="B152" s="10">
        <v>4423.5</v>
      </c>
      <c r="H152" s="11" t="s">
        <v>165</v>
      </c>
      <c r="I152" s="10">
        <v>155.99</v>
      </c>
      <c r="L152" s="11" t="s">
        <v>165</v>
      </c>
      <c r="M152" s="10">
        <v>3619.98</v>
      </c>
    </row>
    <row r="153" spans="1:13">
      <c r="A153" s="11" t="s">
        <v>160</v>
      </c>
      <c r="B153" s="10">
        <v>4420.37</v>
      </c>
      <c r="H153" s="11" t="s">
        <v>166</v>
      </c>
      <c r="I153" s="10">
        <v>19.52</v>
      </c>
      <c r="L153" s="11" t="s">
        <v>166</v>
      </c>
      <c r="M153" s="10">
        <v>406.46</v>
      </c>
    </row>
    <row r="154" spans="1:13">
      <c r="A154" s="11" t="s">
        <v>455</v>
      </c>
      <c r="B154" s="10">
        <v>4387.6000000000004</v>
      </c>
      <c r="H154" s="11" t="s">
        <v>167</v>
      </c>
      <c r="I154" s="10">
        <v>6.36</v>
      </c>
      <c r="L154" s="11" t="s">
        <v>167</v>
      </c>
      <c r="M154" s="10">
        <v>110.99</v>
      </c>
    </row>
    <row r="155" spans="1:13">
      <c r="A155" s="11" t="s">
        <v>280</v>
      </c>
      <c r="B155" s="10">
        <v>4319.68</v>
      </c>
      <c r="H155" s="11" t="s">
        <v>168</v>
      </c>
      <c r="I155" s="10">
        <v>123.6</v>
      </c>
      <c r="L155" s="11" t="s">
        <v>168</v>
      </c>
      <c r="M155" s="10">
        <v>3595.08</v>
      </c>
    </row>
    <row r="156" spans="1:13">
      <c r="A156" s="11" t="s">
        <v>124</v>
      </c>
      <c r="B156" s="10">
        <v>4294.07</v>
      </c>
      <c r="H156" s="11" t="s">
        <v>169</v>
      </c>
      <c r="I156" s="10">
        <v>87.49</v>
      </c>
      <c r="L156" s="11" t="s">
        <v>169</v>
      </c>
      <c r="M156" s="10">
        <v>1237.49</v>
      </c>
    </row>
    <row r="157" spans="1:13">
      <c r="A157" s="11" t="s">
        <v>186</v>
      </c>
      <c r="B157" s="10">
        <v>4137.5600000000004</v>
      </c>
      <c r="H157" s="11" t="s">
        <v>170</v>
      </c>
      <c r="I157" s="10">
        <v>246.25</v>
      </c>
      <c r="L157" s="11" t="s">
        <v>170</v>
      </c>
      <c r="M157" s="10">
        <v>2857.5</v>
      </c>
    </row>
    <row r="158" spans="1:13">
      <c r="A158" s="11" t="s">
        <v>300</v>
      </c>
      <c r="B158" s="10">
        <v>4102.62</v>
      </c>
      <c r="H158" s="11" t="s">
        <v>171</v>
      </c>
      <c r="I158" s="10">
        <v>50.25</v>
      </c>
      <c r="L158" s="11" t="s">
        <v>171</v>
      </c>
      <c r="M158" s="10">
        <v>961.35</v>
      </c>
    </row>
    <row r="159" spans="1:13">
      <c r="A159" s="11" t="s">
        <v>394</v>
      </c>
      <c r="B159" s="10">
        <v>4090.55</v>
      </c>
      <c r="H159" s="11" t="s">
        <v>172</v>
      </c>
      <c r="I159" s="10">
        <v>831.13</v>
      </c>
      <c r="L159" s="11" t="s">
        <v>172</v>
      </c>
      <c r="M159" s="10">
        <v>24639.919999999998</v>
      </c>
    </row>
    <row r="160" spans="1:13">
      <c r="A160" s="11" t="s">
        <v>404</v>
      </c>
      <c r="B160" s="10">
        <v>4031.88</v>
      </c>
      <c r="H160" s="11" t="s">
        <v>173</v>
      </c>
      <c r="I160" s="10">
        <v>25.92</v>
      </c>
      <c r="L160" s="11" t="s">
        <v>173</v>
      </c>
      <c r="M160" s="10">
        <v>481.44</v>
      </c>
    </row>
    <row r="161" spans="1:13">
      <c r="A161" s="11" t="s">
        <v>182</v>
      </c>
      <c r="B161" s="10">
        <v>3999.42</v>
      </c>
      <c r="H161" s="11" t="s">
        <v>174</v>
      </c>
      <c r="I161" s="10">
        <v>200</v>
      </c>
      <c r="L161" s="11" t="s">
        <v>174</v>
      </c>
      <c r="M161" s="10">
        <v>3797.34</v>
      </c>
    </row>
    <row r="162" spans="1:13">
      <c r="A162" s="11" t="s">
        <v>428</v>
      </c>
      <c r="B162" s="10">
        <v>3997.96</v>
      </c>
      <c r="H162" s="11" t="s">
        <v>175</v>
      </c>
      <c r="I162" s="10">
        <v>713.41</v>
      </c>
      <c r="L162" s="11" t="s">
        <v>175</v>
      </c>
      <c r="M162" s="10">
        <v>14887.05</v>
      </c>
    </row>
    <row r="163" spans="1:13">
      <c r="A163" s="11" t="s">
        <v>391</v>
      </c>
      <c r="B163" s="10">
        <v>3976.4500000000003</v>
      </c>
      <c r="H163" s="11" t="s">
        <v>176</v>
      </c>
      <c r="I163" s="10">
        <v>47.9</v>
      </c>
      <c r="L163" s="11" t="s">
        <v>176</v>
      </c>
      <c r="M163" s="10">
        <v>494.08</v>
      </c>
    </row>
    <row r="164" spans="1:13">
      <c r="A164" s="11" t="s">
        <v>8</v>
      </c>
      <c r="B164" s="10">
        <v>3965.35</v>
      </c>
      <c r="H164" s="11" t="s">
        <v>177</v>
      </c>
      <c r="I164" s="10">
        <v>134.85999999999999</v>
      </c>
      <c r="L164" s="11" t="s">
        <v>177</v>
      </c>
      <c r="M164" s="10">
        <v>2563.8200000000002</v>
      </c>
    </row>
    <row r="165" spans="1:13">
      <c r="A165" s="11" t="s">
        <v>38</v>
      </c>
      <c r="B165" s="10">
        <v>3831.31</v>
      </c>
      <c r="H165" s="11" t="s">
        <v>178</v>
      </c>
      <c r="I165" s="10">
        <v>1018.91</v>
      </c>
      <c r="L165" s="11" t="s">
        <v>178</v>
      </c>
      <c r="M165" s="10">
        <v>15972.779999999999</v>
      </c>
    </row>
    <row r="166" spans="1:13">
      <c r="A166" s="11" t="s">
        <v>174</v>
      </c>
      <c r="B166" s="10">
        <v>3797.34</v>
      </c>
      <c r="H166" s="11" t="s">
        <v>179</v>
      </c>
      <c r="I166" s="10">
        <v>3.29</v>
      </c>
      <c r="L166" s="11" t="s">
        <v>179</v>
      </c>
      <c r="M166" s="10">
        <v>49.35</v>
      </c>
    </row>
    <row r="167" spans="1:13">
      <c r="A167" s="11" t="s">
        <v>482</v>
      </c>
      <c r="B167" s="10">
        <v>3794.27</v>
      </c>
      <c r="H167" s="11" t="s">
        <v>180</v>
      </c>
      <c r="I167" s="10">
        <v>1380.16</v>
      </c>
      <c r="L167" s="11" t="s">
        <v>180</v>
      </c>
      <c r="M167" s="10">
        <v>21594.879999999997</v>
      </c>
    </row>
    <row r="168" spans="1:13">
      <c r="A168" s="11" t="s">
        <v>204</v>
      </c>
      <c r="B168" s="10">
        <v>3792.67</v>
      </c>
      <c r="H168" s="11" t="s">
        <v>181</v>
      </c>
      <c r="I168" s="10">
        <v>59.96</v>
      </c>
      <c r="L168" s="11" t="s">
        <v>181</v>
      </c>
      <c r="M168" s="10">
        <v>802.86</v>
      </c>
    </row>
    <row r="169" spans="1:13">
      <c r="A169" s="11" t="s">
        <v>401</v>
      </c>
      <c r="B169" s="10">
        <v>3787.65</v>
      </c>
      <c r="H169" s="11" t="s">
        <v>182</v>
      </c>
      <c r="I169" s="10">
        <v>150</v>
      </c>
      <c r="L169" s="11" t="s">
        <v>182</v>
      </c>
      <c r="M169" s="10">
        <v>3999.42</v>
      </c>
    </row>
    <row r="170" spans="1:13">
      <c r="A170" s="11" t="s">
        <v>308</v>
      </c>
      <c r="B170" s="10">
        <v>3721.52</v>
      </c>
      <c r="H170" s="11" t="s">
        <v>183</v>
      </c>
      <c r="I170" s="10">
        <v>90.39</v>
      </c>
      <c r="L170" s="11" t="s">
        <v>183</v>
      </c>
      <c r="M170" s="10">
        <v>3510.77</v>
      </c>
    </row>
    <row r="171" spans="1:13">
      <c r="A171" s="11" t="s">
        <v>97</v>
      </c>
      <c r="B171" s="10">
        <v>3713.08</v>
      </c>
      <c r="H171" s="11" t="s">
        <v>184</v>
      </c>
      <c r="I171" s="10">
        <v>0.1</v>
      </c>
      <c r="L171" s="11" t="s">
        <v>184</v>
      </c>
      <c r="M171" s="10">
        <v>2.61</v>
      </c>
    </row>
    <row r="172" spans="1:13">
      <c r="A172" s="11" t="s">
        <v>145</v>
      </c>
      <c r="B172" s="10">
        <v>3651.49</v>
      </c>
      <c r="H172" s="11" t="s">
        <v>185</v>
      </c>
      <c r="I172" s="10">
        <v>180</v>
      </c>
      <c r="L172" s="11" t="s">
        <v>185</v>
      </c>
      <c r="M172" s="10">
        <v>7729.27</v>
      </c>
    </row>
    <row r="173" spans="1:13">
      <c r="A173" s="11" t="s">
        <v>165</v>
      </c>
      <c r="B173" s="10">
        <v>3619.98</v>
      </c>
      <c r="H173" s="11" t="s">
        <v>186</v>
      </c>
      <c r="I173" s="10">
        <v>412.6</v>
      </c>
      <c r="L173" s="11" t="s">
        <v>186</v>
      </c>
      <c r="M173" s="10">
        <v>4137.5600000000004</v>
      </c>
    </row>
    <row r="174" spans="1:13">
      <c r="A174" s="11" t="s">
        <v>168</v>
      </c>
      <c r="B174" s="10">
        <v>3595.08</v>
      </c>
      <c r="H174" s="11" t="s">
        <v>187</v>
      </c>
      <c r="I174" s="10">
        <v>62.14</v>
      </c>
      <c r="L174" s="11" t="s">
        <v>187</v>
      </c>
      <c r="M174" s="10">
        <v>973.76</v>
      </c>
    </row>
    <row r="175" spans="1:13">
      <c r="A175" s="11" t="s">
        <v>140</v>
      </c>
      <c r="B175" s="10">
        <v>3591.41</v>
      </c>
      <c r="H175" s="11" t="s">
        <v>188</v>
      </c>
      <c r="I175" s="10">
        <v>844.45</v>
      </c>
      <c r="L175" s="11" t="s">
        <v>188</v>
      </c>
      <c r="M175" s="10">
        <v>27143.989999999998</v>
      </c>
    </row>
    <row r="176" spans="1:13">
      <c r="A176" s="11" t="s">
        <v>202</v>
      </c>
      <c r="B176" s="10">
        <v>3586.18</v>
      </c>
      <c r="H176" s="11" t="s">
        <v>189</v>
      </c>
      <c r="I176" s="10">
        <v>613.87</v>
      </c>
      <c r="L176" s="11" t="s">
        <v>189</v>
      </c>
      <c r="M176" s="10">
        <v>4547.82</v>
      </c>
    </row>
    <row r="177" spans="1:13">
      <c r="A177" s="11" t="s">
        <v>183</v>
      </c>
      <c r="B177" s="10">
        <v>3510.77</v>
      </c>
      <c r="H177" s="11" t="s">
        <v>190</v>
      </c>
      <c r="I177" s="10">
        <v>26.45</v>
      </c>
      <c r="L177" s="11" t="s">
        <v>190</v>
      </c>
      <c r="M177" s="10">
        <v>584.95000000000005</v>
      </c>
    </row>
    <row r="178" spans="1:13">
      <c r="A178" s="11" t="s">
        <v>268</v>
      </c>
      <c r="B178" s="10">
        <v>3500.5</v>
      </c>
      <c r="H178" s="11" t="s">
        <v>191</v>
      </c>
      <c r="I178" s="10">
        <v>113.72999999999999</v>
      </c>
      <c r="L178" s="11" t="s">
        <v>191</v>
      </c>
      <c r="M178" s="10">
        <v>1244.4299999999998</v>
      </c>
    </row>
    <row r="179" spans="1:13">
      <c r="A179" s="11" t="s">
        <v>231</v>
      </c>
      <c r="B179" s="10">
        <v>3479.5</v>
      </c>
      <c r="H179" s="11" t="s">
        <v>192</v>
      </c>
      <c r="I179" s="10">
        <v>40</v>
      </c>
      <c r="L179" s="11" t="s">
        <v>192</v>
      </c>
      <c r="M179" s="10">
        <v>667.39</v>
      </c>
    </row>
    <row r="180" spans="1:13">
      <c r="A180" s="11" t="s">
        <v>195</v>
      </c>
      <c r="B180" s="10">
        <v>3466.42</v>
      </c>
      <c r="H180" s="11" t="s">
        <v>193</v>
      </c>
      <c r="I180" s="10">
        <v>631.94000000000005</v>
      </c>
      <c r="L180" s="11" t="s">
        <v>193</v>
      </c>
      <c r="M180" s="10">
        <v>15801.28</v>
      </c>
    </row>
    <row r="181" spans="1:13">
      <c r="A181" s="11" t="s">
        <v>506</v>
      </c>
      <c r="B181" s="10">
        <v>3459.77</v>
      </c>
      <c r="H181" s="11" t="s">
        <v>194</v>
      </c>
      <c r="I181" s="10">
        <v>106.19</v>
      </c>
      <c r="L181" s="11" t="s">
        <v>194</v>
      </c>
      <c r="M181" s="10">
        <v>1646.67</v>
      </c>
    </row>
    <row r="182" spans="1:13">
      <c r="A182" s="11" t="s">
        <v>418</v>
      </c>
      <c r="B182" s="10">
        <v>3459.71</v>
      </c>
      <c r="H182" s="11" t="s">
        <v>195</v>
      </c>
      <c r="I182" s="10">
        <v>121.7</v>
      </c>
      <c r="L182" s="11" t="s">
        <v>195</v>
      </c>
      <c r="M182" s="10">
        <v>3466.42</v>
      </c>
    </row>
    <row r="183" spans="1:13">
      <c r="A183" s="11" t="s">
        <v>500</v>
      </c>
      <c r="B183" s="10">
        <v>3354.31</v>
      </c>
      <c r="H183" s="11" t="s">
        <v>196</v>
      </c>
      <c r="I183" s="10">
        <v>776.75</v>
      </c>
      <c r="L183" s="11" t="s">
        <v>196</v>
      </c>
      <c r="M183" s="10">
        <v>10764.05</v>
      </c>
    </row>
    <row r="184" spans="1:13">
      <c r="A184" s="11" t="s">
        <v>104</v>
      </c>
      <c r="B184" s="10">
        <v>3279.2</v>
      </c>
      <c r="H184" s="11" t="s">
        <v>197</v>
      </c>
      <c r="I184" s="10">
        <v>127.51</v>
      </c>
      <c r="L184" s="11" t="s">
        <v>197</v>
      </c>
      <c r="M184" s="10">
        <v>1341</v>
      </c>
    </row>
    <row r="185" spans="1:13">
      <c r="A185" s="11" t="s">
        <v>25</v>
      </c>
      <c r="B185" s="10">
        <v>3188.86</v>
      </c>
      <c r="H185" s="11" t="s">
        <v>198</v>
      </c>
      <c r="I185" s="10">
        <v>911.67</v>
      </c>
      <c r="L185" s="11" t="s">
        <v>198</v>
      </c>
      <c r="M185" s="10">
        <v>32327.75</v>
      </c>
    </row>
    <row r="186" spans="1:13">
      <c r="A186" s="11" t="s">
        <v>377</v>
      </c>
      <c r="B186" s="10">
        <v>3152.51</v>
      </c>
      <c r="H186" s="11" t="s">
        <v>199</v>
      </c>
      <c r="I186" s="10">
        <v>896.62</v>
      </c>
      <c r="L186" s="11" t="s">
        <v>199</v>
      </c>
      <c r="M186" s="10">
        <v>17444.739999999998</v>
      </c>
    </row>
    <row r="187" spans="1:13">
      <c r="A187" s="11" t="s">
        <v>454</v>
      </c>
      <c r="B187" s="10">
        <v>3094.2599999999998</v>
      </c>
      <c r="H187" s="11" t="s">
        <v>200</v>
      </c>
      <c r="I187" s="10">
        <v>545.36</v>
      </c>
      <c r="L187" s="11" t="s">
        <v>200</v>
      </c>
      <c r="M187" s="10">
        <v>9388.5499999999993</v>
      </c>
    </row>
    <row r="188" spans="1:13">
      <c r="A188" s="11" t="s">
        <v>311</v>
      </c>
      <c r="B188" s="10">
        <v>3079.77</v>
      </c>
      <c r="H188" s="11" t="s">
        <v>201</v>
      </c>
      <c r="I188" s="10">
        <v>134.09</v>
      </c>
      <c r="L188" s="11" t="s">
        <v>201</v>
      </c>
      <c r="M188" s="10">
        <v>1630.86</v>
      </c>
    </row>
    <row r="189" spans="1:13">
      <c r="A189" s="11" t="s">
        <v>310</v>
      </c>
      <c r="B189" s="10">
        <v>3070.65</v>
      </c>
      <c r="H189" s="11" t="s">
        <v>202</v>
      </c>
      <c r="I189" s="10">
        <v>157.04</v>
      </c>
      <c r="L189" s="11" t="s">
        <v>202</v>
      </c>
      <c r="M189" s="10">
        <v>3586.18</v>
      </c>
    </row>
    <row r="190" spans="1:13">
      <c r="A190" s="11" t="s">
        <v>318</v>
      </c>
      <c r="B190" s="10">
        <v>3055.92</v>
      </c>
      <c r="H190" s="11" t="s">
        <v>203</v>
      </c>
      <c r="I190" s="10">
        <v>21.84</v>
      </c>
      <c r="L190" s="11" t="s">
        <v>203</v>
      </c>
      <c r="M190" s="10">
        <v>515.58000000000004</v>
      </c>
    </row>
    <row r="191" spans="1:13">
      <c r="A191" s="11" t="s">
        <v>239</v>
      </c>
      <c r="B191" s="10">
        <v>3035.01</v>
      </c>
      <c r="H191" s="11" t="s">
        <v>204</v>
      </c>
      <c r="I191" s="10">
        <v>321.2</v>
      </c>
      <c r="L191" s="11" t="s">
        <v>204</v>
      </c>
      <c r="M191" s="10">
        <v>3792.67</v>
      </c>
    </row>
    <row r="192" spans="1:13">
      <c r="A192" s="11" t="s">
        <v>78</v>
      </c>
      <c r="B192" s="10">
        <v>2917.69</v>
      </c>
      <c r="H192" s="11" t="s">
        <v>205</v>
      </c>
      <c r="I192" s="10">
        <v>24</v>
      </c>
      <c r="L192" s="11" t="s">
        <v>205</v>
      </c>
      <c r="M192" s="10">
        <v>545.27</v>
      </c>
    </row>
    <row r="193" spans="1:13">
      <c r="A193" s="11" t="s">
        <v>261</v>
      </c>
      <c r="B193" s="10">
        <v>2896.41</v>
      </c>
      <c r="H193" s="11" t="s">
        <v>206</v>
      </c>
      <c r="I193" s="10">
        <v>106.42999999999999</v>
      </c>
      <c r="L193" s="11" t="s">
        <v>206</v>
      </c>
      <c r="M193" s="10">
        <v>1571.5800000000002</v>
      </c>
    </row>
    <row r="194" spans="1:13">
      <c r="A194" s="11" t="s">
        <v>170</v>
      </c>
      <c r="B194" s="10">
        <v>2857.5</v>
      </c>
      <c r="H194" s="11" t="s">
        <v>207</v>
      </c>
      <c r="I194" s="10">
        <v>59.01</v>
      </c>
      <c r="L194" s="11" t="s">
        <v>207</v>
      </c>
      <c r="M194" s="10">
        <v>1396.74</v>
      </c>
    </row>
    <row r="195" spans="1:13">
      <c r="A195" s="11" t="s">
        <v>285</v>
      </c>
      <c r="B195" s="10">
        <v>2788.35</v>
      </c>
      <c r="H195" s="11" t="s">
        <v>208</v>
      </c>
      <c r="I195" s="10">
        <v>43.4</v>
      </c>
      <c r="L195" s="11" t="s">
        <v>208</v>
      </c>
      <c r="M195" s="10">
        <v>520.79999999999995</v>
      </c>
    </row>
    <row r="196" spans="1:13">
      <c r="A196" s="11" t="s">
        <v>460</v>
      </c>
      <c r="B196" s="10">
        <v>2771.74</v>
      </c>
      <c r="H196" s="11" t="s">
        <v>209</v>
      </c>
      <c r="I196" s="10">
        <v>250</v>
      </c>
      <c r="L196" s="11" t="s">
        <v>209</v>
      </c>
      <c r="M196" s="10">
        <v>5211.28</v>
      </c>
    </row>
    <row r="197" spans="1:13">
      <c r="A197" s="11" t="s">
        <v>236</v>
      </c>
      <c r="B197" s="10">
        <v>2693.78</v>
      </c>
      <c r="H197" s="11" t="s">
        <v>210</v>
      </c>
      <c r="I197" s="10">
        <v>65.75</v>
      </c>
      <c r="L197" s="11" t="s">
        <v>210</v>
      </c>
      <c r="M197" s="10">
        <v>792.27</v>
      </c>
    </row>
    <row r="198" spans="1:13">
      <c r="A198" s="11" t="s">
        <v>43</v>
      </c>
      <c r="B198" s="10">
        <v>2663.04</v>
      </c>
      <c r="H198" s="11" t="s">
        <v>211</v>
      </c>
      <c r="I198" s="10">
        <v>88.66</v>
      </c>
      <c r="L198" s="11" t="s">
        <v>211</v>
      </c>
      <c r="M198" s="10">
        <v>1230.02</v>
      </c>
    </row>
    <row r="199" spans="1:13">
      <c r="A199" s="11" t="s">
        <v>249</v>
      </c>
      <c r="B199" s="10">
        <v>2652.7200000000003</v>
      </c>
      <c r="H199" s="11" t="s">
        <v>212</v>
      </c>
      <c r="I199" s="10">
        <v>43.66</v>
      </c>
      <c r="L199" s="11" t="s">
        <v>212</v>
      </c>
      <c r="M199" s="10">
        <v>577.12</v>
      </c>
    </row>
    <row r="200" spans="1:13">
      <c r="A200" s="11" t="s">
        <v>240</v>
      </c>
      <c r="B200" s="10">
        <v>2639.82</v>
      </c>
      <c r="H200" s="11" t="s">
        <v>213</v>
      </c>
      <c r="I200" s="10">
        <v>134.59</v>
      </c>
      <c r="L200" s="11" t="s">
        <v>213</v>
      </c>
      <c r="M200" s="10">
        <v>2429.85</v>
      </c>
    </row>
    <row r="201" spans="1:13">
      <c r="A201" s="11" t="s">
        <v>330</v>
      </c>
      <c r="B201" s="10">
        <v>2633.99</v>
      </c>
      <c r="H201" s="11" t="s">
        <v>214</v>
      </c>
      <c r="I201" s="10">
        <v>76.59</v>
      </c>
      <c r="L201" s="11" t="s">
        <v>214</v>
      </c>
      <c r="M201" s="10">
        <v>919.08</v>
      </c>
    </row>
    <row r="202" spans="1:13">
      <c r="A202" s="11" t="s">
        <v>294</v>
      </c>
      <c r="B202" s="10">
        <v>2606.16</v>
      </c>
      <c r="H202" s="11" t="s">
        <v>215</v>
      </c>
      <c r="I202" s="10">
        <v>22.68</v>
      </c>
      <c r="L202" s="11" t="s">
        <v>215</v>
      </c>
      <c r="M202" s="10">
        <v>586.80999999999995</v>
      </c>
    </row>
    <row r="203" spans="1:13">
      <c r="A203" s="11" t="s">
        <v>177</v>
      </c>
      <c r="B203" s="10">
        <v>2563.8200000000002</v>
      </c>
      <c r="H203" s="11" t="s">
        <v>216</v>
      </c>
      <c r="I203" s="10">
        <v>9.76</v>
      </c>
      <c r="L203" s="11" t="s">
        <v>216</v>
      </c>
      <c r="M203" s="10">
        <v>143.81</v>
      </c>
    </row>
    <row r="204" spans="1:13">
      <c r="A204" s="11" t="s">
        <v>130</v>
      </c>
      <c r="B204" s="10">
        <v>2554.2600000000002</v>
      </c>
      <c r="H204" s="11" t="s">
        <v>217</v>
      </c>
      <c r="I204" s="10">
        <v>8.01</v>
      </c>
      <c r="L204" s="11" t="s">
        <v>217</v>
      </c>
      <c r="M204" s="10">
        <v>93.39</v>
      </c>
    </row>
    <row r="205" spans="1:13">
      <c r="A205" s="11" t="s">
        <v>36</v>
      </c>
      <c r="B205" s="10">
        <v>2554.25</v>
      </c>
      <c r="H205" s="11" t="s">
        <v>218</v>
      </c>
      <c r="I205" s="10">
        <v>14.14</v>
      </c>
      <c r="L205" s="11" t="s">
        <v>218</v>
      </c>
      <c r="M205" s="10">
        <v>154.21</v>
      </c>
    </row>
    <row r="206" spans="1:13">
      <c r="A206" s="11" t="s">
        <v>328</v>
      </c>
      <c r="B206" s="10">
        <v>2519.61</v>
      </c>
      <c r="H206" s="11" t="s">
        <v>219</v>
      </c>
      <c r="I206" s="10">
        <v>89.85</v>
      </c>
      <c r="L206" s="11" t="s">
        <v>219</v>
      </c>
      <c r="M206" s="10">
        <v>1950.36</v>
      </c>
    </row>
    <row r="207" spans="1:13">
      <c r="A207" s="11" t="s">
        <v>422</v>
      </c>
      <c r="B207" s="10">
        <v>2506.21</v>
      </c>
      <c r="H207" s="11" t="s">
        <v>220</v>
      </c>
      <c r="I207" s="10">
        <v>61.85</v>
      </c>
      <c r="L207" s="11" t="s">
        <v>220</v>
      </c>
      <c r="M207" s="10">
        <v>911.89</v>
      </c>
    </row>
    <row r="208" spans="1:13">
      <c r="A208" s="11" t="s">
        <v>499</v>
      </c>
      <c r="B208" s="10">
        <v>2435.04</v>
      </c>
      <c r="H208" s="11" t="s">
        <v>221</v>
      </c>
      <c r="I208" s="10">
        <v>821.66000000000008</v>
      </c>
      <c r="L208" s="11" t="s">
        <v>221</v>
      </c>
      <c r="M208" s="10">
        <v>13377.4</v>
      </c>
    </row>
    <row r="209" spans="1:13">
      <c r="A209" s="11" t="s">
        <v>213</v>
      </c>
      <c r="B209" s="10">
        <v>2429.85</v>
      </c>
      <c r="H209" s="11" t="s">
        <v>222</v>
      </c>
      <c r="I209" s="10">
        <v>41.989999999999995</v>
      </c>
      <c r="L209" s="11" t="s">
        <v>222</v>
      </c>
      <c r="M209" s="10">
        <v>729.83999999999992</v>
      </c>
    </row>
    <row r="210" spans="1:13">
      <c r="A210" s="11" t="s">
        <v>307</v>
      </c>
      <c r="B210" s="10">
        <v>2373.98</v>
      </c>
      <c r="H210" s="11" t="s">
        <v>223</v>
      </c>
      <c r="I210" s="10">
        <v>0.6</v>
      </c>
      <c r="L210" s="11" t="s">
        <v>223</v>
      </c>
      <c r="M210" s="10">
        <v>7.39</v>
      </c>
    </row>
    <row r="211" spans="1:13">
      <c r="A211" s="11" t="s">
        <v>274</v>
      </c>
      <c r="B211" s="10">
        <v>2346.3200000000002</v>
      </c>
      <c r="H211" s="11" t="s">
        <v>497</v>
      </c>
      <c r="I211" s="10">
        <v>2940.56</v>
      </c>
      <c r="L211" s="11" t="s">
        <v>497</v>
      </c>
      <c r="M211" s="10">
        <v>28430.51</v>
      </c>
    </row>
    <row r="212" spans="1:13">
      <c r="A212" s="11" t="s">
        <v>164</v>
      </c>
      <c r="B212" s="10">
        <v>2328.0100000000002</v>
      </c>
      <c r="H212" s="11" t="s">
        <v>224</v>
      </c>
      <c r="I212" s="10">
        <v>93.210000000000008</v>
      </c>
      <c r="L212" s="11" t="s">
        <v>224</v>
      </c>
      <c r="M212" s="10">
        <v>1024.48</v>
      </c>
    </row>
    <row r="213" spans="1:13">
      <c r="A213" s="11" t="s">
        <v>93</v>
      </c>
      <c r="B213" s="10">
        <v>2306.19</v>
      </c>
      <c r="H213" s="11" t="s">
        <v>225</v>
      </c>
      <c r="I213" s="10">
        <v>3.24</v>
      </c>
      <c r="L213" s="11" t="s">
        <v>225</v>
      </c>
      <c r="M213" s="10">
        <v>82.04</v>
      </c>
    </row>
    <row r="214" spans="1:13">
      <c r="A214" s="11" t="s">
        <v>66</v>
      </c>
      <c r="B214" s="10">
        <v>2273.38</v>
      </c>
      <c r="H214" s="11" t="s">
        <v>226</v>
      </c>
      <c r="I214" s="10">
        <v>76.180000000000007</v>
      </c>
      <c r="L214" s="11" t="s">
        <v>226</v>
      </c>
      <c r="M214" s="10">
        <v>755.49</v>
      </c>
    </row>
    <row r="215" spans="1:13">
      <c r="A215" s="11" t="s">
        <v>266</v>
      </c>
      <c r="B215" s="10">
        <v>2250.02</v>
      </c>
      <c r="H215" s="11" t="s">
        <v>227</v>
      </c>
      <c r="I215" s="10">
        <v>3.85</v>
      </c>
      <c r="L215" s="11" t="s">
        <v>227</v>
      </c>
      <c r="M215" s="10">
        <v>49.28</v>
      </c>
    </row>
    <row r="216" spans="1:13">
      <c r="A216" s="11" t="s">
        <v>150</v>
      </c>
      <c r="B216" s="10">
        <v>2247.7600000000002</v>
      </c>
      <c r="H216" s="11" t="s">
        <v>228</v>
      </c>
      <c r="I216" s="10">
        <v>280</v>
      </c>
      <c r="L216" s="11" t="s">
        <v>228</v>
      </c>
      <c r="M216" s="10">
        <v>5826.66</v>
      </c>
    </row>
    <row r="217" spans="1:13">
      <c r="A217" s="11" t="s">
        <v>461</v>
      </c>
      <c r="B217" s="10">
        <v>2247.17</v>
      </c>
      <c r="H217" s="11" t="s">
        <v>229</v>
      </c>
      <c r="I217" s="10">
        <v>17.36</v>
      </c>
      <c r="L217" s="11" t="s">
        <v>229</v>
      </c>
      <c r="M217" s="10">
        <v>217.73</v>
      </c>
    </row>
    <row r="218" spans="1:13">
      <c r="A218" s="11" t="s">
        <v>355</v>
      </c>
      <c r="B218" s="10">
        <v>2244.0500000000002</v>
      </c>
      <c r="H218" s="11" t="s">
        <v>230</v>
      </c>
      <c r="I218" s="10">
        <v>88.9</v>
      </c>
      <c r="L218" s="11" t="s">
        <v>230</v>
      </c>
      <c r="M218" s="10">
        <v>1284.67</v>
      </c>
    </row>
    <row r="219" spans="1:13">
      <c r="A219" s="11" t="s">
        <v>432</v>
      </c>
      <c r="B219" s="10">
        <v>2233.84</v>
      </c>
      <c r="H219" s="11" t="s">
        <v>231</v>
      </c>
      <c r="I219" s="10">
        <v>286.99</v>
      </c>
      <c r="L219" s="11" t="s">
        <v>231</v>
      </c>
      <c r="M219" s="10">
        <v>3479.5</v>
      </c>
    </row>
    <row r="220" spans="1:13">
      <c r="A220" s="11" t="s">
        <v>89</v>
      </c>
      <c r="B220" s="10">
        <v>2165.71</v>
      </c>
      <c r="H220" s="11" t="s">
        <v>232</v>
      </c>
      <c r="I220" s="10">
        <v>96.01</v>
      </c>
      <c r="L220" s="11" t="s">
        <v>232</v>
      </c>
      <c r="M220" s="10">
        <v>983.11</v>
      </c>
    </row>
    <row r="221" spans="1:13">
      <c r="A221" s="11" t="s">
        <v>233</v>
      </c>
      <c r="B221" s="10">
        <v>2162.2800000000002</v>
      </c>
      <c r="H221" s="11" t="s">
        <v>233</v>
      </c>
      <c r="I221" s="10">
        <v>156.71</v>
      </c>
      <c r="L221" s="11" t="s">
        <v>233</v>
      </c>
      <c r="M221" s="10">
        <v>2162.2800000000002</v>
      </c>
    </row>
    <row r="222" spans="1:13">
      <c r="A222" s="11" t="s">
        <v>303</v>
      </c>
      <c r="B222" s="10">
        <v>2151.63</v>
      </c>
      <c r="H222" s="11" t="s">
        <v>234</v>
      </c>
      <c r="I222" s="10">
        <v>70.489999999999995</v>
      </c>
      <c r="L222" s="11" t="s">
        <v>234</v>
      </c>
      <c r="M222" s="10">
        <v>986.86</v>
      </c>
    </row>
    <row r="223" spans="1:13">
      <c r="A223" s="11" t="s">
        <v>456</v>
      </c>
      <c r="B223" s="10">
        <v>2123.5100000000002</v>
      </c>
      <c r="H223" s="11" t="s">
        <v>235</v>
      </c>
      <c r="I223" s="10">
        <v>15.34</v>
      </c>
      <c r="L223" s="11" t="s">
        <v>235</v>
      </c>
      <c r="M223" s="10">
        <v>240.44</v>
      </c>
    </row>
    <row r="224" spans="1:13">
      <c r="A224" s="11" t="s">
        <v>63</v>
      </c>
      <c r="B224" s="10">
        <v>2100.21</v>
      </c>
      <c r="H224" s="11" t="s">
        <v>236</v>
      </c>
      <c r="I224" s="10">
        <v>79.48</v>
      </c>
      <c r="L224" s="11" t="s">
        <v>236</v>
      </c>
      <c r="M224" s="10">
        <v>2693.78</v>
      </c>
    </row>
    <row r="225" spans="1:13">
      <c r="A225" s="11" t="s">
        <v>16</v>
      </c>
      <c r="B225" s="10">
        <v>2091.79</v>
      </c>
      <c r="H225" s="11" t="s">
        <v>237</v>
      </c>
      <c r="I225" s="10">
        <v>49.129999999999995</v>
      </c>
      <c r="L225" s="11" t="s">
        <v>237</v>
      </c>
      <c r="M225" s="10">
        <v>628.78</v>
      </c>
    </row>
    <row r="226" spans="1:13">
      <c r="A226" s="11" t="s">
        <v>143</v>
      </c>
      <c r="B226" s="10">
        <v>2085.91</v>
      </c>
      <c r="H226" s="11" t="s">
        <v>238</v>
      </c>
      <c r="I226" s="10">
        <v>39.44</v>
      </c>
      <c r="L226" s="11" t="s">
        <v>238</v>
      </c>
      <c r="M226" s="10">
        <v>571.88</v>
      </c>
    </row>
    <row r="227" spans="1:13">
      <c r="A227" s="11" t="s">
        <v>27</v>
      </c>
      <c r="B227" s="10">
        <v>2074.9899999999998</v>
      </c>
      <c r="H227" s="11" t="s">
        <v>239</v>
      </c>
      <c r="I227" s="10">
        <v>298.14</v>
      </c>
      <c r="L227" s="11" t="s">
        <v>239</v>
      </c>
      <c r="M227" s="10">
        <v>3035.01</v>
      </c>
    </row>
    <row r="228" spans="1:13">
      <c r="A228" s="11" t="s">
        <v>351</v>
      </c>
      <c r="B228" s="10">
        <v>2051.85</v>
      </c>
      <c r="H228" s="11" t="s">
        <v>240</v>
      </c>
      <c r="I228" s="10">
        <v>175.64</v>
      </c>
      <c r="L228" s="11" t="s">
        <v>240</v>
      </c>
      <c r="M228" s="10">
        <v>2639.82</v>
      </c>
    </row>
    <row r="229" spans="1:13">
      <c r="A229" s="11" t="s">
        <v>439</v>
      </c>
      <c r="B229" s="10">
        <v>2049.34</v>
      </c>
      <c r="H229" s="11" t="s">
        <v>241</v>
      </c>
      <c r="I229" s="10">
        <v>468.91999999999996</v>
      </c>
      <c r="L229" s="11" t="s">
        <v>241</v>
      </c>
      <c r="M229" s="10">
        <v>5442.82</v>
      </c>
    </row>
    <row r="230" spans="1:13">
      <c r="A230" s="11" t="s">
        <v>64</v>
      </c>
      <c r="B230" s="10">
        <v>2047.39</v>
      </c>
      <c r="H230" s="11" t="s">
        <v>242</v>
      </c>
      <c r="I230" s="10">
        <v>65</v>
      </c>
      <c r="L230" s="11" t="s">
        <v>242</v>
      </c>
      <c r="M230" s="10">
        <v>1764.68</v>
      </c>
    </row>
    <row r="231" spans="1:13">
      <c r="A231" s="11" t="s">
        <v>505</v>
      </c>
      <c r="B231" s="10">
        <v>2022.35</v>
      </c>
      <c r="H231" s="11" t="s">
        <v>243</v>
      </c>
      <c r="I231" s="10">
        <v>45.14</v>
      </c>
      <c r="L231" s="11" t="s">
        <v>243</v>
      </c>
      <c r="M231" s="10">
        <v>689.07</v>
      </c>
    </row>
    <row r="232" spans="1:13">
      <c r="A232" s="11" t="s">
        <v>372</v>
      </c>
      <c r="B232" s="10">
        <v>1999.93</v>
      </c>
      <c r="H232" s="11" t="s">
        <v>498</v>
      </c>
      <c r="I232" s="10">
        <v>1708.1</v>
      </c>
      <c r="L232" s="11" t="s">
        <v>498</v>
      </c>
      <c r="M232" s="10">
        <v>33909.54</v>
      </c>
    </row>
    <row r="233" spans="1:13">
      <c r="A233" s="11" t="s">
        <v>385</v>
      </c>
      <c r="B233" s="10">
        <v>1996.07</v>
      </c>
      <c r="H233" s="11" t="s">
        <v>244</v>
      </c>
      <c r="I233" s="10">
        <v>3.94</v>
      </c>
      <c r="L233" s="11" t="s">
        <v>244</v>
      </c>
      <c r="M233" s="10">
        <v>118.18</v>
      </c>
    </row>
    <row r="234" spans="1:13">
      <c r="A234" s="11" t="s">
        <v>68</v>
      </c>
      <c r="B234" s="10">
        <v>1972.49</v>
      </c>
      <c r="H234" s="11" t="s">
        <v>245</v>
      </c>
      <c r="I234" s="10">
        <v>260.87</v>
      </c>
      <c r="L234" s="11" t="s">
        <v>245</v>
      </c>
      <c r="M234" s="10">
        <v>8253.15</v>
      </c>
    </row>
    <row r="235" spans="1:13">
      <c r="A235" s="11" t="s">
        <v>44</v>
      </c>
      <c r="B235" s="10">
        <v>1953.97</v>
      </c>
      <c r="H235" s="11" t="s">
        <v>246</v>
      </c>
      <c r="I235" s="10">
        <v>10.1</v>
      </c>
      <c r="L235" s="11" t="s">
        <v>246</v>
      </c>
      <c r="M235" s="10">
        <v>426.54</v>
      </c>
    </row>
    <row r="236" spans="1:13">
      <c r="A236" s="11" t="s">
        <v>219</v>
      </c>
      <c r="B236" s="10">
        <v>1950.36</v>
      </c>
      <c r="H236" s="11" t="s">
        <v>247</v>
      </c>
      <c r="I236" s="10">
        <v>11.92</v>
      </c>
      <c r="L236" s="11" t="s">
        <v>247</v>
      </c>
      <c r="M236" s="10">
        <v>121.76</v>
      </c>
    </row>
    <row r="237" spans="1:13">
      <c r="A237" s="11" t="s">
        <v>281</v>
      </c>
      <c r="B237" s="10">
        <v>1935.92</v>
      </c>
      <c r="H237" s="11" t="s">
        <v>248</v>
      </c>
      <c r="I237" s="10">
        <v>200</v>
      </c>
      <c r="L237" s="11" t="s">
        <v>248</v>
      </c>
      <c r="M237" s="10">
        <v>7951.58</v>
      </c>
    </row>
    <row r="238" spans="1:13">
      <c r="A238" s="11" t="s">
        <v>127</v>
      </c>
      <c r="B238" s="10">
        <v>1918.64</v>
      </c>
      <c r="H238" s="11" t="s">
        <v>249</v>
      </c>
      <c r="I238" s="10">
        <v>165.04</v>
      </c>
      <c r="L238" s="11" t="s">
        <v>249</v>
      </c>
      <c r="M238" s="10">
        <v>2652.7200000000003</v>
      </c>
    </row>
    <row r="239" spans="1:13">
      <c r="A239" s="11" t="s">
        <v>91</v>
      </c>
      <c r="B239" s="10">
        <v>1907.69</v>
      </c>
      <c r="H239" s="11" t="s">
        <v>250</v>
      </c>
      <c r="I239" s="10">
        <v>2144</v>
      </c>
      <c r="L239" s="11" t="s">
        <v>250</v>
      </c>
      <c r="M239" s="10">
        <v>67984.84</v>
      </c>
    </row>
    <row r="240" spans="1:13">
      <c r="A240" s="11" t="s">
        <v>323</v>
      </c>
      <c r="B240" s="10">
        <v>1901.87</v>
      </c>
      <c r="H240" s="11" t="s">
        <v>251</v>
      </c>
      <c r="I240" s="10">
        <v>429.96000000000004</v>
      </c>
      <c r="L240" s="11" t="s">
        <v>251</v>
      </c>
      <c r="M240" s="10">
        <v>4635.59</v>
      </c>
    </row>
    <row r="241" spans="1:13">
      <c r="A241" s="11" t="s">
        <v>296</v>
      </c>
      <c r="B241" s="10">
        <v>1889.12</v>
      </c>
      <c r="H241" s="11" t="s">
        <v>499</v>
      </c>
      <c r="I241" s="10">
        <v>161.5</v>
      </c>
      <c r="L241" s="11" t="s">
        <v>499</v>
      </c>
      <c r="M241" s="10">
        <v>2435.04</v>
      </c>
    </row>
    <row r="242" spans="1:13">
      <c r="A242" s="11" t="s">
        <v>136</v>
      </c>
      <c r="B242" s="10">
        <v>1887.26</v>
      </c>
      <c r="H242" s="11" t="s">
        <v>252</v>
      </c>
      <c r="I242" s="10">
        <v>67.94</v>
      </c>
      <c r="L242" s="11" t="s">
        <v>252</v>
      </c>
      <c r="M242" s="10">
        <v>1275.74</v>
      </c>
    </row>
    <row r="243" spans="1:13">
      <c r="A243" s="11" t="s">
        <v>42</v>
      </c>
      <c r="B243" s="10">
        <v>1885.39</v>
      </c>
      <c r="H243" s="11" t="s">
        <v>253</v>
      </c>
      <c r="I243" s="10">
        <v>460.89</v>
      </c>
      <c r="L243" s="11" t="s">
        <v>253</v>
      </c>
      <c r="M243" s="10">
        <v>4759.5600000000004</v>
      </c>
    </row>
    <row r="244" spans="1:13">
      <c r="A244" s="11" t="s">
        <v>419</v>
      </c>
      <c r="B244" s="10">
        <v>1881.14</v>
      </c>
      <c r="H244" s="11" t="s">
        <v>254</v>
      </c>
      <c r="I244" s="10">
        <v>320.73</v>
      </c>
      <c r="L244" s="11" t="s">
        <v>254</v>
      </c>
      <c r="M244" s="10">
        <v>5018.16</v>
      </c>
    </row>
    <row r="245" spans="1:13">
      <c r="A245" s="11" t="s">
        <v>144</v>
      </c>
      <c r="B245" s="10">
        <v>1876.87</v>
      </c>
      <c r="H245" s="11" t="s">
        <v>255</v>
      </c>
      <c r="I245" s="10">
        <v>98.04</v>
      </c>
      <c r="L245" s="11" t="s">
        <v>255</v>
      </c>
      <c r="M245" s="10">
        <v>1767.97</v>
      </c>
    </row>
    <row r="246" spans="1:13">
      <c r="A246" s="11" t="s">
        <v>126</v>
      </c>
      <c r="B246" s="10">
        <v>1873.47</v>
      </c>
      <c r="H246" s="11" t="s">
        <v>256</v>
      </c>
      <c r="I246" s="10">
        <v>37.65</v>
      </c>
      <c r="L246" s="11" t="s">
        <v>256</v>
      </c>
      <c r="M246" s="10">
        <v>428.52</v>
      </c>
    </row>
    <row r="247" spans="1:13">
      <c r="A247" s="11" t="s">
        <v>486</v>
      </c>
      <c r="B247" s="10">
        <v>1872.83</v>
      </c>
      <c r="H247" s="11" t="s">
        <v>257</v>
      </c>
      <c r="I247" s="10">
        <v>55.59</v>
      </c>
      <c r="L247" s="11" t="s">
        <v>257</v>
      </c>
      <c r="M247" s="10">
        <v>894.67</v>
      </c>
    </row>
    <row r="248" spans="1:13">
      <c r="A248" s="11" t="s">
        <v>264</v>
      </c>
      <c r="B248" s="10">
        <v>1831.08</v>
      </c>
      <c r="H248" s="11" t="s">
        <v>258</v>
      </c>
      <c r="I248" s="10">
        <v>22.68</v>
      </c>
      <c r="L248" s="11" t="s">
        <v>258</v>
      </c>
      <c r="M248" s="10">
        <v>487.95</v>
      </c>
    </row>
    <row r="249" spans="1:13">
      <c r="A249" s="11" t="s">
        <v>65</v>
      </c>
      <c r="B249" s="10">
        <v>1830.71</v>
      </c>
      <c r="H249" s="11" t="s">
        <v>259</v>
      </c>
      <c r="I249" s="10">
        <v>240</v>
      </c>
      <c r="L249" s="11" t="s">
        <v>259</v>
      </c>
      <c r="M249" s="10">
        <v>6045.19</v>
      </c>
    </row>
    <row r="250" spans="1:13">
      <c r="A250" s="11" t="s">
        <v>83</v>
      </c>
      <c r="B250" s="10">
        <v>1820.01</v>
      </c>
      <c r="H250" s="11" t="s">
        <v>260</v>
      </c>
      <c r="I250" s="10">
        <v>18.3</v>
      </c>
      <c r="L250" s="11" t="s">
        <v>260</v>
      </c>
      <c r="M250" s="10">
        <v>268.85000000000002</v>
      </c>
    </row>
    <row r="251" spans="1:13">
      <c r="A251" s="11" t="s">
        <v>116</v>
      </c>
      <c r="B251" s="10">
        <v>1793.4</v>
      </c>
      <c r="H251" s="11" t="s">
        <v>261</v>
      </c>
      <c r="I251" s="10">
        <v>228.73</v>
      </c>
      <c r="L251" s="11" t="s">
        <v>261</v>
      </c>
      <c r="M251" s="10">
        <v>2896.41</v>
      </c>
    </row>
    <row r="252" spans="1:13">
      <c r="A252" s="11" t="s">
        <v>82</v>
      </c>
      <c r="B252" s="10">
        <v>1778.39</v>
      </c>
      <c r="H252" s="11" t="s">
        <v>500</v>
      </c>
      <c r="I252" s="10">
        <v>412.63</v>
      </c>
      <c r="L252" s="11" t="s">
        <v>500</v>
      </c>
      <c r="M252" s="10">
        <v>3354.31</v>
      </c>
    </row>
    <row r="253" spans="1:13">
      <c r="A253" s="11" t="s">
        <v>255</v>
      </c>
      <c r="B253" s="10">
        <v>1767.97</v>
      </c>
      <c r="H253" s="11" t="s">
        <v>262</v>
      </c>
      <c r="I253" s="10">
        <v>93.66</v>
      </c>
      <c r="L253" s="11" t="s">
        <v>262</v>
      </c>
      <c r="M253" s="10">
        <v>1439.25</v>
      </c>
    </row>
    <row r="254" spans="1:13">
      <c r="A254" s="11" t="s">
        <v>342</v>
      </c>
      <c r="B254" s="10">
        <v>1765.71</v>
      </c>
      <c r="H254" s="11" t="s">
        <v>263</v>
      </c>
      <c r="I254" s="10">
        <v>2315.1999999999998</v>
      </c>
      <c r="L254" s="11" t="s">
        <v>263</v>
      </c>
      <c r="M254" s="10">
        <v>71114.080000000002</v>
      </c>
    </row>
    <row r="255" spans="1:13">
      <c r="A255" s="11" t="s">
        <v>242</v>
      </c>
      <c r="B255" s="10">
        <v>1764.68</v>
      </c>
      <c r="H255" s="11" t="s">
        <v>264</v>
      </c>
      <c r="I255" s="10">
        <v>75.599999999999994</v>
      </c>
      <c r="L255" s="11" t="s">
        <v>264</v>
      </c>
      <c r="M255" s="10">
        <v>1831.08</v>
      </c>
    </row>
    <row r="256" spans="1:13">
      <c r="A256" s="11" t="s">
        <v>108</v>
      </c>
      <c r="B256" s="10">
        <v>1743.64</v>
      </c>
      <c r="H256" s="11" t="s">
        <v>265</v>
      </c>
      <c r="I256" s="10">
        <v>28.04</v>
      </c>
      <c r="L256" s="11" t="s">
        <v>265</v>
      </c>
      <c r="M256" s="10">
        <v>515.25</v>
      </c>
    </row>
    <row r="257" spans="1:13">
      <c r="A257" s="11" t="s">
        <v>269</v>
      </c>
      <c r="B257" s="10">
        <v>1737.68</v>
      </c>
      <c r="H257" s="11" t="s">
        <v>266</v>
      </c>
      <c r="I257" s="10">
        <v>112.89</v>
      </c>
      <c r="L257" s="11" t="s">
        <v>266</v>
      </c>
      <c r="M257" s="10">
        <v>2250.02</v>
      </c>
    </row>
    <row r="258" spans="1:13">
      <c r="A258" s="11" t="s">
        <v>121</v>
      </c>
      <c r="B258" s="10">
        <v>1688.13</v>
      </c>
      <c r="H258" s="11" t="s">
        <v>267</v>
      </c>
      <c r="I258" s="10">
        <v>1034.46</v>
      </c>
      <c r="L258" s="11" t="s">
        <v>267</v>
      </c>
      <c r="M258" s="10">
        <v>19609.510000000002</v>
      </c>
    </row>
    <row r="259" spans="1:13">
      <c r="A259" s="11" t="s">
        <v>368</v>
      </c>
      <c r="B259" s="10">
        <v>1660.42</v>
      </c>
      <c r="H259" s="11" t="s">
        <v>268</v>
      </c>
      <c r="I259" s="10">
        <v>223.3</v>
      </c>
      <c r="L259" s="11" t="s">
        <v>268</v>
      </c>
      <c r="M259" s="10">
        <v>3500.5</v>
      </c>
    </row>
    <row r="260" spans="1:13">
      <c r="A260" s="11" t="s">
        <v>457</v>
      </c>
      <c r="B260" s="10">
        <v>1650.27</v>
      </c>
      <c r="H260" s="11" t="s">
        <v>269</v>
      </c>
      <c r="I260" s="10">
        <v>82.15</v>
      </c>
      <c r="L260" s="11" t="s">
        <v>269</v>
      </c>
      <c r="M260" s="10">
        <v>1737.68</v>
      </c>
    </row>
    <row r="261" spans="1:13">
      <c r="A261" s="11" t="s">
        <v>194</v>
      </c>
      <c r="B261" s="10">
        <v>1646.67</v>
      </c>
      <c r="H261" s="11" t="s">
        <v>501</v>
      </c>
      <c r="I261" s="10">
        <v>1684.32</v>
      </c>
      <c r="L261" s="11" t="s">
        <v>501</v>
      </c>
      <c r="M261" s="10">
        <v>16560.32</v>
      </c>
    </row>
    <row r="262" spans="1:13">
      <c r="A262" s="11" t="s">
        <v>201</v>
      </c>
      <c r="B262" s="10">
        <v>1630.86</v>
      </c>
      <c r="H262" s="11" t="s">
        <v>270</v>
      </c>
      <c r="I262" s="10">
        <v>16.489999999999998</v>
      </c>
      <c r="L262" s="11" t="s">
        <v>270</v>
      </c>
      <c r="M262" s="10">
        <v>270.95999999999998</v>
      </c>
    </row>
    <row r="263" spans="1:13">
      <c r="A263" s="11" t="s">
        <v>340</v>
      </c>
      <c r="B263" s="10">
        <v>1622.95</v>
      </c>
      <c r="H263" s="11" t="s">
        <v>271</v>
      </c>
      <c r="I263" s="10">
        <v>54.54</v>
      </c>
      <c r="L263" s="11" t="s">
        <v>271</v>
      </c>
      <c r="M263" s="10">
        <v>1035.5899999999999</v>
      </c>
    </row>
    <row r="264" spans="1:13">
      <c r="A264" s="11" t="s">
        <v>141</v>
      </c>
      <c r="B264" s="10">
        <v>1599.25</v>
      </c>
      <c r="H264" s="11" t="s">
        <v>272</v>
      </c>
      <c r="I264" s="10">
        <v>5.09</v>
      </c>
      <c r="L264" s="11" t="s">
        <v>272</v>
      </c>
      <c r="M264" s="10">
        <v>102.76</v>
      </c>
    </row>
    <row r="265" spans="1:13">
      <c r="A265" s="11" t="s">
        <v>466</v>
      </c>
      <c r="B265" s="10">
        <v>1589.3</v>
      </c>
      <c r="H265" s="11" t="s">
        <v>273</v>
      </c>
      <c r="I265" s="10">
        <v>1866.4399999999998</v>
      </c>
      <c r="L265" s="11" t="s">
        <v>273</v>
      </c>
      <c r="M265" s="10">
        <v>35081.46</v>
      </c>
    </row>
    <row r="266" spans="1:13">
      <c r="A266" s="11" t="s">
        <v>206</v>
      </c>
      <c r="B266" s="10">
        <v>1571.5800000000002</v>
      </c>
      <c r="H266" s="11" t="s">
        <v>274</v>
      </c>
      <c r="I266" s="10">
        <v>229.14</v>
      </c>
      <c r="L266" s="11" t="s">
        <v>274</v>
      </c>
      <c r="M266" s="10">
        <v>2346.3200000000002</v>
      </c>
    </row>
    <row r="267" spans="1:13">
      <c r="A267" s="11" t="s">
        <v>72</v>
      </c>
      <c r="B267" s="10">
        <v>1565.1</v>
      </c>
      <c r="H267" s="11" t="s">
        <v>275</v>
      </c>
      <c r="I267" s="10">
        <v>666.78</v>
      </c>
      <c r="L267" s="11" t="s">
        <v>275</v>
      </c>
      <c r="M267" s="10">
        <v>8712.01</v>
      </c>
    </row>
    <row r="268" spans="1:13">
      <c r="A268" s="11" t="s">
        <v>13</v>
      </c>
      <c r="B268" s="10">
        <v>1552.13</v>
      </c>
      <c r="H268" s="11" t="s">
        <v>276</v>
      </c>
      <c r="I268" s="10">
        <v>200</v>
      </c>
      <c r="L268" s="11" t="s">
        <v>276</v>
      </c>
      <c r="M268" s="10">
        <v>4761.4399999999996</v>
      </c>
    </row>
    <row r="269" spans="1:13">
      <c r="A269" s="11" t="s">
        <v>290</v>
      </c>
      <c r="B269" s="10">
        <v>1539.28</v>
      </c>
      <c r="H269" s="11" t="s">
        <v>277</v>
      </c>
      <c r="I269" s="10">
        <v>73.790000000000006</v>
      </c>
      <c r="L269" s="11" t="s">
        <v>277</v>
      </c>
      <c r="M269" s="10">
        <v>1069.96</v>
      </c>
    </row>
    <row r="270" spans="1:13">
      <c r="A270" s="11" t="s">
        <v>406</v>
      </c>
      <c r="B270" s="10">
        <v>1536.85</v>
      </c>
      <c r="H270" s="11" t="s">
        <v>278</v>
      </c>
      <c r="I270" s="10">
        <v>959.53000000000009</v>
      </c>
      <c r="L270" s="11" t="s">
        <v>278</v>
      </c>
      <c r="M270" s="10">
        <v>7523.67</v>
      </c>
    </row>
    <row r="271" spans="1:13">
      <c r="A271" s="11" t="s">
        <v>90</v>
      </c>
      <c r="B271" s="10">
        <v>1501.07</v>
      </c>
      <c r="H271" s="11" t="s">
        <v>279</v>
      </c>
      <c r="I271" s="10">
        <v>23.22</v>
      </c>
      <c r="L271" s="11" t="s">
        <v>279</v>
      </c>
      <c r="M271" s="10">
        <v>293.81</v>
      </c>
    </row>
    <row r="272" spans="1:13">
      <c r="A272" s="11" t="s">
        <v>158</v>
      </c>
      <c r="B272" s="10">
        <v>1499.38</v>
      </c>
      <c r="H272" s="11" t="s">
        <v>280</v>
      </c>
      <c r="I272" s="10">
        <v>281.87</v>
      </c>
      <c r="L272" s="11" t="s">
        <v>280</v>
      </c>
      <c r="M272" s="10">
        <v>4319.68</v>
      </c>
    </row>
    <row r="273" spans="1:13">
      <c r="A273" s="11" t="s">
        <v>3</v>
      </c>
      <c r="B273" s="10">
        <v>1491.03</v>
      </c>
      <c r="H273" s="11" t="s">
        <v>281</v>
      </c>
      <c r="I273" s="10">
        <v>120</v>
      </c>
      <c r="L273" s="11" t="s">
        <v>281</v>
      </c>
      <c r="M273" s="10">
        <v>1935.92</v>
      </c>
    </row>
    <row r="274" spans="1:13">
      <c r="A274" s="11" t="s">
        <v>488</v>
      </c>
      <c r="B274" s="10">
        <v>1482.27</v>
      </c>
      <c r="H274" s="11" t="s">
        <v>282</v>
      </c>
      <c r="I274" s="10">
        <v>12.42</v>
      </c>
      <c r="L274" s="11" t="s">
        <v>282</v>
      </c>
      <c r="M274" s="10">
        <v>281.51</v>
      </c>
    </row>
    <row r="275" spans="1:13">
      <c r="A275" s="11" t="s">
        <v>262</v>
      </c>
      <c r="B275" s="10">
        <v>1439.25</v>
      </c>
      <c r="H275" s="11" t="s">
        <v>283</v>
      </c>
      <c r="I275" s="10">
        <v>32.86</v>
      </c>
      <c r="L275" s="11" t="s">
        <v>283</v>
      </c>
      <c r="M275" s="10">
        <v>522.75</v>
      </c>
    </row>
    <row r="276" spans="1:13">
      <c r="A276" s="11" t="s">
        <v>301</v>
      </c>
      <c r="B276" s="10">
        <v>1408.57</v>
      </c>
      <c r="H276" s="11" t="s">
        <v>284</v>
      </c>
      <c r="I276" s="10">
        <v>7.3</v>
      </c>
      <c r="L276" s="11" t="s">
        <v>284</v>
      </c>
      <c r="M276" s="10">
        <v>91.7</v>
      </c>
    </row>
    <row r="277" spans="1:13">
      <c r="A277" s="11" t="s">
        <v>207</v>
      </c>
      <c r="B277" s="10">
        <v>1396.74</v>
      </c>
      <c r="H277" s="11" t="s">
        <v>285</v>
      </c>
      <c r="I277" s="10">
        <v>132.05000000000001</v>
      </c>
      <c r="L277" s="11" t="s">
        <v>285</v>
      </c>
      <c r="M277" s="10">
        <v>2788.35</v>
      </c>
    </row>
    <row r="278" spans="1:13">
      <c r="A278" s="11" t="s">
        <v>363</v>
      </c>
      <c r="B278" s="10">
        <v>1374.52</v>
      </c>
      <c r="H278" s="11" t="s">
        <v>286</v>
      </c>
      <c r="I278" s="10">
        <v>280</v>
      </c>
      <c r="L278" s="11" t="s">
        <v>286</v>
      </c>
      <c r="M278" s="10">
        <v>10119.76</v>
      </c>
    </row>
    <row r="279" spans="1:13">
      <c r="A279" s="11" t="s">
        <v>103</v>
      </c>
      <c r="B279" s="10">
        <v>1365.96</v>
      </c>
      <c r="H279" s="11" t="s">
        <v>287</v>
      </c>
      <c r="I279" s="10">
        <v>1408.49</v>
      </c>
      <c r="L279" s="11" t="s">
        <v>287</v>
      </c>
      <c r="M279" s="10">
        <v>17636.75</v>
      </c>
    </row>
    <row r="280" spans="1:13">
      <c r="A280" s="11" t="s">
        <v>292</v>
      </c>
      <c r="B280" s="10">
        <v>1358.99</v>
      </c>
      <c r="H280" s="11" t="s">
        <v>288</v>
      </c>
      <c r="I280" s="10">
        <v>43.79</v>
      </c>
      <c r="L280" s="11" t="s">
        <v>288</v>
      </c>
      <c r="M280" s="10">
        <v>555.07000000000005</v>
      </c>
    </row>
    <row r="281" spans="1:13">
      <c r="A281" s="11" t="s">
        <v>125</v>
      </c>
      <c r="B281" s="10">
        <v>1356.25</v>
      </c>
      <c r="H281" s="11" t="s">
        <v>289</v>
      </c>
      <c r="I281" s="10">
        <v>993.35</v>
      </c>
      <c r="L281" s="11" t="s">
        <v>289</v>
      </c>
      <c r="M281" s="10">
        <v>19421.32</v>
      </c>
    </row>
    <row r="282" spans="1:13">
      <c r="A282" s="11" t="s">
        <v>197</v>
      </c>
      <c r="B282" s="10">
        <v>1341</v>
      </c>
      <c r="H282" s="11" t="s">
        <v>290</v>
      </c>
      <c r="I282" s="10">
        <v>113.14</v>
      </c>
      <c r="L282" s="11" t="s">
        <v>290</v>
      </c>
      <c r="M282" s="10">
        <v>1539.28</v>
      </c>
    </row>
    <row r="283" spans="1:13">
      <c r="A283" s="11" t="s">
        <v>1</v>
      </c>
      <c r="B283" s="10">
        <v>1321.26</v>
      </c>
      <c r="H283" s="11" t="s">
        <v>291</v>
      </c>
      <c r="I283" s="10">
        <v>2.2400000000000002</v>
      </c>
      <c r="L283" s="11" t="s">
        <v>291</v>
      </c>
      <c r="M283" s="10">
        <v>30.11</v>
      </c>
    </row>
    <row r="284" spans="1:13">
      <c r="A284" s="11" t="s">
        <v>365</v>
      </c>
      <c r="B284" s="10">
        <v>1301.4000000000001</v>
      </c>
      <c r="H284" s="11" t="s">
        <v>292</v>
      </c>
      <c r="I284" s="10">
        <v>76.45</v>
      </c>
      <c r="L284" s="11" t="s">
        <v>292</v>
      </c>
      <c r="M284" s="10">
        <v>1358.99</v>
      </c>
    </row>
    <row r="285" spans="1:13">
      <c r="A285" s="11" t="s">
        <v>319</v>
      </c>
      <c r="B285" s="10">
        <v>1290.52</v>
      </c>
      <c r="H285" s="11" t="s">
        <v>293</v>
      </c>
      <c r="I285" s="10">
        <v>1507.0900000000001</v>
      </c>
      <c r="L285" s="11" t="s">
        <v>293</v>
      </c>
      <c r="M285" s="10">
        <v>18106.89</v>
      </c>
    </row>
    <row r="286" spans="1:13">
      <c r="A286" s="11" t="s">
        <v>230</v>
      </c>
      <c r="B286" s="10">
        <v>1284.67</v>
      </c>
      <c r="H286" s="11" t="s">
        <v>294</v>
      </c>
      <c r="I286" s="10">
        <v>203.84</v>
      </c>
      <c r="L286" s="11" t="s">
        <v>294</v>
      </c>
      <c r="M286" s="10">
        <v>2606.16</v>
      </c>
    </row>
    <row r="287" spans="1:13">
      <c r="A287" s="11" t="s">
        <v>252</v>
      </c>
      <c r="B287" s="10">
        <v>1275.74</v>
      </c>
      <c r="H287" s="11" t="s">
        <v>295</v>
      </c>
      <c r="I287" s="10">
        <v>27.06</v>
      </c>
      <c r="L287" s="11" t="s">
        <v>295</v>
      </c>
      <c r="M287" s="10">
        <v>441.38</v>
      </c>
    </row>
    <row r="288" spans="1:13">
      <c r="A288" s="11" t="s">
        <v>79</v>
      </c>
      <c r="B288" s="10">
        <v>1264.68</v>
      </c>
      <c r="H288" s="11" t="s">
        <v>296</v>
      </c>
      <c r="I288" s="10">
        <v>88.05</v>
      </c>
      <c r="L288" s="11" t="s">
        <v>296</v>
      </c>
      <c r="M288" s="10">
        <v>1889.12</v>
      </c>
    </row>
    <row r="289" spans="1:13">
      <c r="A289" s="11" t="s">
        <v>445</v>
      </c>
      <c r="B289" s="10">
        <v>1261.5</v>
      </c>
      <c r="H289" s="11" t="s">
        <v>297</v>
      </c>
      <c r="I289" s="10">
        <v>27.12</v>
      </c>
      <c r="L289" s="11" t="s">
        <v>297</v>
      </c>
      <c r="M289" s="10">
        <v>647.28</v>
      </c>
    </row>
    <row r="290" spans="1:13">
      <c r="A290" s="11" t="s">
        <v>163</v>
      </c>
      <c r="B290" s="10">
        <v>1248.56</v>
      </c>
      <c r="H290" s="11" t="s">
        <v>298</v>
      </c>
      <c r="I290" s="10">
        <v>45.09</v>
      </c>
      <c r="L290" s="11" t="s">
        <v>298</v>
      </c>
      <c r="M290" s="10">
        <v>1010.2</v>
      </c>
    </row>
    <row r="291" spans="1:13">
      <c r="A291" s="11" t="s">
        <v>191</v>
      </c>
      <c r="B291" s="10">
        <v>1244.4299999999998</v>
      </c>
      <c r="H291" s="11" t="s">
        <v>299</v>
      </c>
      <c r="I291" s="10">
        <v>33.44</v>
      </c>
      <c r="L291" s="11" t="s">
        <v>299</v>
      </c>
      <c r="M291" s="10">
        <v>355.27</v>
      </c>
    </row>
    <row r="292" spans="1:13">
      <c r="A292" s="11" t="s">
        <v>504</v>
      </c>
      <c r="B292" s="10">
        <v>1243.42</v>
      </c>
      <c r="H292" s="11" t="s">
        <v>6</v>
      </c>
      <c r="I292" s="10">
        <v>25.91</v>
      </c>
      <c r="L292" s="11" t="s">
        <v>6</v>
      </c>
      <c r="M292" s="10">
        <v>427.09</v>
      </c>
    </row>
    <row r="293" spans="1:13">
      <c r="A293" s="11" t="s">
        <v>139</v>
      </c>
      <c r="B293" s="10">
        <v>1242.3</v>
      </c>
      <c r="H293" s="11" t="s">
        <v>300</v>
      </c>
      <c r="I293" s="10">
        <v>219.15</v>
      </c>
      <c r="L293" s="11" t="s">
        <v>300</v>
      </c>
      <c r="M293" s="10">
        <v>4102.62</v>
      </c>
    </row>
    <row r="294" spans="1:13">
      <c r="A294" s="11" t="s">
        <v>169</v>
      </c>
      <c r="B294" s="10">
        <v>1237.49</v>
      </c>
      <c r="H294" s="11" t="s">
        <v>301</v>
      </c>
      <c r="I294" s="10">
        <v>85.89</v>
      </c>
      <c r="L294" s="11" t="s">
        <v>301</v>
      </c>
      <c r="M294" s="10">
        <v>1408.57</v>
      </c>
    </row>
    <row r="295" spans="1:13">
      <c r="A295" s="11" t="s">
        <v>152</v>
      </c>
      <c r="B295" s="10">
        <v>1231.47</v>
      </c>
      <c r="H295" s="11" t="s">
        <v>302</v>
      </c>
      <c r="I295" s="10">
        <v>13.57</v>
      </c>
      <c r="L295" s="11" t="s">
        <v>302</v>
      </c>
      <c r="M295" s="10">
        <v>181.7</v>
      </c>
    </row>
    <row r="296" spans="1:13">
      <c r="A296" s="11" t="s">
        <v>211</v>
      </c>
      <c r="B296" s="10">
        <v>1230.02</v>
      </c>
      <c r="H296" s="11" t="s">
        <v>303</v>
      </c>
      <c r="I296" s="10">
        <v>39.06</v>
      </c>
      <c r="L296" s="11" t="s">
        <v>303</v>
      </c>
      <c r="M296" s="10">
        <v>2151.63</v>
      </c>
    </row>
    <row r="297" spans="1:13">
      <c r="A297" s="11" t="s">
        <v>383</v>
      </c>
      <c r="B297" s="10">
        <v>1210.42</v>
      </c>
      <c r="H297" s="11" t="s">
        <v>304</v>
      </c>
      <c r="I297" s="10">
        <v>11.11</v>
      </c>
      <c r="L297" s="11" t="s">
        <v>304</v>
      </c>
      <c r="M297" s="10">
        <v>277.16000000000003</v>
      </c>
    </row>
    <row r="298" spans="1:13">
      <c r="A298" s="11" t="s">
        <v>117</v>
      </c>
      <c r="B298" s="10">
        <v>1207.02</v>
      </c>
      <c r="H298" s="11" t="s">
        <v>305</v>
      </c>
      <c r="I298" s="10">
        <v>5.65</v>
      </c>
      <c r="L298" s="11" t="s">
        <v>305</v>
      </c>
      <c r="M298" s="10">
        <v>71.680000000000007</v>
      </c>
    </row>
    <row r="299" spans="1:13">
      <c r="A299" s="11" t="s">
        <v>345</v>
      </c>
      <c r="B299" s="10">
        <v>1206.21</v>
      </c>
      <c r="H299" s="11" t="s">
        <v>306</v>
      </c>
      <c r="I299" s="10">
        <v>280</v>
      </c>
      <c r="L299" s="11" t="s">
        <v>306</v>
      </c>
      <c r="M299" s="10">
        <v>9379.64</v>
      </c>
    </row>
    <row r="300" spans="1:13">
      <c r="A300" s="11" t="s">
        <v>414</v>
      </c>
      <c r="B300" s="10">
        <v>1190.21</v>
      </c>
      <c r="H300" s="11" t="s">
        <v>307</v>
      </c>
      <c r="I300" s="10">
        <v>144.66999999999999</v>
      </c>
      <c r="L300" s="11" t="s">
        <v>307</v>
      </c>
      <c r="M300" s="10">
        <v>2373.98</v>
      </c>
    </row>
    <row r="301" spans="1:13">
      <c r="A301" s="11" t="s">
        <v>374</v>
      </c>
      <c r="B301" s="10">
        <v>1177.26</v>
      </c>
      <c r="H301" s="11" t="s">
        <v>308</v>
      </c>
      <c r="I301" s="10">
        <v>200</v>
      </c>
      <c r="L301" s="11" t="s">
        <v>308</v>
      </c>
      <c r="M301" s="10">
        <v>3721.52</v>
      </c>
    </row>
    <row r="302" spans="1:13">
      <c r="A302" s="11" t="s">
        <v>339</v>
      </c>
      <c r="B302" s="10">
        <v>1173.6300000000001</v>
      </c>
      <c r="H302" s="11" t="s">
        <v>309</v>
      </c>
      <c r="I302" s="10">
        <v>79.69</v>
      </c>
      <c r="L302" s="11" t="s">
        <v>309</v>
      </c>
      <c r="M302" s="10">
        <v>1090.24</v>
      </c>
    </row>
    <row r="303" spans="1:13">
      <c r="A303" s="11" t="s">
        <v>81</v>
      </c>
      <c r="B303" s="10">
        <v>1162.29</v>
      </c>
      <c r="H303" s="11" t="s">
        <v>310</v>
      </c>
      <c r="I303" s="10">
        <v>177.23000000000002</v>
      </c>
      <c r="L303" s="11" t="s">
        <v>310</v>
      </c>
      <c r="M303" s="10">
        <v>3070.65</v>
      </c>
    </row>
    <row r="304" spans="1:13">
      <c r="A304" s="11" t="s">
        <v>29</v>
      </c>
      <c r="B304" s="10">
        <v>1144.99</v>
      </c>
      <c r="H304" s="11" t="s">
        <v>311</v>
      </c>
      <c r="I304" s="10">
        <v>267.49</v>
      </c>
      <c r="L304" s="11" t="s">
        <v>311</v>
      </c>
      <c r="M304" s="10">
        <v>3079.77</v>
      </c>
    </row>
    <row r="305" spans="1:13">
      <c r="A305" s="11" t="s">
        <v>159</v>
      </c>
      <c r="B305" s="10">
        <v>1137.1000000000001</v>
      </c>
      <c r="H305" s="11" t="s">
        <v>312</v>
      </c>
      <c r="I305" s="10">
        <v>1428.91</v>
      </c>
      <c r="L305" s="11" t="s">
        <v>312</v>
      </c>
      <c r="M305" s="10">
        <v>30629.56</v>
      </c>
    </row>
    <row r="306" spans="1:13">
      <c r="A306" s="11" t="s">
        <v>347</v>
      </c>
      <c r="B306" s="10">
        <v>1111.24</v>
      </c>
      <c r="H306" s="11" t="s">
        <v>313</v>
      </c>
      <c r="I306" s="10">
        <v>19.440000000000001</v>
      </c>
      <c r="L306" s="11" t="s">
        <v>313</v>
      </c>
      <c r="M306" s="10">
        <v>424.25</v>
      </c>
    </row>
    <row r="307" spans="1:13">
      <c r="A307" s="11" t="s">
        <v>96</v>
      </c>
      <c r="B307" s="10">
        <v>1108.7</v>
      </c>
      <c r="H307" s="11" t="s">
        <v>314</v>
      </c>
      <c r="I307" s="10">
        <v>45.36</v>
      </c>
      <c r="L307" s="11" t="s">
        <v>314</v>
      </c>
      <c r="M307" s="10">
        <v>513.91999999999996</v>
      </c>
    </row>
    <row r="308" spans="1:13">
      <c r="A308" s="11" t="s">
        <v>309</v>
      </c>
      <c r="B308" s="10">
        <v>1090.24</v>
      </c>
      <c r="H308" s="11" t="s">
        <v>315</v>
      </c>
      <c r="I308" s="10">
        <v>46.7</v>
      </c>
      <c r="L308" s="11" t="s">
        <v>315</v>
      </c>
      <c r="M308" s="10">
        <v>693.93</v>
      </c>
    </row>
    <row r="309" spans="1:13">
      <c r="A309" s="11" t="s">
        <v>277</v>
      </c>
      <c r="B309" s="10">
        <v>1069.96</v>
      </c>
      <c r="H309" s="11" t="s">
        <v>316</v>
      </c>
      <c r="I309" s="10">
        <v>46.74</v>
      </c>
      <c r="L309" s="11" t="s">
        <v>316</v>
      </c>
      <c r="M309" s="10">
        <v>529.54999999999995</v>
      </c>
    </row>
    <row r="310" spans="1:13">
      <c r="A310" s="11" t="s">
        <v>376</v>
      </c>
      <c r="B310" s="10">
        <v>1049.92</v>
      </c>
      <c r="H310" s="11" t="s">
        <v>317</v>
      </c>
      <c r="I310" s="10">
        <v>109</v>
      </c>
      <c r="L310" s="11" t="s">
        <v>317</v>
      </c>
      <c r="M310" s="10">
        <v>5327.43</v>
      </c>
    </row>
    <row r="311" spans="1:13">
      <c r="A311" s="11" t="s">
        <v>9</v>
      </c>
      <c r="B311" s="10">
        <v>1043.75</v>
      </c>
      <c r="H311" s="11" t="s">
        <v>318</v>
      </c>
      <c r="I311" s="10">
        <v>197.34</v>
      </c>
      <c r="L311" s="11" t="s">
        <v>318</v>
      </c>
      <c r="M311" s="10">
        <v>3055.92</v>
      </c>
    </row>
    <row r="312" spans="1:13">
      <c r="A312" s="11" t="s">
        <v>271</v>
      </c>
      <c r="B312" s="10">
        <v>1035.5899999999999</v>
      </c>
      <c r="H312" s="11" t="s">
        <v>319</v>
      </c>
      <c r="I312" s="10">
        <v>84.25</v>
      </c>
      <c r="L312" s="11" t="s">
        <v>319</v>
      </c>
      <c r="M312" s="10">
        <v>1290.52</v>
      </c>
    </row>
    <row r="313" spans="1:13">
      <c r="A313" s="11" t="s">
        <v>353</v>
      </c>
      <c r="B313" s="10">
        <v>1028.92</v>
      </c>
      <c r="H313" s="11" t="s">
        <v>14</v>
      </c>
      <c r="I313" s="10">
        <v>32.4</v>
      </c>
      <c r="L313" s="11" t="s">
        <v>14</v>
      </c>
      <c r="M313" s="10">
        <v>621.73</v>
      </c>
    </row>
    <row r="314" spans="1:13">
      <c r="A314" s="11" t="s">
        <v>119</v>
      </c>
      <c r="B314" s="10">
        <v>1027.55</v>
      </c>
      <c r="H314" s="11" t="s">
        <v>320</v>
      </c>
      <c r="I314" s="10">
        <v>379.7</v>
      </c>
      <c r="L314" s="11" t="s">
        <v>320</v>
      </c>
      <c r="M314" s="10">
        <v>7518.03</v>
      </c>
    </row>
    <row r="315" spans="1:13">
      <c r="A315" s="11" t="s">
        <v>459</v>
      </c>
      <c r="B315" s="10">
        <v>1024.51</v>
      </c>
      <c r="H315" s="11" t="s">
        <v>321</v>
      </c>
      <c r="I315" s="10">
        <v>7.74</v>
      </c>
      <c r="L315" s="11" t="s">
        <v>321</v>
      </c>
      <c r="M315" s="10">
        <v>92.34</v>
      </c>
    </row>
    <row r="316" spans="1:13">
      <c r="A316" s="11" t="s">
        <v>224</v>
      </c>
      <c r="B316" s="10">
        <v>1024.48</v>
      </c>
      <c r="H316" s="11" t="s">
        <v>322</v>
      </c>
      <c r="I316" s="10">
        <v>67.510000000000005</v>
      </c>
      <c r="L316" s="11" t="s">
        <v>322</v>
      </c>
      <c r="M316" s="10">
        <v>780.85</v>
      </c>
    </row>
    <row r="317" spans="1:13">
      <c r="A317" s="11" t="s">
        <v>298</v>
      </c>
      <c r="B317" s="10">
        <v>1010.2</v>
      </c>
      <c r="H317" s="11" t="s">
        <v>323</v>
      </c>
      <c r="I317" s="10">
        <v>85.1</v>
      </c>
      <c r="L317" s="11" t="s">
        <v>323</v>
      </c>
      <c r="M317" s="10">
        <v>1901.87</v>
      </c>
    </row>
    <row r="318" spans="1:13">
      <c r="A318" s="11" t="s">
        <v>153</v>
      </c>
      <c r="B318" s="10">
        <v>1006.02</v>
      </c>
      <c r="H318" s="11" t="s">
        <v>324</v>
      </c>
      <c r="I318" s="10">
        <v>10.039999999999999</v>
      </c>
      <c r="L318" s="11" t="s">
        <v>324</v>
      </c>
      <c r="M318" s="10">
        <v>183.13</v>
      </c>
    </row>
    <row r="319" spans="1:13">
      <c r="A319" s="11" t="s">
        <v>77</v>
      </c>
      <c r="B319" s="10">
        <v>1005.85</v>
      </c>
      <c r="H319" s="11" t="s">
        <v>325</v>
      </c>
      <c r="I319" s="10">
        <v>4.8600000000000003</v>
      </c>
      <c r="L319" s="11" t="s">
        <v>325</v>
      </c>
      <c r="M319" s="10">
        <v>71.61</v>
      </c>
    </row>
    <row r="320" spans="1:13">
      <c r="A320" s="11" t="s">
        <v>234</v>
      </c>
      <c r="B320" s="10">
        <v>986.86</v>
      </c>
      <c r="H320" s="11" t="s">
        <v>326</v>
      </c>
      <c r="I320" s="10">
        <v>3.89</v>
      </c>
      <c r="L320" s="11" t="s">
        <v>326</v>
      </c>
      <c r="M320" s="10">
        <v>46.52</v>
      </c>
    </row>
    <row r="321" spans="1:13">
      <c r="A321" s="11" t="s">
        <v>232</v>
      </c>
      <c r="B321" s="10">
        <v>983.11</v>
      </c>
      <c r="H321" s="11" t="s">
        <v>327</v>
      </c>
      <c r="I321" s="10">
        <v>640</v>
      </c>
      <c r="L321" s="11" t="s">
        <v>327</v>
      </c>
      <c r="M321" s="10">
        <v>112211.32999999999</v>
      </c>
    </row>
    <row r="322" spans="1:13">
      <c r="A322" s="11" t="s">
        <v>187</v>
      </c>
      <c r="B322" s="10">
        <v>973.76</v>
      </c>
      <c r="H322" s="11" t="s">
        <v>328</v>
      </c>
      <c r="I322" s="10">
        <v>84.84</v>
      </c>
      <c r="L322" s="11" t="s">
        <v>328</v>
      </c>
      <c r="M322" s="10">
        <v>2519.61</v>
      </c>
    </row>
    <row r="323" spans="1:13">
      <c r="A323" s="11" t="s">
        <v>397</v>
      </c>
      <c r="B323" s="10">
        <v>972.98</v>
      </c>
      <c r="H323" s="11" t="s">
        <v>329</v>
      </c>
      <c r="I323" s="10">
        <v>260.48</v>
      </c>
      <c r="L323" s="11" t="s">
        <v>329</v>
      </c>
      <c r="M323" s="10">
        <v>17696.78</v>
      </c>
    </row>
    <row r="324" spans="1:13">
      <c r="A324" s="11" t="s">
        <v>476</v>
      </c>
      <c r="B324" s="10">
        <v>971.93</v>
      </c>
      <c r="H324" s="11" t="s">
        <v>330</v>
      </c>
      <c r="I324" s="10">
        <v>100</v>
      </c>
      <c r="L324" s="11" t="s">
        <v>330</v>
      </c>
      <c r="M324" s="10">
        <v>2633.99</v>
      </c>
    </row>
    <row r="325" spans="1:13">
      <c r="A325" s="11" t="s">
        <v>171</v>
      </c>
      <c r="B325" s="10">
        <v>961.35</v>
      </c>
      <c r="H325" s="11" t="s">
        <v>331</v>
      </c>
      <c r="I325" s="10">
        <v>22.36</v>
      </c>
      <c r="L325" s="11" t="s">
        <v>331</v>
      </c>
      <c r="M325" s="10">
        <v>252.59</v>
      </c>
    </row>
    <row r="326" spans="1:13">
      <c r="A326" s="11" t="s">
        <v>465</v>
      </c>
      <c r="B326" s="10">
        <v>947.3</v>
      </c>
      <c r="H326" s="11" t="s">
        <v>332</v>
      </c>
      <c r="I326" s="10">
        <v>1893.1699999999998</v>
      </c>
      <c r="L326" s="11" t="s">
        <v>332</v>
      </c>
      <c r="M326" s="10">
        <v>19429.27</v>
      </c>
    </row>
    <row r="327" spans="1:13">
      <c r="A327" s="11" t="s">
        <v>214</v>
      </c>
      <c r="B327" s="10">
        <v>919.08</v>
      </c>
      <c r="H327" s="11" t="s">
        <v>333</v>
      </c>
      <c r="I327" s="10">
        <v>258.3</v>
      </c>
      <c r="L327" s="11" t="s">
        <v>333</v>
      </c>
      <c r="M327" s="10">
        <v>7513.02</v>
      </c>
    </row>
    <row r="328" spans="1:13">
      <c r="A328" s="11" t="s">
        <v>220</v>
      </c>
      <c r="B328" s="10">
        <v>911.89</v>
      </c>
      <c r="H328" s="11" t="s">
        <v>334</v>
      </c>
      <c r="I328" s="10">
        <v>349.92</v>
      </c>
      <c r="L328" s="11" t="s">
        <v>334</v>
      </c>
      <c r="M328" s="10">
        <v>5870.32</v>
      </c>
    </row>
    <row r="329" spans="1:13">
      <c r="A329" s="11" t="s">
        <v>112</v>
      </c>
      <c r="B329" s="10">
        <v>901.22</v>
      </c>
      <c r="H329" s="11" t="s">
        <v>335</v>
      </c>
      <c r="I329" s="10">
        <v>1715.24</v>
      </c>
      <c r="L329" s="11" t="s">
        <v>335</v>
      </c>
      <c r="M329" s="10">
        <v>17560.739999999998</v>
      </c>
    </row>
    <row r="330" spans="1:13">
      <c r="A330" s="11" t="s">
        <v>469</v>
      </c>
      <c r="B330" s="10">
        <v>897.1</v>
      </c>
      <c r="H330" s="11" t="s">
        <v>336</v>
      </c>
      <c r="I330" s="10">
        <v>280</v>
      </c>
      <c r="L330" s="11" t="s">
        <v>336</v>
      </c>
      <c r="M330" s="10">
        <v>9852.7199999999993</v>
      </c>
    </row>
    <row r="331" spans="1:13">
      <c r="A331" s="11" t="s">
        <v>257</v>
      </c>
      <c r="B331" s="10">
        <v>894.67</v>
      </c>
      <c r="H331" s="11" t="s">
        <v>337</v>
      </c>
      <c r="I331" s="10">
        <v>50.36</v>
      </c>
      <c r="L331" s="11" t="s">
        <v>337</v>
      </c>
      <c r="M331" s="10">
        <v>723.33</v>
      </c>
    </row>
    <row r="332" spans="1:13">
      <c r="A332" s="11" t="s">
        <v>480</v>
      </c>
      <c r="B332" s="10">
        <v>889.67</v>
      </c>
      <c r="H332" s="11" t="s">
        <v>338</v>
      </c>
      <c r="I332" s="10">
        <v>100</v>
      </c>
      <c r="L332" s="11" t="s">
        <v>338</v>
      </c>
      <c r="M332" s="10">
        <v>4799.83</v>
      </c>
    </row>
    <row r="333" spans="1:13">
      <c r="A333" s="11" t="s">
        <v>94</v>
      </c>
      <c r="B333" s="10">
        <v>867.37999999999988</v>
      </c>
      <c r="H333" s="11" t="s">
        <v>339</v>
      </c>
      <c r="I333" s="10">
        <v>87.65</v>
      </c>
      <c r="L333" s="11" t="s">
        <v>339</v>
      </c>
      <c r="M333" s="10">
        <v>1173.6300000000001</v>
      </c>
    </row>
    <row r="334" spans="1:13">
      <c r="A334" s="11" t="s">
        <v>137</v>
      </c>
      <c r="B334" s="10">
        <v>848.87</v>
      </c>
      <c r="H334" s="11" t="s">
        <v>340</v>
      </c>
      <c r="I334" s="10">
        <v>122.7</v>
      </c>
      <c r="L334" s="11" t="s">
        <v>340</v>
      </c>
      <c r="M334" s="10">
        <v>1622.95</v>
      </c>
    </row>
    <row r="335" spans="1:13">
      <c r="A335" s="11" t="s">
        <v>389</v>
      </c>
      <c r="B335" s="10">
        <v>830.87</v>
      </c>
      <c r="H335" s="11" t="s">
        <v>341</v>
      </c>
      <c r="I335" s="10">
        <v>3.54</v>
      </c>
      <c r="L335" s="11" t="s">
        <v>341</v>
      </c>
      <c r="M335" s="10">
        <v>80.86</v>
      </c>
    </row>
    <row r="336" spans="1:13">
      <c r="A336" s="11" t="s">
        <v>11</v>
      </c>
      <c r="B336" s="10">
        <v>822.1</v>
      </c>
      <c r="H336" s="11" t="s">
        <v>342</v>
      </c>
      <c r="I336" s="10">
        <v>135.4</v>
      </c>
      <c r="L336" s="11" t="s">
        <v>342</v>
      </c>
      <c r="M336" s="10">
        <v>1765.71</v>
      </c>
    </row>
    <row r="337" spans="1:13">
      <c r="A337" s="11" t="s">
        <v>67</v>
      </c>
      <c r="B337" s="10">
        <v>818.48</v>
      </c>
      <c r="H337" s="11" t="s">
        <v>343</v>
      </c>
      <c r="I337" s="10">
        <v>9.65</v>
      </c>
      <c r="L337" s="11" t="s">
        <v>343</v>
      </c>
      <c r="M337" s="10">
        <v>257.3</v>
      </c>
    </row>
    <row r="338" spans="1:13">
      <c r="A338" s="11" t="s">
        <v>427</v>
      </c>
      <c r="B338" s="10">
        <v>814.84</v>
      </c>
      <c r="H338" s="11" t="s">
        <v>344</v>
      </c>
      <c r="I338" s="10">
        <v>47.39</v>
      </c>
      <c r="L338" s="11" t="s">
        <v>344</v>
      </c>
      <c r="M338" s="10">
        <v>514.80999999999995</v>
      </c>
    </row>
    <row r="339" spans="1:13">
      <c r="A339" s="11" t="s">
        <v>33</v>
      </c>
      <c r="B339" s="10">
        <v>810.47</v>
      </c>
      <c r="H339" s="11" t="s">
        <v>502</v>
      </c>
      <c r="I339" s="10">
        <v>6.28</v>
      </c>
      <c r="L339" s="11" t="s">
        <v>502</v>
      </c>
      <c r="M339" s="10">
        <v>55.06</v>
      </c>
    </row>
    <row r="340" spans="1:13">
      <c r="A340" s="11" t="s">
        <v>181</v>
      </c>
      <c r="B340" s="10">
        <v>802.86</v>
      </c>
      <c r="H340" s="11" t="s">
        <v>345</v>
      </c>
      <c r="I340" s="10">
        <v>62.400000000000006</v>
      </c>
      <c r="L340" s="11" t="s">
        <v>345</v>
      </c>
      <c r="M340" s="10">
        <v>1206.21</v>
      </c>
    </row>
    <row r="341" spans="1:13">
      <c r="A341" s="11" t="s">
        <v>210</v>
      </c>
      <c r="B341" s="10">
        <v>792.27</v>
      </c>
      <c r="H341" s="11" t="s">
        <v>346</v>
      </c>
      <c r="I341" s="10">
        <v>7.29</v>
      </c>
      <c r="L341" s="11" t="s">
        <v>346</v>
      </c>
      <c r="M341" s="10">
        <v>74.650000000000006</v>
      </c>
    </row>
    <row r="342" spans="1:13">
      <c r="A342" s="11" t="s">
        <v>322</v>
      </c>
      <c r="B342" s="10">
        <v>780.85</v>
      </c>
      <c r="H342" s="11" t="s">
        <v>347</v>
      </c>
      <c r="I342" s="10">
        <v>82.99</v>
      </c>
      <c r="L342" s="11" t="s">
        <v>347</v>
      </c>
      <c r="M342" s="10">
        <v>1111.24</v>
      </c>
    </row>
    <row r="343" spans="1:13">
      <c r="A343" s="11" t="s">
        <v>226</v>
      </c>
      <c r="B343" s="10">
        <v>755.49</v>
      </c>
      <c r="H343" s="11" t="s">
        <v>348</v>
      </c>
      <c r="I343" s="10">
        <v>555.04</v>
      </c>
      <c r="L343" s="11" t="s">
        <v>348</v>
      </c>
      <c r="M343" s="10">
        <v>5509.63</v>
      </c>
    </row>
    <row r="344" spans="1:13">
      <c r="A344" s="11" t="s">
        <v>222</v>
      </c>
      <c r="B344" s="10">
        <v>729.83999999999992</v>
      </c>
      <c r="H344" s="11" t="s">
        <v>349</v>
      </c>
      <c r="I344" s="10">
        <v>1261.8699999999999</v>
      </c>
      <c r="L344" s="11" t="s">
        <v>349</v>
      </c>
      <c r="M344" s="10">
        <v>24682.489999999998</v>
      </c>
    </row>
    <row r="345" spans="1:13">
      <c r="A345" s="11" t="s">
        <v>337</v>
      </c>
      <c r="B345" s="10">
        <v>723.33</v>
      </c>
      <c r="H345" s="11" t="s">
        <v>350</v>
      </c>
      <c r="I345" s="10">
        <v>51.410000000000004</v>
      </c>
      <c r="L345" s="11" t="s">
        <v>350</v>
      </c>
      <c r="M345" s="10">
        <v>487.4</v>
      </c>
    </row>
    <row r="346" spans="1:13">
      <c r="A346" s="11" t="s">
        <v>423</v>
      </c>
      <c r="B346" s="10">
        <v>707.08</v>
      </c>
      <c r="H346" s="11" t="s">
        <v>351</v>
      </c>
      <c r="I346" s="10">
        <v>129.9</v>
      </c>
      <c r="L346" s="11" t="s">
        <v>351</v>
      </c>
      <c r="M346" s="10">
        <v>2051.85</v>
      </c>
    </row>
    <row r="347" spans="1:13">
      <c r="A347" s="11" t="s">
        <v>55</v>
      </c>
      <c r="B347" s="10">
        <v>705.11</v>
      </c>
      <c r="H347" s="11" t="s">
        <v>352</v>
      </c>
      <c r="I347" s="10">
        <v>935.04</v>
      </c>
      <c r="L347" s="11" t="s">
        <v>352</v>
      </c>
      <c r="M347" s="10">
        <v>16589.64</v>
      </c>
    </row>
    <row r="348" spans="1:13">
      <c r="A348" s="11" t="s">
        <v>420</v>
      </c>
      <c r="B348" s="10">
        <v>705.1099999999999</v>
      </c>
      <c r="H348" s="11" t="s">
        <v>353</v>
      </c>
      <c r="I348" s="10">
        <v>81.099999999999994</v>
      </c>
      <c r="L348" s="11" t="s">
        <v>353</v>
      </c>
      <c r="M348" s="10">
        <v>1028.92</v>
      </c>
    </row>
    <row r="349" spans="1:13">
      <c r="A349" s="11" t="s">
        <v>315</v>
      </c>
      <c r="B349" s="10">
        <v>693.93</v>
      </c>
      <c r="H349" s="11" t="s">
        <v>354</v>
      </c>
      <c r="I349" s="10">
        <v>5.76</v>
      </c>
      <c r="L349" s="11" t="s">
        <v>354</v>
      </c>
      <c r="M349" s="10">
        <v>150.28</v>
      </c>
    </row>
    <row r="350" spans="1:13">
      <c r="A350" s="11" t="s">
        <v>243</v>
      </c>
      <c r="B350" s="10">
        <v>689.07</v>
      </c>
      <c r="H350" s="11" t="s">
        <v>355</v>
      </c>
      <c r="I350" s="10">
        <v>86.600000000000009</v>
      </c>
      <c r="L350" s="11" t="s">
        <v>355</v>
      </c>
      <c r="M350" s="10">
        <v>2244.0500000000002</v>
      </c>
    </row>
    <row r="351" spans="1:13">
      <c r="A351" s="11" t="s">
        <v>444</v>
      </c>
      <c r="B351" s="10">
        <v>688.61</v>
      </c>
      <c r="H351" s="11" t="s">
        <v>356</v>
      </c>
      <c r="I351" s="10">
        <v>14.26</v>
      </c>
      <c r="L351" s="11" t="s">
        <v>356</v>
      </c>
      <c r="M351" s="10">
        <v>209.1</v>
      </c>
    </row>
    <row r="352" spans="1:13">
      <c r="A352" s="11" t="s">
        <v>417</v>
      </c>
      <c r="B352" s="10">
        <v>687.3</v>
      </c>
      <c r="H352" s="11" t="s">
        <v>357</v>
      </c>
      <c r="I352" s="10">
        <v>4.97</v>
      </c>
      <c r="L352" s="11" t="s">
        <v>357</v>
      </c>
      <c r="M352" s="10">
        <v>88</v>
      </c>
    </row>
    <row r="353" spans="1:13">
      <c r="A353" s="11" t="s">
        <v>453</v>
      </c>
      <c r="B353" s="10">
        <v>679.8</v>
      </c>
      <c r="H353" s="11" t="s">
        <v>358</v>
      </c>
      <c r="I353" s="10">
        <v>751.4</v>
      </c>
      <c r="L353" s="11" t="s">
        <v>358</v>
      </c>
      <c r="M353" s="10">
        <v>9202.58</v>
      </c>
    </row>
    <row r="354" spans="1:13">
      <c r="A354" s="11" t="s">
        <v>192</v>
      </c>
      <c r="B354" s="10">
        <v>667.39</v>
      </c>
      <c r="H354" s="11" t="s">
        <v>359</v>
      </c>
      <c r="I354" s="10">
        <v>21.55</v>
      </c>
      <c r="L354" s="11" t="s">
        <v>359</v>
      </c>
      <c r="M354" s="10">
        <v>388.61</v>
      </c>
    </row>
    <row r="355" spans="1:13">
      <c r="A355" s="11" t="s">
        <v>421</v>
      </c>
      <c r="B355" s="10">
        <v>649.58000000000004</v>
      </c>
      <c r="H355" s="11" t="s">
        <v>360</v>
      </c>
      <c r="I355" s="10">
        <v>35.21</v>
      </c>
      <c r="L355" s="11" t="s">
        <v>360</v>
      </c>
      <c r="M355" s="10">
        <v>361.42</v>
      </c>
    </row>
    <row r="356" spans="1:13">
      <c r="A356" s="11" t="s">
        <v>413</v>
      </c>
      <c r="B356" s="10">
        <v>648.45000000000005</v>
      </c>
      <c r="H356" s="11" t="s">
        <v>361</v>
      </c>
      <c r="I356" s="10">
        <v>0.57999999999999996</v>
      </c>
      <c r="L356" s="11" t="s">
        <v>361</v>
      </c>
      <c r="M356" s="10">
        <v>13.45</v>
      </c>
    </row>
    <row r="357" spans="1:13">
      <c r="A357" s="11" t="s">
        <v>297</v>
      </c>
      <c r="B357" s="10">
        <v>647.28</v>
      </c>
      <c r="H357" s="11" t="s">
        <v>362</v>
      </c>
      <c r="I357" s="10">
        <v>39.9</v>
      </c>
      <c r="L357" s="11" t="s">
        <v>362</v>
      </c>
      <c r="M357" s="10">
        <v>620.87</v>
      </c>
    </row>
    <row r="358" spans="1:13">
      <c r="A358" s="11" t="s">
        <v>388</v>
      </c>
      <c r="B358" s="10">
        <v>635.26</v>
      </c>
      <c r="H358" s="11" t="s">
        <v>363</v>
      </c>
      <c r="I358" s="10">
        <v>50</v>
      </c>
      <c r="L358" s="11" t="s">
        <v>363</v>
      </c>
      <c r="M358" s="10">
        <v>1374.52</v>
      </c>
    </row>
    <row r="359" spans="1:13">
      <c r="A359" s="11" t="s">
        <v>237</v>
      </c>
      <c r="B359" s="10">
        <v>628.78</v>
      </c>
      <c r="H359" s="11" t="s">
        <v>366</v>
      </c>
      <c r="I359" s="10">
        <v>19.440000000000001</v>
      </c>
      <c r="L359" s="11" t="s">
        <v>366</v>
      </c>
      <c r="M359" s="10">
        <v>342.91</v>
      </c>
    </row>
    <row r="360" spans="1:13">
      <c r="A360" s="11" t="s">
        <v>364</v>
      </c>
      <c r="B360" s="10">
        <v>627.24</v>
      </c>
      <c r="H360" s="11" t="s">
        <v>503</v>
      </c>
      <c r="I360" s="10">
        <v>2309.38</v>
      </c>
      <c r="L360" s="11" t="s">
        <v>503</v>
      </c>
      <c r="M360" s="10">
        <v>33255.19</v>
      </c>
    </row>
    <row r="361" spans="1:13">
      <c r="A361" s="11" t="s">
        <v>14</v>
      </c>
      <c r="B361" s="10">
        <v>621.73</v>
      </c>
      <c r="H361" s="11" t="s">
        <v>364</v>
      </c>
      <c r="I361" s="10">
        <v>38.28</v>
      </c>
      <c r="L361" s="11" t="s">
        <v>364</v>
      </c>
      <c r="M361" s="10">
        <v>627.24</v>
      </c>
    </row>
    <row r="362" spans="1:13">
      <c r="A362" s="11" t="s">
        <v>362</v>
      </c>
      <c r="B362" s="10">
        <v>620.87</v>
      </c>
      <c r="H362" s="11" t="s">
        <v>365</v>
      </c>
      <c r="I362" s="10">
        <v>108.45</v>
      </c>
      <c r="L362" s="11" t="s">
        <v>365</v>
      </c>
      <c r="M362" s="10">
        <v>1301.4000000000001</v>
      </c>
    </row>
    <row r="363" spans="1:13">
      <c r="A363" s="11" t="s">
        <v>468</v>
      </c>
      <c r="B363" s="10">
        <v>619.6</v>
      </c>
      <c r="H363" s="11" t="s">
        <v>367</v>
      </c>
      <c r="I363" s="10">
        <v>5.45</v>
      </c>
      <c r="L363" s="11" t="s">
        <v>367</v>
      </c>
      <c r="M363" s="10">
        <v>99.06</v>
      </c>
    </row>
    <row r="364" spans="1:13">
      <c r="A364" s="11" t="s">
        <v>484</v>
      </c>
      <c r="B364" s="10">
        <v>593.6</v>
      </c>
      <c r="H364" s="11" t="s">
        <v>368</v>
      </c>
      <c r="I364" s="10">
        <v>151.20999999999998</v>
      </c>
      <c r="L364" s="11" t="s">
        <v>368</v>
      </c>
      <c r="M364" s="10">
        <v>1660.42</v>
      </c>
    </row>
    <row r="365" spans="1:13">
      <c r="A365" s="11" t="s">
        <v>215</v>
      </c>
      <c r="B365" s="10">
        <v>586.80999999999995</v>
      </c>
      <c r="H365" s="11" t="s">
        <v>369</v>
      </c>
      <c r="I365" s="10">
        <v>15.28</v>
      </c>
      <c r="L365" s="11" t="s">
        <v>369</v>
      </c>
      <c r="M365" s="10">
        <v>338.77</v>
      </c>
    </row>
    <row r="366" spans="1:13">
      <c r="A366" s="11" t="s">
        <v>190</v>
      </c>
      <c r="B366" s="10">
        <v>584.95000000000005</v>
      </c>
      <c r="H366" s="11" t="s">
        <v>370</v>
      </c>
      <c r="I366" s="10">
        <v>256.65999999999997</v>
      </c>
      <c r="L366" s="11" t="s">
        <v>370</v>
      </c>
      <c r="M366" s="10">
        <v>10518.619999999999</v>
      </c>
    </row>
    <row r="367" spans="1:13">
      <c r="A367" s="11" t="s">
        <v>154</v>
      </c>
      <c r="B367" s="10">
        <v>583.70000000000005</v>
      </c>
      <c r="H367" s="11" t="s">
        <v>371</v>
      </c>
      <c r="I367" s="10">
        <v>44.05</v>
      </c>
      <c r="L367" s="11" t="s">
        <v>371</v>
      </c>
      <c r="M367" s="10">
        <v>535.51</v>
      </c>
    </row>
    <row r="368" spans="1:13">
      <c r="A368" s="11" t="s">
        <v>212</v>
      </c>
      <c r="B368" s="10">
        <v>577.12</v>
      </c>
      <c r="H368" s="11" t="s">
        <v>372</v>
      </c>
      <c r="I368" s="10">
        <v>251.49</v>
      </c>
      <c r="L368" s="11" t="s">
        <v>372</v>
      </c>
      <c r="M368" s="10">
        <v>1999.93</v>
      </c>
    </row>
    <row r="369" spans="1:13">
      <c r="A369" s="11" t="s">
        <v>238</v>
      </c>
      <c r="B369" s="10">
        <v>571.88</v>
      </c>
      <c r="H369" s="11" t="s">
        <v>373</v>
      </c>
      <c r="I369" s="10">
        <v>582.11</v>
      </c>
      <c r="L369" s="11" t="s">
        <v>373</v>
      </c>
      <c r="M369" s="10">
        <v>6140.35</v>
      </c>
    </row>
    <row r="370" spans="1:13">
      <c r="A370" s="11" t="s">
        <v>128</v>
      </c>
      <c r="B370" s="10">
        <v>559.84</v>
      </c>
      <c r="H370" s="11" t="s">
        <v>374</v>
      </c>
      <c r="I370" s="10">
        <v>61.35</v>
      </c>
      <c r="L370" s="11" t="s">
        <v>374</v>
      </c>
      <c r="M370" s="10">
        <v>1177.26</v>
      </c>
    </row>
    <row r="371" spans="1:13">
      <c r="A371" s="11" t="s">
        <v>288</v>
      </c>
      <c r="B371" s="10">
        <v>555.07000000000005</v>
      </c>
      <c r="H371" s="11" t="s">
        <v>375</v>
      </c>
      <c r="I371" s="10">
        <v>18.39</v>
      </c>
      <c r="L371" s="11" t="s">
        <v>375</v>
      </c>
      <c r="M371" s="10">
        <v>413.38</v>
      </c>
    </row>
    <row r="372" spans="1:13">
      <c r="A372" s="11" t="s">
        <v>131</v>
      </c>
      <c r="B372" s="10">
        <v>546.31999999999994</v>
      </c>
      <c r="H372" s="11" t="s">
        <v>376</v>
      </c>
      <c r="I372" s="10">
        <v>57.56</v>
      </c>
      <c r="L372" s="11" t="s">
        <v>376</v>
      </c>
      <c r="M372" s="10">
        <v>1049.92</v>
      </c>
    </row>
    <row r="373" spans="1:13">
      <c r="A373" s="11" t="s">
        <v>205</v>
      </c>
      <c r="B373" s="10">
        <v>545.27</v>
      </c>
      <c r="H373" s="11" t="s">
        <v>377</v>
      </c>
      <c r="I373" s="10">
        <v>236.06</v>
      </c>
      <c r="L373" s="11" t="s">
        <v>377</v>
      </c>
      <c r="M373" s="10">
        <v>3152.51</v>
      </c>
    </row>
    <row r="374" spans="1:13">
      <c r="A374" s="11" t="s">
        <v>371</v>
      </c>
      <c r="B374" s="10">
        <v>535.51</v>
      </c>
      <c r="H374" s="11" t="s">
        <v>378</v>
      </c>
      <c r="I374" s="10">
        <v>15.08</v>
      </c>
      <c r="L374" s="11" t="s">
        <v>378</v>
      </c>
      <c r="M374" s="10">
        <v>277.11</v>
      </c>
    </row>
    <row r="375" spans="1:13">
      <c r="A375" s="11" t="s">
        <v>316</v>
      </c>
      <c r="B375" s="10">
        <v>529.54999999999995</v>
      </c>
      <c r="H375" s="11" t="s">
        <v>379</v>
      </c>
      <c r="I375" s="10">
        <v>435.51</v>
      </c>
      <c r="L375" s="11" t="s">
        <v>379</v>
      </c>
      <c r="M375" s="10">
        <v>7273.15</v>
      </c>
    </row>
    <row r="376" spans="1:13">
      <c r="A376" s="11" t="s">
        <v>283</v>
      </c>
      <c r="B376" s="10">
        <v>522.75</v>
      </c>
      <c r="H376" s="11" t="s">
        <v>380</v>
      </c>
      <c r="I376" s="10">
        <v>528.52</v>
      </c>
      <c r="L376" s="11" t="s">
        <v>380</v>
      </c>
      <c r="M376" s="10">
        <v>14180.2</v>
      </c>
    </row>
    <row r="377" spans="1:13">
      <c r="A377" s="11" t="s">
        <v>208</v>
      </c>
      <c r="B377" s="10">
        <v>520.79999999999995</v>
      </c>
      <c r="H377" s="11" t="s">
        <v>381</v>
      </c>
      <c r="I377" s="10">
        <v>470.79</v>
      </c>
      <c r="L377" s="11" t="s">
        <v>381</v>
      </c>
      <c r="M377" s="10">
        <v>12137.57</v>
      </c>
    </row>
    <row r="378" spans="1:13">
      <c r="A378" s="11" t="s">
        <v>98</v>
      </c>
      <c r="B378" s="10">
        <v>517.30999999999995</v>
      </c>
      <c r="H378" s="11" t="s">
        <v>382</v>
      </c>
      <c r="I378" s="10">
        <v>1085.8500000000001</v>
      </c>
      <c r="L378" s="11" t="s">
        <v>382</v>
      </c>
      <c r="M378" s="10">
        <v>32528.82</v>
      </c>
    </row>
    <row r="379" spans="1:13">
      <c r="A379" s="11" t="s">
        <v>203</v>
      </c>
      <c r="B379" s="10">
        <v>515.58000000000004</v>
      </c>
      <c r="H379" s="11" t="s">
        <v>383</v>
      </c>
      <c r="I379" s="10">
        <v>112.24</v>
      </c>
      <c r="L379" s="11" t="s">
        <v>383</v>
      </c>
      <c r="M379" s="10">
        <v>1210.42</v>
      </c>
    </row>
    <row r="380" spans="1:13">
      <c r="A380" s="11" t="s">
        <v>265</v>
      </c>
      <c r="B380" s="10">
        <v>515.25</v>
      </c>
      <c r="H380" s="11" t="s">
        <v>384</v>
      </c>
      <c r="I380" s="10">
        <v>1160.92</v>
      </c>
      <c r="L380" s="11" t="s">
        <v>384</v>
      </c>
      <c r="M380" s="10">
        <v>21279.78</v>
      </c>
    </row>
    <row r="381" spans="1:13">
      <c r="A381" s="11" t="s">
        <v>344</v>
      </c>
      <c r="B381" s="10">
        <v>514.80999999999995</v>
      </c>
      <c r="H381" s="11" t="s">
        <v>385</v>
      </c>
      <c r="I381" s="10">
        <v>60</v>
      </c>
      <c r="L381" s="11" t="s">
        <v>385</v>
      </c>
      <c r="M381" s="10">
        <v>1996.07</v>
      </c>
    </row>
    <row r="382" spans="1:13">
      <c r="A382" s="11" t="s">
        <v>314</v>
      </c>
      <c r="B382" s="10">
        <v>513.91999999999996</v>
      </c>
      <c r="H382" s="11" t="s">
        <v>386</v>
      </c>
      <c r="I382" s="10">
        <v>10.199999999999999</v>
      </c>
      <c r="L382" s="11" t="s">
        <v>386</v>
      </c>
      <c r="M382" s="10">
        <v>149.56</v>
      </c>
    </row>
    <row r="383" spans="1:13">
      <c r="A383" s="11" t="s">
        <v>95</v>
      </c>
      <c r="B383" s="10">
        <v>509.85</v>
      </c>
      <c r="H383" s="11" t="s">
        <v>387</v>
      </c>
      <c r="I383" s="10">
        <v>24.62</v>
      </c>
      <c r="L383" s="11" t="s">
        <v>387</v>
      </c>
      <c r="M383" s="10">
        <v>382.69</v>
      </c>
    </row>
    <row r="384" spans="1:13">
      <c r="A384" s="11" t="s">
        <v>148</v>
      </c>
      <c r="B384" s="10">
        <v>509.8</v>
      </c>
      <c r="H384" s="11" t="s">
        <v>388</v>
      </c>
      <c r="I384" s="10">
        <v>41.83</v>
      </c>
      <c r="L384" s="11" t="s">
        <v>388</v>
      </c>
      <c r="M384" s="10">
        <v>635.26</v>
      </c>
    </row>
    <row r="385" spans="1:13">
      <c r="A385" s="11" t="s">
        <v>452</v>
      </c>
      <c r="B385" s="10">
        <v>500.27</v>
      </c>
      <c r="H385" s="11" t="s">
        <v>389</v>
      </c>
      <c r="I385" s="10">
        <v>39.28</v>
      </c>
      <c r="L385" s="11" t="s">
        <v>389</v>
      </c>
      <c r="M385" s="10">
        <v>830.87</v>
      </c>
    </row>
    <row r="386" spans="1:13">
      <c r="A386" s="11" t="s">
        <v>176</v>
      </c>
      <c r="B386" s="10">
        <v>494.08</v>
      </c>
      <c r="H386" s="11" t="s">
        <v>390</v>
      </c>
      <c r="I386" s="10">
        <v>155.24</v>
      </c>
      <c r="L386" s="11" t="s">
        <v>390</v>
      </c>
      <c r="M386" s="10">
        <v>5938.49</v>
      </c>
    </row>
    <row r="387" spans="1:13">
      <c r="A387" s="11" t="s">
        <v>472</v>
      </c>
      <c r="B387" s="10">
        <v>491.25</v>
      </c>
      <c r="H387" s="11" t="s">
        <v>391</v>
      </c>
      <c r="I387" s="10">
        <v>317.06</v>
      </c>
      <c r="L387" s="11" t="s">
        <v>391</v>
      </c>
      <c r="M387" s="10">
        <v>3976.4500000000003</v>
      </c>
    </row>
    <row r="388" spans="1:13">
      <c r="A388" s="11" t="s">
        <v>258</v>
      </c>
      <c r="B388" s="10">
        <v>487.95</v>
      </c>
      <c r="H388" s="11" t="s">
        <v>392</v>
      </c>
      <c r="I388" s="10">
        <v>17.95</v>
      </c>
      <c r="L388" s="11" t="s">
        <v>392</v>
      </c>
      <c r="M388" s="10">
        <v>242.72</v>
      </c>
    </row>
    <row r="389" spans="1:13">
      <c r="A389" s="11" t="s">
        <v>350</v>
      </c>
      <c r="B389" s="10">
        <v>487.4</v>
      </c>
      <c r="H389" s="11" t="s">
        <v>393</v>
      </c>
      <c r="I389" s="10">
        <v>789.75</v>
      </c>
      <c r="L389" s="11" t="s">
        <v>393</v>
      </c>
      <c r="M389" s="10">
        <v>9813.83</v>
      </c>
    </row>
    <row r="390" spans="1:13">
      <c r="A390" s="11" t="s">
        <v>129</v>
      </c>
      <c r="B390" s="10">
        <v>485.09</v>
      </c>
      <c r="H390" s="11" t="s">
        <v>394</v>
      </c>
      <c r="I390" s="10">
        <v>238.93</v>
      </c>
      <c r="L390" s="11" t="s">
        <v>394</v>
      </c>
      <c r="M390" s="10">
        <v>4090.55</v>
      </c>
    </row>
    <row r="391" spans="1:13">
      <c r="A391" s="11" t="s">
        <v>173</v>
      </c>
      <c r="B391" s="10">
        <v>481.44</v>
      </c>
      <c r="H391" s="11" t="s">
        <v>395</v>
      </c>
      <c r="I391" s="10">
        <v>1614.45</v>
      </c>
      <c r="L391" s="11" t="s">
        <v>395</v>
      </c>
      <c r="M391" s="10">
        <v>34140.730000000003</v>
      </c>
    </row>
    <row r="392" spans="1:13">
      <c r="A392" s="11" t="s">
        <v>449</v>
      </c>
      <c r="B392" s="10">
        <v>457.6</v>
      </c>
      <c r="H392" s="11" t="s">
        <v>396</v>
      </c>
      <c r="I392" s="10">
        <v>32.31</v>
      </c>
      <c r="L392" s="11" t="s">
        <v>396</v>
      </c>
      <c r="M392" s="10">
        <v>330.84</v>
      </c>
    </row>
    <row r="393" spans="1:13">
      <c r="A393" s="11" t="s">
        <v>56</v>
      </c>
      <c r="B393" s="10">
        <v>444.07</v>
      </c>
      <c r="H393" s="11" t="s">
        <v>397</v>
      </c>
      <c r="I393" s="10">
        <v>62.09</v>
      </c>
      <c r="L393" s="11" t="s">
        <v>397</v>
      </c>
      <c r="M393" s="10">
        <v>972.98</v>
      </c>
    </row>
    <row r="394" spans="1:13">
      <c r="A394" s="11" t="s">
        <v>295</v>
      </c>
      <c r="B394" s="10">
        <v>441.38</v>
      </c>
      <c r="H394" s="11" t="s">
        <v>398</v>
      </c>
      <c r="I394" s="10">
        <v>240</v>
      </c>
      <c r="L394" s="11" t="s">
        <v>398</v>
      </c>
      <c r="M394" s="10">
        <v>6366.41</v>
      </c>
    </row>
    <row r="395" spans="1:13">
      <c r="A395" s="11" t="s">
        <v>467</v>
      </c>
      <c r="B395" s="10">
        <v>433.9</v>
      </c>
      <c r="H395" s="11" t="s">
        <v>4</v>
      </c>
      <c r="I395" s="10">
        <v>24.76</v>
      </c>
      <c r="L395" s="11" t="s">
        <v>4</v>
      </c>
      <c r="M395" s="10">
        <v>350.59</v>
      </c>
    </row>
    <row r="396" spans="1:13">
      <c r="A396" s="11" t="s">
        <v>39</v>
      </c>
      <c r="B396" s="10">
        <v>431.56</v>
      </c>
      <c r="H396" s="11" t="s">
        <v>399</v>
      </c>
      <c r="I396" s="10">
        <v>17.14</v>
      </c>
      <c r="L396" s="11" t="s">
        <v>399</v>
      </c>
      <c r="M396" s="10">
        <v>393.4</v>
      </c>
    </row>
    <row r="397" spans="1:13">
      <c r="A397" s="11" t="s">
        <v>256</v>
      </c>
      <c r="B397" s="10">
        <v>428.52</v>
      </c>
      <c r="H397" s="11" t="s">
        <v>400</v>
      </c>
      <c r="I397" s="10">
        <v>729.8</v>
      </c>
      <c r="L397" s="11" t="s">
        <v>400</v>
      </c>
      <c r="M397" s="10">
        <v>10600.599999999999</v>
      </c>
    </row>
    <row r="398" spans="1:13">
      <c r="A398" s="11" t="s">
        <v>6</v>
      </c>
      <c r="B398" s="10">
        <v>427.09</v>
      </c>
      <c r="H398" s="11" t="s">
        <v>401</v>
      </c>
      <c r="I398" s="10">
        <v>199.93</v>
      </c>
      <c r="L398" s="11" t="s">
        <v>401</v>
      </c>
      <c r="M398" s="10">
        <v>3787.65</v>
      </c>
    </row>
    <row r="399" spans="1:13">
      <c r="A399" s="11" t="s">
        <v>246</v>
      </c>
      <c r="B399" s="10">
        <v>426.54</v>
      </c>
      <c r="H399" s="11" t="s">
        <v>402</v>
      </c>
      <c r="I399" s="10">
        <v>416.27</v>
      </c>
      <c r="L399" s="11" t="s">
        <v>402</v>
      </c>
      <c r="M399" s="10">
        <v>6739.46</v>
      </c>
    </row>
    <row r="400" spans="1:13">
      <c r="A400" s="11" t="s">
        <v>313</v>
      </c>
      <c r="B400" s="10">
        <v>424.25</v>
      </c>
      <c r="H400" s="11" t="s">
        <v>403</v>
      </c>
      <c r="I400" s="10">
        <v>576.6</v>
      </c>
      <c r="L400" s="11" t="s">
        <v>403</v>
      </c>
      <c r="M400" s="10">
        <v>5156.0099999999993</v>
      </c>
    </row>
    <row r="401" spans="1:13">
      <c r="A401" s="11" t="s">
        <v>120</v>
      </c>
      <c r="B401" s="10">
        <v>416.87</v>
      </c>
      <c r="H401" s="11" t="s">
        <v>404</v>
      </c>
      <c r="I401" s="10">
        <v>150</v>
      </c>
      <c r="L401" s="11" t="s">
        <v>404</v>
      </c>
      <c r="M401" s="10">
        <v>4031.88</v>
      </c>
    </row>
    <row r="402" spans="1:13">
      <c r="A402" s="11" t="s">
        <v>375</v>
      </c>
      <c r="B402" s="10">
        <v>413.38</v>
      </c>
      <c r="H402" s="11" t="s">
        <v>405</v>
      </c>
      <c r="I402" s="10">
        <v>285.73</v>
      </c>
      <c r="L402" s="11" t="s">
        <v>405</v>
      </c>
      <c r="M402" s="10">
        <v>6496.66</v>
      </c>
    </row>
    <row r="403" spans="1:13">
      <c r="A403" s="11" t="s">
        <v>166</v>
      </c>
      <c r="B403" s="10">
        <v>406.46</v>
      </c>
      <c r="H403" s="11" t="s">
        <v>406</v>
      </c>
      <c r="I403" s="10">
        <v>117.85</v>
      </c>
      <c r="L403" s="11" t="s">
        <v>406</v>
      </c>
      <c r="M403" s="10">
        <v>1536.85</v>
      </c>
    </row>
    <row r="404" spans="1:13">
      <c r="A404" s="11" t="s">
        <v>431</v>
      </c>
      <c r="B404" s="10">
        <v>403.56</v>
      </c>
      <c r="H404" s="11" t="s">
        <v>407</v>
      </c>
      <c r="I404" s="10">
        <v>29.62</v>
      </c>
      <c r="L404" s="11" t="s">
        <v>407</v>
      </c>
      <c r="M404" s="10">
        <v>396.61</v>
      </c>
    </row>
    <row r="405" spans="1:13">
      <c r="A405" s="11" t="s">
        <v>407</v>
      </c>
      <c r="B405" s="10">
        <v>396.61</v>
      </c>
      <c r="H405" s="11" t="s">
        <v>408</v>
      </c>
      <c r="I405" s="10">
        <v>257.08</v>
      </c>
      <c r="L405" s="11" t="s">
        <v>408</v>
      </c>
      <c r="M405" s="10">
        <v>4423.5</v>
      </c>
    </row>
    <row r="406" spans="1:13">
      <c r="A406" s="11" t="s">
        <v>399</v>
      </c>
      <c r="B406" s="10">
        <v>393.4</v>
      </c>
      <c r="H406" s="11" t="s">
        <v>409</v>
      </c>
      <c r="I406" s="10">
        <v>13.34</v>
      </c>
      <c r="L406" s="11" t="s">
        <v>409</v>
      </c>
      <c r="M406" s="10">
        <v>276.72000000000003</v>
      </c>
    </row>
    <row r="407" spans="1:13">
      <c r="A407" s="11" t="s">
        <v>359</v>
      </c>
      <c r="B407" s="10">
        <v>388.61</v>
      </c>
      <c r="H407" s="11" t="s">
        <v>410</v>
      </c>
      <c r="I407" s="10">
        <v>214.62</v>
      </c>
      <c r="L407" s="11" t="s">
        <v>410</v>
      </c>
      <c r="M407" s="10">
        <v>4477.96</v>
      </c>
    </row>
    <row r="408" spans="1:13">
      <c r="A408" s="11" t="s">
        <v>387</v>
      </c>
      <c r="B408" s="10">
        <v>382.69</v>
      </c>
      <c r="H408" s="11" t="s">
        <v>411</v>
      </c>
      <c r="I408" s="10">
        <v>300</v>
      </c>
      <c r="L408" s="11" t="s">
        <v>411</v>
      </c>
      <c r="M408" s="10">
        <v>5284.5</v>
      </c>
    </row>
    <row r="409" spans="1:13">
      <c r="A409" s="11" t="s">
        <v>75</v>
      </c>
      <c r="B409" s="10">
        <v>372.48</v>
      </c>
      <c r="H409" s="11" t="s">
        <v>412</v>
      </c>
      <c r="I409" s="10">
        <v>637.33999999999992</v>
      </c>
      <c r="L409" s="11" t="s">
        <v>412</v>
      </c>
      <c r="M409" s="10">
        <v>8652.2999999999993</v>
      </c>
    </row>
    <row r="410" spans="1:13">
      <c r="A410" s="11" t="s">
        <v>100</v>
      </c>
      <c r="B410" s="10">
        <v>365.9</v>
      </c>
      <c r="H410" s="11" t="s">
        <v>413</v>
      </c>
      <c r="I410" s="10">
        <v>35.549999999999997</v>
      </c>
      <c r="L410" s="11" t="s">
        <v>413</v>
      </c>
      <c r="M410" s="10">
        <v>648.45000000000005</v>
      </c>
    </row>
    <row r="411" spans="1:13">
      <c r="A411" s="11" t="s">
        <v>435</v>
      </c>
      <c r="B411" s="10">
        <v>365.46</v>
      </c>
      <c r="H411" s="11" t="s">
        <v>504</v>
      </c>
      <c r="I411" s="10">
        <v>143.30000000000001</v>
      </c>
      <c r="L411" s="11" t="s">
        <v>504</v>
      </c>
      <c r="M411" s="10">
        <v>1243.42</v>
      </c>
    </row>
    <row r="412" spans="1:13">
      <c r="A412" s="11" t="s">
        <v>438</v>
      </c>
      <c r="B412" s="10">
        <v>364.39</v>
      </c>
      <c r="H412" s="11" t="s">
        <v>414</v>
      </c>
      <c r="I412" s="10">
        <v>73.739999999999995</v>
      </c>
      <c r="L412" s="11" t="s">
        <v>414</v>
      </c>
      <c r="M412" s="10">
        <v>1190.21</v>
      </c>
    </row>
    <row r="413" spans="1:13">
      <c r="A413" s="11" t="s">
        <v>360</v>
      </c>
      <c r="B413" s="10">
        <v>361.42</v>
      </c>
      <c r="H413" s="11" t="s">
        <v>415</v>
      </c>
      <c r="I413" s="10">
        <v>280</v>
      </c>
      <c r="L413" s="11" t="s">
        <v>415</v>
      </c>
      <c r="M413" s="10">
        <v>8163.34</v>
      </c>
    </row>
    <row r="414" spans="1:13">
      <c r="A414" s="11" t="s">
        <v>299</v>
      </c>
      <c r="B414" s="10">
        <v>355.27</v>
      </c>
      <c r="H414" s="11" t="s">
        <v>416</v>
      </c>
      <c r="I414" s="10">
        <v>6.05</v>
      </c>
      <c r="L414" s="11" t="s">
        <v>416</v>
      </c>
      <c r="M414" s="10">
        <v>88.76</v>
      </c>
    </row>
    <row r="415" spans="1:13">
      <c r="A415" s="11" t="s">
        <v>4</v>
      </c>
      <c r="B415" s="10">
        <v>350.59</v>
      </c>
      <c r="H415" s="11" t="s">
        <v>417</v>
      </c>
      <c r="I415" s="10">
        <v>40.770000000000003</v>
      </c>
      <c r="L415" s="11" t="s">
        <v>417</v>
      </c>
      <c r="M415" s="10">
        <v>687.3</v>
      </c>
    </row>
    <row r="416" spans="1:13">
      <c r="A416" s="11" t="s">
        <v>458</v>
      </c>
      <c r="B416" s="10">
        <v>343.59</v>
      </c>
      <c r="H416" s="11" t="s">
        <v>418</v>
      </c>
      <c r="I416" s="10">
        <v>175.89</v>
      </c>
      <c r="L416" s="11" t="s">
        <v>418</v>
      </c>
      <c r="M416" s="10">
        <v>3459.71</v>
      </c>
    </row>
    <row r="417" spans="1:13">
      <c r="A417" s="11" t="s">
        <v>366</v>
      </c>
      <c r="B417" s="10">
        <v>342.91</v>
      </c>
      <c r="H417" s="11" t="s">
        <v>419</v>
      </c>
      <c r="I417" s="10">
        <v>178.87</v>
      </c>
      <c r="L417" s="11" t="s">
        <v>419</v>
      </c>
      <c r="M417" s="10">
        <v>1881.14</v>
      </c>
    </row>
    <row r="418" spans="1:13">
      <c r="A418" s="11" t="s">
        <v>57</v>
      </c>
      <c r="B418" s="10">
        <v>340.37</v>
      </c>
      <c r="H418" s="11" t="s">
        <v>420</v>
      </c>
      <c r="I418" s="10">
        <v>36.78</v>
      </c>
      <c r="L418" s="11" t="s">
        <v>420</v>
      </c>
      <c r="M418" s="10">
        <v>705.1099999999999</v>
      </c>
    </row>
    <row r="419" spans="1:13">
      <c r="A419" s="11" t="s">
        <v>369</v>
      </c>
      <c r="B419" s="10">
        <v>338.77</v>
      </c>
      <c r="H419" s="11" t="s">
        <v>421</v>
      </c>
      <c r="I419" s="10">
        <v>32.99</v>
      </c>
      <c r="L419" s="11" t="s">
        <v>421</v>
      </c>
      <c r="M419" s="10">
        <v>649.58000000000004</v>
      </c>
    </row>
    <row r="420" spans="1:13">
      <c r="A420" s="11" t="s">
        <v>396</v>
      </c>
      <c r="B420" s="10">
        <v>330.84</v>
      </c>
      <c r="H420" s="11" t="s">
        <v>422</v>
      </c>
      <c r="I420" s="10">
        <v>158.97999999999999</v>
      </c>
      <c r="L420" s="11" t="s">
        <v>422</v>
      </c>
      <c r="M420" s="10">
        <v>2506.21</v>
      </c>
    </row>
    <row r="421" spans="1:13">
      <c r="A421" s="11" t="s">
        <v>40</v>
      </c>
      <c r="B421" s="10">
        <v>325.31</v>
      </c>
      <c r="H421" s="11" t="s">
        <v>423</v>
      </c>
      <c r="I421" s="10">
        <v>32.4</v>
      </c>
      <c r="L421" s="11" t="s">
        <v>423</v>
      </c>
      <c r="M421" s="10">
        <v>707.08</v>
      </c>
    </row>
    <row r="422" spans="1:13">
      <c r="A422" s="11" t="s">
        <v>18</v>
      </c>
      <c r="B422" s="10">
        <v>309.70999999999998</v>
      </c>
      <c r="H422" s="11" t="s">
        <v>424</v>
      </c>
      <c r="I422" s="10">
        <v>320</v>
      </c>
      <c r="L422" s="11" t="s">
        <v>424</v>
      </c>
      <c r="M422" s="10">
        <v>13139.699999999999</v>
      </c>
    </row>
    <row r="423" spans="1:13">
      <c r="A423" s="11" t="s">
        <v>279</v>
      </c>
      <c r="B423" s="10">
        <v>293.81</v>
      </c>
      <c r="H423" s="11" t="s">
        <v>425</v>
      </c>
      <c r="I423" s="10">
        <v>9.5</v>
      </c>
      <c r="L423" s="11" t="s">
        <v>425</v>
      </c>
      <c r="M423" s="10">
        <v>118.91</v>
      </c>
    </row>
    <row r="424" spans="1:13">
      <c r="A424" s="11" t="s">
        <v>282</v>
      </c>
      <c r="B424" s="10">
        <v>281.51</v>
      </c>
      <c r="H424" s="11" t="s">
        <v>426</v>
      </c>
      <c r="I424" s="10">
        <v>5.62</v>
      </c>
      <c r="L424" s="11" t="s">
        <v>426</v>
      </c>
      <c r="M424" s="10">
        <v>79.290000000000006</v>
      </c>
    </row>
    <row r="425" spans="1:13">
      <c r="A425" s="11" t="s">
        <v>304</v>
      </c>
      <c r="B425" s="10">
        <v>277.16000000000003</v>
      </c>
      <c r="H425" s="11" t="s">
        <v>427</v>
      </c>
      <c r="I425" s="10">
        <v>60.45</v>
      </c>
      <c r="L425" s="11" t="s">
        <v>427</v>
      </c>
      <c r="M425" s="10">
        <v>814.84</v>
      </c>
    </row>
    <row r="426" spans="1:13">
      <c r="A426" s="11" t="s">
        <v>378</v>
      </c>
      <c r="B426" s="10">
        <v>277.11</v>
      </c>
      <c r="H426" s="11" t="s">
        <v>428</v>
      </c>
      <c r="I426" s="10">
        <v>334.82</v>
      </c>
      <c r="L426" s="11" t="s">
        <v>428</v>
      </c>
      <c r="M426" s="10">
        <v>3997.96</v>
      </c>
    </row>
    <row r="427" spans="1:13">
      <c r="A427" s="11" t="s">
        <v>409</v>
      </c>
      <c r="B427" s="10">
        <v>276.72000000000003</v>
      </c>
      <c r="H427" s="11" t="s">
        <v>429</v>
      </c>
      <c r="I427" s="10">
        <v>24.75</v>
      </c>
      <c r="L427" s="11" t="s">
        <v>429</v>
      </c>
      <c r="M427" s="10">
        <v>262.95</v>
      </c>
    </row>
    <row r="428" spans="1:13">
      <c r="A428" s="11" t="s">
        <v>28</v>
      </c>
      <c r="B428" s="10">
        <v>271.72000000000003</v>
      </c>
      <c r="H428" s="11" t="s">
        <v>430</v>
      </c>
      <c r="I428" s="10">
        <v>3.38</v>
      </c>
      <c r="L428" s="11" t="s">
        <v>430</v>
      </c>
      <c r="M428" s="10">
        <v>38.380000000000003</v>
      </c>
    </row>
    <row r="429" spans="1:13">
      <c r="A429" s="11" t="s">
        <v>270</v>
      </c>
      <c r="B429" s="10">
        <v>270.95999999999998</v>
      </c>
      <c r="H429" s="11" t="s">
        <v>431</v>
      </c>
      <c r="I429" s="10">
        <v>27.95</v>
      </c>
      <c r="L429" s="11" t="s">
        <v>431</v>
      </c>
      <c r="M429" s="10">
        <v>403.56</v>
      </c>
    </row>
    <row r="430" spans="1:13">
      <c r="A430" s="11" t="s">
        <v>260</v>
      </c>
      <c r="B430" s="10">
        <v>268.85000000000002</v>
      </c>
      <c r="H430" s="11" t="s">
        <v>432</v>
      </c>
      <c r="I430" s="10">
        <v>79.14</v>
      </c>
      <c r="L430" s="11" t="s">
        <v>432</v>
      </c>
      <c r="M430" s="10">
        <v>2233.84</v>
      </c>
    </row>
    <row r="431" spans="1:13">
      <c r="A431" s="11" t="s">
        <v>62</v>
      </c>
      <c r="B431" s="10">
        <v>267.37</v>
      </c>
      <c r="H431" s="11" t="s">
        <v>433</v>
      </c>
      <c r="I431" s="10">
        <v>2012.03</v>
      </c>
      <c r="L431" s="11" t="s">
        <v>433</v>
      </c>
      <c r="M431" s="10">
        <v>45932.23</v>
      </c>
    </row>
    <row r="432" spans="1:13">
      <c r="A432" s="11" t="s">
        <v>429</v>
      </c>
      <c r="B432" s="10">
        <v>262.95</v>
      </c>
      <c r="H432" s="11" t="s">
        <v>434</v>
      </c>
      <c r="I432" s="10">
        <v>1772.93</v>
      </c>
      <c r="L432" s="11" t="s">
        <v>434</v>
      </c>
      <c r="M432" s="10">
        <v>28138.26</v>
      </c>
    </row>
    <row r="433" spans="1:13">
      <c r="A433" s="11" t="s">
        <v>343</v>
      </c>
      <c r="B433" s="10">
        <v>257.3</v>
      </c>
      <c r="H433" s="11" t="s">
        <v>435</v>
      </c>
      <c r="I433" s="10">
        <v>25.29</v>
      </c>
      <c r="L433" s="11" t="s">
        <v>435</v>
      </c>
      <c r="M433" s="10">
        <v>365.46</v>
      </c>
    </row>
    <row r="434" spans="1:13">
      <c r="A434" s="11" t="s">
        <v>331</v>
      </c>
      <c r="B434" s="10">
        <v>252.59</v>
      </c>
      <c r="H434" s="11" t="s">
        <v>7</v>
      </c>
      <c r="I434" s="10">
        <v>264.87</v>
      </c>
      <c r="L434" s="11" t="s">
        <v>7</v>
      </c>
      <c r="M434" s="10">
        <v>6812.67</v>
      </c>
    </row>
    <row r="435" spans="1:13">
      <c r="A435" s="11" t="s">
        <v>450</v>
      </c>
      <c r="B435" s="10">
        <v>250.2</v>
      </c>
      <c r="H435" s="11" t="s">
        <v>436</v>
      </c>
      <c r="I435" s="10">
        <v>1010.59</v>
      </c>
      <c r="L435" s="11" t="s">
        <v>436</v>
      </c>
      <c r="M435" s="10">
        <v>12264.89</v>
      </c>
    </row>
    <row r="436" spans="1:13">
      <c r="A436" s="11" t="s">
        <v>60</v>
      </c>
      <c r="B436" s="10">
        <v>249.56</v>
      </c>
      <c r="H436" s="11" t="s">
        <v>437</v>
      </c>
      <c r="I436" s="10">
        <v>454.56</v>
      </c>
      <c r="L436" s="11" t="s">
        <v>437</v>
      </c>
      <c r="M436" s="10">
        <v>11511.810000000001</v>
      </c>
    </row>
    <row r="437" spans="1:13">
      <c r="A437" s="11" t="s">
        <v>156</v>
      </c>
      <c r="B437" s="10">
        <v>245.97</v>
      </c>
      <c r="H437" s="11" t="s">
        <v>438</v>
      </c>
      <c r="I437" s="10">
        <v>22.54</v>
      </c>
      <c r="L437" s="11" t="s">
        <v>438</v>
      </c>
      <c r="M437" s="10">
        <v>364.39</v>
      </c>
    </row>
    <row r="438" spans="1:13">
      <c r="A438" s="11" t="s">
        <v>392</v>
      </c>
      <c r="B438" s="10">
        <v>242.72</v>
      </c>
      <c r="H438" s="11" t="s">
        <v>439</v>
      </c>
      <c r="I438" s="10">
        <v>180.94</v>
      </c>
      <c r="L438" s="11" t="s">
        <v>439</v>
      </c>
      <c r="M438" s="10">
        <v>2049.34</v>
      </c>
    </row>
    <row r="439" spans="1:13">
      <c r="A439" s="11" t="s">
        <v>31</v>
      </c>
      <c r="B439" s="10">
        <v>241.91</v>
      </c>
      <c r="H439" s="11" t="s">
        <v>440</v>
      </c>
      <c r="I439" s="10">
        <v>13.12</v>
      </c>
      <c r="L439" s="11" t="s">
        <v>440</v>
      </c>
      <c r="M439" s="10">
        <v>198.41</v>
      </c>
    </row>
    <row r="440" spans="1:13">
      <c r="A440" s="11" t="s">
        <v>235</v>
      </c>
      <c r="B440" s="10">
        <v>240.44</v>
      </c>
      <c r="H440" s="11" t="s">
        <v>441</v>
      </c>
      <c r="I440" s="10">
        <v>12.96</v>
      </c>
      <c r="L440" s="11" t="s">
        <v>441</v>
      </c>
      <c r="M440" s="10">
        <v>206.17</v>
      </c>
    </row>
    <row r="441" spans="1:13">
      <c r="A441" s="11" t="s">
        <v>507</v>
      </c>
      <c r="B441" s="10">
        <v>234.29</v>
      </c>
      <c r="H441" s="11" t="s">
        <v>442</v>
      </c>
      <c r="I441" s="10">
        <v>8.49</v>
      </c>
      <c r="L441" s="11" t="s">
        <v>442</v>
      </c>
      <c r="M441" s="10">
        <v>142.54</v>
      </c>
    </row>
    <row r="442" spans="1:13">
      <c r="A442" s="11" t="s">
        <v>229</v>
      </c>
      <c r="B442" s="10">
        <v>217.73</v>
      </c>
      <c r="H442" s="11" t="s">
        <v>443</v>
      </c>
      <c r="I442" s="10">
        <v>1777.06</v>
      </c>
      <c r="L442" s="11" t="s">
        <v>443</v>
      </c>
      <c r="M442" s="10">
        <v>68065.570000000007</v>
      </c>
    </row>
    <row r="443" spans="1:13">
      <c r="A443" s="11" t="s">
        <v>74</v>
      </c>
      <c r="B443" s="10">
        <v>216.17</v>
      </c>
      <c r="H443" s="11" t="s">
        <v>444</v>
      </c>
      <c r="I443" s="10">
        <v>33.049999999999997</v>
      </c>
      <c r="L443" s="11" t="s">
        <v>444</v>
      </c>
      <c r="M443" s="10">
        <v>688.61</v>
      </c>
    </row>
    <row r="444" spans="1:13">
      <c r="A444" s="11" t="s">
        <v>356</v>
      </c>
      <c r="B444" s="10">
        <v>209.1</v>
      </c>
      <c r="H444" s="11" t="s">
        <v>445</v>
      </c>
      <c r="I444" s="10">
        <v>94.64</v>
      </c>
      <c r="L444" s="11" t="s">
        <v>445</v>
      </c>
      <c r="M444" s="10">
        <v>1261.5</v>
      </c>
    </row>
    <row r="445" spans="1:13">
      <c r="A445" s="11" t="s">
        <v>441</v>
      </c>
      <c r="B445" s="10">
        <v>206.17</v>
      </c>
      <c r="H445" s="11" t="s">
        <v>446</v>
      </c>
      <c r="I445" s="10">
        <v>531.71</v>
      </c>
      <c r="L445" s="11" t="s">
        <v>446</v>
      </c>
      <c r="M445" s="10">
        <v>8496.15</v>
      </c>
    </row>
    <row r="446" spans="1:13">
      <c r="A446" s="11" t="s">
        <v>440</v>
      </c>
      <c r="B446" s="10">
        <v>198.41</v>
      </c>
      <c r="H446" s="11" t="s">
        <v>447</v>
      </c>
      <c r="I446" s="10">
        <v>1363.16</v>
      </c>
      <c r="L446" s="11" t="s">
        <v>447</v>
      </c>
      <c r="M446" s="10">
        <v>14132.17</v>
      </c>
    </row>
    <row r="447" spans="1:13">
      <c r="A447" s="11" t="s">
        <v>134</v>
      </c>
      <c r="B447" s="10">
        <v>186.09</v>
      </c>
      <c r="H447" s="11" t="s">
        <v>448</v>
      </c>
      <c r="I447" s="10">
        <v>386.81</v>
      </c>
      <c r="L447" s="11" t="s">
        <v>448</v>
      </c>
      <c r="M447" s="10">
        <v>6706.77</v>
      </c>
    </row>
    <row r="448" spans="1:13">
      <c r="A448" s="11" t="s">
        <v>324</v>
      </c>
      <c r="B448" s="10">
        <v>183.13</v>
      </c>
      <c r="H448" s="11" t="s">
        <v>449</v>
      </c>
      <c r="I448" s="10">
        <v>33.33</v>
      </c>
      <c r="L448" s="11" t="s">
        <v>449</v>
      </c>
      <c r="M448" s="10">
        <v>457.6</v>
      </c>
    </row>
    <row r="449" spans="1:13">
      <c r="A449" s="11" t="s">
        <v>302</v>
      </c>
      <c r="B449" s="10">
        <v>181.7</v>
      </c>
      <c r="H449" s="11" t="s">
        <v>450</v>
      </c>
      <c r="I449" s="10">
        <v>18.920000000000002</v>
      </c>
      <c r="L449" s="11" t="s">
        <v>450</v>
      </c>
      <c r="M449" s="10">
        <v>250.2</v>
      </c>
    </row>
    <row r="450" spans="1:13">
      <c r="A450" s="11" t="s">
        <v>84</v>
      </c>
      <c r="B450" s="10">
        <v>178.95</v>
      </c>
      <c r="H450" s="11" t="s">
        <v>451</v>
      </c>
      <c r="I450" s="10">
        <v>3.85</v>
      </c>
      <c r="L450" s="11" t="s">
        <v>451</v>
      </c>
      <c r="M450" s="10">
        <v>48.84</v>
      </c>
    </row>
    <row r="451" spans="1:13">
      <c r="A451" s="11" t="s">
        <v>92</v>
      </c>
      <c r="B451" s="10">
        <v>175.19</v>
      </c>
      <c r="H451" s="11" t="s">
        <v>452</v>
      </c>
      <c r="I451" s="10">
        <v>22</v>
      </c>
      <c r="L451" s="11" t="s">
        <v>452</v>
      </c>
      <c r="M451" s="10">
        <v>500.27</v>
      </c>
    </row>
    <row r="452" spans="1:13">
      <c r="A452" s="11" t="s">
        <v>69</v>
      </c>
      <c r="B452" s="10">
        <v>173.34</v>
      </c>
      <c r="H452" s="11" t="s">
        <v>453</v>
      </c>
      <c r="I452" s="10">
        <v>34.32</v>
      </c>
      <c r="L452" s="11" t="s">
        <v>453</v>
      </c>
      <c r="M452" s="10">
        <v>679.8</v>
      </c>
    </row>
    <row r="453" spans="1:13">
      <c r="A453" s="11" t="s">
        <v>106</v>
      </c>
      <c r="B453" s="10">
        <v>164.34</v>
      </c>
      <c r="H453" s="11" t="s">
        <v>505</v>
      </c>
      <c r="I453" s="10">
        <v>294.64</v>
      </c>
      <c r="L453" s="11" t="s">
        <v>505</v>
      </c>
      <c r="M453" s="10">
        <v>2022.35</v>
      </c>
    </row>
    <row r="454" spans="1:13">
      <c r="A454" s="11" t="s">
        <v>52</v>
      </c>
      <c r="B454" s="10">
        <v>164.06</v>
      </c>
      <c r="H454" s="11" t="s">
        <v>454</v>
      </c>
      <c r="I454" s="10">
        <v>166.1</v>
      </c>
      <c r="L454" s="11" t="s">
        <v>454</v>
      </c>
      <c r="M454" s="10">
        <v>3094.2599999999998</v>
      </c>
    </row>
    <row r="455" spans="1:13">
      <c r="A455" s="11" t="s">
        <v>86</v>
      </c>
      <c r="B455" s="10">
        <v>159.94</v>
      </c>
      <c r="H455" s="11" t="s">
        <v>455</v>
      </c>
      <c r="I455" s="10">
        <v>171.98000000000002</v>
      </c>
      <c r="L455" s="11" t="s">
        <v>455</v>
      </c>
      <c r="M455" s="10">
        <v>4387.6000000000004</v>
      </c>
    </row>
    <row r="456" spans="1:13">
      <c r="A456" s="11" t="s">
        <v>218</v>
      </c>
      <c r="B456" s="10">
        <v>154.21</v>
      </c>
      <c r="H456" s="11" t="s">
        <v>456</v>
      </c>
      <c r="I456" s="10">
        <v>100</v>
      </c>
      <c r="L456" s="11" t="s">
        <v>456</v>
      </c>
      <c r="M456" s="10">
        <v>2123.5100000000002</v>
      </c>
    </row>
    <row r="457" spans="1:13">
      <c r="A457" s="11" t="s">
        <v>354</v>
      </c>
      <c r="B457" s="10">
        <v>150.28</v>
      </c>
      <c r="H457" s="11" t="s">
        <v>457</v>
      </c>
      <c r="I457" s="10">
        <v>112.27</v>
      </c>
      <c r="L457" s="11" t="s">
        <v>457</v>
      </c>
      <c r="M457" s="10">
        <v>1650.27</v>
      </c>
    </row>
    <row r="458" spans="1:13">
      <c r="A458" s="11" t="s">
        <v>386</v>
      </c>
      <c r="B458" s="10">
        <v>149.56</v>
      </c>
      <c r="H458" s="11" t="s">
        <v>458</v>
      </c>
      <c r="I458" s="10">
        <v>14.25</v>
      </c>
      <c r="L458" s="11" t="s">
        <v>458</v>
      </c>
      <c r="M458" s="10">
        <v>343.59</v>
      </c>
    </row>
    <row r="459" spans="1:13">
      <c r="A459" s="11" t="s">
        <v>110</v>
      </c>
      <c r="B459" s="10">
        <v>147.30000000000001</v>
      </c>
      <c r="H459" s="11" t="s">
        <v>506</v>
      </c>
      <c r="I459" s="10">
        <v>158.02000000000001</v>
      </c>
      <c r="L459" s="11" t="s">
        <v>506</v>
      </c>
      <c r="M459" s="10">
        <v>3459.77</v>
      </c>
    </row>
    <row r="460" spans="1:13">
      <c r="A460" s="11" t="s">
        <v>216</v>
      </c>
      <c r="B460" s="10">
        <v>143.81</v>
      </c>
      <c r="H460" s="11" t="s">
        <v>459</v>
      </c>
      <c r="I460" s="10">
        <v>53.39</v>
      </c>
      <c r="L460" s="11" t="s">
        <v>459</v>
      </c>
      <c r="M460" s="10">
        <v>1024.51</v>
      </c>
    </row>
    <row r="461" spans="1:13">
      <c r="A461" s="11" t="s">
        <v>442</v>
      </c>
      <c r="B461" s="10">
        <v>142.54</v>
      </c>
      <c r="H461" s="11" t="s">
        <v>460</v>
      </c>
      <c r="I461" s="10">
        <v>156.35</v>
      </c>
      <c r="L461" s="11" t="s">
        <v>460</v>
      </c>
      <c r="M461" s="10">
        <v>2771.74</v>
      </c>
    </row>
    <row r="462" spans="1:13">
      <c r="A462" s="11" t="s">
        <v>495</v>
      </c>
      <c r="B462" s="10">
        <v>131.49</v>
      </c>
      <c r="H462" s="11" t="s">
        <v>461</v>
      </c>
      <c r="I462" s="10">
        <v>128.65</v>
      </c>
      <c r="L462" s="11" t="s">
        <v>461</v>
      </c>
      <c r="M462" s="10">
        <v>2247.17</v>
      </c>
    </row>
    <row r="463" spans="1:13">
      <c r="A463" s="11" t="s">
        <v>247</v>
      </c>
      <c r="B463" s="10">
        <v>121.76</v>
      </c>
      <c r="H463" s="11" t="s">
        <v>462</v>
      </c>
      <c r="I463" s="10">
        <v>200</v>
      </c>
      <c r="L463" s="11" t="s">
        <v>462</v>
      </c>
      <c r="M463" s="10">
        <v>4990.72</v>
      </c>
    </row>
    <row r="464" spans="1:13">
      <c r="A464" s="11" t="s">
        <v>15</v>
      </c>
      <c r="B464" s="10">
        <v>119.52</v>
      </c>
      <c r="H464" s="11" t="s">
        <v>463</v>
      </c>
      <c r="I464" s="10">
        <v>748.51</v>
      </c>
      <c r="L464" s="11" t="s">
        <v>463</v>
      </c>
      <c r="M464" s="10">
        <v>8225.34</v>
      </c>
    </row>
    <row r="465" spans="1:13">
      <c r="A465" s="11" t="s">
        <v>425</v>
      </c>
      <c r="B465" s="10">
        <v>118.91</v>
      </c>
      <c r="H465" s="11" t="s">
        <v>464</v>
      </c>
      <c r="I465" s="10">
        <v>1032</v>
      </c>
      <c r="L465" s="11" t="s">
        <v>464</v>
      </c>
      <c r="M465" s="10">
        <v>19118.53</v>
      </c>
    </row>
    <row r="466" spans="1:13">
      <c r="A466" s="11" t="s">
        <v>244</v>
      </c>
      <c r="B466" s="10">
        <v>118.18</v>
      </c>
      <c r="H466" s="11" t="s">
        <v>465</v>
      </c>
      <c r="I466" s="10">
        <v>100.45</v>
      </c>
      <c r="L466" s="11" t="s">
        <v>465</v>
      </c>
      <c r="M466" s="10">
        <v>947.3</v>
      </c>
    </row>
    <row r="467" spans="1:13">
      <c r="A467" s="11" t="s">
        <v>122</v>
      </c>
      <c r="B467" s="10">
        <v>112.02</v>
      </c>
      <c r="H467" s="11" t="s">
        <v>466</v>
      </c>
      <c r="I467" s="10">
        <v>200</v>
      </c>
      <c r="L467" s="11" t="s">
        <v>466</v>
      </c>
      <c r="M467" s="10">
        <v>1589.3</v>
      </c>
    </row>
    <row r="468" spans="1:13">
      <c r="A468" s="11" t="s">
        <v>167</v>
      </c>
      <c r="B468" s="10">
        <v>110.99</v>
      </c>
      <c r="H468" s="11" t="s">
        <v>467</v>
      </c>
      <c r="I468" s="10">
        <v>22.68</v>
      </c>
      <c r="L468" s="11" t="s">
        <v>467</v>
      </c>
      <c r="M468" s="10">
        <v>433.9</v>
      </c>
    </row>
    <row r="469" spans="1:13">
      <c r="A469" s="11" t="s">
        <v>496</v>
      </c>
      <c r="B469" s="10">
        <v>107.24</v>
      </c>
      <c r="H469" s="11" t="s">
        <v>468</v>
      </c>
      <c r="I469" s="10">
        <v>34.090000000000003</v>
      </c>
      <c r="L469" s="11" t="s">
        <v>468</v>
      </c>
      <c r="M469" s="10">
        <v>619.6</v>
      </c>
    </row>
    <row r="470" spans="1:13">
      <c r="A470" s="11" t="s">
        <v>272</v>
      </c>
      <c r="B470" s="10">
        <v>102.76</v>
      </c>
      <c r="H470" s="11" t="s">
        <v>469</v>
      </c>
      <c r="I470" s="10">
        <v>42.29</v>
      </c>
      <c r="L470" s="11" t="s">
        <v>469</v>
      </c>
      <c r="M470" s="10">
        <v>897.1</v>
      </c>
    </row>
    <row r="471" spans="1:13">
      <c r="A471" s="11" t="s">
        <v>367</v>
      </c>
      <c r="B471" s="10">
        <v>99.06</v>
      </c>
      <c r="H471" s="11" t="s">
        <v>470</v>
      </c>
      <c r="I471" s="10">
        <v>777.94</v>
      </c>
      <c r="L471" s="11" t="s">
        <v>470</v>
      </c>
      <c r="M471" s="10">
        <v>9443.23</v>
      </c>
    </row>
    <row r="472" spans="1:13">
      <c r="A472" s="11" t="s">
        <v>87</v>
      </c>
      <c r="B472" s="10">
        <v>98.4</v>
      </c>
      <c r="H472" s="11" t="s">
        <v>471</v>
      </c>
      <c r="I472" s="10">
        <v>4.5199999999999996</v>
      </c>
      <c r="L472" s="11" t="s">
        <v>471</v>
      </c>
      <c r="M472" s="10">
        <v>86.47</v>
      </c>
    </row>
    <row r="473" spans="1:13">
      <c r="A473" s="11" t="s">
        <v>151</v>
      </c>
      <c r="B473" s="10">
        <v>96.58</v>
      </c>
      <c r="H473" s="11" t="s">
        <v>472</v>
      </c>
      <c r="I473" s="10">
        <v>30.88</v>
      </c>
      <c r="L473" s="11" t="s">
        <v>472</v>
      </c>
      <c r="M473" s="10">
        <v>491.25</v>
      </c>
    </row>
    <row r="474" spans="1:13">
      <c r="A474" s="11" t="s">
        <v>217</v>
      </c>
      <c r="B474" s="10">
        <v>93.39</v>
      </c>
      <c r="H474" s="11" t="s">
        <v>473</v>
      </c>
      <c r="I474" s="10">
        <v>240</v>
      </c>
      <c r="L474" s="11" t="s">
        <v>473</v>
      </c>
      <c r="M474" s="10">
        <v>6101.33</v>
      </c>
    </row>
    <row r="475" spans="1:13">
      <c r="A475" s="11" t="s">
        <v>321</v>
      </c>
      <c r="B475" s="10">
        <v>92.34</v>
      </c>
      <c r="H475" s="11" t="s">
        <v>474</v>
      </c>
      <c r="I475" s="10">
        <v>777.21</v>
      </c>
      <c r="L475" s="11" t="s">
        <v>474</v>
      </c>
      <c r="M475" s="10">
        <v>7793.08</v>
      </c>
    </row>
    <row r="476" spans="1:13">
      <c r="A476" s="11" t="s">
        <v>284</v>
      </c>
      <c r="B476" s="10">
        <v>91.7</v>
      </c>
      <c r="H476" s="11" t="s">
        <v>475</v>
      </c>
      <c r="I476" s="10">
        <v>6.75</v>
      </c>
      <c r="L476" s="11" t="s">
        <v>475</v>
      </c>
      <c r="M476" s="10">
        <v>70.92</v>
      </c>
    </row>
    <row r="477" spans="1:13">
      <c r="A477" s="11" t="s">
        <v>416</v>
      </c>
      <c r="B477" s="10">
        <v>88.76</v>
      </c>
      <c r="H477" s="11" t="s">
        <v>507</v>
      </c>
      <c r="I477" s="10">
        <v>19.2</v>
      </c>
      <c r="L477" s="11" t="s">
        <v>507</v>
      </c>
      <c r="M477" s="10">
        <v>234.29</v>
      </c>
    </row>
    <row r="478" spans="1:13">
      <c r="A478" s="11" t="s">
        <v>357</v>
      </c>
      <c r="B478" s="10">
        <v>88</v>
      </c>
      <c r="H478" s="11" t="s">
        <v>476</v>
      </c>
      <c r="I478" s="10">
        <v>39.28</v>
      </c>
      <c r="L478" s="11" t="s">
        <v>476</v>
      </c>
      <c r="M478" s="10">
        <v>971.93</v>
      </c>
    </row>
    <row r="479" spans="1:13">
      <c r="A479" s="11" t="s">
        <v>471</v>
      </c>
      <c r="B479" s="10">
        <v>86.47</v>
      </c>
      <c r="H479" s="11" t="s">
        <v>477</v>
      </c>
      <c r="I479" s="10">
        <v>386.24</v>
      </c>
      <c r="L479" s="11" t="s">
        <v>477</v>
      </c>
      <c r="M479" s="10">
        <v>5022.3899999999994</v>
      </c>
    </row>
    <row r="480" spans="1:13">
      <c r="A480" s="11" t="s">
        <v>225</v>
      </c>
      <c r="B480" s="10">
        <v>82.04</v>
      </c>
      <c r="H480" s="11" t="s">
        <v>478</v>
      </c>
      <c r="I480" s="10">
        <v>2.09</v>
      </c>
      <c r="L480" s="11" t="s">
        <v>478</v>
      </c>
      <c r="M480" s="10">
        <v>54.220000000000006</v>
      </c>
    </row>
    <row r="481" spans="1:13">
      <c r="A481" s="11" t="s">
        <v>341</v>
      </c>
      <c r="B481" s="10">
        <v>80.86</v>
      </c>
      <c r="H481" s="11" t="s">
        <v>479</v>
      </c>
      <c r="I481" s="10">
        <v>2226</v>
      </c>
      <c r="L481" s="11" t="s">
        <v>479</v>
      </c>
      <c r="M481" s="10">
        <v>60057.72</v>
      </c>
    </row>
    <row r="482" spans="1:13">
      <c r="A482" s="11" t="s">
        <v>426</v>
      </c>
      <c r="B482" s="10">
        <v>79.290000000000006</v>
      </c>
      <c r="H482" s="11" t="s">
        <v>480</v>
      </c>
      <c r="I482" s="10">
        <v>63.85</v>
      </c>
      <c r="L482" s="11" t="s">
        <v>480</v>
      </c>
      <c r="M482" s="10">
        <v>889.67</v>
      </c>
    </row>
    <row r="483" spans="1:13">
      <c r="A483" s="11" t="s">
        <v>138</v>
      </c>
      <c r="B483" s="10">
        <v>77.09</v>
      </c>
      <c r="H483" s="11" t="s">
        <v>481</v>
      </c>
      <c r="I483" s="10">
        <v>1003.85</v>
      </c>
      <c r="L483" s="11" t="s">
        <v>481</v>
      </c>
      <c r="M483" s="10">
        <v>7721.96</v>
      </c>
    </row>
    <row r="484" spans="1:13">
      <c r="A484" s="11" t="s">
        <v>346</v>
      </c>
      <c r="B484" s="10">
        <v>74.650000000000006</v>
      </c>
      <c r="H484" s="11" t="s">
        <v>482</v>
      </c>
      <c r="I484" s="10">
        <v>214.99</v>
      </c>
      <c r="L484" s="11" t="s">
        <v>482</v>
      </c>
      <c r="M484" s="10">
        <v>3794.27</v>
      </c>
    </row>
    <row r="485" spans="1:13">
      <c r="A485" s="11" t="s">
        <v>37</v>
      </c>
      <c r="B485" s="10">
        <v>71.87</v>
      </c>
      <c r="H485" s="11" t="s">
        <v>483</v>
      </c>
      <c r="I485" s="10">
        <v>1578.05</v>
      </c>
      <c r="L485" s="11" t="s">
        <v>483</v>
      </c>
      <c r="M485" s="10">
        <v>19317.21</v>
      </c>
    </row>
    <row r="486" spans="1:13">
      <c r="A486" s="11" t="s">
        <v>305</v>
      </c>
      <c r="B486" s="10">
        <v>71.680000000000007</v>
      </c>
      <c r="H486" s="11" t="s">
        <v>484</v>
      </c>
      <c r="I486" s="10">
        <v>30.35</v>
      </c>
      <c r="L486" s="11" t="s">
        <v>484</v>
      </c>
      <c r="M486" s="10">
        <v>593.6</v>
      </c>
    </row>
    <row r="487" spans="1:13">
      <c r="A487" s="11" t="s">
        <v>325</v>
      </c>
      <c r="B487" s="10">
        <v>71.61</v>
      </c>
      <c r="H487" s="11" t="s">
        <v>485</v>
      </c>
      <c r="I487" s="10">
        <v>1247.6300000000001</v>
      </c>
      <c r="L487" s="11" t="s">
        <v>485</v>
      </c>
      <c r="M487" s="10">
        <v>12867.460000000001</v>
      </c>
    </row>
    <row r="488" spans="1:13">
      <c r="A488" s="11" t="s">
        <v>475</v>
      </c>
      <c r="B488" s="10">
        <v>70.92</v>
      </c>
      <c r="H488" s="11" t="s">
        <v>486</v>
      </c>
      <c r="I488" s="10">
        <v>133.6</v>
      </c>
      <c r="L488" s="11" t="s">
        <v>486</v>
      </c>
      <c r="M488" s="10">
        <v>1872.83</v>
      </c>
    </row>
    <row r="489" spans="1:13">
      <c r="A489" s="11" t="s">
        <v>76</v>
      </c>
      <c r="B489" s="10">
        <v>62.68</v>
      </c>
      <c r="H489" s="11" t="s">
        <v>487</v>
      </c>
      <c r="I489" s="10">
        <v>3.85</v>
      </c>
      <c r="L489" s="11" t="s">
        <v>487</v>
      </c>
      <c r="M489" s="10">
        <v>55.83</v>
      </c>
    </row>
    <row r="490" spans="1:13">
      <c r="A490" s="11" t="s">
        <v>135</v>
      </c>
      <c r="B490" s="10">
        <v>60.18</v>
      </c>
      <c r="H490" s="11" t="s">
        <v>488</v>
      </c>
      <c r="I490" s="10">
        <v>74</v>
      </c>
      <c r="L490" s="11" t="s">
        <v>488</v>
      </c>
      <c r="M490" s="10">
        <v>1482.27</v>
      </c>
    </row>
    <row r="491" spans="1:13">
      <c r="A491" s="11" t="s">
        <v>487</v>
      </c>
      <c r="B491" s="10">
        <v>55.83</v>
      </c>
      <c r="H491" s="11" t="s">
        <v>511</v>
      </c>
      <c r="I491" s="10">
        <v>147853.69999999995</v>
      </c>
      <c r="L491" s="11" t="s">
        <v>511</v>
      </c>
      <c r="M491" s="10">
        <v>2776948.0499999984</v>
      </c>
    </row>
    <row r="492" spans="1:13">
      <c r="A492" s="11" t="s">
        <v>502</v>
      </c>
      <c r="B492" s="10">
        <v>55.06</v>
      </c>
    </row>
    <row r="493" spans="1:13">
      <c r="A493" s="11" t="s">
        <v>478</v>
      </c>
      <c r="B493" s="10">
        <v>54.220000000000006</v>
      </c>
    </row>
    <row r="494" spans="1:13">
      <c r="A494" s="11" t="s">
        <v>179</v>
      </c>
      <c r="B494" s="10">
        <v>49.35</v>
      </c>
    </row>
    <row r="495" spans="1:13">
      <c r="A495" s="11" t="s">
        <v>227</v>
      </c>
      <c r="B495" s="10">
        <v>49.28</v>
      </c>
    </row>
    <row r="496" spans="1:13">
      <c r="A496" s="11" t="s">
        <v>451</v>
      </c>
      <c r="B496" s="10">
        <v>48.84</v>
      </c>
    </row>
    <row r="497" spans="1:2">
      <c r="A497" s="11" t="s">
        <v>326</v>
      </c>
      <c r="B497" s="10">
        <v>46.52</v>
      </c>
    </row>
    <row r="498" spans="1:2">
      <c r="A498" s="11" t="s">
        <v>430</v>
      </c>
      <c r="B498" s="10">
        <v>38.380000000000003</v>
      </c>
    </row>
    <row r="499" spans="1:2">
      <c r="A499" s="11" t="s">
        <v>291</v>
      </c>
      <c r="B499" s="10">
        <v>30.11</v>
      </c>
    </row>
    <row r="500" spans="1:2">
      <c r="A500" s="11" t="s">
        <v>361</v>
      </c>
      <c r="B500" s="10">
        <v>13.45</v>
      </c>
    </row>
    <row r="501" spans="1:2">
      <c r="A501" s="11" t="s">
        <v>223</v>
      </c>
      <c r="B501" s="10">
        <v>7.39</v>
      </c>
    </row>
    <row r="502" spans="1:2">
      <c r="A502" s="11" t="s">
        <v>184</v>
      </c>
      <c r="B502" s="10">
        <v>2.61</v>
      </c>
    </row>
    <row r="503" spans="1:2">
      <c r="A503" s="11" t="s">
        <v>510</v>
      </c>
      <c r="B503" s="10"/>
    </row>
    <row r="504" spans="1:2">
      <c r="A504" s="11" t="s">
        <v>511</v>
      </c>
      <c r="B504" s="10">
        <v>2822527.98</v>
      </c>
    </row>
  </sheetData>
  <sortState ref="A3:B504">
    <sortCondition descending="1" ref="B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5" sqref="B5"/>
    </sheetView>
  </sheetViews>
  <sheetFormatPr baseColWidth="10" defaultRowHeight="13" x14ac:dyDescent="0"/>
  <cols>
    <col min="1" max="1" width="25.7109375" bestFit="1" customWidth="1"/>
    <col min="2" max="2" width="10" bestFit="1" customWidth="1"/>
    <col min="8" max="8" width="25.7109375" bestFit="1" customWidth="1"/>
    <col min="9" max="9" width="8" customWidth="1"/>
  </cols>
  <sheetData>
    <row r="1" spans="1:11">
      <c r="H1" s="9" t="s">
        <v>539</v>
      </c>
    </row>
    <row r="2" spans="1:11">
      <c r="H2" s="9" t="s">
        <v>509</v>
      </c>
      <c r="I2" t="s">
        <v>508</v>
      </c>
      <c r="J2">
        <f>MAX($I$3:$I$97)</f>
        <v>2940.56</v>
      </c>
      <c r="K2" t="s">
        <v>543</v>
      </c>
    </row>
    <row r="3" spans="1:11">
      <c r="A3" s="9" t="s">
        <v>512</v>
      </c>
      <c r="C3">
        <f>B101</f>
        <v>589909.44000000006</v>
      </c>
      <c r="D3" t="s">
        <v>533</v>
      </c>
      <c r="H3" s="11" t="s">
        <v>27</v>
      </c>
      <c r="I3" s="10">
        <v>110.84</v>
      </c>
      <c r="J3">
        <f>MEDIAN($I$3:$I$97)</f>
        <v>87.49</v>
      </c>
      <c r="K3" t="s">
        <v>535</v>
      </c>
    </row>
    <row r="4" spans="1:11">
      <c r="A4" s="9" t="s">
        <v>509</v>
      </c>
      <c r="B4" t="s">
        <v>508</v>
      </c>
      <c r="C4">
        <f>AVERAGE(B5:B98)</f>
        <v>6275.3120212765962</v>
      </c>
      <c r="D4" t="s">
        <v>534</v>
      </c>
      <c r="H4" s="11" t="s">
        <v>28</v>
      </c>
      <c r="I4" s="10">
        <v>17.39</v>
      </c>
      <c r="J4">
        <f>AVERAGE($I$3:$I$97)</f>
        <v>332.58526315789476</v>
      </c>
      <c r="K4" t="s">
        <v>534</v>
      </c>
    </row>
    <row r="5" spans="1:11">
      <c r="A5" s="11" t="s">
        <v>443</v>
      </c>
      <c r="B5" s="10">
        <v>68065.570000000007</v>
      </c>
      <c r="C5">
        <f>MEDIAN(B5:B99)</f>
        <v>1630.86</v>
      </c>
      <c r="D5" t="s">
        <v>535</v>
      </c>
      <c r="H5" s="11" t="s">
        <v>30</v>
      </c>
      <c r="I5" s="10">
        <v>865.71</v>
      </c>
      <c r="J5">
        <f>I99</f>
        <v>31595.600000000002</v>
      </c>
      <c r="K5" t="s">
        <v>533</v>
      </c>
    </row>
    <row r="6" spans="1:11">
      <c r="A6" s="11" t="s">
        <v>498</v>
      </c>
      <c r="B6" s="10">
        <v>33909.54</v>
      </c>
      <c r="C6">
        <f>COUNT(B5:B99)</f>
        <v>95</v>
      </c>
      <c r="D6" t="s">
        <v>536</v>
      </c>
      <c r="H6" s="11" t="s">
        <v>31</v>
      </c>
      <c r="I6" s="10">
        <v>16.28</v>
      </c>
    </row>
    <row r="7" spans="1:11">
      <c r="A7" s="11" t="s">
        <v>503</v>
      </c>
      <c r="B7" s="10">
        <v>33255.19</v>
      </c>
      <c r="H7" s="11" t="s">
        <v>34</v>
      </c>
      <c r="I7" s="10">
        <v>1236.27</v>
      </c>
    </row>
    <row r="8" spans="1:11">
      <c r="A8" s="11" t="s">
        <v>382</v>
      </c>
      <c r="B8" s="10">
        <v>32528.82</v>
      </c>
      <c r="H8" s="11" t="s">
        <v>491</v>
      </c>
      <c r="I8" s="10">
        <v>1030.4000000000001</v>
      </c>
    </row>
    <row r="9" spans="1:11">
      <c r="A9" s="11" t="s">
        <v>198</v>
      </c>
      <c r="B9" s="10">
        <v>32327.75</v>
      </c>
      <c r="H9" s="11" t="s">
        <v>41</v>
      </c>
      <c r="I9" s="10">
        <v>365.5</v>
      </c>
    </row>
    <row r="10" spans="1:11">
      <c r="A10" s="11" t="s">
        <v>491</v>
      </c>
      <c r="B10" s="10">
        <v>30815.040000000001</v>
      </c>
      <c r="H10" s="11" t="s">
        <v>42</v>
      </c>
      <c r="I10" s="10">
        <v>127.72</v>
      </c>
    </row>
    <row r="11" spans="1:11">
      <c r="A11" s="11" t="s">
        <v>497</v>
      </c>
      <c r="B11" s="10">
        <v>28430.51</v>
      </c>
      <c r="H11" s="11" t="s">
        <v>492</v>
      </c>
      <c r="I11" s="10">
        <v>693.22</v>
      </c>
    </row>
    <row r="12" spans="1:11">
      <c r="A12" s="11" t="s">
        <v>41</v>
      </c>
      <c r="B12" s="10">
        <v>25955.300000000003</v>
      </c>
      <c r="H12" s="11" t="s">
        <v>47</v>
      </c>
      <c r="I12" s="10">
        <v>280</v>
      </c>
    </row>
    <row r="13" spans="1:11">
      <c r="A13" s="11" t="s">
        <v>50</v>
      </c>
      <c r="B13" s="10">
        <v>22508</v>
      </c>
      <c r="H13" s="11" t="s">
        <v>49</v>
      </c>
      <c r="I13" s="10">
        <v>422.95</v>
      </c>
    </row>
    <row r="14" spans="1:11">
      <c r="A14" s="11" t="s">
        <v>492</v>
      </c>
      <c r="B14" s="10">
        <v>18995.61</v>
      </c>
      <c r="H14" s="11" t="s">
        <v>50</v>
      </c>
      <c r="I14" s="10">
        <v>1296.6100000000001</v>
      </c>
    </row>
    <row r="15" spans="1:11">
      <c r="A15" s="11" t="s">
        <v>293</v>
      </c>
      <c r="B15" s="10">
        <v>18106.89</v>
      </c>
      <c r="H15" s="11" t="s">
        <v>57</v>
      </c>
      <c r="I15" s="10">
        <v>18.48</v>
      </c>
    </row>
    <row r="16" spans="1:11">
      <c r="A16" s="11" t="s">
        <v>34</v>
      </c>
      <c r="B16" s="10">
        <v>15527.23</v>
      </c>
      <c r="H16" s="11" t="s">
        <v>62</v>
      </c>
      <c r="I16" s="10">
        <v>18.3</v>
      </c>
    </row>
    <row r="17" spans="1:9">
      <c r="A17" s="11" t="s">
        <v>175</v>
      </c>
      <c r="B17" s="10">
        <v>14887.05</v>
      </c>
      <c r="H17" s="11" t="s">
        <v>66</v>
      </c>
      <c r="I17" s="10">
        <v>86.04</v>
      </c>
    </row>
    <row r="18" spans="1:9">
      <c r="A18" s="11" t="s">
        <v>30</v>
      </c>
      <c r="B18" s="10">
        <v>11822.14</v>
      </c>
      <c r="H18" s="11" t="s">
        <v>74</v>
      </c>
      <c r="I18" s="10">
        <v>15.18</v>
      </c>
    </row>
    <row r="19" spans="1:9">
      <c r="A19" s="11" t="s">
        <v>437</v>
      </c>
      <c r="B19" s="10">
        <v>11511.810000000001</v>
      </c>
      <c r="H19" s="11" t="s">
        <v>81</v>
      </c>
      <c r="I19" s="10">
        <v>100.45</v>
      </c>
    </row>
    <row r="20" spans="1:9">
      <c r="A20" s="11" t="s">
        <v>149</v>
      </c>
      <c r="B20" s="10">
        <v>10884.9</v>
      </c>
      <c r="H20" s="11" t="s">
        <v>82</v>
      </c>
      <c r="I20" s="10">
        <v>129.99</v>
      </c>
    </row>
    <row r="21" spans="1:9">
      <c r="A21" s="11" t="s">
        <v>196</v>
      </c>
      <c r="B21" s="10">
        <v>10764.05</v>
      </c>
      <c r="H21" s="11" t="s">
        <v>105</v>
      </c>
      <c r="I21" s="10">
        <v>622.79999999999995</v>
      </c>
    </row>
    <row r="22" spans="1:9">
      <c r="A22" s="11" t="s">
        <v>200</v>
      </c>
      <c r="B22" s="10">
        <v>9388.5499999999993</v>
      </c>
      <c r="H22" s="11" t="s">
        <v>106</v>
      </c>
      <c r="I22" s="10">
        <v>9.51</v>
      </c>
    </row>
    <row r="23" spans="1:9">
      <c r="A23" s="11" t="s">
        <v>412</v>
      </c>
      <c r="B23" s="10">
        <v>8652.2999999999993</v>
      </c>
      <c r="H23" s="11" t="s">
        <v>119</v>
      </c>
      <c r="I23" s="10">
        <v>80.37</v>
      </c>
    </row>
    <row r="24" spans="1:9">
      <c r="A24" s="11" t="s">
        <v>245</v>
      </c>
      <c r="B24" s="10">
        <v>8253.15</v>
      </c>
      <c r="H24" s="11" t="s">
        <v>131</v>
      </c>
      <c r="I24" s="10">
        <v>27.56</v>
      </c>
    </row>
    <row r="25" spans="1:9">
      <c r="A25" s="11" t="s">
        <v>463</v>
      </c>
      <c r="B25" s="10">
        <v>8225.34</v>
      </c>
      <c r="H25" s="11" t="s">
        <v>149</v>
      </c>
      <c r="I25" s="10">
        <v>1133.6199999999999</v>
      </c>
    </row>
    <row r="26" spans="1:9">
      <c r="A26" s="11" t="s">
        <v>105</v>
      </c>
      <c r="B26" s="10">
        <v>7979.36</v>
      </c>
      <c r="H26" s="11" t="s">
        <v>19</v>
      </c>
      <c r="I26" s="10">
        <v>230</v>
      </c>
    </row>
    <row r="27" spans="1:9">
      <c r="A27" s="11" t="s">
        <v>185</v>
      </c>
      <c r="B27" s="10">
        <v>7729.27</v>
      </c>
      <c r="H27" s="11" t="s">
        <v>154</v>
      </c>
      <c r="I27" s="10">
        <v>41.74</v>
      </c>
    </row>
    <row r="28" spans="1:9">
      <c r="A28" s="11" t="s">
        <v>47</v>
      </c>
      <c r="B28" s="10">
        <v>7409.98</v>
      </c>
      <c r="H28" s="11" t="s">
        <v>162</v>
      </c>
      <c r="I28" s="10">
        <v>348.73</v>
      </c>
    </row>
    <row r="29" spans="1:9">
      <c r="A29" s="11" t="s">
        <v>228</v>
      </c>
      <c r="B29" s="10">
        <v>5826.66</v>
      </c>
      <c r="H29" s="11" t="s">
        <v>165</v>
      </c>
      <c r="I29" s="10">
        <v>80.34</v>
      </c>
    </row>
    <row r="30" spans="1:9">
      <c r="A30" s="11" t="s">
        <v>209</v>
      </c>
      <c r="B30" s="10">
        <v>5211.28</v>
      </c>
      <c r="H30" s="11" t="s">
        <v>169</v>
      </c>
      <c r="I30" s="10">
        <v>87.49</v>
      </c>
    </row>
    <row r="31" spans="1:9">
      <c r="A31" s="11" t="s">
        <v>403</v>
      </c>
      <c r="B31" s="10">
        <v>5156.0099999999993</v>
      </c>
      <c r="H31" s="11" t="s">
        <v>174</v>
      </c>
      <c r="I31" s="10">
        <v>200</v>
      </c>
    </row>
    <row r="32" spans="1:9">
      <c r="A32" s="11" t="s">
        <v>49</v>
      </c>
      <c r="B32" s="10">
        <v>5034.4799999999996</v>
      </c>
      <c r="H32" s="11" t="s">
        <v>175</v>
      </c>
      <c r="I32" s="10">
        <v>713.41</v>
      </c>
    </row>
    <row r="33" spans="1:9">
      <c r="A33" s="11" t="s">
        <v>19</v>
      </c>
      <c r="B33" s="10">
        <v>5028.8599999999997</v>
      </c>
      <c r="H33" s="11" t="s">
        <v>177</v>
      </c>
      <c r="I33" s="10">
        <v>134.85999999999999</v>
      </c>
    </row>
    <row r="34" spans="1:9">
      <c r="A34" s="11" t="s">
        <v>477</v>
      </c>
      <c r="B34" s="10">
        <v>5022.3899999999994</v>
      </c>
      <c r="H34" s="11" t="s">
        <v>185</v>
      </c>
      <c r="I34" s="10">
        <v>180</v>
      </c>
    </row>
    <row r="35" spans="1:9">
      <c r="A35" s="11" t="s">
        <v>254</v>
      </c>
      <c r="B35" s="10">
        <v>5018.16</v>
      </c>
      <c r="H35" s="11" t="s">
        <v>189</v>
      </c>
      <c r="I35" s="10">
        <v>613.87</v>
      </c>
    </row>
    <row r="36" spans="1:9">
      <c r="A36" s="11" t="s">
        <v>462</v>
      </c>
      <c r="B36" s="10">
        <v>4990.72</v>
      </c>
      <c r="H36" s="11" t="s">
        <v>192</v>
      </c>
      <c r="I36" s="10">
        <v>40</v>
      </c>
    </row>
    <row r="37" spans="1:9">
      <c r="A37" s="11" t="s">
        <v>162</v>
      </c>
      <c r="B37" s="10">
        <v>4893.8999999999996</v>
      </c>
      <c r="H37" s="11" t="s">
        <v>196</v>
      </c>
      <c r="I37" s="10">
        <v>776.75</v>
      </c>
    </row>
    <row r="38" spans="1:9">
      <c r="A38" s="11" t="s">
        <v>335</v>
      </c>
      <c r="B38" s="10">
        <v>4550.3599999999997</v>
      </c>
      <c r="H38" s="11" t="s">
        <v>198</v>
      </c>
      <c r="I38" s="10">
        <v>911.67</v>
      </c>
    </row>
    <row r="39" spans="1:9">
      <c r="A39" s="11" t="s">
        <v>189</v>
      </c>
      <c r="B39" s="10">
        <v>4547.82</v>
      </c>
      <c r="H39" s="11" t="s">
        <v>200</v>
      </c>
      <c r="I39" s="10">
        <v>545.36</v>
      </c>
    </row>
    <row r="40" spans="1:9">
      <c r="A40" s="11" t="s">
        <v>391</v>
      </c>
      <c r="B40" s="10">
        <v>3976.4500000000003</v>
      </c>
      <c r="H40" s="11" t="s">
        <v>201</v>
      </c>
      <c r="I40" s="10">
        <v>134.09</v>
      </c>
    </row>
    <row r="41" spans="1:9">
      <c r="A41" s="11" t="s">
        <v>174</v>
      </c>
      <c r="B41" s="10">
        <v>3797.34</v>
      </c>
      <c r="H41" s="11" t="s">
        <v>206</v>
      </c>
      <c r="I41" s="10">
        <v>106.42999999999999</v>
      </c>
    </row>
    <row r="42" spans="1:9">
      <c r="A42" s="11" t="s">
        <v>318</v>
      </c>
      <c r="B42" s="10">
        <v>3055.92</v>
      </c>
      <c r="H42" s="11" t="s">
        <v>209</v>
      </c>
      <c r="I42" s="10">
        <v>250</v>
      </c>
    </row>
    <row r="43" spans="1:9">
      <c r="A43" s="11" t="s">
        <v>294</v>
      </c>
      <c r="B43" s="10">
        <v>2606.16</v>
      </c>
      <c r="H43" s="11" t="s">
        <v>497</v>
      </c>
      <c r="I43" s="10">
        <v>2940.56</v>
      </c>
    </row>
    <row r="44" spans="1:9">
      <c r="A44" s="11" t="s">
        <v>177</v>
      </c>
      <c r="B44" s="10">
        <v>2563.8200000000002</v>
      </c>
      <c r="H44" s="11" t="s">
        <v>226</v>
      </c>
      <c r="I44" s="10">
        <v>76.180000000000007</v>
      </c>
    </row>
    <row r="45" spans="1:9">
      <c r="A45" s="11" t="s">
        <v>66</v>
      </c>
      <c r="B45" s="10">
        <v>2273.38</v>
      </c>
      <c r="H45" s="11" t="s">
        <v>228</v>
      </c>
      <c r="I45" s="10">
        <v>280</v>
      </c>
    </row>
    <row r="46" spans="1:9">
      <c r="A46" s="11" t="s">
        <v>233</v>
      </c>
      <c r="B46" s="10">
        <v>2162.2800000000002</v>
      </c>
      <c r="H46" s="11" t="s">
        <v>229</v>
      </c>
      <c r="I46" s="10">
        <v>17.36</v>
      </c>
    </row>
    <row r="47" spans="1:9">
      <c r="A47" s="11" t="s">
        <v>27</v>
      </c>
      <c r="B47" s="10">
        <v>2074.9899999999998</v>
      </c>
      <c r="H47" s="11" t="s">
        <v>233</v>
      </c>
      <c r="I47" s="10">
        <v>156.71</v>
      </c>
    </row>
    <row r="48" spans="1:9">
      <c r="A48" s="11" t="s">
        <v>42</v>
      </c>
      <c r="B48" s="10">
        <v>1885.39</v>
      </c>
      <c r="H48" s="11" t="s">
        <v>242</v>
      </c>
      <c r="I48" s="10">
        <v>65</v>
      </c>
    </row>
    <row r="49" spans="1:9">
      <c r="A49" s="11" t="s">
        <v>82</v>
      </c>
      <c r="B49" s="10">
        <v>1778.39</v>
      </c>
      <c r="H49" s="11" t="s">
        <v>498</v>
      </c>
      <c r="I49" s="10">
        <v>1708.1</v>
      </c>
    </row>
    <row r="50" spans="1:9">
      <c r="A50" s="11" t="s">
        <v>242</v>
      </c>
      <c r="B50" s="10">
        <v>1764.68</v>
      </c>
      <c r="H50" s="11" t="s">
        <v>245</v>
      </c>
      <c r="I50" s="10">
        <v>260.87</v>
      </c>
    </row>
    <row r="51" spans="1:9">
      <c r="A51" s="11" t="s">
        <v>269</v>
      </c>
      <c r="B51" s="10">
        <v>1737.68</v>
      </c>
      <c r="H51" s="11" t="s">
        <v>247</v>
      </c>
      <c r="I51" s="10">
        <v>11.92</v>
      </c>
    </row>
    <row r="52" spans="1:9">
      <c r="A52" s="11" t="s">
        <v>201</v>
      </c>
      <c r="B52" s="10">
        <v>1630.86</v>
      </c>
      <c r="H52" s="11" t="s">
        <v>254</v>
      </c>
      <c r="I52" s="10">
        <v>320.73</v>
      </c>
    </row>
    <row r="53" spans="1:9">
      <c r="A53" s="11" t="s">
        <v>165</v>
      </c>
      <c r="B53" s="10">
        <v>1602.94</v>
      </c>
      <c r="H53" s="11" t="s">
        <v>260</v>
      </c>
      <c r="I53" s="10">
        <v>18.3</v>
      </c>
    </row>
    <row r="54" spans="1:9">
      <c r="A54" s="11" t="s">
        <v>206</v>
      </c>
      <c r="B54" s="10">
        <v>1571.5800000000002</v>
      </c>
      <c r="H54" s="11" t="s">
        <v>269</v>
      </c>
      <c r="I54" s="10">
        <v>82.15</v>
      </c>
    </row>
    <row r="55" spans="1:9">
      <c r="A55" s="11" t="s">
        <v>301</v>
      </c>
      <c r="B55" s="10">
        <v>1408.57</v>
      </c>
      <c r="H55" s="11" t="s">
        <v>270</v>
      </c>
      <c r="I55" s="10">
        <v>16.489999999999998</v>
      </c>
    </row>
    <row r="56" spans="1:9">
      <c r="A56" s="11" t="s">
        <v>292</v>
      </c>
      <c r="B56" s="10">
        <v>1358.99</v>
      </c>
      <c r="H56" s="11" t="s">
        <v>279</v>
      </c>
      <c r="I56" s="10">
        <v>23.22</v>
      </c>
    </row>
    <row r="57" spans="1:9">
      <c r="A57" s="11" t="s">
        <v>169</v>
      </c>
      <c r="B57" s="10">
        <v>1237.49</v>
      </c>
      <c r="H57" s="11" t="s">
        <v>282</v>
      </c>
      <c r="I57" s="10">
        <v>12.42</v>
      </c>
    </row>
    <row r="58" spans="1:9">
      <c r="A58" s="11" t="s">
        <v>345</v>
      </c>
      <c r="B58" s="10">
        <v>1206.21</v>
      </c>
      <c r="H58" s="11" t="s">
        <v>291</v>
      </c>
      <c r="I58" s="10">
        <v>2.2400000000000002</v>
      </c>
    </row>
    <row r="59" spans="1:9">
      <c r="A59" s="11" t="s">
        <v>81</v>
      </c>
      <c r="B59" s="10">
        <v>1162.29</v>
      </c>
      <c r="H59" s="11" t="s">
        <v>292</v>
      </c>
      <c r="I59" s="10">
        <v>76.45</v>
      </c>
    </row>
    <row r="60" spans="1:9">
      <c r="A60" s="11" t="s">
        <v>309</v>
      </c>
      <c r="B60" s="10">
        <v>1090.24</v>
      </c>
      <c r="H60" s="11" t="s">
        <v>293</v>
      </c>
      <c r="I60" s="10">
        <v>1507.0900000000001</v>
      </c>
    </row>
    <row r="61" spans="1:9">
      <c r="A61" s="11" t="s">
        <v>353</v>
      </c>
      <c r="B61" s="10">
        <v>1028.92</v>
      </c>
      <c r="H61" s="11" t="s">
        <v>294</v>
      </c>
      <c r="I61" s="10">
        <v>203.84</v>
      </c>
    </row>
    <row r="62" spans="1:9">
      <c r="A62" s="11" t="s">
        <v>119</v>
      </c>
      <c r="B62" s="10">
        <v>1027.55</v>
      </c>
      <c r="H62" s="11" t="s">
        <v>297</v>
      </c>
      <c r="I62" s="10">
        <v>27.12</v>
      </c>
    </row>
    <row r="63" spans="1:9">
      <c r="A63" s="11" t="s">
        <v>389</v>
      </c>
      <c r="B63" s="10">
        <v>830.87</v>
      </c>
      <c r="H63" s="11" t="s">
        <v>301</v>
      </c>
      <c r="I63" s="10">
        <v>85.89</v>
      </c>
    </row>
    <row r="64" spans="1:9">
      <c r="A64" s="11" t="s">
        <v>226</v>
      </c>
      <c r="B64" s="10">
        <v>755.49</v>
      </c>
      <c r="H64" s="11" t="s">
        <v>305</v>
      </c>
      <c r="I64" s="10">
        <v>5.65</v>
      </c>
    </row>
    <row r="65" spans="1:9">
      <c r="A65" s="11" t="s">
        <v>423</v>
      </c>
      <c r="B65" s="10">
        <v>707.08</v>
      </c>
      <c r="H65" s="11" t="s">
        <v>309</v>
      </c>
      <c r="I65" s="10">
        <v>79.69</v>
      </c>
    </row>
    <row r="66" spans="1:9">
      <c r="A66" s="11" t="s">
        <v>315</v>
      </c>
      <c r="B66" s="10">
        <v>693.93</v>
      </c>
      <c r="H66" s="11" t="s">
        <v>313</v>
      </c>
      <c r="I66" s="10">
        <v>19.440000000000001</v>
      </c>
    </row>
    <row r="67" spans="1:9">
      <c r="A67" s="11" t="s">
        <v>192</v>
      </c>
      <c r="B67" s="10">
        <v>667.39</v>
      </c>
      <c r="H67" s="11" t="s">
        <v>314</v>
      </c>
      <c r="I67" s="10">
        <v>45.36</v>
      </c>
    </row>
    <row r="68" spans="1:9">
      <c r="A68" s="11" t="s">
        <v>297</v>
      </c>
      <c r="B68" s="10">
        <v>647.28</v>
      </c>
      <c r="H68" s="11" t="s">
        <v>315</v>
      </c>
      <c r="I68" s="10">
        <v>46.7</v>
      </c>
    </row>
    <row r="69" spans="1:9">
      <c r="A69" s="11" t="s">
        <v>468</v>
      </c>
      <c r="B69" s="10">
        <v>619.6</v>
      </c>
      <c r="H69" s="11" t="s">
        <v>318</v>
      </c>
      <c r="I69" s="10">
        <v>197.34</v>
      </c>
    </row>
    <row r="70" spans="1:9">
      <c r="A70" s="11" t="s">
        <v>154</v>
      </c>
      <c r="B70" s="10">
        <v>583.70000000000005</v>
      </c>
      <c r="H70" s="11" t="s">
        <v>331</v>
      </c>
      <c r="I70" s="10">
        <v>22.36</v>
      </c>
    </row>
    <row r="71" spans="1:9">
      <c r="A71" s="11" t="s">
        <v>131</v>
      </c>
      <c r="B71" s="10">
        <v>546.31999999999994</v>
      </c>
      <c r="H71" s="11" t="s">
        <v>335</v>
      </c>
      <c r="I71" s="10">
        <v>280</v>
      </c>
    </row>
    <row r="72" spans="1:9">
      <c r="A72" s="11" t="s">
        <v>314</v>
      </c>
      <c r="B72" s="10">
        <v>513.91999999999996</v>
      </c>
      <c r="H72" s="11" t="s">
        <v>341</v>
      </c>
      <c r="I72" s="10">
        <v>3.54</v>
      </c>
    </row>
    <row r="73" spans="1:9">
      <c r="A73" s="11" t="s">
        <v>452</v>
      </c>
      <c r="B73" s="10">
        <v>500.27</v>
      </c>
      <c r="H73" s="11" t="s">
        <v>345</v>
      </c>
      <c r="I73" s="10">
        <v>62.400000000000006</v>
      </c>
    </row>
    <row r="74" spans="1:9">
      <c r="A74" s="11" t="s">
        <v>350</v>
      </c>
      <c r="B74" s="10">
        <v>487.4</v>
      </c>
      <c r="H74" s="11" t="s">
        <v>350</v>
      </c>
      <c r="I74" s="10">
        <v>51.410000000000004</v>
      </c>
    </row>
    <row r="75" spans="1:9">
      <c r="A75" s="11" t="s">
        <v>313</v>
      </c>
      <c r="B75" s="10">
        <v>424.25</v>
      </c>
      <c r="H75" s="11" t="s">
        <v>353</v>
      </c>
      <c r="I75" s="10">
        <v>81.099999999999994</v>
      </c>
    </row>
    <row r="76" spans="1:9">
      <c r="A76" s="11" t="s">
        <v>57</v>
      </c>
      <c r="B76" s="10">
        <v>340.37</v>
      </c>
      <c r="H76" s="11" t="s">
        <v>355</v>
      </c>
      <c r="I76" s="10">
        <v>20.45</v>
      </c>
    </row>
    <row r="77" spans="1:9">
      <c r="A77" s="11" t="s">
        <v>355</v>
      </c>
      <c r="B77" s="10">
        <v>336.03</v>
      </c>
      <c r="H77" s="11" t="s">
        <v>356</v>
      </c>
      <c r="I77" s="10">
        <v>14.26</v>
      </c>
    </row>
    <row r="78" spans="1:9">
      <c r="A78" s="11" t="s">
        <v>279</v>
      </c>
      <c r="B78" s="10">
        <v>293.81</v>
      </c>
      <c r="H78" s="11" t="s">
        <v>503</v>
      </c>
      <c r="I78" s="10">
        <v>2309.38</v>
      </c>
    </row>
    <row r="79" spans="1:9">
      <c r="A79" s="11" t="s">
        <v>282</v>
      </c>
      <c r="B79" s="10">
        <v>281.51</v>
      </c>
      <c r="H79" s="11" t="s">
        <v>367</v>
      </c>
      <c r="I79" s="10">
        <v>5.45</v>
      </c>
    </row>
    <row r="80" spans="1:9">
      <c r="A80" s="11" t="s">
        <v>28</v>
      </c>
      <c r="B80" s="10">
        <v>271.72000000000003</v>
      </c>
      <c r="H80" s="11" t="s">
        <v>382</v>
      </c>
      <c r="I80" s="10">
        <v>1085.8500000000001</v>
      </c>
    </row>
    <row r="81" spans="1:9">
      <c r="A81" s="11" t="s">
        <v>270</v>
      </c>
      <c r="B81" s="10">
        <v>270.95999999999998</v>
      </c>
      <c r="H81" s="11" t="s">
        <v>386</v>
      </c>
      <c r="I81" s="10">
        <v>10.199999999999999</v>
      </c>
    </row>
    <row r="82" spans="1:9">
      <c r="A82" s="11" t="s">
        <v>260</v>
      </c>
      <c r="B82" s="10">
        <v>268.85000000000002</v>
      </c>
      <c r="H82" s="11" t="s">
        <v>389</v>
      </c>
      <c r="I82" s="10">
        <v>39.28</v>
      </c>
    </row>
    <row r="83" spans="1:9">
      <c r="A83" s="11" t="s">
        <v>62</v>
      </c>
      <c r="B83" s="10">
        <v>267.37</v>
      </c>
      <c r="H83" s="11" t="s">
        <v>391</v>
      </c>
      <c r="I83" s="10">
        <v>317.06</v>
      </c>
    </row>
    <row r="84" spans="1:9">
      <c r="A84" s="11" t="s">
        <v>331</v>
      </c>
      <c r="B84" s="10">
        <v>252.59</v>
      </c>
      <c r="H84" s="11" t="s">
        <v>403</v>
      </c>
      <c r="I84" s="10">
        <v>576.6</v>
      </c>
    </row>
    <row r="85" spans="1:9">
      <c r="A85" s="11" t="s">
        <v>450</v>
      </c>
      <c r="B85" s="10">
        <v>250.2</v>
      </c>
      <c r="H85" s="11" t="s">
        <v>412</v>
      </c>
      <c r="I85" s="10">
        <v>637.33999999999992</v>
      </c>
    </row>
    <row r="86" spans="1:9">
      <c r="A86" s="11" t="s">
        <v>31</v>
      </c>
      <c r="B86" s="10">
        <v>241.91</v>
      </c>
      <c r="H86" s="11" t="s">
        <v>416</v>
      </c>
      <c r="I86" s="10">
        <v>6.05</v>
      </c>
    </row>
    <row r="87" spans="1:9">
      <c r="A87" s="11" t="s">
        <v>229</v>
      </c>
      <c r="B87" s="10">
        <v>217.73</v>
      </c>
      <c r="H87" s="11" t="s">
        <v>423</v>
      </c>
      <c r="I87" s="10">
        <v>32.4</v>
      </c>
    </row>
    <row r="88" spans="1:9">
      <c r="A88" s="11" t="s">
        <v>74</v>
      </c>
      <c r="B88" s="10">
        <v>216.17</v>
      </c>
      <c r="H88" s="11" t="s">
        <v>437</v>
      </c>
      <c r="I88" s="10">
        <v>454.56</v>
      </c>
    </row>
    <row r="89" spans="1:9">
      <c r="A89" s="11" t="s">
        <v>356</v>
      </c>
      <c r="B89" s="10">
        <v>209.1</v>
      </c>
      <c r="H89" s="11" t="s">
        <v>442</v>
      </c>
      <c r="I89" s="10">
        <v>8.49</v>
      </c>
    </row>
    <row r="90" spans="1:9">
      <c r="A90" s="11" t="s">
        <v>106</v>
      </c>
      <c r="B90" s="10">
        <v>164.34</v>
      </c>
      <c r="H90" s="11" t="s">
        <v>443</v>
      </c>
      <c r="I90" s="10">
        <v>1777.06</v>
      </c>
    </row>
    <row r="91" spans="1:9">
      <c r="A91" s="11" t="s">
        <v>386</v>
      </c>
      <c r="B91" s="10">
        <v>149.56</v>
      </c>
      <c r="H91" s="11" t="s">
        <v>450</v>
      </c>
      <c r="I91" s="10">
        <v>18.920000000000002</v>
      </c>
    </row>
    <row r="92" spans="1:9">
      <c r="A92" s="11" t="s">
        <v>442</v>
      </c>
      <c r="B92" s="10">
        <v>142.54</v>
      </c>
      <c r="H92" s="11" t="s">
        <v>451</v>
      </c>
      <c r="I92" s="10">
        <v>3.85</v>
      </c>
    </row>
    <row r="93" spans="1:9">
      <c r="A93" s="11" t="s">
        <v>247</v>
      </c>
      <c r="B93" s="10">
        <v>121.76</v>
      </c>
      <c r="H93" s="11" t="s">
        <v>452</v>
      </c>
      <c r="I93" s="10">
        <v>22</v>
      </c>
    </row>
    <row r="94" spans="1:9">
      <c r="A94" s="11" t="s">
        <v>367</v>
      </c>
      <c r="B94" s="10">
        <v>99.06</v>
      </c>
      <c r="H94" s="11" t="s">
        <v>462</v>
      </c>
      <c r="I94" s="10">
        <v>200</v>
      </c>
    </row>
    <row r="95" spans="1:9">
      <c r="A95" s="11" t="s">
        <v>416</v>
      </c>
      <c r="B95" s="10">
        <v>88.76</v>
      </c>
      <c r="H95" s="11" t="s">
        <v>463</v>
      </c>
      <c r="I95" s="10">
        <v>748.51</v>
      </c>
    </row>
    <row r="96" spans="1:9">
      <c r="A96" s="11" t="s">
        <v>341</v>
      </c>
      <c r="B96" s="10">
        <v>80.86</v>
      </c>
      <c r="H96" s="11" t="s">
        <v>468</v>
      </c>
      <c r="I96" s="10">
        <v>34.090000000000003</v>
      </c>
    </row>
    <row r="97" spans="1:9">
      <c r="A97" s="11" t="s">
        <v>305</v>
      </c>
      <c r="B97" s="10">
        <v>71.680000000000007</v>
      </c>
      <c r="H97" s="11" t="s">
        <v>477</v>
      </c>
      <c r="I97" s="10">
        <v>386.24</v>
      </c>
    </row>
    <row r="98" spans="1:9">
      <c r="A98" s="11" t="s">
        <v>451</v>
      </c>
      <c r="B98" s="10">
        <v>48.84</v>
      </c>
      <c r="H98" s="11" t="s">
        <v>510</v>
      </c>
      <c r="I98" s="10"/>
    </row>
    <row r="99" spans="1:9">
      <c r="A99" s="11" t="s">
        <v>291</v>
      </c>
      <c r="B99" s="10">
        <v>30.11</v>
      </c>
      <c r="H99" s="11" t="s">
        <v>511</v>
      </c>
      <c r="I99" s="10">
        <v>31595.600000000002</v>
      </c>
    </row>
    <row r="100" spans="1:9">
      <c r="A100" s="11" t="s">
        <v>510</v>
      </c>
      <c r="B100" s="10"/>
    </row>
    <row r="101" spans="1:9">
      <c r="A101" s="11" t="s">
        <v>511</v>
      </c>
      <c r="B101" s="10">
        <v>589909.44000000006</v>
      </c>
    </row>
  </sheetData>
  <sortState ref="A3:B101">
    <sortCondition descending="1" ref="B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selection activeCell="G2" sqref="G2:G3"/>
    </sheetView>
  </sheetViews>
  <sheetFormatPr baseColWidth="10" defaultRowHeight="13" x14ac:dyDescent="0"/>
  <cols>
    <col min="3" max="3" width="27.5703125" customWidth="1"/>
  </cols>
  <sheetData>
    <row r="1" spans="1:7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7" s="5" customFormat="1">
      <c r="A2" s="1" t="s">
        <v>31</v>
      </c>
      <c r="B2" s="2">
        <v>41651</v>
      </c>
      <c r="C2" s="1" t="s">
        <v>26</v>
      </c>
      <c r="D2" s="3">
        <v>16.28</v>
      </c>
      <c r="E2" s="4">
        <v>241.91</v>
      </c>
      <c r="F2" s="7">
        <f>SUM(E2:E500)</f>
        <v>589909.43999999994</v>
      </c>
      <c r="G2" s="5">
        <f>SUMIF($C$2:$C$500,"ANNUAL TERMINATION",$E$2:$E$500)</f>
        <v>210671.86999999994</v>
      </c>
    </row>
    <row r="3" spans="1:7" s="5" customFormat="1">
      <c r="A3" s="1" t="s">
        <v>463</v>
      </c>
      <c r="B3" s="2">
        <v>41651</v>
      </c>
      <c r="C3" s="1" t="s">
        <v>26</v>
      </c>
      <c r="D3" s="3">
        <v>197.72</v>
      </c>
      <c r="E3" s="4">
        <v>3437.46</v>
      </c>
      <c r="G3" s="5">
        <f>SUMIF($C$2:$C$500,"SICK LEAVE TERM",$E$2:$E$500)</f>
        <v>379237.56999999995</v>
      </c>
    </row>
    <row r="4" spans="1:7" s="5" customFormat="1">
      <c r="A4" s="1" t="s">
        <v>162</v>
      </c>
      <c r="B4" s="2">
        <v>41652</v>
      </c>
      <c r="C4" s="1" t="s">
        <v>26</v>
      </c>
      <c r="D4" s="3">
        <v>63.06</v>
      </c>
      <c r="E4" s="4">
        <v>1498.87</v>
      </c>
    </row>
    <row r="5" spans="1:7" s="5" customFormat="1">
      <c r="A5" s="1" t="s">
        <v>165</v>
      </c>
      <c r="B5" s="2">
        <v>41652</v>
      </c>
      <c r="C5" s="1" t="s">
        <v>26</v>
      </c>
      <c r="D5" s="3">
        <v>80.34</v>
      </c>
      <c r="E5" s="4">
        <v>1602.94</v>
      </c>
    </row>
    <row r="6" spans="1:7" s="5" customFormat="1">
      <c r="A6" s="1" t="s">
        <v>279</v>
      </c>
      <c r="B6" s="2">
        <v>41652</v>
      </c>
      <c r="C6" s="1" t="s">
        <v>26</v>
      </c>
      <c r="D6" s="3">
        <v>23.22</v>
      </c>
      <c r="E6" s="4">
        <v>293.81</v>
      </c>
    </row>
    <row r="7" spans="1:7" s="5" customFormat="1">
      <c r="A7" s="1" t="s">
        <v>389</v>
      </c>
      <c r="B7" s="2">
        <v>41652</v>
      </c>
      <c r="C7" s="1" t="s">
        <v>26</v>
      </c>
      <c r="D7" s="3">
        <v>39.28</v>
      </c>
      <c r="E7" s="4">
        <v>830.87</v>
      </c>
    </row>
    <row r="8" spans="1:7" s="5" customFormat="1">
      <c r="A8" s="1" t="s">
        <v>291</v>
      </c>
      <c r="B8" s="2">
        <v>41656</v>
      </c>
      <c r="C8" s="1" t="s">
        <v>26</v>
      </c>
      <c r="D8" s="3">
        <v>2.2400000000000002</v>
      </c>
      <c r="E8" s="4">
        <v>30.11</v>
      </c>
    </row>
    <row r="9" spans="1:7" s="5" customFormat="1">
      <c r="A9" s="1" t="s">
        <v>30</v>
      </c>
      <c r="B9" s="2">
        <v>41665</v>
      </c>
      <c r="C9" s="1" t="s">
        <v>26</v>
      </c>
      <c r="D9" s="3">
        <v>50</v>
      </c>
      <c r="E9" s="4">
        <v>1291.04</v>
      </c>
    </row>
    <row r="10" spans="1:7" s="5" customFormat="1">
      <c r="A10" s="1" t="s">
        <v>49</v>
      </c>
      <c r="B10" s="2">
        <v>41665</v>
      </c>
      <c r="C10" s="1" t="s">
        <v>26</v>
      </c>
      <c r="D10" s="3">
        <v>80</v>
      </c>
      <c r="E10" s="4">
        <v>1601.58</v>
      </c>
    </row>
    <row r="11" spans="1:7" s="5" customFormat="1">
      <c r="A11" s="1" t="s">
        <v>19</v>
      </c>
      <c r="B11" s="2">
        <v>41665</v>
      </c>
      <c r="C11" s="1" t="s">
        <v>26</v>
      </c>
      <c r="D11" s="3">
        <v>230</v>
      </c>
      <c r="E11" s="4">
        <v>5028.8599999999997</v>
      </c>
    </row>
    <row r="12" spans="1:7" s="5" customFormat="1">
      <c r="A12" s="1" t="s">
        <v>200</v>
      </c>
      <c r="B12" s="2">
        <v>41665</v>
      </c>
      <c r="C12" s="1" t="s">
        <v>26</v>
      </c>
      <c r="D12" s="3">
        <v>250</v>
      </c>
      <c r="E12" s="4">
        <v>5902.08</v>
      </c>
    </row>
    <row r="13" spans="1:7" s="5" customFormat="1">
      <c r="A13" s="1" t="s">
        <v>331</v>
      </c>
      <c r="B13" s="2">
        <v>41665</v>
      </c>
      <c r="C13" s="1" t="s">
        <v>26</v>
      </c>
      <c r="D13" s="3">
        <v>22.36</v>
      </c>
      <c r="E13" s="4">
        <v>252.59</v>
      </c>
    </row>
    <row r="14" spans="1:7" s="5" customFormat="1">
      <c r="A14" s="1" t="s">
        <v>301</v>
      </c>
      <c r="B14" s="2">
        <v>41679</v>
      </c>
      <c r="C14" s="1" t="s">
        <v>26</v>
      </c>
      <c r="D14" s="3">
        <v>85.39</v>
      </c>
      <c r="E14" s="4">
        <v>1404.46</v>
      </c>
    </row>
    <row r="15" spans="1:7" s="5" customFormat="1">
      <c r="A15" s="1" t="s">
        <v>315</v>
      </c>
      <c r="B15" s="2">
        <v>41679</v>
      </c>
      <c r="C15" s="1" t="s">
        <v>26</v>
      </c>
      <c r="D15" s="3">
        <v>46.7</v>
      </c>
      <c r="E15" s="4">
        <v>693.93</v>
      </c>
    </row>
    <row r="16" spans="1:7" s="5" customFormat="1">
      <c r="A16" s="1" t="s">
        <v>196</v>
      </c>
      <c r="B16" s="2">
        <v>41680</v>
      </c>
      <c r="C16" s="1" t="s">
        <v>26</v>
      </c>
      <c r="D16" s="3">
        <v>151.41</v>
      </c>
      <c r="E16" s="4">
        <v>3511.86</v>
      </c>
    </row>
    <row r="17" spans="1:5" s="5" customFormat="1">
      <c r="A17" s="1" t="s">
        <v>242</v>
      </c>
      <c r="B17" s="2">
        <v>41680</v>
      </c>
      <c r="C17" s="1" t="s">
        <v>26</v>
      </c>
      <c r="D17" s="3">
        <v>65</v>
      </c>
      <c r="E17" s="4">
        <v>1764.68</v>
      </c>
    </row>
    <row r="18" spans="1:5" s="5" customFormat="1">
      <c r="A18" s="1" t="s">
        <v>292</v>
      </c>
      <c r="B18" s="2">
        <v>41680</v>
      </c>
      <c r="C18" s="1" t="s">
        <v>26</v>
      </c>
      <c r="D18" s="3">
        <v>76.45</v>
      </c>
      <c r="E18" s="4">
        <v>1358.99</v>
      </c>
    </row>
    <row r="19" spans="1:5" s="5" customFormat="1">
      <c r="A19" s="1" t="s">
        <v>201</v>
      </c>
      <c r="B19" s="2">
        <v>41691</v>
      </c>
      <c r="C19" s="1" t="s">
        <v>26</v>
      </c>
      <c r="D19" s="3">
        <v>134.09</v>
      </c>
      <c r="E19" s="4">
        <v>1630.86</v>
      </c>
    </row>
    <row r="20" spans="1:5" s="5" customFormat="1">
      <c r="A20" s="1" t="s">
        <v>198</v>
      </c>
      <c r="B20" s="2">
        <v>41693</v>
      </c>
      <c r="C20" s="1" t="s">
        <v>26</v>
      </c>
      <c r="D20" s="3">
        <v>280</v>
      </c>
      <c r="E20" s="4">
        <v>15191.74</v>
      </c>
    </row>
    <row r="21" spans="1:5" s="5" customFormat="1">
      <c r="A21" s="1" t="s">
        <v>57</v>
      </c>
      <c r="B21" s="2">
        <v>41694</v>
      </c>
      <c r="C21" s="1" t="s">
        <v>26</v>
      </c>
      <c r="D21" s="3">
        <v>18.48</v>
      </c>
      <c r="E21" s="4">
        <v>340.37</v>
      </c>
    </row>
    <row r="22" spans="1:5" s="5" customFormat="1">
      <c r="A22" s="1" t="s">
        <v>269</v>
      </c>
      <c r="B22" s="2">
        <v>41694</v>
      </c>
      <c r="C22" s="1" t="s">
        <v>26</v>
      </c>
      <c r="D22" s="3">
        <v>82.15</v>
      </c>
      <c r="E22" s="4">
        <v>1737.68</v>
      </c>
    </row>
    <row r="23" spans="1:5" s="5" customFormat="1">
      <c r="A23" s="1" t="s">
        <v>192</v>
      </c>
      <c r="B23" s="2">
        <v>41698</v>
      </c>
      <c r="C23" s="1" t="s">
        <v>26</v>
      </c>
      <c r="D23" s="3">
        <v>40</v>
      </c>
      <c r="E23" s="4">
        <v>667.39</v>
      </c>
    </row>
    <row r="24" spans="1:5" s="5" customFormat="1">
      <c r="A24" s="1" t="s">
        <v>42</v>
      </c>
      <c r="B24" s="2">
        <v>41699</v>
      </c>
      <c r="C24" s="1" t="s">
        <v>26</v>
      </c>
      <c r="D24" s="3">
        <v>127.72</v>
      </c>
      <c r="E24" s="4">
        <v>1885.39</v>
      </c>
    </row>
    <row r="25" spans="1:5" s="5" customFormat="1">
      <c r="A25" s="1" t="s">
        <v>254</v>
      </c>
      <c r="B25" s="2">
        <v>41707</v>
      </c>
      <c r="C25" s="1" t="s">
        <v>26</v>
      </c>
      <c r="D25" s="3">
        <v>147.43</v>
      </c>
      <c r="E25" s="4">
        <v>3160.57</v>
      </c>
    </row>
    <row r="26" spans="1:5" s="5" customFormat="1">
      <c r="A26" s="1" t="s">
        <v>154</v>
      </c>
      <c r="B26" s="2">
        <v>41708</v>
      </c>
      <c r="C26" s="1" t="s">
        <v>26</v>
      </c>
      <c r="D26" s="3">
        <v>41.74</v>
      </c>
      <c r="E26" s="4">
        <v>583.70000000000005</v>
      </c>
    </row>
    <row r="27" spans="1:5" s="5" customFormat="1">
      <c r="A27" s="1" t="s">
        <v>260</v>
      </c>
      <c r="B27" s="2">
        <v>41708</v>
      </c>
      <c r="C27" s="1" t="s">
        <v>26</v>
      </c>
      <c r="D27" s="3">
        <v>18.3</v>
      </c>
      <c r="E27" s="4">
        <v>268.85000000000002</v>
      </c>
    </row>
    <row r="28" spans="1:5" s="5" customFormat="1">
      <c r="A28" s="1" t="s">
        <v>382</v>
      </c>
      <c r="B28" s="2">
        <v>41708</v>
      </c>
      <c r="C28" s="1" t="s">
        <v>26</v>
      </c>
      <c r="D28" s="3">
        <v>207.27</v>
      </c>
      <c r="E28" s="4">
        <v>10427.879999999999</v>
      </c>
    </row>
    <row r="29" spans="1:5" s="5" customFormat="1">
      <c r="A29" s="1" t="s">
        <v>423</v>
      </c>
      <c r="B29" s="2">
        <v>41708</v>
      </c>
      <c r="C29" s="1" t="s">
        <v>26</v>
      </c>
      <c r="D29" s="3">
        <v>32.4</v>
      </c>
      <c r="E29" s="4">
        <v>707.08</v>
      </c>
    </row>
    <row r="30" spans="1:5" s="5" customFormat="1">
      <c r="A30" s="1" t="s">
        <v>443</v>
      </c>
      <c r="B30" s="2">
        <v>41708</v>
      </c>
      <c r="C30" s="1" t="s">
        <v>26</v>
      </c>
      <c r="D30" s="3">
        <v>28.06</v>
      </c>
      <c r="E30" s="4">
        <v>2116.11</v>
      </c>
    </row>
    <row r="31" spans="1:5" s="5" customFormat="1">
      <c r="A31" s="1" t="s">
        <v>131</v>
      </c>
      <c r="B31" s="2">
        <v>41721</v>
      </c>
      <c r="C31" s="1" t="s">
        <v>26</v>
      </c>
      <c r="D31" s="3">
        <v>21.56</v>
      </c>
      <c r="E31" s="4">
        <v>479.59</v>
      </c>
    </row>
    <row r="32" spans="1:5" s="5" customFormat="1">
      <c r="A32" s="1" t="s">
        <v>282</v>
      </c>
      <c r="B32" s="2">
        <v>41722</v>
      </c>
      <c r="C32" s="1" t="s">
        <v>26</v>
      </c>
      <c r="D32" s="3">
        <v>12.42</v>
      </c>
      <c r="E32" s="4">
        <v>281.51</v>
      </c>
    </row>
    <row r="33" spans="1:5" s="5" customFormat="1">
      <c r="A33" s="1" t="s">
        <v>391</v>
      </c>
      <c r="B33" s="2">
        <v>41733</v>
      </c>
      <c r="C33" s="1" t="s">
        <v>26</v>
      </c>
      <c r="D33" s="3">
        <v>280</v>
      </c>
      <c r="E33" s="4">
        <v>3729.63</v>
      </c>
    </row>
    <row r="34" spans="1:5" s="5" customFormat="1">
      <c r="A34" s="1" t="s">
        <v>247</v>
      </c>
      <c r="B34" s="2">
        <v>41736</v>
      </c>
      <c r="C34" s="1" t="s">
        <v>26</v>
      </c>
      <c r="D34" s="3">
        <v>11.92</v>
      </c>
      <c r="E34" s="4">
        <v>121.76</v>
      </c>
    </row>
    <row r="35" spans="1:5" s="5" customFormat="1">
      <c r="A35" s="1" t="s">
        <v>294</v>
      </c>
      <c r="B35" s="2">
        <v>41736</v>
      </c>
      <c r="C35" s="1" t="s">
        <v>26</v>
      </c>
      <c r="D35" s="3">
        <v>203.84</v>
      </c>
      <c r="E35" s="4">
        <v>2606.16</v>
      </c>
    </row>
    <row r="36" spans="1:5" s="5" customFormat="1">
      <c r="A36" s="1" t="s">
        <v>412</v>
      </c>
      <c r="B36" s="2">
        <v>41736</v>
      </c>
      <c r="C36" s="1" t="s">
        <v>26</v>
      </c>
      <c r="D36" s="3">
        <v>273.27999999999997</v>
      </c>
      <c r="E36" s="4">
        <v>5193.17</v>
      </c>
    </row>
    <row r="37" spans="1:5" s="5" customFormat="1">
      <c r="A37" s="1" t="s">
        <v>119</v>
      </c>
      <c r="B37" s="2">
        <v>41749</v>
      </c>
      <c r="C37" s="1" t="s">
        <v>26</v>
      </c>
      <c r="D37" s="3">
        <v>80.37</v>
      </c>
      <c r="E37" s="4">
        <v>1027.55</v>
      </c>
    </row>
    <row r="38" spans="1:5" s="5" customFormat="1">
      <c r="A38" s="1" t="s">
        <v>228</v>
      </c>
      <c r="B38" s="2">
        <v>41749</v>
      </c>
      <c r="C38" s="1" t="s">
        <v>26</v>
      </c>
      <c r="D38" s="3">
        <v>280</v>
      </c>
      <c r="E38" s="4">
        <v>5826.66</v>
      </c>
    </row>
    <row r="39" spans="1:5" s="5" customFormat="1">
      <c r="A39" s="1" t="s">
        <v>356</v>
      </c>
      <c r="B39" s="2">
        <v>41750</v>
      </c>
      <c r="C39" s="1" t="s">
        <v>26</v>
      </c>
      <c r="D39" s="3">
        <v>14.26</v>
      </c>
      <c r="E39" s="4">
        <v>209.1</v>
      </c>
    </row>
    <row r="40" spans="1:5" s="5" customFormat="1">
      <c r="A40" s="1" t="s">
        <v>106</v>
      </c>
      <c r="B40" s="2">
        <v>41753</v>
      </c>
      <c r="C40" s="1" t="s">
        <v>26</v>
      </c>
      <c r="D40" s="3">
        <v>9.51</v>
      </c>
      <c r="E40" s="4">
        <v>164.34</v>
      </c>
    </row>
    <row r="41" spans="1:5" s="5" customFormat="1">
      <c r="A41" s="1" t="s">
        <v>47</v>
      </c>
      <c r="B41" s="2">
        <v>41763</v>
      </c>
      <c r="C41" s="1" t="s">
        <v>26</v>
      </c>
      <c r="D41" s="3">
        <v>280</v>
      </c>
      <c r="E41" s="4">
        <v>7409.98</v>
      </c>
    </row>
    <row r="42" spans="1:5" s="5" customFormat="1">
      <c r="A42" s="1" t="s">
        <v>297</v>
      </c>
      <c r="B42" s="2">
        <v>41763</v>
      </c>
      <c r="C42" s="1" t="s">
        <v>26</v>
      </c>
      <c r="D42" s="3">
        <v>27.12</v>
      </c>
      <c r="E42" s="4">
        <v>647.28</v>
      </c>
    </row>
    <row r="43" spans="1:5" s="5" customFormat="1">
      <c r="A43" s="1" t="s">
        <v>416</v>
      </c>
      <c r="B43" s="2">
        <v>41764</v>
      </c>
      <c r="C43" s="1" t="s">
        <v>26</v>
      </c>
      <c r="D43" s="3">
        <v>6.05</v>
      </c>
      <c r="E43" s="4">
        <v>88.76</v>
      </c>
    </row>
    <row r="44" spans="1:5" s="5" customFormat="1">
      <c r="A44" s="1" t="s">
        <v>82</v>
      </c>
      <c r="B44" s="2">
        <v>41777</v>
      </c>
      <c r="C44" s="1" t="s">
        <v>26</v>
      </c>
      <c r="D44" s="3">
        <v>129.99</v>
      </c>
      <c r="E44" s="4">
        <v>1778.39</v>
      </c>
    </row>
    <row r="45" spans="1:5" s="5" customFormat="1">
      <c r="A45" s="1" t="s">
        <v>367</v>
      </c>
      <c r="B45" s="2">
        <v>41791</v>
      </c>
      <c r="C45" s="1" t="s">
        <v>26</v>
      </c>
      <c r="D45" s="3">
        <v>5.45</v>
      </c>
      <c r="E45" s="4">
        <v>99.06</v>
      </c>
    </row>
    <row r="46" spans="1:5" s="5" customFormat="1">
      <c r="A46" s="1" t="s">
        <v>105</v>
      </c>
      <c r="B46" s="2">
        <v>41792</v>
      </c>
      <c r="C46" s="1" t="s">
        <v>26</v>
      </c>
      <c r="D46" s="3">
        <v>270.8</v>
      </c>
      <c r="E46" s="4">
        <v>4836.1899999999996</v>
      </c>
    </row>
    <row r="47" spans="1:5" s="5" customFormat="1">
      <c r="A47" s="1" t="s">
        <v>293</v>
      </c>
      <c r="B47" s="2">
        <v>41792</v>
      </c>
      <c r="C47" s="1" t="s">
        <v>26</v>
      </c>
      <c r="D47" s="3">
        <v>17.7</v>
      </c>
      <c r="E47" s="4">
        <v>420.38</v>
      </c>
    </row>
    <row r="48" spans="1:5" s="5" customFormat="1">
      <c r="A48" s="1" t="s">
        <v>313</v>
      </c>
      <c r="B48" s="2">
        <v>41792</v>
      </c>
      <c r="C48" s="1" t="s">
        <v>26</v>
      </c>
      <c r="D48" s="3">
        <v>19.440000000000001</v>
      </c>
      <c r="E48" s="4">
        <v>424.25</v>
      </c>
    </row>
    <row r="49" spans="1:5" s="5" customFormat="1">
      <c r="A49" s="1" t="s">
        <v>341</v>
      </c>
      <c r="B49" s="2">
        <v>41792</v>
      </c>
      <c r="C49" s="1" t="s">
        <v>26</v>
      </c>
      <c r="D49" s="3">
        <v>3.54</v>
      </c>
      <c r="E49" s="4">
        <v>80.86</v>
      </c>
    </row>
    <row r="50" spans="1:5" s="5" customFormat="1">
      <c r="A50" s="1" t="s">
        <v>450</v>
      </c>
      <c r="B50" s="2">
        <v>41792</v>
      </c>
      <c r="C50" s="1" t="s">
        <v>26</v>
      </c>
      <c r="D50" s="3">
        <v>18.920000000000002</v>
      </c>
      <c r="E50" s="4">
        <v>250.2</v>
      </c>
    </row>
    <row r="51" spans="1:5" s="5" customFormat="1">
      <c r="A51" s="1" t="s">
        <v>386</v>
      </c>
      <c r="B51" s="2">
        <v>41806</v>
      </c>
      <c r="C51" s="1" t="s">
        <v>26</v>
      </c>
      <c r="D51" s="3">
        <v>10.199999999999999</v>
      </c>
      <c r="E51" s="4">
        <v>149.56</v>
      </c>
    </row>
    <row r="52" spans="1:5" s="5" customFormat="1">
      <c r="A52" s="1" t="s">
        <v>452</v>
      </c>
      <c r="B52" s="2">
        <v>41806</v>
      </c>
      <c r="C52" s="1" t="s">
        <v>26</v>
      </c>
      <c r="D52" s="3">
        <v>22</v>
      </c>
      <c r="E52" s="4">
        <v>500.27</v>
      </c>
    </row>
    <row r="53" spans="1:5" s="5" customFormat="1">
      <c r="A53" s="1" t="s">
        <v>74</v>
      </c>
      <c r="B53" s="2">
        <v>41820</v>
      </c>
      <c r="C53" s="1" t="s">
        <v>26</v>
      </c>
      <c r="D53" s="3">
        <v>15.18</v>
      </c>
      <c r="E53" s="4">
        <v>216.17</v>
      </c>
    </row>
    <row r="54" spans="1:5" s="5" customFormat="1">
      <c r="A54" s="1" t="s">
        <v>442</v>
      </c>
      <c r="B54" s="2">
        <v>41820</v>
      </c>
      <c r="C54" s="1" t="s">
        <v>26</v>
      </c>
      <c r="D54" s="3">
        <v>8.49</v>
      </c>
      <c r="E54" s="4">
        <v>142.54</v>
      </c>
    </row>
    <row r="55" spans="1:5" s="5" customFormat="1">
      <c r="A55" s="1" t="s">
        <v>209</v>
      </c>
      <c r="B55" s="2">
        <v>41847</v>
      </c>
      <c r="C55" s="1" t="s">
        <v>26</v>
      </c>
      <c r="D55" s="3">
        <v>250</v>
      </c>
      <c r="E55" s="4">
        <v>5211.28</v>
      </c>
    </row>
    <row r="56" spans="1:5" s="5" customFormat="1">
      <c r="A56" s="1" t="s">
        <v>28</v>
      </c>
      <c r="B56" s="2">
        <v>41848</v>
      </c>
      <c r="C56" s="1" t="s">
        <v>26</v>
      </c>
      <c r="D56" s="3">
        <v>17.39</v>
      </c>
      <c r="E56" s="4">
        <v>271.72000000000003</v>
      </c>
    </row>
    <row r="57" spans="1:5" s="5" customFormat="1">
      <c r="A57" s="1" t="s">
        <v>468</v>
      </c>
      <c r="B57" s="2">
        <v>41848</v>
      </c>
      <c r="C57" s="1" t="s">
        <v>26</v>
      </c>
      <c r="D57" s="3">
        <v>34.090000000000003</v>
      </c>
      <c r="E57" s="4">
        <v>619.6</v>
      </c>
    </row>
    <row r="58" spans="1:5" s="5" customFormat="1">
      <c r="A58" s="1" t="s">
        <v>34</v>
      </c>
      <c r="B58" s="2">
        <v>41850</v>
      </c>
      <c r="C58" s="1" t="s">
        <v>26</v>
      </c>
      <c r="D58" s="3">
        <v>252.41</v>
      </c>
      <c r="E58" s="4">
        <v>5265.37</v>
      </c>
    </row>
    <row r="59" spans="1:5" s="5" customFormat="1">
      <c r="A59" s="1" t="s">
        <v>270</v>
      </c>
      <c r="B59" s="2">
        <v>41862</v>
      </c>
      <c r="C59" s="1" t="s">
        <v>26</v>
      </c>
      <c r="D59" s="3">
        <v>16.489999999999998</v>
      </c>
      <c r="E59" s="4">
        <v>270.95999999999998</v>
      </c>
    </row>
    <row r="60" spans="1:5" s="5" customFormat="1">
      <c r="A60" s="1" t="s">
        <v>477</v>
      </c>
      <c r="B60" s="2">
        <v>41862</v>
      </c>
      <c r="C60" s="1" t="s">
        <v>26</v>
      </c>
      <c r="D60" s="3">
        <v>80</v>
      </c>
      <c r="E60" s="4">
        <v>1723.54</v>
      </c>
    </row>
    <row r="61" spans="1:5" s="5" customFormat="1">
      <c r="A61" s="1" t="s">
        <v>305</v>
      </c>
      <c r="B61" s="2">
        <v>41875</v>
      </c>
      <c r="C61" s="1" t="s">
        <v>26</v>
      </c>
      <c r="D61" s="3">
        <v>5.65</v>
      </c>
      <c r="E61" s="4">
        <v>71.680000000000007</v>
      </c>
    </row>
    <row r="62" spans="1:5" s="5" customFormat="1">
      <c r="A62" s="1" t="s">
        <v>403</v>
      </c>
      <c r="B62" s="2">
        <v>41875</v>
      </c>
      <c r="C62" s="1" t="s">
        <v>26</v>
      </c>
      <c r="D62" s="3">
        <v>16.25</v>
      </c>
      <c r="E62" s="4">
        <v>282.64999999999998</v>
      </c>
    </row>
    <row r="63" spans="1:5" s="5" customFormat="1">
      <c r="A63" s="1" t="s">
        <v>229</v>
      </c>
      <c r="B63" s="2">
        <v>41876</v>
      </c>
      <c r="C63" s="1" t="s">
        <v>26</v>
      </c>
      <c r="D63" s="3">
        <v>17.36</v>
      </c>
      <c r="E63" s="4">
        <v>217.73</v>
      </c>
    </row>
    <row r="64" spans="1:5" s="5" customFormat="1">
      <c r="A64" s="1" t="s">
        <v>437</v>
      </c>
      <c r="B64" s="2">
        <v>41876</v>
      </c>
      <c r="C64" s="1" t="s">
        <v>26</v>
      </c>
      <c r="D64" s="3">
        <v>268.56</v>
      </c>
      <c r="E64" s="4">
        <v>8550.76</v>
      </c>
    </row>
    <row r="65" spans="1:5" s="5" customFormat="1">
      <c r="A65" s="1" t="s">
        <v>353</v>
      </c>
      <c r="B65" s="2">
        <v>41889</v>
      </c>
      <c r="C65" s="1" t="s">
        <v>26</v>
      </c>
      <c r="D65" s="3">
        <v>81.099999999999994</v>
      </c>
      <c r="E65" s="4">
        <v>1028.92</v>
      </c>
    </row>
    <row r="66" spans="1:5" s="5" customFormat="1">
      <c r="A66" s="1" t="s">
        <v>66</v>
      </c>
      <c r="B66" s="2">
        <v>41890</v>
      </c>
      <c r="C66" s="1" t="s">
        <v>26</v>
      </c>
      <c r="D66" s="3">
        <v>86.04</v>
      </c>
      <c r="E66" s="4">
        <v>2273.38</v>
      </c>
    </row>
    <row r="67" spans="1:5" s="5" customFormat="1">
      <c r="A67" s="1" t="s">
        <v>185</v>
      </c>
      <c r="B67" s="2">
        <v>41890</v>
      </c>
      <c r="C67" s="1" t="s">
        <v>26</v>
      </c>
      <c r="D67" s="3">
        <v>180</v>
      </c>
      <c r="E67" s="4">
        <v>7729.27</v>
      </c>
    </row>
    <row r="68" spans="1:5" s="5" customFormat="1">
      <c r="A68" s="1" t="s">
        <v>233</v>
      </c>
      <c r="B68" s="2">
        <v>41890</v>
      </c>
      <c r="C68" s="1" t="s">
        <v>26</v>
      </c>
      <c r="D68" s="3">
        <v>125.68</v>
      </c>
      <c r="E68" s="4">
        <v>1924.68</v>
      </c>
    </row>
    <row r="69" spans="1:5" s="5" customFormat="1">
      <c r="A69" s="1" t="s">
        <v>451</v>
      </c>
      <c r="B69" s="2">
        <v>41903</v>
      </c>
      <c r="C69" s="1" t="s">
        <v>26</v>
      </c>
      <c r="D69" s="3">
        <v>3.85</v>
      </c>
      <c r="E69" s="4">
        <v>48.84</v>
      </c>
    </row>
    <row r="70" spans="1:5" s="5" customFormat="1">
      <c r="A70" s="1" t="s">
        <v>206</v>
      </c>
      <c r="B70" s="2">
        <v>41904</v>
      </c>
      <c r="C70" s="1" t="s">
        <v>26</v>
      </c>
      <c r="D70" s="3">
        <v>3.63</v>
      </c>
      <c r="E70" s="4">
        <v>103.67</v>
      </c>
    </row>
    <row r="71" spans="1:5" s="5" customFormat="1">
      <c r="A71" s="1" t="s">
        <v>309</v>
      </c>
      <c r="B71" s="2">
        <v>41904</v>
      </c>
      <c r="C71" s="1" t="s">
        <v>26</v>
      </c>
      <c r="D71" s="3">
        <v>79.69</v>
      </c>
      <c r="E71" s="4">
        <v>1090.24</v>
      </c>
    </row>
    <row r="72" spans="1:5" s="5" customFormat="1">
      <c r="A72" s="1" t="s">
        <v>81</v>
      </c>
      <c r="B72" s="2">
        <v>41917</v>
      </c>
      <c r="C72" s="1" t="s">
        <v>26</v>
      </c>
      <c r="D72" s="3">
        <v>100.45</v>
      </c>
      <c r="E72" s="4">
        <v>1162.29</v>
      </c>
    </row>
    <row r="73" spans="1:5" s="5" customFormat="1">
      <c r="A73" s="1" t="s">
        <v>177</v>
      </c>
      <c r="B73" s="2">
        <v>41918</v>
      </c>
      <c r="C73" s="1" t="s">
        <v>26</v>
      </c>
      <c r="D73" s="3">
        <v>134.54</v>
      </c>
      <c r="E73" s="4">
        <v>2560.77</v>
      </c>
    </row>
    <row r="74" spans="1:5" s="5" customFormat="1">
      <c r="A74" s="1" t="s">
        <v>226</v>
      </c>
      <c r="B74" s="2">
        <v>41918</v>
      </c>
      <c r="C74" s="1" t="s">
        <v>26</v>
      </c>
      <c r="D74" s="3">
        <v>76.180000000000007</v>
      </c>
      <c r="E74" s="4">
        <v>755.49</v>
      </c>
    </row>
    <row r="75" spans="1:5" s="5" customFormat="1">
      <c r="A75" s="1" t="s">
        <v>355</v>
      </c>
      <c r="B75" s="2">
        <v>41918</v>
      </c>
      <c r="C75" s="1" t="s">
        <v>26</v>
      </c>
      <c r="D75" s="3">
        <v>20.45</v>
      </c>
      <c r="E75" s="4">
        <v>336.03</v>
      </c>
    </row>
    <row r="76" spans="1:5" s="5" customFormat="1">
      <c r="A76" s="1" t="s">
        <v>318</v>
      </c>
      <c r="B76" s="2">
        <v>41929</v>
      </c>
      <c r="C76" s="1" t="s">
        <v>26</v>
      </c>
      <c r="D76" s="3">
        <v>68.84</v>
      </c>
      <c r="E76" s="4">
        <v>1580.66</v>
      </c>
    </row>
    <row r="77" spans="1:5" s="5" customFormat="1">
      <c r="A77" s="1" t="s">
        <v>149</v>
      </c>
      <c r="B77" s="2">
        <v>41931</v>
      </c>
      <c r="C77" s="1" t="s">
        <v>26</v>
      </c>
      <c r="D77" s="3">
        <v>259.62</v>
      </c>
      <c r="E77" s="4">
        <v>4056.64</v>
      </c>
    </row>
    <row r="78" spans="1:5" s="5" customFormat="1">
      <c r="A78" s="1" t="s">
        <v>175</v>
      </c>
      <c r="B78" s="2">
        <v>41931</v>
      </c>
      <c r="C78" s="1" t="s">
        <v>26</v>
      </c>
      <c r="D78" s="3">
        <v>75.77</v>
      </c>
      <c r="E78" s="4">
        <v>2858.64</v>
      </c>
    </row>
    <row r="79" spans="1:5" s="5" customFormat="1">
      <c r="A79" s="1" t="s">
        <v>462</v>
      </c>
      <c r="B79" s="2">
        <v>41931</v>
      </c>
      <c r="C79" s="1" t="s">
        <v>26</v>
      </c>
      <c r="D79" s="3">
        <v>200</v>
      </c>
      <c r="E79" s="4">
        <v>4990.72</v>
      </c>
    </row>
    <row r="80" spans="1:5" s="5" customFormat="1">
      <c r="A80" s="1" t="s">
        <v>50</v>
      </c>
      <c r="B80" s="2">
        <v>41958</v>
      </c>
      <c r="C80" s="1" t="s">
        <v>26</v>
      </c>
      <c r="D80" s="3">
        <v>280</v>
      </c>
      <c r="E80" s="4">
        <v>7994.67</v>
      </c>
    </row>
    <row r="81" spans="1:5" s="5" customFormat="1">
      <c r="A81" s="1" t="s">
        <v>345</v>
      </c>
      <c r="B81" s="2">
        <v>41958</v>
      </c>
      <c r="C81" s="1" t="s">
        <v>26</v>
      </c>
      <c r="D81" s="3">
        <v>49.74</v>
      </c>
      <c r="E81" s="4">
        <v>1070.04</v>
      </c>
    </row>
    <row r="82" spans="1:5" s="5" customFormat="1">
      <c r="A82" s="1" t="s">
        <v>189</v>
      </c>
      <c r="B82" s="2">
        <v>41959</v>
      </c>
      <c r="C82" s="1" t="s">
        <v>26</v>
      </c>
      <c r="D82" s="3">
        <v>146.87</v>
      </c>
      <c r="E82" s="4">
        <v>1756.02</v>
      </c>
    </row>
    <row r="83" spans="1:5" s="5" customFormat="1">
      <c r="A83" s="1" t="s">
        <v>314</v>
      </c>
      <c r="B83" s="2">
        <v>41959</v>
      </c>
      <c r="C83" s="1" t="s">
        <v>26</v>
      </c>
      <c r="D83" s="3">
        <v>45.36</v>
      </c>
      <c r="E83" s="4">
        <v>513.91999999999996</v>
      </c>
    </row>
    <row r="84" spans="1:5" s="5" customFormat="1">
      <c r="A84" s="1" t="s">
        <v>27</v>
      </c>
      <c r="B84" s="2">
        <v>41960</v>
      </c>
      <c r="C84" s="1" t="s">
        <v>26</v>
      </c>
      <c r="D84" s="3">
        <v>110.84</v>
      </c>
      <c r="E84" s="4">
        <v>2074.9899999999998</v>
      </c>
    </row>
    <row r="85" spans="1:5" s="5" customFormat="1">
      <c r="A85" s="1" t="s">
        <v>174</v>
      </c>
      <c r="B85" s="2">
        <v>41973</v>
      </c>
      <c r="C85" s="1" t="s">
        <v>26</v>
      </c>
      <c r="D85" s="3">
        <v>200</v>
      </c>
      <c r="E85" s="4">
        <v>3797.34</v>
      </c>
    </row>
    <row r="86" spans="1:5" s="5" customFormat="1">
      <c r="A86" s="1" t="s">
        <v>62</v>
      </c>
      <c r="B86" s="2">
        <v>41974</v>
      </c>
      <c r="C86" s="1" t="s">
        <v>26</v>
      </c>
      <c r="D86" s="3">
        <v>18.3</v>
      </c>
      <c r="E86" s="4">
        <v>267.37</v>
      </c>
    </row>
    <row r="87" spans="1:5" s="5" customFormat="1">
      <c r="A87" s="1" t="s">
        <v>41</v>
      </c>
      <c r="B87" s="2">
        <v>41987</v>
      </c>
      <c r="C87" s="1" t="s">
        <v>26</v>
      </c>
      <c r="D87" s="3">
        <v>280</v>
      </c>
      <c r="E87" s="4">
        <v>22517.38</v>
      </c>
    </row>
    <row r="88" spans="1:5" s="5" customFormat="1">
      <c r="A88" s="1" t="s">
        <v>169</v>
      </c>
      <c r="B88" s="2">
        <v>41987</v>
      </c>
      <c r="C88" s="1" t="s">
        <v>26</v>
      </c>
      <c r="D88" s="3">
        <v>87.49</v>
      </c>
      <c r="E88" s="4">
        <v>1237.49</v>
      </c>
    </row>
    <row r="89" spans="1:5" s="5" customFormat="1">
      <c r="A89" s="1" t="s">
        <v>335</v>
      </c>
      <c r="B89" s="2">
        <v>42001</v>
      </c>
      <c r="C89" s="1" t="s">
        <v>26</v>
      </c>
      <c r="D89" s="3">
        <v>280</v>
      </c>
      <c r="E89" s="4">
        <v>4550.3599999999997</v>
      </c>
    </row>
    <row r="90" spans="1:5" s="5" customFormat="1">
      <c r="A90" s="1" t="s">
        <v>245</v>
      </c>
      <c r="B90" s="2">
        <v>42002</v>
      </c>
      <c r="C90" s="1" t="s">
        <v>26</v>
      </c>
      <c r="D90" s="3">
        <v>71.19</v>
      </c>
      <c r="E90" s="4">
        <v>3538.77</v>
      </c>
    </row>
    <row r="91" spans="1:5" s="5" customFormat="1">
      <c r="A91" s="1" t="s">
        <v>350</v>
      </c>
      <c r="B91" s="2">
        <v>42002</v>
      </c>
      <c r="C91" s="1" t="s">
        <v>26</v>
      </c>
      <c r="D91" s="3">
        <v>15.07</v>
      </c>
      <c r="E91" s="4">
        <v>220.97</v>
      </c>
    </row>
    <row r="92" spans="1:5" s="5" customFormat="1">
      <c r="A92" s="1" t="s">
        <v>463</v>
      </c>
      <c r="B92" s="2">
        <v>41651</v>
      </c>
      <c r="C92" s="1" t="s">
        <v>490</v>
      </c>
      <c r="D92" s="3">
        <v>550.79</v>
      </c>
      <c r="E92" s="4">
        <v>4787.88</v>
      </c>
    </row>
    <row r="93" spans="1:5" s="5" customFormat="1">
      <c r="A93" s="1" t="s">
        <v>162</v>
      </c>
      <c r="B93" s="2">
        <v>41652</v>
      </c>
      <c r="C93" s="1" t="s">
        <v>490</v>
      </c>
      <c r="D93" s="3">
        <v>285.67</v>
      </c>
      <c r="E93" s="4">
        <v>3395.03</v>
      </c>
    </row>
    <row r="94" spans="1:5" s="5" customFormat="1">
      <c r="A94" s="1" t="s">
        <v>30</v>
      </c>
      <c r="B94" s="2">
        <v>41665</v>
      </c>
      <c r="C94" s="1" t="s">
        <v>490</v>
      </c>
      <c r="D94" s="3">
        <v>815.71</v>
      </c>
      <c r="E94" s="4">
        <v>10531.1</v>
      </c>
    </row>
    <row r="95" spans="1:5" s="5" customFormat="1">
      <c r="A95" s="1" t="s">
        <v>49</v>
      </c>
      <c r="B95" s="2">
        <v>41665</v>
      </c>
      <c r="C95" s="1" t="s">
        <v>490</v>
      </c>
      <c r="D95" s="3">
        <v>342.95</v>
      </c>
      <c r="E95" s="4">
        <v>3432.9</v>
      </c>
    </row>
    <row r="96" spans="1:5" s="5" customFormat="1">
      <c r="A96" s="1" t="s">
        <v>200</v>
      </c>
      <c r="B96" s="2">
        <v>41665</v>
      </c>
      <c r="C96" s="1" t="s">
        <v>490</v>
      </c>
      <c r="D96" s="3">
        <v>295.36</v>
      </c>
      <c r="E96" s="4">
        <v>3486.47</v>
      </c>
    </row>
    <row r="97" spans="1:5" s="5" customFormat="1">
      <c r="A97" s="1" t="s">
        <v>301</v>
      </c>
      <c r="B97" s="2">
        <v>41679</v>
      </c>
      <c r="C97" s="1" t="s">
        <v>490</v>
      </c>
      <c r="D97" s="3">
        <v>0.5</v>
      </c>
      <c r="E97" s="4">
        <v>4.1100000000000003</v>
      </c>
    </row>
    <row r="98" spans="1:5" s="5" customFormat="1">
      <c r="A98" s="1" t="s">
        <v>196</v>
      </c>
      <c r="B98" s="2">
        <v>41680</v>
      </c>
      <c r="C98" s="1" t="s">
        <v>490</v>
      </c>
      <c r="D98" s="3">
        <v>625.34</v>
      </c>
      <c r="E98" s="4">
        <v>7252.19</v>
      </c>
    </row>
    <row r="99" spans="1:5" s="5" customFormat="1">
      <c r="A99" s="1" t="s">
        <v>198</v>
      </c>
      <c r="B99" s="2">
        <v>41693</v>
      </c>
      <c r="C99" s="1" t="s">
        <v>490</v>
      </c>
      <c r="D99" s="3">
        <v>631.66999999999996</v>
      </c>
      <c r="E99" s="4">
        <v>17136.009999999998</v>
      </c>
    </row>
    <row r="100" spans="1:5" s="5" customFormat="1">
      <c r="A100" s="1" t="s">
        <v>254</v>
      </c>
      <c r="B100" s="2">
        <v>41707</v>
      </c>
      <c r="C100" s="1" t="s">
        <v>490</v>
      </c>
      <c r="D100" s="3">
        <v>173.3</v>
      </c>
      <c r="E100" s="4">
        <v>1857.59</v>
      </c>
    </row>
    <row r="101" spans="1:5" s="5" customFormat="1">
      <c r="A101" s="1" t="s">
        <v>382</v>
      </c>
      <c r="B101" s="2">
        <v>41708</v>
      </c>
      <c r="C101" s="1" t="s">
        <v>490</v>
      </c>
      <c r="D101" s="3">
        <v>878.58</v>
      </c>
      <c r="E101" s="4">
        <v>22100.94</v>
      </c>
    </row>
    <row r="102" spans="1:5" s="5" customFormat="1">
      <c r="A102" s="1" t="s">
        <v>443</v>
      </c>
      <c r="B102" s="2">
        <v>41708</v>
      </c>
      <c r="C102" s="1" t="s">
        <v>490</v>
      </c>
      <c r="D102" s="3">
        <v>1749</v>
      </c>
      <c r="E102" s="4">
        <v>65949.460000000006</v>
      </c>
    </row>
    <row r="103" spans="1:5" s="5" customFormat="1">
      <c r="A103" s="1" t="s">
        <v>131</v>
      </c>
      <c r="B103" s="2">
        <v>41721</v>
      </c>
      <c r="C103" s="1" t="s">
        <v>490</v>
      </c>
      <c r="D103" s="3">
        <v>6</v>
      </c>
      <c r="E103" s="4">
        <v>66.73</v>
      </c>
    </row>
    <row r="104" spans="1:5" s="5" customFormat="1">
      <c r="A104" s="1" t="s">
        <v>391</v>
      </c>
      <c r="B104" s="2">
        <v>41733</v>
      </c>
      <c r="C104" s="1" t="s">
        <v>490</v>
      </c>
      <c r="D104" s="3">
        <v>37.06</v>
      </c>
      <c r="E104" s="4">
        <v>246.82</v>
      </c>
    </row>
    <row r="105" spans="1:5" s="5" customFormat="1">
      <c r="A105" s="1" t="s">
        <v>412</v>
      </c>
      <c r="B105" s="2">
        <v>41736</v>
      </c>
      <c r="C105" s="1" t="s">
        <v>490</v>
      </c>
      <c r="D105" s="3">
        <v>364.06</v>
      </c>
      <c r="E105" s="4">
        <v>3459.13</v>
      </c>
    </row>
    <row r="106" spans="1:5" s="5" customFormat="1">
      <c r="A106" s="1" t="s">
        <v>105</v>
      </c>
      <c r="B106" s="2">
        <v>41792</v>
      </c>
      <c r="C106" s="1" t="s">
        <v>490</v>
      </c>
      <c r="D106" s="3">
        <v>352</v>
      </c>
      <c r="E106" s="4">
        <v>3143.17</v>
      </c>
    </row>
    <row r="107" spans="1:5" s="5" customFormat="1">
      <c r="A107" s="1" t="s">
        <v>293</v>
      </c>
      <c r="B107" s="2">
        <v>41792</v>
      </c>
      <c r="C107" s="1" t="s">
        <v>490</v>
      </c>
      <c r="D107" s="3">
        <v>1489.39</v>
      </c>
      <c r="E107" s="4">
        <v>17686.509999999998</v>
      </c>
    </row>
    <row r="108" spans="1:5" s="5" customFormat="1">
      <c r="A108" s="1" t="s">
        <v>34</v>
      </c>
      <c r="B108" s="2">
        <v>41850</v>
      </c>
      <c r="C108" s="1" t="s">
        <v>490</v>
      </c>
      <c r="D108" s="3">
        <v>983.86</v>
      </c>
      <c r="E108" s="4">
        <v>10261.86</v>
      </c>
    </row>
    <row r="109" spans="1:5" s="5" customFormat="1">
      <c r="A109" s="1" t="s">
        <v>477</v>
      </c>
      <c r="B109" s="2">
        <v>41862</v>
      </c>
      <c r="C109" s="1" t="s">
        <v>490</v>
      </c>
      <c r="D109" s="3">
        <v>306.24</v>
      </c>
      <c r="E109" s="4">
        <v>3298.85</v>
      </c>
    </row>
    <row r="110" spans="1:5" s="5" customFormat="1">
      <c r="A110" s="1" t="s">
        <v>403</v>
      </c>
      <c r="B110" s="2">
        <v>41875</v>
      </c>
      <c r="C110" s="1" t="s">
        <v>490</v>
      </c>
      <c r="D110" s="3">
        <v>560.35</v>
      </c>
      <c r="E110" s="4">
        <v>4873.3599999999997</v>
      </c>
    </row>
    <row r="111" spans="1:5" s="5" customFormat="1">
      <c r="A111" s="1" t="s">
        <v>437</v>
      </c>
      <c r="B111" s="2">
        <v>41876</v>
      </c>
      <c r="C111" s="1" t="s">
        <v>490</v>
      </c>
      <c r="D111" s="3">
        <v>186</v>
      </c>
      <c r="E111" s="4">
        <v>2961.05</v>
      </c>
    </row>
    <row r="112" spans="1:5" s="5" customFormat="1">
      <c r="A112" s="1" t="s">
        <v>233</v>
      </c>
      <c r="B112" s="2">
        <v>41890</v>
      </c>
      <c r="C112" s="1" t="s">
        <v>490</v>
      </c>
      <c r="D112" s="3">
        <v>31.03</v>
      </c>
      <c r="E112" s="4">
        <v>237.6</v>
      </c>
    </row>
    <row r="113" spans="1:5" s="5" customFormat="1">
      <c r="A113" s="1" t="s">
        <v>498</v>
      </c>
      <c r="B113" s="2">
        <v>41901</v>
      </c>
      <c r="C113" s="1" t="s">
        <v>490</v>
      </c>
      <c r="D113" s="3">
        <v>1708.1</v>
      </c>
      <c r="E113" s="4">
        <v>33909.54</v>
      </c>
    </row>
    <row r="114" spans="1:5" s="5" customFormat="1">
      <c r="A114" s="1" t="s">
        <v>206</v>
      </c>
      <c r="B114" s="2">
        <v>41904</v>
      </c>
      <c r="C114" s="1" t="s">
        <v>490</v>
      </c>
      <c r="D114" s="3">
        <v>102.8</v>
      </c>
      <c r="E114" s="4">
        <v>1467.91</v>
      </c>
    </row>
    <row r="115" spans="1:5" s="5" customFormat="1">
      <c r="A115" s="1" t="s">
        <v>177</v>
      </c>
      <c r="B115" s="2">
        <v>41918</v>
      </c>
      <c r="C115" s="1" t="s">
        <v>490</v>
      </c>
      <c r="D115" s="3">
        <v>0.32</v>
      </c>
      <c r="E115" s="4">
        <v>3.05</v>
      </c>
    </row>
    <row r="116" spans="1:5" s="5" customFormat="1">
      <c r="A116" s="1" t="s">
        <v>318</v>
      </c>
      <c r="B116" s="2">
        <v>41929</v>
      </c>
      <c r="C116" s="1" t="s">
        <v>490</v>
      </c>
      <c r="D116" s="3">
        <v>128.5</v>
      </c>
      <c r="E116" s="4">
        <v>1475.26</v>
      </c>
    </row>
    <row r="117" spans="1:5" s="5" customFormat="1">
      <c r="A117" s="1" t="s">
        <v>149</v>
      </c>
      <c r="B117" s="2">
        <v>41931</v>
      </c>
      <c r="C117" s="1" t="s">
        <v>490</v>
      </c>
      <c r="D117" s="3">
        <v>874</v>
      </c>
      <c r="E117" s="4">
        <v>6828.26</v>
      </c>
    </row>
    <row r="118" spans="1:5" s="5" customFormat="1">
      <c r="A118" s="1" t="s">
        <v>175</v>
      </c>
      <c r="B118" s="2">
        <v>41931</v>
      </c>
      <c r="C118" s="1" t="s">
        <v>490</v>
      </c>
      <c r="D118" s="3">
        <v>637.64</v>
      </c>
      <c r="E118" s="4">
        <v>12028.41</v>
      </c>
    </row>
    <row r="119" spans="1:5" s="5" customFormat="1">
      <c r="A119" s="1" t="s">
        <v>497</v>
      </c>
      <c r="B119" s="2">
        <v>41931</v>
      </c>
      <c r="C119" s="1" t="s">
        <v>490</v>
      </c>
      <c r="D119" s="3">
        <v>2940.56</v>
      </c>
      <c r="E119" s="4">
        <v>28430.51</v>
      </c>
    </row>
    <row r="120" spans="1:5" s="5" customFormat="1">
      <c r="A120" s="1" t="s">
        <v>50</v>
      </c>
      <c r="B120" s="2">
        <v>41958</v>
      </c>
      <c r="C120" s="1" t="s">
        <v>490</v>
      </c>
      <c r="D120" s="3">
        <v>1016.61</v>
      </c>
      <c r="E120" s="4">
        <v>14513.33</v>
      </c>
    </row>
    <row r="121" spans="1:5" s="5" customFormat="1">
      <c r="A121" s="1" t="s">
        <v>345</v>
      </c>
      <c r="B121" s="2">
        <v>41958</v>
      </c>
      <c r="C121" s="1" t="s">
        <v>490</v>
      </c>
      <c r="D121" s="3">
        <v>12.66</v>
      </c>
      <c r="E121" s="4">
        <v>136.16999999999999</v>
      </c>
    </row>
    <row r="122" spans="1:5" s="5" customFormat="1">
      <c r="A122" s="1" t="s">
        <v>189</v>
      </c>
      <c r="B122" s="2">
        <v>41959</v>
      </c>
      <c r="C122" s="1" t="s">
        <v>490</v>
      </c>
      <c r="D122" s="3">
        <v>467</v>
      </c>
      <c r="E122" s="4">
        <v>2791.8</v>
      </c>
    </row>
    <row r="123" spans="1:5" s="5" customFormat="1">
      <c r="A123" s="1" t="s">
        <v>491</v>
      </c>
      <c r="B123" s="2">
        <v>41987</v>
      </c>
      <c r="C123" s="1" t="s">
        <v>490</v>
      </c>
      <c r="D123" s="3">
        <v>1030.4000000000001</v>
      </c>
      <c r="E123" s="4">
        <v>30815.040000000001</v>
      </c>
    </row>
    <row r="124" spans="1:5" s="5" customFormat="1">
      <c r="A124" s="1" t="s">
        <v>41</v>
      </c>
      <c r="B124" s="2">
        <v>41987</v>
      </c>
      <c r="C124" s="1" t="s">
        <v>490</v>
      </c>
      <c r="D124" s="3">
        <v>85.5</v>
      </c>
      <c r="E124" s="4">
        <v>3437.92</v>
      </c>
    </row>
    <row r="125" spans="1:5" s="5" customFormat="1">
      <c r="A125" s="1" t="s">
        <v>492</v>
      </c>
      <c r="B125" s="2">
        <v>41987</v>
      </c>
      <c r="C125" s="1" t="s">
        <v>490</v>
      </c>
      <c r="D125" s="3">
        <v>693.22</v>
      </c>
      <c r="E125" s="4">
        <v>18995.61</v>
      </c>
    </row>
    <row r="126" spans="1:5" s="5" customFormat="1">
      <c r="A126" s="1" t="s">
        <v>503</v>
      </c>
      <c r="B126" s="2">
        <v>41987</v>
      </c>
      <c r="C126" s="1" t="s">
        <v>490</v>
      </c>
      <c r="D126" s="3">
        <v>2309.38</v>
      </c>
      <c r="E126" s="4">
        <v>33255.19</v>
      </c>
    </row>
    <row r="127" spans="1:5" s="5" customFormat="1">
      <c r="A127" s="1" t="s">
        <v>245</v>
      </c>
      <c r="B127" s="2">
        <v>42002</v>
      </c>
      <c r="C127" s="1" t="s">
        <v>490</v>
      </c>
      <c r="D127" s="3">
        <v>189.68</v>
      </c>
      <c r="E127" s="4">
        <v>4714.38</v>
      </c>
    </row>
    <row r="128" spans="1:5" s="5" customFormat="1">
      <c r="A128" s="1" t="s">
        <v>350</v>
      </c>
      <c r="B128" s="2">
        <v>42002</v>
      </c>
      <c r="C128" s="1" t="s">
        <v>490</v>
      </c>
      <c r="D128" s="3">
        <v>36.340000000000003</v>
      </c>
      <c r="E128" s="4">
        <v>266.43</v>
      </c>
    </row>
  </sheetData>
  <sortState ref="A2:E128">
    <sortCondition ref="C2:C1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5" sqref="B5"/>
    </sheetView>
  </sheetViews>
  <sheetFormatPr baseColWidth="10" defaultRowHeight="13" x14ac:dyDescent="0"/>
  <cols>
    <col min="1" max="1" width="21.7109375" bestFit="1" customWidth="1"/>
    <col min="2" max="2" width="10" bestFit="1" customWidth="1"/>
    <col min="8" max="8" width="21.7109375" bestFit="1" customWidth="1"/>
    <col min="9" max="9" width="9" customWidth="1"/>
    <col min="10" max="10" width="14.5703125" bestFit="1" customWidth="1"/>
  </cols>
  <sheetData>
    <row r="1" spans="1:11">
      <c r="H1" s="9" t="s">
        <v>539</v>
      </c>
    </row>
    <row r="2" spans="1:11">
      <c r="H2" s="9" t="s">
        <v>509</v>
      </c>
      <c r="I2" t="s">
        <v>508</v>
      </c>
      <c r="J2">
        <f>MAX($I$3:$I$68)</f>
        <v>2469.4699999999998</v>
      </c>
      <c r="K2" t="s">
        <v>543</v>
      </c>
    </row>
    <row r="3" spans="1:11">
      <c r="A3" s="9" t="s">
        <v>512</v>
      </c>
      <c r="C3">
        <f>B72</f>
        <v>387517.1599999998</v>
      </c>
      <c r="D3" t="s">
        <v>533</v>
      </c>
      <c r="H3" s="11" t="s">
        <v>33</v>
      </c>
      <c r="I3" s="10">
        <v>69.97</v>
      </c>
      <c r="J3">
        <f>MEDIAN($I$3:$I$68)</f>
        <v>120.85</v>
      </c>
      <c r="K3" t="s">
        <v>535</v>
      </c>
    </row>
    <row r="4" spans="1:11">
      <c r="A4" s="9" t="s">
        <v>509</v>
      </c>
      <c r="B4" t="s">
        <v>508</v>
      </c>
      <c r="C4">
        <f>AVERAGE(B5:B70)</f>
        <v>5871.4721212121185</v>
      </c>
      <c r="D4" t="s">
        <v>534</v>
      </c>
      <c r="H4" s="11" t="s">
        <v>35</v>
      </c>
      <c r="I4" s="10">
        <v>1587.76</v>
      </c>
      <c r="J4">
        <f>AVERAGE($I$3:$I$68)</f>
        <v>348.72712121212118</v>
      </c>
      <c r="K4" t="s">
        <v>534</v>
      </c>
    </row>
    <row r="5" spans="1:11">
      <c r="A5" s="11" t="s">
        <v>101</v>
      </c>
      <c r="B5" s="10">
        <v>47592.39</v>
      </c>
      <c r="C5">
        <f>MEDIAN(B5:B70)</f>
        <v>2185.34</v>
      </c>
      <c r="D5" t="s">
        <v>535</v>
      </c>
      <c r="H5" s="11" t="s">
        <v>38</v>
      </c>
      <c r="I5" s="10">
        <v>213.22</v>
      </c>
      <c r="J5">
        <f>I70</f>
        <v>23015.989999999998</v>
      </c>
      <c r="K5" t="s">
        <v>533</v>
      </c>
    </row>
    <row r="6" spans="1:11">
      <c r="A6" s="11" t="s">
        <v>433</v>
      </c>
      <c r="B6" s="10">
        <v>45932.23</v>
      </c>
      <c r="C6">
        <f>COUNT(B5:B70)</f>
        <v>66</v>
      </c>
      <c r="D6" t="s">
        <v>536</v>
      </c>
      <c r="H6" s="11" t="s">
        <v>43</v>
      </c>
      <c r="I6" s="10">
        <v>137.78</v>
      </c>
    </row>
    <row r="7" spans="1:11">
      <c r="A7" s="11" t="s">
        <v>312</v>
      </c>
      <c r="B7" s="10">
        <v>30629.56</v>
      </c>
      <c r="H7" s="11" t="s">
        <v>55</v>
      </c>
      <c r="I7" s="10">
        <v>63.81</v>
      </c>
    </row>
    <row r="8" spans="1:11">
      <c r="A8" s="11" t="s">
        <v>494</v>
      </c>
      <c r="B8" s="10">
        <v>22411.06</v>
      </c>
      <c r="H8" s="11" t="s">
        <v>76</v>
      </c>
      <c r="I8" s="10">
        <v>4.5</v>
      </c>
    </row>
    <row r="9" spans="1:11">
      <c r="A9" s="11" t="s">
        <v>289</v>
      </c>
      <c r="B9" s="10">
        <v>19421.32</v>
      </c>
      <c r="H9" s="11" t="s">
        <v>77</v>
      </c>
      <c r="I9" s="10">
        <v>97.99</v>
      </c>
    </row>
    <row r="10" spans="1:11">
      <c r="A10" s="11" t="s">
        <v>464</v>
      </c>
      <c r="B10" s="10">
        <v>19118.53</v>
      </c>
      <c r="H10" s="11" t="s">
        <v>79</v>
      </c>
      <c r="I10" s="10">
        <v>114.75</v>
      </c>
    </row>
    <row r="11" spans="1:11">
      <c r="A11" s="11" t="s">
        <v>35</v>
      </c>
      <c r="B11" s="10">
        <v>18773.89</v>
      </c>
      <c r="H11" s="11" t="s">
        <v>87</v>
      </c>
      <c r="I11" s="10">
        <v>7.05</v>
      </c>
    </row>
    <row r="12" spans="1:11">
      <c r="A12" s="11" t="s">
        <v>99</v>
      </c>
      <c r="B12" s="10">
        <v>16382.82</v>
      </c>
      <c r="H12" s="11" t="s">
        <v>94</v>
      </c>
      <c r="I12" s="10">
        <v>34.840000000000003</v>
      </c>
    </row>
    <row r="13" spans="1:11">
      <c r="A13" s="11" t="s">
        <v>193</v>
      </c>
      <c r="B13" s="10">
        <v>15801.28</v>
      </c>
      <c r="H13" s="11" t="s">
        <v>99</v>
      </c>
      <c r="I13" s="10">
        <v>1032.03</v>
      </c>
    </row>
    <row r="14" spans="1:11">
      <c r="A14" s="11" t="s">
        <v>485</v>
      </c>
      <c r="B14" s="10">
        <v>12867.460000000001</v>
      </c>
      <c r="H14" s="11" t="s">
        <v>101</v>
      </c>
      <c r="I14" s="10">
        <v>1445.43</v>
      </c>
    </row>
    <row r="15" spans="1:11">
      <c r="A15" s="11" t="s">
        <v>446</v>
      </c>
      <c r="B15" s="10">
        <v>8496.15</v>
      </c>
      <c r="H15" s="11" t="s">
        <v>102</v>
      </c>
      <c r="I15" s="10">
        <v>487.96</v>
      </c>
    </row>
    <row r="16" spans="1:11">
      <c r="A16" s="11" t="s">
        <v>474</v>
      </c>
      <c r="B16" s="10">
        <v>7793.08</v>
      </c>
      <c r="H16" s="11" t="s">
        <v>110</v>
      </c>
      <c r="I16" s="10">
        <v>13.33</v>
      </c>
    </row>
    <row r="17" spans="1:9">
      <c r="A17" s="11" t="s">
        <v>102</v>
      </c>
      <c r="B17" s="10">
        <v>7754.8899999999994</v>
      </c>
      <c r="H17" s="11" t="s">
        <v>113</v>
      </c>
      <c r="I17" s="10">
        <v>380.01</v>
      </c>
    </row>
    <row r="18" spans="1:9">
      <c r="A18" s="11" t="s">
        <v>278</v>
      </c>
      <c r="B18" s="10">
        <v>7523.67</v>
      </c>
      <c r="H18" s="11" t="s">
        <v>139</v>
      </c>
      <c r="I18" s="10">
        <v>68.89</v>
      </c>
    </row>
    <row r="19" spans="1:9">
      <c r="A19" s="11" t="s">
        <v>448</v>
      </c>
      <c r="B19" s="10">
        <v>6706.77</v>
      </c>
      <c r="H19" s="11" t="s">
        <v>494</v>
      </c>
      <c r="I19" s="10">
        <v>2469.4699999999998</v>
      </c>
    </row>
    <row r="20" spans="1:9">
      <c r="A20" s="11" t="s">
        <v>398</v>
      </c>
      <c r="B20" s="10">
        <v>6366.41</v>
      </c>
      <c r="H20" s="11" t="s">
        <v>164</v>
      </c>
      <c r="I20" s="10">
        <v>121.7</v>
      </c>
    </row>
    <row r="21" spans="1:9">
      <c r="A21" s="11" t="s">
        <v>334</v>
      </c>
      <c r="B21" s="10">
        <v>5870.32</v>
      </c>
      <c r="H21" s="11" t="s">
        <v>166</v>
      </c>
      <c r="I21" s="10">
        <v>19.52</v>
      </c>
    </row>
    <row r="22" spans="1:9">
      <c r="A22" s="11" t="s">
        <v>317</v>
      </c>
      <c r="B22" s="10">
        <v>5327.43</v>
      </c>
      <c r="H22" s="11" t="s">
        <v>173</v>
      </c>
      <c r="I22" s="10">
        <v>25.92</v>
      </c>
    </row>
    <row r="23" spans="1:9">
      <c r="A23" s="11" t="s">
        <v>113</v>
      </c>
      <c r="B23" s="10">
        <v>4976.3999999999996</v>
      </c>
      <c r="H23" s="11" t="s">
        <v>193</v>
      </c>
      <c r="I23" s="10">
        <v>631.94000000000005</v>
      </c>
    </row>
    <row r="24" spans="1:9">
      <c r="A24" s="11" t="s">
        <v>253</v>
      </c>
      <c r="B24" s="10">
        <v>4759.5600000000004</v>
      </c>
      <c r="H24" s="11" t="s">
        <v>205</v>
      </c>
      <c r="I24" s="10">
        <v>24</v>
      </c>
    </row>
    <row r="25" spans="1:9">
      <c r="A25" s="11" t="s">
        <v>251</v>
      </c>
      <c r="B25" s="10">
        <v>4635.59</v>
      </c>
      <c r="H25" s="11" t="s">
        <v>224</v>
      </c>
      <c r="I25" s="10">
        <v>93.210000000000008</v>
      </c>
    </row>
    <row r="26" spans="1:9">
      <c r="A26" s="11" t="s">
        <v>408</v>
      </c>
      <c r="B26" s="10">
        <v>4423.5</v>
      </c>
      <c r="H26" s="11" t="s">
        <v>251</v>
      </c>
      <c r="I26" s="10">
        <v>429.96000000000004</v>
      </c>
    </row>
    <row r="27" spans="1:9">
      <c r="A27" s="11" t="s">
        <v>455</v>
      </c>
      <c r="B27" s="10">
        <v>4387.6000000000004</v>
      </c>
      <c r="H27" s="11" t="s">
        <v>253</v>
      </c>
      <c r="I27" s="10">
        <v>460.89</v>
      </c>
    </row>
    <row r="28" spans="1:9">
      <c r="A28" s="11" t="s">
        <v>280</v>
      </c>
      <c r="B28" s="10">
        <v>4319.68</v>
      </c>
      <c r="H28" s="11" t="s">
        <v>255</v>
      </c>
      <c r="I28" s="10">
        <v>98.04</v>
      </c>
    </row>
    <row r="29" spans="1:9">
      <c r="A29" s="11" t="s">
        <v>300</v>
      </c>
      <c r="B29" s="10">
        <v>4102.62</v>
      </c>
      <c r="H29" s="11" t="s">
        <v>257</v>
      </c>
      <c r="I29" s="10">
        <v>55.59</v>
      </c>
    </row>
    <row r="30" spans="1:9">
      <c r="A30" s="11" t="s">
        <v>394</v>
      </c>
      <c r="B30" s="10">
        <v>4090.55</v>
      </c>
      <c r="H30" s="11" t="s">
        <v>262</v>
      </c>
      <c r="I30" s="10">
        <v>93.66</v>
      </c>
    </row>
    <row r="31" spans="1:9">
      <c r="A31" s="11" t="s">
        <v>38</v>
      </c>
      <c r="B31" s="10">
        <v>3831.31</v>
      </c>
      <c r="H31" s="11" t="s">
        <v>278</v>
      </c>
      <c r="I31" s="10">
        <v>959.53000000000009</v>
      </c>
    </row>
    <row r="32" spans="1:9">
      <c r="A32" s="11" t="s">
        <v>454</v>
      </c>
      <c r="B32" s="10">
        <v>3094.2599999999998</v>
      </c>
      <c r="H32" s="11" t="s">
        <v>280</v>
      </c>
      <c r="I32" s="10">
        <v>281.87</v>
      </c>
    </row>
    <row r="33" spans="1:9">
      <c r="A33" s="11" t="s">
        <v>285</v>
      </c>
      <c r="B33" s="10">
        <v>2788.35</v>
      </c>
      <c r="H33" s="11" t="s">
        <v>281</v>
      </c>
      <c r="I33" s="10">
        <v>120</v>
      </c>
    </row>
    <row r="34" spans="1:9">
      <c r="A34" s="11" t="s">
        <v>43</v>
      </c>
      <c r="B34" s="10">
        <v>2663.04</v>
      </c>
      <c r="H34" s="11" t="s">
        <v>284</v>
      </c>
      <c r="I34" s="10">
        <v>7.3</v>
      </c>
    </row>
    <row r="35" spans="1:9">
      <c r="A35" s="11" t="s">
        <v>422</v>
      </c>
      <c r="B35" s="10">
        <v>2506.21</v>
      </c>
      <c r="H35" s="11" t="s">
        <v>285</v>
      </c>
      <c r="I35" s="10">
        <v>132.05000000000001</v>
      </c>
    </row>
    <row r="36" spans="1:9">
      <c r="A36" s="11" t="s">
        <v>164</v>
      </c>
      <c r="B36" s="10">
        <v>2328.0100000000002</v>
      </c>
      <c r="H36" s="11" t="s">
        <v>289</v>
      </c>
      <c r="I36" s="10">
        <v>993.35</v>
      </c>
    </row>
    <row r="37" spans="1:9">
      <c r="A37" s="11" t="s">
        <v>461</v>
      </c>
      <c r="B37" s="10">
        <v>2247.17</v>
      </c>
      <c r="H37" s="11" t="s">
        <v>298</v>
      </c>
      <c r="I37" s="10">
        <v>45.09</v>
      </c>
    </row>
    <row r="38" spans="1:9">
      <c r="A38" s="11" t="s">
        <v>456</v>
      </c>
      <c r="B38" s="10">
        <v>2123.5100000000002</v>
      </c>
      <c r="H38" s="11" t="s">
        <v>300</v>
      </c>
      <c r="I38" s="10">
        <v>219.15</v>
      </c>
    </row>
    <row r="39" spans="1:9">
      <c r="A39" s="11" t="s">
        <v>385</v>
      </c>
      <c r="B39" s="10">
        <v>1996.07</v>
      </c>
      <c r="H39" s="11" t="s">
        <v>312</v>
      </c>
      <c r="I39" s="10">
        <v>1428.91</v>
      </c>
    </row>
    <row r="40" spans="1:9">
      <c r="A40" s="11" t="s">
        <v>281</v>
      </c>
      <c r="B40" s="10">
        <v>1935.92</v>
      </c>
      <c r="H40" s="11" t="s">
        <v>316</v>
      </c>
      <c r="I40" s="10">
        <v>46.74</v>
      </c>
    </row>
    <row r="41" spans="1:9">
      <c r="A41" s="11" t="s">
        <v>255</v>
      </c>
      <c r="B41" s="10">
        <v>1767.97</v>
      </c>
      <c r="H41" s="11" t="s">
        <v>317</v>
      </c>
      <c r="I41" s="10">
        <v>109</v>
      </c>
    </row>
    <row r="42" spans="1:9">
      <c r="A42" s="11" t="s">
        <v>406</v>
      </c>
      <c r="B42" s="10">
        <v>1536.85</v>
      </c>
      <c r="H42" s="11" t="s">
        <v>321</v>
      </c>
      <c r="I42" s="10">
        <v>7.74</v>
      </c>
    </row>
    <row r="43" spans="1:9">
      <c r="A43" s="11" t="s">
        <v>262</v>
      </c>
      <c r="B43" s="10">
        <v>1439.25</v>
      </c>
      <c r="H43" s="11" t="s">
        <v>334</v>
      </c>
      <c r="I43" s="10">
        <v>349.92</v>
      </c>
    </row>
    <row r="44" spans="1:9">
      <c r="A44" s="11" t="s">
        <v>79</v>
      </c>
      <c r="B44" s="10">
        <v>1264.68</v>
      </c>
      <c r="H44" s="11" t="s">
        <v>359</v>
      </c>
      <c r="I44" s="10">
        <v>21.55</v>
      </c>
    </row>
    <row r="45" spans="1:9">
      <c r="A45" s="11" t="s">
        <v>504</v>
      </c>
      <c r="B45" s="10">
        <v>1243.42</v>
      </c>
      <c r="H45" s="11" t="s">
        <v>369</v>
      </c>
      <c r="I45" s="10">
        <v>15.28</v>
      </c>
    </row>
    <row r="46" spans="1:9">
      <c r="A46" s="11" t="s">
        <v>139</v>
      </c>
      <c r="B46" s="10">
        <v>1242.3</v>
      </c>
      <c r="H46" s="11" t="s">
        <v>385</v>
      </c>
      <c r="I46" s="10">
        <v>60</v>
      </c>
    </row>
    <row r="47" spans="1:9">
      <c r="A47" s="11" t="s">
        <v>481</v>
      </c>
      <c r="B47" s="10">
        <v>1078.42</v>
      </c>
      <c r="H47" s="11" t="s">
        <v>394</v>
      </c>
      <c r="I47" s="10">
        <v>238.93</v>
      </c>
    </row>
    <row r="48" spans="1:9">
      <c r="A48" s="11" t="s">
        <v>224</v>
      </c>
      <c r="B48" s="10">
        <v>1024.48</v>
      </c>
      <c r="H48" s="11" t="s">
        <v>398</v>
      </c>
      <c r="I48" s="10">
        <v>240</v>
      </c>
    </row>
    <row r="49" spans="1:9">
      <c r="A49" s="11" t="s">
        <v>298</v>
      </c>
      <c r="B49" s="10">
        <v>1010.2</v>
      </c>
      <c r="H49" s="11" t="s">
        <v>406</v>
      </c>
      <c r="I49" s="10">
        <v>117.85</v>
      </c>
    </row>
    <row r="50" spans="1:9">
      <c r="A50" s="11" t="s">
        <v>77</v>
      </c>
      <c r="B50" s="10">
        <v>1005.85</v>
      </c>
      <c r="H50" s="11" t="s">
        <v>408</v>
      </c>
      <c r="I50" s="10">
        <v>257.08</v>
      </c>
    </row>
    <row r="51" spans="1:9">
      <c r="A51" s="11" t="s">
        <v>257</v>
      </c>
      <c r="B51" s="10">
        <v>894.67</v>
      </c>
      <c r="H51" s="11" t="s">
        <v>504</v>
      </c>
      <c r="I51" s="10">
        <v>143.30000000000001</v>
      </c>
    </row>
    <row r="52" spans="1:9">
      <c r="A52" s="11" t="s">
        <v>94</v>
      </c>
      <c r="B52" s="10">
        <v>867.37999999999988</v>
      </c>
      <c r="H52" s="11" t="s">
        <v>421</v>
      </c>
      <c r="I52" s="10">
        <v>32.99</v>
      </c>
    </row>
    <row r="53" spans="1:9">
      <c r="A53" s="11" t="s">
        <v>33</v>
      </c>
      <c r="B53" s="10">
        <v>810.47</v>
      </c>
      <c r="H53" s="11" t="s">
        <v>422</v>
      </c>
      <c r="I53" s="10">
        <v>158.97999999999999</v>
      </c>
    </row>
    <row r="54" spans="1:9">
      <c r="A54" s="11" t="s">
        <v>55</v>
      </c>
      <c r="B54" s="10">
        <v>705.11</v>
      </c>
      <c r="H54" s="11" t="s">
        <v>433</v>
      </c>
      <c r="I54" s="10">
        <v>2012.03</v>
      </c>
    </row>
    <row r="55" spans="1:9">
      <c r="A55" s="11" t="s">
        <v>453</v>
      </c>
      <c r="B55" s="10">
        <v>679.8</v>
      </c>
      <c r="H55" s="11" t="s">
        <v>440</v>
      </c>
      <c r="I55" s="10">
        <v>13.12</v>
      </c>
    </row>
    <row r="56" spans="1:9">
      <c r="A56" s="11" t="s">
        <v>421</v>
      </c>
      <c r="B56" s="10">
        <v>649.58000000000004</v>
      </c>
      <c r="H56" s="11" t="s">
        <v>446</v>
      </c>
      <c r="I56" s="10">
        <v>531.71</v>
      </c>
    </row>
    <row r="57" spans="1:9">
      <c r="A57" s="11" t="s">
        <v>484</v>
      </c>
      <c r="B57" s="10">
        <v>593.6</v>
      </c>
      <c r="H57" s="11" t="s">
        <v>448</v>
      </c>
      <c r="I57" s="10">
        <v>386.81</v>
      </c>
    </row>
    <row r="58" spans="1:9">
      <c r="A58" s="11" t="s">
        <v>205</v>
      </c>
      <c r="B58" s="10">
        <v>545.27</v>
      </c>
      <c r="H58" s="11" t="s">
        <v>453</v>
      </c>
      <c r="I58" s="10">
        <v>34.32</v>
      </c>
    </row>
    <row r="59" spans="1:9">
      <c r="A59" s="11" t="s">
        <v>316</v>
      </c>
      <c r="B59" s="10">
        <v>529.54999999999995</v>
      </c>
      <c r="H59" s="11" t="s">
        <v>454</v>
      </c>
      <c r="I59" s="10">
        <v>166.1</v>
      </c>
    </row>
    <row r="60" spans="1:9">
      <c r="A60" s="11" t="s">
        <v>173</v>
      </c>
      <c r="B60" s="10">
        <v>481.44</v>
      </c>
      <c r="H60" s="11" t="s">
        <v>455</v>
      </c>
      <c r="I60" s="10">
        <v>171.98000000000002</v>
      </c>
    </row>
    <row r="61" spans="1:9">
      <c r="A61" s="11" t="s">
        <v>166</v>
      </c>
      <c r="B61" s="10">
        <v>406.46</v>
      </c>
      <c r="H61" s="11" t="s">
        <v>456</v>
      </c>
      <c r="I61" s="10">
        <v>100</v>
      </c>
    </row>
    <row r="62" spans="1:9">
      <c r="A62" s="11" t="s">
        <v>359</v>
      </c>
      <c r="B62" s="10">
        <v>388.61</v>
      </c>
      <c r="H62" s="11" t="s">
        <v>458</v>
      </c>
      <c r="I62" s="10">
        <v>14.25</v>
      </c>
    </row>
    <row r="63" spans="1:9">
      <c r="A63" s="11" t="s">
        <v>458</v>
      </c>
      <c r="B63" s="10">
        <v>343.59</v>
      </c>
      <c r="H63" s="11" t="s">
        <v>461</v>
      </c>
      <c r="I63" s="10">
        <v>128.65</v>
      </c>
    </row>
    <row r="64" spans="1:9">
      <c r="A64" s="11" t="s">
        <v>369</v>
      </c>
      <c r="B64" s="10">
        <v>338.77</v>
      </c>
      <c r="H64" s="11" t="s">
        <v>464</v>
      </c>
      <c r="I64" s="10">
        <v>1032</v>
      </c>
    </row>
    <row r="65" spans="1:9">
      <c r="A65" s="11" t="s">
        <v>440</v>
      </c>
      <c r="B65" s="10">
        <v>198.41</v>
      </c>
      <c r="H65" s="11" t="s">
        <v>474</v>
      </c>
      <c r="I65" s="10">
        <v>777.21</v>
      </c>
    </row>
    <row r="66" spans="1:9">
      <c r="A66" s="11" t="s">
        <v>110</v>
      </c>
      <c r="B66" s="10">
        <v>147.30000000000001</v>
      </c>
      <c r="H66" s="11" t="s">
        <v>481</v>
      </c>
      <c r="I66" s="10">
        <v>100</v>
      </c>
    </row>
    <row r="67" spans="1:9">
      <c r="A67" s="11" t="s">
        <v>87</v>
      </c>
      <c r="B67" s="10">
        <v>98.4</v>
      </c>
      <c r="H67" s="11" t="s">
        <v>484</v>
      </c>
      <c r="I67" s="10">
        <v>30.35</v>
      </c>
    </row>
    <row r="68" spans="1:9">
      <c r="A68" s="11" t="s">
        <v>321</v>
      </c>
      <c r="B68" s="10">
        <v>92.34</v>
      </c>
      <c r="H68" s="11" t="s">
        <v>485</v>
      </c>
      <c r="I68" s="10">
        <v>1247.6300000000001</v>
      </c>
    </row>
    <row r="69" spans="1:9">
      <c r="A69" s="11" t="s">
        <v>284</v>
      </c>
      <c r="B69" s="10">
        <v>91.7</v>
      </c>
      <c r="H69" s="11" t="s">
        <v>510</v>
      </c>
      <c r="I69" s="10"/>
    </row>
    <row r="70" spans="1:9">
      <c r="A70" s="11" t="s">
        <v>76</v>
      </c>
      <c r="B70" s="10">
        <v>62.68</v>
      </c>
      <c r="H70" s="11" t="s">
        <v>511</v>
      </c>
      <c r="I70" s="10">
        <v>23015.989999999998</v>
      </c>
    </row>
    <row r="71" spans="1:9">
      <c r="A71" s="11" t="s">
        <v>510</v>
      </c>
      <c r="B71" s="10"/>
    </row>
    <row r="72" spans="1:9">
      <c r="A72" s="11" t="s">
        <v>511</v>
      </c>
      <c r="B72" s="10">
        <v>387517.1599999998</v>
      </c>
    </row>
  </sheetData>
  <sortState ref="A3:B72">
    <sortCondition descending="1" ref="B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2" sqref="G2:G3"/>
    </sheetView>
  </sheetViews>
  <sheetFormatPr baseColWidth="10" defaultRowHeight="13" x14ac:dyDescent="0"/>
  <cols>
    <col min="1" max="5" width="24.85546875" customWidth="1"/>
  </cols>
  <sheetData>
    <row r="1" spans="1:7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7">
      <c r="A2" s="1" t="s">
        <v>113</v>
      </c>
      <c r="B2" s="2">
        <v>42016</v>
      </c>
      <c r="C2" s="1" t="s">
        <v>26</v>
      </c>
      <c r="D2" s="3">
        <v>213.91</v>
      </c>
      <c r="E2" s="4">
        <v>3584.66</v>
      </c>
      <c r="F2" s="15">
        <f>SUM(E2:E500)</f>
        <v>387517.15999999992</v>
      </c>
      <c r="G2" s="5">
        <f>SUMIF($C$2:$C$500,"ANNUAL TERMINATION",$E$2:$E$500)</f>
        <v>156352.11999999997</v>
      </c>
    </row>
    <row r="3" spans="1:7">
      <c r="A3" s="1" t="s">
        <v>289</v>
      </c>
      <c r="B3" s="2">
        <v>42016</v>
      </c>
      <c r="C3" s="1" t="s">
        <v>26</v>
      </c>
      <c r="D3" s="3">
        <v>280</v>
      </c>
      <c r="E3" s="4">
        <v>8541.2000000000007</v>
      </c>
      <c r="G3" s="5">
        <f>SUMIF($C$2:$C$500,"SICK LEAVE TERM",$E$2:$E$500)</f>
        <v>231165.03999999998</v>
      </c>
    </row>
    <row r="4" spans="1:7">
      <c r="A4" s="1" t="s">
        <v>394</v>
      </c>
      <c r="B4" s="2">
        <v>42016</v>
      </c>
      <c r="C4" s="1" t="s">
        <v>26</v>
      </c>
      <c r="D4" s="3">
        <v>238.93</v>
      </c>
      <c r="E4" s="4">
        <v>4090.55</v>
      </c>
    </row>
    <row r="5" spans="1:7">
      <c r="A5" s="1" t="s">
        <v>448</v>
      </c>
      <c r="B5" s="2">
        <v>42016</v>
      </c>
      <c r="C5" s="1" t="s">
        <v>26</v>
      </c>
      <c r="D5" s="3">
        <v>81.81</v>
      </c>
      <c r="E5" s="4">
        <v>2341.69</v>
      </c>
    </row>
    <row r="6" spans="1:7">
      <c r="A6" s="1" t="s">
        <v>453</v>
      </c>
      <c r="B6" s="2">
        <v>42024</v>
      </c>
      <c r="C6" s="1" t="s">
        <v>26</v>
      </c>
      <c r="D6" s="3">
        <v>34.32</v>
      </c>
      <c r="E6" s="4">
        <v>679.8</v>
      </c>
    </row>
    <row r="7" spans="1:7">
      <c r="A7" s="1" t="s">
        <v>278</v>
      </c>
      <c r="B7" s="2">
        <v>42029</v>
      </c>
      <c r="C7" s="1" t="s">
        <v>26</v>
      </c>
      <c r="D7" s="3">
        <v>7.94</v>
      </c>
      <c r="E7" s="4">
        <v>123.49</v>
      </c>
    </row>
    <row r="8" spans="1:7">
      <c r="A8" s="1" t="s">
        <v>316</v>
      </c>
      <c r="B8" s="2">
        <v>42029</v>
      </c>
      <c r="C8" s="1" t="s">
        <v>26</v>
      </c>
      <c r="D8" s="3">
        <v>46.74</v>
      </c>
      <c r="E8" s="4">
        <v>529.54999999999995</v>
      </c>
    </row>
    <row r="9" spans="1:7">
      <c r="A9" s="1" t="s">
        <v>464</v>
      </c>
      <c r="B9" s="2">
        <v>42029</v>
      </c>
      <c r="C9" s="1" t="s">
        <v>26</v>
      </c>
      <c r="D9" s="3">
        <v>280</v>
      </c>
      <c r="E9" s="4">
        <v>8160.35</v>
      </c>
    </row>
    <row r="10" spans="1:7">
      <c r="A10" s="1" t="s">
        <v>193</v>
      </c>
      <c r="B10" s="2">
        <v>42030</v>
      </c>
      <c r="C10" s="1" t="s">
        <v>26</v>
      </c>
      <c r="D10" s="3">
        <v>280</v>
      </c>
      <c r="E10" s="4">
        <v>9703.18</v>
      </c>
    </row>
    <row r="11" spans="1:7">
      <c r="A11" s="1" t="s">
        <v>38</v>
      </c>
      <c r="B11" s="2">
        <v>42044</v>
      </c>
      <c r="C11" s="1" t="s">
        <v>26</v>
      </c>
      <c r="D11" s="3">
        <v>213.22</v>
      </c>
      <c r="E11" s="4">
        <v>3831.31</v>
      </c>
    </row>
    <row r="12" spans="1:7">
      <c r="A12" s="1" t="s">
        <v>485</v>
      </c>
      <c r="B12" s="2">
        <v>42044</v>
      </c>
      <c r="C12" s="1" t="s">
        <v>26</v>
      </c>
      <c r="D12" s="3">
        <v>30</v>
      </c>
      <c r="E12" s="4">
        <v>604.28</v>
      </c>
    </row>
    <row r="13" spans="1:7">
      <c r="A13" s="1" t="s">
        <v>440</v>
      </c>
      <c r="B13" s="2">
        <v>42058</v>
      </c>
      <c r="C13" s="1" t="s">
        <v>26</v>
      </c>
      <c r="D13" s="3">
        <v>13.12</v>
      </c>
      <c r="E13" s="4">
        <v>198.41</v>
      </c>
    </row>
    <row r="14" spans="1:7">
      <c r="A14" s="1" t="s">
        <v>257</v>
      </c>
      <c r="B14" s="2">
        <v>42072</v>
      </c>
      <c r="C14" s="1" t="s">
        <v>26</v>
      </c>
      <c r="D14" s="3">
        <v>55.59</v>
      </c>
      <c r="E14" s="4">
        <v>894.67</v>
      </c>
    </row>
    <row r="15" spans="1:7">
      <c r="A15" s="1" t="s">
        <v>280</v>
      </c>
      <c r="B15" s="2">
        <v>42072</v>
      </c>
      <c r="C15" s="1" t="s">
        <v>26</v>
      </c>
      <c r="D15" s="3">
        <v>140</v>
      </c>
      <c r="E15" s="4">
        <v>2867.02</v>
      </c>
    </row>
    <row r="16" spans="1:7">
      <c r="A16" s="1" t="s">
        <v>164</v>
      </c>
      <c r="B16" s="2">
        <v>42086</v>
      </c>
      <c r="C16" s="1" t="s">
        <v>26</v>
      </c>
      <c r="D16" s="3">
        <v>121.7</v>
      </c>
      <c r="E16" s="4">
        <v>2328.0100000000002</v>
      </c>
    </row>
    <row r="17" spans="1:5">
      <c r="A17" s="1" t="s">
        <v>456</v>
      </c>
      <c r="B17" s="2">
        <v>42094</v>
      </c>
      <c r="C17" s="1" t="s">
        <v>26</v>
      </c>
      <c r="D17" s="3">
        <v>100</v>
      </c>
      <c r="E17" s="4">
        <v>2123.5100000000002</v>
      </c>
    </row>
    <row r="18" spans="1:5">
      <c r="A18" s="1" t="s">
        <v>298</v>
      </c>
      <c r="B18" s="2">
        <v>42100</v>
      </c>
      <c r="C18" s="1" t="s">
        <v>26</v>
      </c>
      <c r="D18" s="3">
        <v>45.09</v>
      </c>
      <c r="E18" s="4">
        <v>1010.2</v>
      </c>
    </row>
    <row r="19" spans="1:5">
      <c r="A19" s="1" t="s">
        <v>99</v>
      </c>
      <c r="B19" s="2">
        <v>42114</v>
      </c>
      <c r="C19" s="1" t="s">
        <v>26</v>
      </c>
      <c r="D19" s="3">
        <v>275.02</v>
      </c>
      <c r="E19" s="4">
        <v>6894.31</v>
      </c>
    </row>
    <row r="20" spans="1:5">
      <c r="A20" s="1" t="s">
        <v>461</v>
      </c>
      <c r="B20" s="2">
        <v>42114</v>
      </c>
      <c r="C20" s="1" t="s">
        <v>26</v>
      </c>
      <c r="D20" s="3">
        <v>128.65</v>
      </c>
      <c r="E20" s="4">
        <v>2247.17</v>
      </c>
    </row>
    <row r="21" spans="1:5">
      <c r="A21" s="1" t="s">
        <v>205</v>
      </c>
      <c r="B21" s="2">
        <v>42128</v>
      </c>
      <c r="C21" s="1" t="s">
        <v>26</v>
      </c>
      <c r="D21" s="3">
        <v>24</v>
      </c>
      <c r="E21" s="4">
        <v>545.27</v>
      </c>
    </row>
    <row r="22" spans="1:5">
      <c r="A22" s="1" t="s">
        <v>385</v>
      </c>
      <c r="B22" s="2">
        <v>42141</v>
      </c>
      <c r="C22" s="1" t="s">
        <v>26</v>
      </c>
      <c r="D22" s="3">
        <v>60</v>
      </c>
      <c r="E22" s="4">
        <v>1996.07</v>
      </c>
    </row>
    <row r="23" spans="1:5">
      <c r="A23" s="1" t="s">
        <v>398</v>
      </c>
      <c r="B23" s="2">
        <v>42155</v>
      </c>
      <c r="C23" s="1" t="s">
        <v>26</v>
      </c>
      <c r="D23" s="3">
        <v>240</v>
      </c>
      <c r="E23" s="4">
        <v>6366.41</v>
      </c>
    </row>
    <row r="24" spans="1:5">
      <c r="A24" s="1" t="s">
        <v>102</v>
      </c>
      <c r="B24" s="2">
        <v>42156</v>
      </c>
      <c r="C24" s="1" t="s">
        <v>26</v>
      </c>
      <c r="D24" s="3">
        <v>200</v>
      </c>
      <c r="E24" s="4">
        <v>4508.92</v>
      </c>
    </row>
    <row r="25" spans="1:5">
      <c r="A25" s="1" t="s">
        <v>433</v>
      </c>
      <c r="B25" s="2">
        <v>42156</v>
      </c>
      <c r="C25" s="1" t="s">
        <v>26</v>
      </c>
      <c r="D25" s="3">
        <v>25.45</v>
      </c>
      <c r="E25" s="4">
        <v>1147.47</v>
      </c>
    </row>
    <row r="26" spans="1:5">
      <c r="A26" s="1" t="s">
        <v>300</v>
      </c>
      <c r="B26" s="2">
        <v>42169</v>
      </c>
      <c r="C26" s="1" t="s">
        <v>26</v>
      </c>
      <c r="D26" s="3">
        <v>219.15</v>
      </c>
      <c r="E26" s="4">
        <v>4102.62</v>
      </c>
    </row>
    <row r="27" spans="1:5">
      <c r="A27" s="1" t="s">
        <v>454</v>
      </c>
      <c r="B27" s="2">
        <v>42169</v>
      </c>
      <c r="C27" s="1" t="s">
        <v>26</v>
      </c>
      <c r="D27" s="3">
        <v>165.6</v>
      </c>
      <c r="E27" s="4">
        <v>3089.6</v>
      </c>
    </row>
    <row r="28" spans="1:5">
      <c r="A28" s="1" t="s">
        <v>455</v>
      </c>
      <c r="B28" s="2">
        <v>42169</v>
      </c>
      <c r="C28" s="1" t="s">
        <v>26</v>
      </c>
      <c r="D28" s="3">
        <v>72.95</v>
      </c>
      <c r="E28" s="4">
        <v>2613.61</v>
      </c>
    </row>
    <row r="29" spans="1:5">
      <c r="A29" s="1" t="s">
        <v>87</v>
      </c>
      <c r="B29" s="2">
        <v>42170</v>
      </c>
      <c r="C29" s="1" t="s">
        <v>26</v>
      </c>
      <c r="D29" s="3">
        <v>7.05</v>
      </c>
      <c r="E29" s="4">
        <v>98.4</v>
      </c>
    </row>
    <row r="30" spans="1:5">
      <c r="A30" s="1" t="s">
        <v>446</v>
      </c>
      <c r="B30" s="2">
        <v>42170</v>
      </c>
      <c r="C30" s="1" t="s">
        <v>26</v>
      </c>
      <c r="D30" s="3">
        <v>92.19</v>
      </c>
      <c r="E30" s="4">
        <v>2510.85</v>
      </c>
    </row>
    <row r="31" spans="1:5">
      <c r="A31" s="1" t="s">
        <v>35</v>
      </c>
      <c r="B31" s="2">
        <v>42184</v>
      </c>
      <c r="C31" s="1" t="s">
        <v>26</v>
      </c>
      <c r="D31" s="3">
        <v>280</v>
      </c>
      <c r="E31" s="4">
        <v>5628.87</v>
      </c>
    </row>
    <row r="32" spans="1:5">
      <c r="A32" s="1" t="s">
        <v>284</v>
      </c>
      <c r="B32" s="2">
        <v>42184</v>
      </c>
      <c r="C32" s="1" t="s">
        <v>26</v>
      </c>
      <c r="D32" s="3">
        <v>7.3</v>
      </c>
      <c r="E32" s="4">
        <v>91.7</v>
      </c>
    </row>
    <row r="33" spans="1:5">
      <c r="A33" s="1" t="s">
        <v>224</v>
      </c>
      <c r="B33" s="2">
        <v>42193</v>
      </c>
      <c r="C33" s="1" t="s">
        <v>26</v>
      </c>
      <c r="D33" s="3">
        <v>70.81</v>
      </c>
      <c r="E33" s="4">
        <v>884.57</v>
      </c>
    </row>
    <row r="34" spans="1:5">
      <c r="A34" s="1" t="s">
        <v>55</v>
      </c>
      <c r="B34" s="2">
        <v>42198</v>
      </c>
      <c r="C34" s="1" t="s">
        <v>26</v>
      </c>
      <c r="D34" s="3">
        <v>63.81</v>
      </c>
      <c r="E34" s="4">
        <v>705.11</v>
      </c>
    </row>
    <row r="35" spans="1:5">
      <c r="A35" s="1" t="s">
        <v>281</v>
      </c>
      <c r="B35" s="2">
        <v>42198</v>
      </c>
      <c r="C35" s="1" t="s">
        <v>26</v>
      </c>
      <c r="D35" s="3">
        <v>120</v>
      </c>
      <c r="E35" s="4">
        <v>1935.92</v>
      </c>
    </row>
    <row r="36" spans="1:5">
      <c r="A36" s="1" t="s">
        <v>139</v>
      </c>
      <c r="B36" s="2">
        <v>42212</v>
      </c>
      <c r="C36" s="1" t="s">
        <v>26</v>
      </c>
      <c r="D36" s="3">
        <v>68.89</v>
      </c>
      <c r="E36" s="4">
        <v>1242.3</v>
      </c>
    </row>
    <row r="37" spans="1:5">
      <c r="A37" s="1" t="s">
        <v>76</v>
      </c>
      <c r="B37" s="2">
        <v>42225</v>
      </c>
      <c r="C37" s="1" t="s">
        <v>26</v>
      </c>
      <c r="D37" s="3">
        <v>4.5</v>
      </c>
      <c r="E37" s="4">
        <v>62.68</v>
      </c>
    </row>
    <row r="38" spans="1:5">
      <c r="A38" s="1" t="s">
        <v>421</v>
      </c>
      <c r="B38" s="2">
        <v>42226</v>
      </c>
      <c r="C38" s="1" t="s">
        <v>26</v>
      </c>
      <c r="D38" s="3">
        <v>32.99</v>
      </c>
      <c r="E38" s="4">
        <v>649.58000000000004</v>
      </c>
    </row>
    <row r="39" spans="1:5">
      <c r="A39" s="1" t="s">
        <v>101</v>
      </c>
      <c r="B39" s="2">
        <v>42239</v>
      </c>
      <c r="C39" s="1" t="s">
        <v>26</v>
      </c>
      <c r="D39" s="3">
        <v>241.43</v>
      </c>
      <c r="E39" s="4">
        <v>13623.22</v>
      </c>
    </row>
    <row r="40" spans="1:5">
      <c r="A40" s="1" t="s">
        <v>321</v>
      </c>
      <c r="B40" s="2">
        <v>42240</v>
      </c>
      <c r="C40" s="1" t="s">
        <v>26</v>
      </c>
      <c r="D40" s="3">
        <v>7.74</v>
      </c>
      <c r="E40" s="4">
        <v>92.34</v>
      </c>
    </row>
    <row r="41" spans="1:5">
      <c r="A41" s="1" t="s">
        <v>33</v>
      </c>
      <c r="B41" s="2">
        <v>42254</v>
      </c>
      <c r="C41" s="1" t="s">
        <v>26</v>
      </c>
      <c r="D41" s="3">
        <v>69.97</v>
      </c>
      <c r="E41" s="4">
        <v>810.47</v>
      </c>
    </row>
    <row r="42" spans="1:5">
      <c r="A42" s="1" t="s">
        <v>43</v>
      </c>
      <c r="B42" s="2">
        <v>42254</v>
      </c>
      <c r="C42" s="1" t="s">
        <v>26</v>
      </c>
      <c r="D42" s="3">
        <v>137.78</v>
      </c>
      <c r="E42" s="4">
        <v>2663.04</v>
      </c>
    </row>
    <row r="43" spans="1:5">
      <c r="A43" s="1" t="s">
        <v>255</v>
      </c>
      <c r="B43" s="2">
        <v>42254</v>
      </c>
      <c r="C43" s="1" t="s">
        <v>26</v>
      </c>
      <c r="D43" s="3">
        <v>98.04</v>
      </c>
      <c r="E43" s="4">
        <v>1767.97</v>
      </c>
    </row>
    <row r="44" spans="1:5">
      <c r="A44" s="1" t="s">
        <v>312</v>
      </c>
      <c r="B44" s="2">
        <v>42254</v>
      </c>
      <c r="C44" s="1" t="s">
        <v>26</v>
      </c>
      <c r="D44" s="3">
        <v>171.74</v>
      </c>
      <c r="E44" s="4">
        <v>6572.73</v>
      </c>
    </row>
    <row r="45" spans="1:5">
      <c r="A45" s="1" t="s">
        <v>359</v>
      </c>
      <c r="B45" s="2">
        <v>42254</v>
      </c>
      <c r="C45" s="1" t="s">
        <v>26</v>
      </c>
      <c r="D45" s="3">
        <v>21.55</v>
      </c>
      <c r="E45" s="4">
        <v>388.61</v>
      </c>
    </row>
    <row r="46" spans="1:5">
      <c r="A46" s="1" t="s">
        <v>94</v>
      </c>
      <c r="B46" s="2">
        <v>42255</v>
      </c>
      <c r="C46" s="1" t="s">
        <v>26</v>
      </c>
      <c r="D46" s="3">
        <v>18.12</v>
      </c>
      <c r="E46" s="4">
        <v>593.54</v>
      </c>
    </row>
    <row r="47" spans="1:5">
      <c r="A47" s="1" t="s">
        <v>110</v>
      </c>
      <c r="B47" s="2">
        <v>42255</v>
      </c>
      <c r="C47" s="1" t="s">
        <v>26</v>
      </c>
      <c r="D47" s="3">
        <v>13.33</v>
      </c>
      <c r="E47" s="4">
        <v>147.30000000000001</v>
      </c>
    </row>
    <row r="48" spans="1:5">
      <c r="A48" s="1" t="s">
        <v>79</v>
      </c>
      <c r="B48" s="2">
        <v>42281</v>
      </c>
      <c r="C48" s="1" t="s">
        <v>26</v>
      </c>
      <c r="D48" s="3">
        <v>114.75</v>
      </c>
      <c r="E48" s="4">
        <v>1264.68</v>
      </c>
    </row>
    <row r="49" spans="1:5">
      <c r="A49" s="1" t="s">
        <v>166</v>
      </c>
      <c r="B49" s="2">
        <v>42281</v>
      </c>
      <c r="C49" s="1" t="s">
        <v>26</v>
      </c>
      <c r="D49" s="3">
        <v>19.52</v>
      </c>
      <c r="E49" s="4">
        <v>406.46</v>
      </c>
    </row>
    <row r="50" spans="1:5">
      <c r="A50" s="1" t="s">
        <v>262</v>
      </c>
      <c r="B50" s="2">
        <v>42282</v>
      </c>
      <c r="C50" s="1" t="s">
        <v>26</v>
      </c>
      <c r="D50" s="3">
        <v>93.66</v>
      </c>
      <c r="E50" s="4">
        <v>1439.25</v>
      </c>
    </row>
    <row r="51" spans="1:5">
      <c r="A51" s="1" t="s">
        <v>458</v>
      </c>
      <c r="B51" s="2">
        <v>42282</v>
      </c>
      <c r="C51" s="1" t="s">
        <v>26</v>
      </c>
      <c r="D51" s="3">
        <v>14.25</v>
      </c>
      <c r="E51" s="4">
        <v>343.59</v>
      </c>
    </row>
    <row r="52" spans="1:5">
      <c r="A52" s="1" t="s">
        <v>253</v>
      </c>
      <c r="B52" s="2">
        <v>42295</v>
      </c>
      <c r="C52" s="1" t="s">
        <v>26</v>
      </c>
      <c r="D52" s="3">
        <v>73.91</v>
      </c>
      <c r="E52" s="4">
        <v>1315.55</v>
      </c>
    </row>
    <row r="53" spans="1:5">
      <c r="A53" s="1" t="s">
        <v>369</v>
      </c>
      <c r="B53" s="2">
        <v>42295</v>
      </c>
      <c r="C53" s="1" t="s">
        <v>26</v>
      </c>
      <c r="D53" s="3">
        <v>15.28</v>
      </c>
      <c r="E53" s="4">
        <v>338.77</v>
      </c>
    </row>
    <row r="54" spans="1:5">
      <c r="A54" s="1" t="s">
        <v>285</v>
      </c>
      <c r="B54" s="2">
        <v>42296</v>
      </c>
      <c r="C54" s="1" t="s">
        <v>26</v>
      </c>
      <c r="D54" s="3">
        <v>132.05000000000001</v>
      </c>
      <c r="E54" s="4">
        <v>2788.35</v>
      </c>
    </row>
    <row r="55" spans="1:5">
      <c r="A55" s="1" t="s">
        <v>474</v>
      </c>
      <c r="B55" s="2">
        <v>42296</v>
      </c>
      <c r="C55" s="1" t="s">
        <v>26</v>
      </c>
      <c r="D55" s="3">
        <v>67.61</v>
      </c>
      <c r="E55" s="4">
        <v>1247.3399999999999</v>
      </c>
    </row>
    <row r="56" spans="1:5">
      <c r="A56" s="1" t="s">
        <v>406</v>
      </c>
      <c r="B56" s="2">
        <v>42309</v>
      </c>
      <c r="C56" s="1" t="s">
        <v>26</v>
      </c>
      <c r="D56" s="3">
        <v>117.85</v>
      </c>
      <c r="E56" s="4">
        <v>1536.85</v>
      </c>
    </row>
    <row r="57" spans="1:5">
      <c r="A57" s="1" t="s">
        <v>317</v>
      </c>
      <c r="B57" s="2">
        <v>42310</v>
      </c>
      <c r="C57" s="1" t="s">
        <v>26</v>
      </c>
      <c r="D57" s="3">
        <v>109</v>
      </c>
      <c r="E57" s="4">
        <v>5327.43</v>
      </c>
    </row>
    <row r="58" spans="1:5">
      <c r="A58" s="1" t="s">
        <v>334</v>
      </c>
      <c r="B58" s="2">
        <v>42323</v>
      </c>
      <c r="C58" s="1" t="s">
        <v>26</v>
      </c>
      <c r="D58" s="3">
        <v>136.59</v>
      </c>
      <c r="E58" s="4">
        <v>3296.24</v>
      </c>
    </row>
    <row r="59" spans="1:5">
      <c r="A59" s="1" t="s">
        <v>484</v>
      </c>
      <c r="B59" s="2">
        <v>42324</v>
      </c>
      <c r="C59" s="1" t="s">
        <v>26</v>
      </c>
      <c r="D59" s="3">
        <v>30.35</v>
      </c>
      <c r="E59" s="4">
        <v>593.6</v>
      </c>
    </row>
    <row r="60" spans="1:5">
      <c r="A60" s="1" t="s">
        <v>251</v>
      </c>
      <c r="B60" s="2">
        <v>42338</v>
      </c>
      <c r="C60" s="1" t="s">
        <v>26</v>
      </c>
      <c r="D60" s="3">
        <v>74.3</v>
      </c>
      <c r="E60" s="4">
        <v>1366.06</v>
      </c>
    </row>
    <row r="61" spans="1:5">
      <c r="A61" s="1" t="s">
        <v>77</v>
      </c>
      <c r="B61" s="2">
        <v>42352</v>
      </c>
      <c r="C61" s="1" t="s">
        <v>26</v>
      </c>
      <c r="D61" s="3">
        <v>97.99</v>
      </c>
      <c r="E61" s="4">
        <v>1005.85</v>
      </c>
    </row>
    <row r="62" spans="1:5">
      <c r="A62" s="1" t="s">
        <v>173</v>
      </c>
      <c r="B62" s="2">
        <v>42352</v>
      </c>
      <c r="C62" s="1" t="s">
        <v>26</v>
      </c>
      <c r="D62" s="3">
        <v>25.92</v>
      </c>
      <c r="E62" s="4">
        <v>481.44</v>
      </c>
    </row>
    <row r="63" spans="1:5">
      <c r="A63" s="1" t="s">
        <v>408</v>
      </c>
      <c r="B63" s="2">
        <v>42352</v>
      </c>
      <c r="C63" s="1" t="s">
        <v>26</v>
      </c>
      <c r="D63" s="3">
        <v>257.08</v>
      </c>
      <c r="E63" s="4">
        <v>4423.5</v>
      </c>
    </row>
    <row r="64" spans="1:5">
      <c r="A64" s="1" t="s">
        <v>422</v>
      </c>
      <c r="B64" s="2">
        <v>42366</v>
      </c>
      <c r="C64" s="1" t="s">
        <v>26</v>
      </c>
      <c r="D64" s="3">
        <v>158.97999999999999</v>
      </c>
      <c r="E64" s="4">
        <v>2506.21</v>
      </c>
    </row>
    <row r="65" spans="1:5">
      <c r="A65" s="1" t="s">
        <v>481</v>
      </c>
      <c r="B65" s="2">
        <v>42369</v>
      </c>
      <c r="C65" s="1" t="s">
        <v>26</v>
      </c>
      <c r="D65" s="3">
        <v>100</v>
      </c>
      <c r="E65" s="4">
        <v>1078.42</v>
      </c>
    </row>
    <row r="66" spans="1:5">
      <c r="A66" s="1" t="s">
        <v>113</v>
      </c>
      <c r="B66" s="2">
        <v>42016</v>
      </c>
      <c r="C66" s="1" t="s">
        <v>490</v>
      </c>
      <c r="D66" s="3">
        <v>166.1</v>
      </c>
      <c r="E66" s="4">
        <v>1391.74</v>
      </c>
    </row>
    <row r="67" spans="1:5">
      <c r="A67" s="1" t="s">
        <v>289</v>
      </c>
      <c r="B67" s="2">
        <v>42016</v>
      </c>
      <c r="C67" s="1" t="s">
        <v>490</v>
      </c>
      <c r="D67" s="3">
        <v>713.35</v>
      </c>
      <c r="E67" s="4">
        <v>10880.12</v>
      </c>
    </row>
    <row r="68" spans="1:5">
      <c r="A68" s="1" t="s">
        <v>448</v>
      </c>
      <c r="B68" s="2">
        <v>42016</v>
      </c>
      <c r="C68" s="1" t="s">
        <v>490</v>
      </c>
      <c r="D68" s="3">
        <v>305</v>
      </c>
      <c r="E68" s="4">
        <v>4365.08</v>
      </c>
    </row>
    <row r="69" spans="1:5">
      <c r="A69" s="1" t="s">
        <v>278</v>
      </c>
      <c r="B69" s="2">
        <v>42029</v>
      </c>
      <c r="C69" s="1" t="s">
        <v>490</v>
      </c>
      <c r="D69" s="3">
        <v>951.59</v>
      </c>
      <c r="E69" s="4">
        <v>7400.18</v>
      </c>
    </row>
    <row r="70" spans="1:5">
      <c r="A70" s="1" t="s">
        <v>464</v>
      </c>
      <c r="B70" s="2">
        <v>42029</v>
      </c>
      <c r="C70" s="1" t="s">
        <v>490</v>
      </c>
      <c r="D70" s="3">
        <v>752</v>
      </c>
      <c r="E70" s="4">
        <v>10958.18</v>
      </c>
    </row>
    <row r="71" spans="1:5">
      <c r="A71" s="1" t="s">
        <v>193</v>
      </c>
      <c r="B71" s="2">
        <v>42030</v>
      </c>
      <c r="C71" s="1" t="s">
        <v>490</v>
      </c>
      <c r="D71" s="3">
        <v>351.94</v>
      </c>
      <c r="E71" s="4">
        <v>6098.1</v>
      </c>
    </row>
    <row r="72" spans="1:5">
      <c r="A72" s="1" t="s">
        <v>485</v>
      </c>
      <c r="B72" s="2">
        <v>42044</v>
      </c>
      <c r="C72" s="1" t="s">
        <v>490</v>
      </c>
      <c r="D72" s="3">
        <v>1217.6300000000001</v>
      </c>
      <c r="E72" s="4">
        <v>12263.18</v>
      </c>
    </row>
    <row r="73" spans="1:5">
      <c r="A73" s="1" t="s">
        <v>280</v>
      </c>
      <c r="B73" s="2">
        <v>42072</v>
      </c>
      <c r="C73" s="1" t="s">
        <v>490</v>
      </c>
      <c r="D73" s="3">
        <v>141.87</v>
      </c>
      <c r="E73" s="4">
        <v>1452.66</v>
      </c>
    </row>
    <row r="74" spans="1:5">
      <c r="A74" s="1" t="s">
        <v>494</v>
      </c>
      <c r="B74" s="2">
        <v>42113</v>
      </c>
      <c r="C74" s="1" t="s">
        <v>490</v>
      </c>
      <c r="D74" s="3">
        <v>2469.4699999999998</v>
      </c>
      <c r="E74" s="4">
        <v>22411.06</v>
      </c>
    </row>
    <row r="75" spans="1:5">
      <c r="A75" s="1" t="s">
        <v>99</v>
      </c>
      <c r="B75" s="2">
        <v>42114</v>
      </c>
      <c r="C75" s="1" t="s">
        <v>490</v>
      </c>
      <c r="D75" s="3">
        <v>757.01</v>
      </c>
      <c r="E75" s="4">
        <v>9488.51</v>
      </c>
    </row>
    <row r="76" spans="1:5">
      <c r="A76" s="1" t="s">
        <v>102</v>
      </c>
      <c r="B76" s="2">
        <v>42156</v>
      </c>
      <c r="C76" s="1" t="s">
        <v>490</v>
      </c>
      <c r="D76" s="3">
        <v>287.95999999999998</v>
      </c>
      <c r="E76" s="4">
        <v>3245.97</v>
      </c>
    </row>
    <row r="77" spans="1:5">
      <c r="A77" s="1" t="s">
        <v>433</v>
      </c>
      <c r="B77" s="2">
        <v>42156</v>
      </c>
      <c r="C77" s="1" t="s">
        <v>490</v>
      </c>
      <c r="D77" s="3">
        <v>1986.58</v>
      </c>
      <c r="E77" s="4">
        <v>44784.76</v>
      </c>
    </row>
    <row r="78" spans="1:5">
      <c r="A78" s="1" t="s">
        <v>454</v>
      </c>
      <c r="B78" s="2">
        <v>42169</v>
      </c>
      <c r="C78" s="1" t="s">
        <v>490</v>
      </c>
      <c r="D78" s="3">
        <v>0.5</v>
      </c>
      <c r="E78" s="4">
        <v>4.66</v>
      </c>
    </row>
    <row r="79" spans="1:5">
      <c r="A79" s="1" t="s">
        <v>455</v>
      </c>
      <c r="B79" s="2">
        <v>42169</v>
      </c>
      <c r="C79" s="1" t="s">
        <v>490</v>
      </c>
      <c r="D79" s="3">
        <v>99.03</v>
      </c>
      <c r="E79" s="4">
        <v>1773.99</v>
      </c>
    </row>
    <row r="80" spans="1:5">
      <c r="A80" s="1" t="s">
        <v>504</v>
      </c>
      <c r="B80" s="2">
        <v>42170</v>
      </c>
      <c r="C80" s="1" t="s">
        <v>490</v>
      </c>
      <c r="D80" s="3">
        <v>143.30000000000001</v>
      </c>
      <c r="E80" s="4">
        <v>1243.42</v>
      </c>
    </row>
    <row r="81" spans="1:5">
      <c r="A81" s="1" t="s">
        <v>446</v>
      </c>
      <c r="B81" s="2">
        <v>42170</v>
      </c>
      <c r="C81" s="1" t="s">
        <v>490</v>
      </c>
      <c r="D81" s="3">
        <v>439.52</v>
      </c>
      <c r="E81" s="4">
        <v>5985.3</v>
      </c>
    </row>
    <row r="82" spans="1:5">
      <c r="A82" s="1" t="s">
        <v>35</v>
      </c>
      <c r="B82" s="2">
        <v>42184</v>
      </c>
      <c r="C82" s="1" t="s">
        <v>490</v>
      </c>
      <c r="D82" s="3">
        <v>1307.76</v>
      </c>
      <c r="E82" s="4">
        <v>13145.02</v>
      </c>
    </row>
    <row r="83" spans="1:5">
      <c r="A83" s="1" t="s">
        <v>224</v>
      </c>
      <c r="B83" s="2">
        <v>42193</v>
      </c>
      <c r="C83" s="1" t="s">
        <v>490</v>
      </c>
      <c r="D83" s="3">
        <v>22.4</v>
      </c>
      <c r="E83" s="4">
        <v>139.91</v>
      </c>
    </row>
    <row r="84" spans="1:5">
      <c r="A84" s="1" t="s">
        <v>101</v>
      </c>
      <c r="B84" s="2">
        <v>42239</v>
      </c>
      <c r="C84" s="1" t="s">
        <v>490</v>
      </c>
      <c r="D84" s="3">
        <v>1204</v>
      </c>
      <c r="E84" s="4">
        <v>33969.17</v>
      </c>
    </row>
    <row r="85" spans="1:5">
      <c r="A85" s="1" t="s">
        <v>94</v>
      </c>
      <c r="B85" s="2">
        <v>42255</v>
      </c>
      <c r="C85" s="1" t="s">
        <v>490</v>
      </c>
      <c r="D85" s="3">
        <v>16.72</v>
      </c>
      <c r="E85" s="4">
        <v>273.83999999999997</v>
      </c>
    </row>
    <row r="86" spans="1:5">
      <c r="A86" s="1" t="s">
        <v>312</v>
      </c>
      <c r="B86" s="2">
        <v>42265</v>
      </c>
      <c r="C86" s="1" t="s">
        <v>490</v>
      </c>
      <c r="D86" s="3">
        <v>1257.17</v>
      </c>
      <c r="E86" s="4">
        <v>24056.83</v>
      </c>
    </row>
    <row r="87" spans="1:5">
      <c r="A87" s="1" t="s">
        <v>253</v>
      </c>
      <c r="B87" s="2">
        <v>42295</v>
      </c>
      <c r="C87" s="1" t="s">
        <v>490</v>
      </c>
      <c r="D87" s="3">
        <v>386.98</v>
      </c>
      <c r="E87" s="4">
        <v>3444.01</v>
      </c>
    </row>
    <row r="88" spans="1:5">
      <c r="A88" s="1" t="s">
        <v>474</v>
      </c>
      <c r="B88" s="2">
        <v>42296</v>
      </c>
      <c r="C88" s="1" t="s">
        <v>490</v>
      </c>
      <c r="D88" s="3">
        <v>709.6</v>
      </c>
      <c r="E88" s="4">
        <v>6545.74</v>
      </c>
    </row>
    <row r="89" spans="1:5">
      <c r="A89" s="1" t="s">
        <v>334</v>
      </c>
      <c r="B89" s="2">
        <v>42323</v>
      </c>
      <c r="C89" s="1" t="s">
        <v>490</v>
      </c>
      <c r="D89" s="3">
        <v>213.33</v>
      </c>
      <c r="E89" s="4">
        <v>2574.08</v>
      </c>
    </row>
    <row r="90" spans="1:5">
      <c r="A90" s="1" t="s">
        <v>251</v>
      </c>
      <c r="B90" s="2">
        <v>42338</v>
      </c>
      <c r="C90" s="1" t="s">
        <v>490</v>
      </c>
      <c r="D90" s="3">
        <v>355.66</v>
      </c>
      <c r="E90" s="4">
        <v>3269.53</v>
      </c>
    </row>
  </sheetData>
  <sortState ref="A2:E90">
    <sortCondition ref="C2:C9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B5" sqref="B5"/>
    </sheetView>
  </sheetViews>
  <sheetFormatPr baseColWidth="10" defaultRowHeight="13" x14ac:dyDescent="0"/>
  <cols>
    <col min="1" max="1" width="25.5703125" bestFit="1" customWidth="1"/>
    <col min="2" max="2" width="10" bestFit="1" customWidth="1"/>
    <col min="3" max="3" width="14.85546875" bestFit="1" customWidth="1"/>
    <col min="8" max="8" width="25.5703125" bestFit="1" customWidth="1"/>
    <col min="9" max="9" width="8" customWidth="1"/>
  </cols>
  <sheetData>
    <row r="1" spans="1:11">
      <c r="H1" s="9" t="s">
        <v>539</v>
      </c>
    </row>
    <row r="2" spans="1:11">
      <c r="H2" s="9" t="s">
        <v>509</v>
      </c>
      <c r="I2" t="s">
        <v>508</v>
      </c>
      <c r="J2">
        <f>MAX($I$3:$I$121)</f>
        <v>2967.98</v>
      </c>
    </row>
    <row r="3" spans="1:11">
      <c r="A3" s="9" t="s">
        <v>512</v>
      </c>
      <c r="C3">
        <f>B125</f>
        <v>750443.92000000039</v>
      </c>
      <c r="D3" t="s">
        <v>533</v>
      </c>
      <c r="H3" s="11" t="s">
        <v>32</v>
      </c>
      <c r="I3" s="10">
        <v>392</v>
      </c>
      <c r="J3">
        <f>MEDIAN($I$3:$I$121)</f>
        <v>128.49</v>
      </c>
      <c r="K3" t="s">
        <v>535</v>
      </c>
    </row>
    <row r="4" spans="1:11">
      <c r="A4" s="9" t="s">
        <v>509</v>
      </c>
      <c r="B4" t="s">
        <v>508</v>
      </c>
      <c r="C4">
        <f>AVERAGE(B5:B123)</f>
        <v>6306.2514285714315</v>
      </c>
      <c r="D4" t="s">
        <v>534</v>
      </c>
      <c r="H4" s="11" t="s">
        <v>36</v>
      </c>
      <c r="I4" s="10">
        <v>128.26999999999998</v>
      </c>
      <c r="J4">
        <f>AVERAGE($I$3:$I$121)</f>
        <v>347.790756302521</v>
      </c>
      <c r="K4" t="s">
        <v>534</v>
      </c>
    </row>
    <row r="5" spans="1:11">
      <c r="A5" s="11" t="s">
        <v>263</v>
      </c>
      <c r="B5" s="10">
        <v>71114.080000000002</v>
      </c>
      <c r="C5">
        <f>MEDIAN(B5:B123)</f>
        <v>1953.97</v>
      </c>
      <c r="D5" t="s">
        <v>535</v>
      </c>
      <c r="H5" s="11" t="s">
        <v>44</v>
      </c>
      <c r="I5" s="10">
        <v>146.59</v>
      </c>
      <c r="J5">
        <f>I123</f>
        <v>41387.1</v>
      </c>
      <c r="K5" t="s">
        <v>533</v>
      </c>
    </row>
    <row r="6" spans="1:11">
      <c r="A6" s="11" t="s">
        <v>115</v>
      </c>
      <c r="B6" s="10">
        <v>68307.450000000012</v>
      </c>
      <c r="C6">
        <f>COUNT(B5:B123)</f>
        <v>119</v>
      </c>
      <c r="D6" t="s">
        <v>536</v>
      </c>
      <c r="H6" s="11" t="s">
        <v>46</v>
      </c>
      <c r="I6" s="10">
        <v>282.12</v>
      </c>
    </row>
    <row r="7" spans="1:11">
      <c r="A7" s="11" t="s">
        <v>54</v>
      </c>
      <c r="B7" s="10">
        <v>62687.41</v>
      </c>
      <c r="H7" s="11" t="s">
        <v>52</v>
      </c>
      <c r="I7" s="10">
        <v>13.42</v>
      </c>
    </row>
    <row r="8" spans="1:11">
      <c r="A8" s="11" t="s">
        <v>479</v>
      </c>
      <c r="B8" s="10">
        <v>60057.72</v>
      </c>
      <c r="H8" s="11" t="s">
        <v>53</v>
      </c>
      <c r="I8" s="10">
        <v>220.29999999999998</v>
      </c>
    </row>
    <row r="9" spans="1:11">
      <c r="A9" s="11" t="s">
        <v>434</v>
      </c>
      <c r="B9" s="10">
        <v>28138.26</v>
      </c>
      <c r="H9" s="11" t="s">
        <v>54</v>
      </c>
      <c r="I9" s="10">
        <v>2545.4499999999998</v>
      </c>
    </row>
    <row r="10" spans="1:11">
      <c r="A10" s="11" t="s">
        <v>180</v>
      </c>
      <c r="B10" s="10">
        <v>21594.879999999997</v>
      </c>
      <c r="H10" s="11" t="s">
        <v>58</v>
      </c>
      <c r="I10" s="10">
        <v>901.27</v>
      </c>
    </row>
    <row r="11" spans="1:11">
      <c r="A11" s="11" t="s">
        <v>133</v>
      </c>
      <c r="B11" s="10">
        <v>20286.440000000002</v>
      </c>
      <c r="H11" s="11" t="s">
        <v>64</v>
      </c>
      <c r="I11" s="10">
        <v>116.07</v>
      </c>
    </row>
    <row r="12" spans="1:11">
      <c r="A12" s="11" t="s">
        <v>483</v>
      </c>
      <c r="B12" s="10">
        <v>19317.21</v>
      </c>
      <c r="H12" s="11" t="s">
        <v>65</v>
      </c>
      <c r="I12" s="10">
        <v>184.94</v>
      </c>
    </row>
    <row r="13" spans="1:11">
      <c r="A13" s="11" t="s">
        <v>287</v>
      </c>
      <c r="B13" s="10">
        <v>17636.75</v>
      </c>
      <c r="H13" s="11" t="s">
        <v>71</v>
      </c>
      <c r="I13" s="10">
        <v>255.97</v>
      </c>
    </row>
    <row r="14" spans="1:11">
      <c r="A14" s="11" t="s">
        <v>352</v>
      </c>
      <c r="B14" s="10">
        <v>16589.64</v>
      </c>
      <c r="H14" s="11" t="s">
        <v>75</v>
      </c>
      <c r="I14" s="10">
        <v>16.12</v>
      </c>
    </row>
    <row r="15" spans="1:11">
      <c r="A15" s="11" t="s">
        <v>501</v>
      </c>
      <c r="B15" s="10">
        <v>16560.32</v>
      </c>
      <c r="H15" s="11" t="s">
        <v>85</v>
      </c>
      <c r="I15" s="10">
        <v>476.76</v>
      </c>
    </row>
    <row r="16" spans="1:11">
      <c r="A16" s="11" t="s">
        <v>178</v>
      </c>
      <c r="B16" s="10">
        <v>15972.779999999999</v>
      </c>
      <c r="H16" s="11" t="s">
        <v>89</v>
      </c>
      <c r="I16" s="10">
        <v>140.4</v>
      </c>
    </row>
    <row r="17" spans="1:9">
      <c r="A17" s="11" t="s">
        <v>58</v>
      </c>
      <c r="B17" s="10">
        <v>15241.09</v>
      </c>
      <c r="H17" s="11" t="s">
        <v>92</v>
      </c>
      <c r="I17" s="10">
        <v>6.89</v>
      </c>
    </row>
    <row r="18" spans="1:9">
      <c r="A18" s="11" t="s">
        <v>380</v>
      </c>
      <c r="B18" s="10">
        <v>14180.2</v>
      </c>
      <c r="H18" s="11" t="s">
        <v>96</v>
      </c>
      <c r="I18" s="10">
        <v>108.01</v>
      </c>
    </row>
    <row r="19" spans="1:9">
      <c r="A19" s="11" t="s">
        <v>447</v>
      </c>
      <c r="B19" s="10">
        <v>14132.17</v>
      </c>
      <c r="H19" s="11" t="s">
        <v>97</v>
      </c>
      <c r="I19" s="10">
        <v>282.52</v>
      </c>
    </row>
    <row r="20" spans="1:9">
      <c r="A20" s="11" t="s">
        <v>85</v>
      </c>
      <c r="B20" s="10">
        <v>13517.17</v>
      </c>
      <c r="H20" s="11" t="s">
        <v>98</v>
      </c>
      <c r="I20" s="10">
        <v>23.59</v>
      </c>
    </row>
    <row r="21" spans="1:9">
      <c r="A21" s="11" t="s">
        <v>221</v>
      </c>
      <c r="B21" s="10">
        <v>13377.4</v>
      </c>
      <c r="H21" s="11" t="s">
        <v>103</v>
      </c>
      <c r="I21" s="10">
        <v>128.49</v>
      </c>
    </row>
    <row r="22" spans="1:9">
      <c r="A22" s="11" t="s">
        <v>424</v>
      </c>
      <c r="B22" s="10">
        <v>13139.699999999999</v>
      </c>
      <c r="H22" s="11" t="s">
        <v>109</v>
      </c>
      <c r="I22" s="10">
        <v>308</v>
      </c>
    </row>
    <row r="23" spans="1:9">
      <c r="A23" s="11" t="s">
        <v>436</v>
      </c>
      <c r="B23" s="10">
        <v>12264.89</v>
      </c>
      <c r="H23" s="11" t="s">
        <v>112</v>
      </c>
      <c r="I23" s="10">
        <v>48.52</v>
      </c>
    </row>
    <row r="24" spans="1:9">
      <c r="A24" s="11" t="s">
        <v>142</v>
      </c>
      <c r="B24" s="10">
        <v>11758.830000000002</v>
      </c>
      <c r="H24" s="11" t="s">
        <v>115</v>
      </c>
      <c r="I24" s="10">
        <v>2967.98</v>
      </c>
    </row>
    <row r="25" spans="1:9">
      <c r="A25" s="11" t="s">
        <v>370</v>
      </c>
      <c r="B25" s="10">
        <v>10518.619999999999</v>
      </c>
      <c r="H25" s="11" t="s">
        <v>117</v>
      </c>
      <c r="I25" s="10">
        <v>29.73</v>
      </c>
    </row>
    <row r="26" spans="1:9">
      <c r="A26" s="11" t="s">
        <v>393</v>
      </c>
      <c r="B26" s="10">
        <v>9813.83</v>
      </c>
      <c r="H26" s="11" t="s">
        <v>121</v>
      </c>
      <c r="I26" s="10">
        <v>131.27000000000001</v>
      </c>
    </row>
    <row r="27" spans="1:9">
      <c r="A27" s="11" t="s">
        <v>470</v>
      </c>
      <c r="B27" s="10">
        <v>9443.23</v>
      </c>
      <c r="H27" s="11" t="s">
        <v>123</v>
      </c>
      <c r="I27" s="10">
        <v>280</v>
      </c>
    </row>
    <row r="28" spans="1:9">
      <c r="A28" s="11" t="s">
        <v>275</v>
      </c>
      <c r="B28" s="10">
        <v>8712.01</v>
      </c>
      <c r="H28" s="11" t="s">
        <v>133</v>
      </c>
      <c r="I28" s="10">
        <v>1619.8600000000001</v>
      </c>
    </row>
    <row r="29" spans="1:9">
      <c r="A29" s="11" t="s">
        <v>415</v>
      </c>
      <c r="B29" s="10">
        <v>8163.34</v>
      </c>
      <c r="H29" s="11" t="s">
        <v>135</v>
      </c>
      <c r="I29" s="10">
        <v>3.24</v>
      </c>
    </row>
    <row r="30" spans="1:9">
      <c r="A30" s="11" t="s">
        <v>146</v>
      </c>
      <c r="B30" s="10">
        <v>7890.3</v>
      </c>
      <c r="H30" s="11" t="s">
        <v>138</v>
      </c>
      <c r="I30" s="10">
        <v>4.8899999999999997</v>
      </c>
    </row>
    <row r="31" spans="1:9">
      <c r="A31" s="11" t="s">
        <v>32</v>
      </c>
      <c r="B31" s="10">
        <v>7340.87</v>
      </c>
      <c r="H31" s="11" t="s">
        <v>140</v>
      </c>
      <c r="I31" s="10">
        <v>238.67</v>
      </c>
    </row>
    <row r="32" spans="1:9">
      <c r="A32" s="11" t="s">
        <v>161</v>
      </c>
      <c r="B32" s="10">
        <v>7035.92</v>
      </c>
      <c r="H32" s="11" t="s">
        <v>142</v>
      </c>
      <c r="I32" s="10">
        <v>625.59</v>
      </c>
    </row>
    <row r="33" spans="1:9">
      <c r="A33" s="11" t="s">
        <v>405</v>
      </c>
      <c r="B33" s="10">
        <v>6496.66</v>
      </c>
      <c r="H33" s="11" t="s">
        <v>143</v>
      </c>
      <c r="I33" s="10">
        <v>106.65</v>
      </c>
    </row>
    <row r="34" spans="1:9">
      <c r="A34" s="11" t="s">
        <v>46</v>
      </c>
      <c r="B34" s="10">
        <v>6405.83</v>
      </c>
      <c r="H34" s="11" t="s">
        <v>144</v>
      </c>
      <c r="I34" s="10">
        <v>131.62</v>
      </c>
    </row>
    <row r="35" spans="1:9">
      <c r="A35" s="11" t="s">
        <v>71</v>
      </c>
      <c r="B35" s="10">
        <v>6357.09</v>
      </c>
      <c r="H35" s="11" t="s">
        <v>495</v>
      </c>
      <c r="I35" s="10">
        <v>15.31</v>
      </c>
    </row>
    <row r="36" spans="1:9">
      <c r="A36" s="11" t="s">
        <v>373</v>
      </c>
      <c r="B36" s="10">
        <v>6140.35</v>
      </c>
      <c r="H36" s="11" t="s">
        <v>146</v>
      </c>
      <c r="I36" s="10">
        <v>855.96</v>
      </c>
    </row>
    <row r="37" spans="1:9">
      <c r="A37" s="11" t="s">
        <v>109</v>
      </c>
      <c r="B37" s="10">
        <v>5714.8</v>
      </c>
      <c r="H37" s="11" t="s">
        <v>152</v>
      </c>
      <c r="I37" s="10">
        <v>58.510000000000005</v>
      </c>
    </row>
    <row r="38" spans="1:9">
      <c r="A38" s="11" t="s">
        <v>123</v>
      </c>
      <c r="B38" s="10">
        <v>5383.36</v>
      </c>
      <c r="H38" s="11" t="s">
        <v>155</v>
      </c>
      <c r="I38" s="10">
        <v>200</v>
      </c>
    </row>
    <row r="39" spans="1:9">
      <c r="A39" s="11" t="s">
        <v>53</v>
      </c>
      <c r="B39" s="10">
        <v>4535.6000000000004</v>
      </c>
      <c r="H39" s="11" t="s">
        <v>158</v>
      </c>
      <c r="I39" s="10">
        <v>146.07</v>
      </c>
    </row>
    <row r="40" spans="1:9">
      <c r="A40" s="11" t="s">
        <v>155</v>
      </c>
      <c r="B40" s="10">
        <v>4488.1400000000003</v>
      </c>
      <c r="H40" s="11" t="s">
        <v>160</v>
      </c>
      <c r="I40" s="10">
        <v>118.72</v>
      </c>
    </row>
    <row r="41" spans="1:9">
      <c r="A41" s="11" t="s">
        <v>410</v>
      </c>
      <c r="B41" s="10">
        <v>4477.96</v>
      </c>
      <c r="H41" s="11" t="s">
        <v>161</v>
      </c>
      <c r="I41" s="10">
        <v>617.12</v>
      </c>
    </row>
    <row r="42" spans="1:9">
      <c r="A42" s="11" t="s">
        <v>160</v>
      </c>
      <c r="B42" s="10">
        <v>4420.37</v>
      </c>
      <c r="H42" s="11" t="s">
        <v>165</v>
      </c>
      <c r="I42" s="10">
        <v>75.650000000000006</v>
      </c>
    </row>
    <row r="43" spans="1:9">
      <c r="A43" s="11" t="s">
        <v>404</v>
      </c>
      <c r="B43" s="10">
        <v>4031.88</v>
      </c>
      <c r="H43" s="11" t="s">
        <v>178</v>
      </c>
      <c r="I43" s="10">
        <v>1018.91</v>
      </c>
    </row>
    <row r="44" spans="1:9">
      <c r="A44" s="11" t="s">
        <v>97</v>
      </c>
      <c r="B44" s="10">
        <v>3713.08</v>
      </c>
      <c r="H44" s="11" t="s">
        <v>180</v>
      </c>
      <c r="I44" s="10">
        <v>1380.16</v>
      </c>
    </row>
    <row r="45" spans="1:9">
      <c r="A45" s="11" t="s">
        <v>140</v>
      </c>
      <c r="B45" s="10">
        <v>3591.41</v>
      </c>
      <c r="H45" s="11" t="s">
        <v>183</v>
      </c>
      <c r="I45" s="10">
        <v>90.39</v>
      </c>
    </row>
    <row r="46" spans="1:9">
      <c r="A46" s="11" t="s">
        <v>202</v>
      </c>
      <c r="B46" s="10">
        <v>3586.18</v>
      </c>
      <c r="H46" s="11" t="s">
        <v>184</v>
      </c>
      <c r="I46" s="10">
        <v>0.1</v>
      </c>
    </row>
    <row r="47" spans="1:9">
      <c r="A47" s="11" t="s">
        <v>183</v>
      </c>
      <c r="B47" s="10">
        <v>3510.77</v>
      </c>
      <c r="H47" s="11" t="s">
        <v>187</v>
      </c>
      <c r="I47" s="10">
        <v>62.14</v>
      </c>
    </row>
    <row r="48" spans="1:9">
      <c r="A48" s="11" t="s">
        <v>231</v>
      </c>
      <c r="B48" s="10">
        <v>3479.5</v>
      </c>
      <c r="H48" s="11" t="s">
        <v>191</v>
      </c>
      <c r="I48" s="10">
        <v>113.72999999999999</v>
      </c>
    </row>
    <row r="49" spans="1:9">
      <c r="A49" s="11" t="s">
        <v>418</v>
      </c>
      <c r="B49" s="10">
        <v>3459.71</v>
      </c>
      <c r="H49" s="11" t="s">
        <v>202</v>
      </c>
      <c r="I49" s="10">
        <v>157.04</v>
      </c>
    </row>
    <row r="50" spans="1:9">
      <c r="A50" s="11" t="s">
        <v>310</v>
      </c>
      <c r="B50" s="10">
        <v>3070.65</v>
      </c>
      <c r="H50" s="11" t="s">
        <v>203</v>
      </c>
      <c r="I50" s="10">
        <v>21.84</v>
      </c>
    </row>
    <row r="51" spans="1:9">
      <c r="A51" s="11" t="s">
        <v>249</v>
      </c>
      <c r="B51" s="10">
        <v>2652.7200000000003</v>
      </c>
      <c r="H51" s="11" t="s">
        <v>208</v>
      </c>
      <c r="I51" s="10">
        <v>43.4</v>
      </c>
    </row>
    <row r="52" spans="1:9">
      <c r="A52" s="11" t="s">
        <v>240</v>
      </c>
      <c r="B52" s="10">
        <v>2639.82</v>
      </c>
      <c r="H52" s="11" t="s">
        <v>214</v>
      </c>
      <c r="I52" s="10">
        <v>76.59</v>
      </c>
    </row>
    <row r="53" spans="1:9">
      <c r="A53" s="11" t="s">
        <v>330</v>
      </c>
      <c r="B53" s="10">
        <v>2633.99</v>
      </c>
      <c r="H53" s="11" t="s">
        <v>216</v>
      </c>
      <c r="I53" s="10">
        <v>9.76</v>
      </c>
    </row>
    <row r="54" spans="1:9">
      <c r="A54" s="11" t="s">
        <v>36</v>
      </c>
      <c r="B54" s="10">
        <v>2554.25</v>
      </c>
      <c r="H54" s="11" t="s">
        <v>218</v>
      </c>
      <c r="I54" s="10">
        <v>14.14</v>
      </c>
    </row>
    <row r="55" spans="1:9">
      <c r="A55" s="11" t="s">
        <v>499</v>
      </c>
      <c r="B55" s="10">
        <v>2435.04</v>
      </c>
      <c r="H55" s="11" t="s">
        <v>221</v>
      </c>
      <c r="I55" s="10">
        <v>821.66000000000008</v>
      </c>
    </row>
    <row r="56" spans="1:9">
      <c r="A56" s="11" t="s">
        <v>307</v>
      </c>
      <c r="B56" s="10">
        <v>2373.98</v>
      </c>
      <c r="H56" s="11" t="s">
        <v>223</v>
      </c>
      <c r="I56" s="10">
        <v>0.6</v>
      </c>
    </row>
    <row r="57" spans="1:9">
      <c r="A57" s="11" t="s">
        <v>89</v>
      </c>
      <c r="B57" s="10">
        <v>2165.71</v>
      </c>
      <c r="H57" s="11" t="s">
        <v>227</v>
      </c>
      <c r="I57" s="10">
        <v>3.85</v>
      </c>
    </row>
    <row r="58" spans="1:9">
      <c r="A58" s="11" t="s">
        <v>303</v>
      </c>
      <c r="B58" s="10">
        <v>2151.63</v>
      </c>
      <c r="H58" s="11" t="s">
        <v>231</v>
      </c>
      <c r="I58" s="10">
        <v>286.99</v>
      </c>
    </row>
    <row r="59" spans="1:9">
      <c r="A59" s="11" t="s">
        <v>143</v>
      </c>
      <c r="B59" s="10">
        <v>2085.91</v>
      </c>
      <c r="H59" s="11" t="s">
        <v>232</v>
      </c>
      <c r="I59" s="10">
        <v>96.01</v>
      </c>
    </row>
    <row r="60" spans="1:9">
      <c r="A60" s="11" t="s">
        <v>439</v>
      </c>
      <c r="B60" s="10">
        <v>2049.34</v>
      </c>
      <c r="H60" s="11" t="s">
        <v>237</v>
      </c>
      <c r="I60" s="10">
        <v>49.129999999999995</v>
      </c>
    </row>
    <row r="61" spans="1:9">
      <c r="A61" s="11" t="s">
        <v>64</v>
      </c>
      <c r="B61" s="10">
        <v>2047.39</v>
      </c>
      <c r="H61" s="11" t="s">
        <v>240</v>
      </c>
      <c r="I61" s="10">
        <v>175.64</v>
      </c>
    </row>
    <row r="62" spans="1:9">
      <c r="A62" s="11" t="s">
        <v>165</v>
      </c>
      <c r="B62" s="10">
        <v>2017.04</v>
      </c>
      <c r="H62" s="11" t="s">
        <v>246</v>
      </c>
      <c r="I62" s="10">
        <v>10.1</v>
      </c>
    </row>
    <row r="63" spans="1:9">
      <c r="A63" s="11" t="s">
        <v>372</v>
      </c>
      <c r="B63" s="10">
        <v>1999.93</v>
      </c>
      <c r="H63" s="11" t="s">
        <v>249</v>
      </c>
      <c r="I63" s="10">
        <v>165.04</v>
      </c>
    </row>
    <row r="64" spans="1:9">
      <c r="A64" s="11" t="s">
        <v>44</v>
      </c>
      <c r="B64" s="10">
        <v>1953.97</v>
      </c>
      <c r="H64" s="11" t="s">
        <v>499</v>
      </c>
      <c r="I64" s="10">
        <v>161.5</v>
      </c>
    </row>
    <row r="65" spans="1:9">
      <c r="A65" s="11" t="s">
        <v>296</v>
      </c>
      <c r="B65" s="10">
        <v>1889.12</v>
      </c>
      <c r="H65" s="11" t="s">
        <v>256</v>
      </c>
      <c r="I65" s="10">
        <v>37.65</v>
      </c>
    </row>
    <row r="66" spans="1:9">
      <c r="A66" s="11" t="s">
        <v>419</v>
      </c>
      <c r="B66" s="10">
        <v>1881.14</v>
      </c>
      <c r="H66" s="11" t="s">
        <v>258</v>
      </c>
      <c r="I66" s="10">
        <v>22.68</v>
      </c>
    </row>
    <row r="67" spans="1:9">
      <c r="A67" s="11" t="s">
        <v>144</v>
      </c>
      <c r="B67" s="10">
        <v>1876.87</v>
      </c>
      <c r="H67" s="11" t="s">
        <v>263</v>
      </c>
      <c r="I67" s="10">
        <v>2315.1999999999998</v>
      </c>
    </row>
    <row r="68" spans="1:9">
      <c r="A68" s="11" t="s">
        <v>65</v>
      </c>
      <c r="B68" s="10">
        <v>1830.71</v>
      </c>
      <c r="H68" s="11" t="s">
        <v>265</v>
      </c>
      <c r="I68" s="10">
        <v>28.04</v>
      </c>
    </row>
    <row r="69" spans="1:9">
      <c r="A69" s="11" t="s">
        <v>342</v>
      </c>
      <c r="B69" s="10">
        <v>1765.71</v>
      </c>
      <c r="H69" s="11" t="s">
        <v>501</v>
      </c>
      <c r="I69" s="10">
        <v>1684.32</v>
      </c>
    </row>
    <row r="70" spans="1:9">
      <c r="A70" s="11" t="s">
        <v>121</v>
      </c>
      <c r="B70" s="10">
        <v>1688.13</v>
      </c>
      <c r="H70" s="11" t="s">
        <v>275</v>
      </c>
      <c r="I70" s="10">
        <v>666.78</v>
      </c>
    </row>
    <row r="71" spans="1:9">
      <c r="A71" s="11" t="s">
        <v>466</v>
      </c>
      <c r="B71" s="10">
        <v>1589.3</v>
      </c>
      <c r="H71" s="11" t="s">
        <v>287</v>
      </c>
      <c r="I71" s="10">
        <v>1408.49</v>
      </c>
    </row>
    <row r="72" spans="1:9">
      <c r="A72" s="11" t="s">
        <v>158</v>
      </c>
      <c r="B72" s="10">
        <v>1499.38</v>
      </c>
      <c r="H72" s="11" t="s">
        <v>296</v>
      </c>
      <c r="I72" s="10">
        <v>88.05</v>
      </c>
    </row>
    <row r="73" spans="1:9">
      <c r="A73" s="11" t="s">
        <v>363</v>
      </c>
      <c r="B73" s="10">
        <v>1374.52</v>
      </c>
      <c r="H73" s="11" t="s">
        <v>303</v>
      </c>
      <c r="I73" s="10">
        <v>39.06</v>
      </c>
    </row>
    <row r="74" spans="1:9">
      <c r="A74" s="11" t="s">
        <v>103</v>
      </c>
      <c r="B74" s="10">
        <v>1365.96</v>
      </c>
      <c r="H74" s="11" t="s">
        <v>307</v>
      </c>
      <c r="I74" s="10">
        <v>144.66999999999999</v>
      </c>
    </row>
    <row r="75" spans="1:9">
      <c r="A75" s="11" t="s">
        <v>365</v>
      </c>
      <c r="B75" s="10">
        <v>1301.4000000000001</v>
      </c>
      <c r="H75" s="11" t="s">
        <v>310</v>
      </c>
      <c r="I75" s="10">
        <v>177.23000000000002</v>
      </c>
    </row>
    <row r="76" spans="1:9">
      <c r="A76" s="11" t="s">
        <v>319</v>
      </c>
      <c r="B76" s="10">
        <v>1290.52</v>
      </c>
      <c r="H76" s="11" t="s">
        <v>319</v>
      </c>
      <c r="I76" s="10">
        <v>84.25</v>
      </c>
    </row>
    <row r="77" spans="1:9">
      <c r="A77" s="11" t="s">
        <v>191</v>
      </c>
      <c r="B77" s="10">
        <v>1244.4299999999998</v>
      </c>
      <c r="H77" s="11" t="s">
        <v>325</v>
      </c>
      <c r="I77" s="10">
        <v>4.8600000000000003</v>
      </c>
    </row>
    <row r="78" spans="1:9">
      <c r="A78" s="11" t="s">
        <v>152</v>
      </c>
      <c r="B78" s="10">
        <v>1231.47</v>
      </c>
      <c r="H78" s="11" t="s">
        <v>326</v>
      </c>
      <c r="I78" s="10">
        <v>3.89</v>
      </c>
    </row>
    <row r="79" spans="1:9">
      <c r="A79" s="11" t="s">
        <v>383</v>
      </c>
      <c r="B79" s="10">
        <v>1210.42</v>
      </c>
      <c r="H79" s="11" t="s">
        <v>330</v>
      </c>
      <c r="I79" s="10">
        <v>100</v>
      </c>
    </row>
    <row r="80" spans="1:9">
      <c r="A80" s="11" t="s">
        <v>117</v>
      </c>
      <c r="B80" s="10">
        <v>1207.02</v>
      </c>
      <c r="H80" s="11" t="s">
        <v>342</v>
      </c>
      <c r="I80" s="10">
        <v>135.4</v>
      </c>
    </row>
    <row r="81" spans="1:9">
      <c r="A81" s="11" t="s">
        <v>96</v>
      </c>
      <c r="B81" s="10">
        <v>1108.7</v>
      </c>
      <c r="H81" s="11" t="s">
        <v>343</v>
      </c>
      <c r="I81" s="10">
        <v>9.65</v>
      </c>
    </row>
    <row r="82" spans="1:9">
      <c r="A82" s="11" t="s">
        <v>232</v>
      </c>
      <c r="B82" s="10">
        <v>983.11</v>
      </c>
      <c r="H82" s="11" t="s">
        <v>352</v>
      </c>
      <c r="I82" s="10">
        <v>935.04</v>
      </c>
    </row>
    <row r="83" spans="1:9">
      <c r="A83" s="11" t="s">
        <v>187</v>
      </c>
      <c r="B83" s="10">
        <v>973.76</v>
      </c>
      <c r="H83" s="11" t="s">
        <v>354</v>
      </c>
      <c r="I83" s="10">
        <v>5.76</v>
      </c>
    </row>
    <row r="84" spans="1:9">
      <c r="A84" s="11" t="s">
        <v>214</v>
      </c>
      <c r="B84" s="10">
        <v>919.08</v>
      </c>
      <c r="H84" s="11" t="s">
        <v>360</v>
      </c>
      <c r="I84" s="10">
        <v>35.21</v>
      </c>
    </row>
    <row r="85" spans="1:9">
      <c r="A85" s="11" t="s">
        <v>112</v>
      </c>
      <c r="B85" s="10">
        <v>901.22</v>
      </c>
      <c r="H85" s="11" t="s">
        <v>361</v>
      </c>
      <c r="I85" s="10">
        <v>0.57999999999999996</v>
      </c>
    </row>
    <row r="86" spans="1:9">
      <c r="A86" s="11" t="s">
        <v>480</v>
      </c>
      <c r="B86" s="10">
        <v>889.67</v>
      </c>
      <c r="H86" s="11" t="s">
        <v>363</v>
      </c>
      <c r="I86" s="10">
        <v>50</v>
      </c>
    </row>
    <row r="87" spans="1:9">
      <c r="A87" s="11" t="s">
        <v>427</v>
      </c>
      <c r="B87" s="10">
        <v>814.84</v>
      </c>
      <c r="H87" s="11" t="s">
        <v>365</v>
      </c>
      <c r="I87" s="10">
        <v>108.45</v>
      </c>
    </row>
    <row r="88" spans="1:9">
      <c r="A88" s="11" t="s">
        <v>420</v>
      </c>
      <c r="B88" s="10">
        <v>705.1099999999999</v>
      </c>
      <c r="H88" s="11" t="s">
        <v>370</v>
      </c>
      <c r="I88" s="10">
        <v>256.65999999999997</v>
      </c>
    </row>
    <row r="89" spans="1:9">
      <c r="A89" s="11" t="s">
        <v>444</v>
      </c>
      <c r="B89" s="10">
        <v>688.61</v>
      </c>
      <c r="H89" s="11" t="s">
        <v>371</v>
      </c>
      <c r="I89" s="10">
        <v>44.05</v>
      </c>
    </row>
    <row r="90" spans="1:9">
      <c r="A90" s="11" t="s">
        <v>237</v>
      </c>
      <c r="B90" s="10">
        <v>628.78</v>
      </c>
      <c r="H90" s="11" t="s">
        <v>372</v>
      </c>
      <c r="I90" s="10">
        <v>251.49</v>
      </c>
    </row>
    <row r="91" spans="1:9">
      <c r="A91" s="11" t="s">
        <v>371</v>
      </c>
      <c r="B91" s="10">
        <v>535.51</v>
      </c>
      <c r="H91" s="11" t="s">
        <v>373</v>
      </c>
      <c r="I91" s="10">
        <v>582.11</v>
      </c>
    </row>
    <row r="92" spans="1:9">
      <c r="A92" s="11" t="s">
        <v>208</v>
      </c>
      <c r="B92" s="10">
        <v>520.79999999999995</v>
      </c>
      <c r="H92" s="11" t="s">
        <v>375</v>
      </c>
      <c r="I92" s="10">
        <v>18.39</v>
      </c>
    </row>
    <row r="93" spans="1:9">
      <c r="A93" s="11" t="s">
        <v>98</v>
      </c>
      <c r="B93" s="10">
        <v>517.30999999999995</v>
      </c>
      <c r="H93" s="11" t="s">
        <v>380</v>
      </c>
      <c r="I93" s="10">
        <v>528.52</v>
      </c>
    </row>
    <row r="94" spans="1:9">
      <c r="A94" s="11" t="s">
        <v>203</v>
      </c>
      <c r="B94" s="10">
        <v>515.58000000000004</v>
      </c>
      <c r="H94" s="11" t="s">
        <v>383</v>
      </c>
      <c r="I94" s="10">
        <v>112.24</v>
      </c>
    </row>
    <row r="95" spans="1:9">
      <c r="A95" s="11" t="s">
        <v>265</v>
      </c>
      <c r="B95" s="10">
        <v>515.25</v>
      </c>
      <c r="H95" s="11" t="s">
        <v>393</v>
      </c>
      <c r="I95" s="10">
        <v>789.75</v>
      </c>
    </row>
    <row r="96" spans="1:9">
      <c r="A96" s="11" t="s">
        <v>472</v>
      </c>
      <c r="B96" s="10">
        <v>491.25</v>
      </c>
      <c r="H96" s="11" t="s">
        <v>399</v>
      </c>
      <c r="I96" s="10">
        <v>17.14</v>
      </c>
    </row>
    <row r="97" spans="1:9">
      <c r="A97" s="11" t="s">
        <v>258</v>
      </c>
      <c r="B97" s="10">
        <v>487.95</v>
      </c>
      <c r="H97" s="11" t="s">
        <v>404</v>
      </c>
      <c r="I97" s="10">
        <v>150</v>
      </c>
    </row>
    <row r="98" spans="1:9">
      <c r="A98" s="11" t="s">
        <v>256</v>
      </c>
      <c r="B98" s="10">
        <v>428.52</v>
      </c>
      <c r="H98" s="11" t="s">
        <v>405</v>
      </c>
      <c r="I98" s="10">
        <v>285.73</v>
      </c>
    </row>
    <row r="99" spans="1:9">
      <c r="A99" s="11" t="s">
        <v>246</v>
      </c>
      <c r="B99" s="10">
        <v>426.54</v>
      </c>
      <c r="H99" s="11" t="s">
        <v>410</v>
      </c>
      <c r="I99" s="10">
        <v>214.62</v>
      </c>
    </row>
    <row r="100" spans="1:9">
      <c r="A100" s="11" t="s">
        <v>375</v>
      </c>
      <c r="B100" s="10">
        <v>413.38</v>
      </c>
      <c r="H100" s="11" t="s">
        <v>415</v>
      </c>
      <c r="I100" s="10">
        <v>280</v>
      </c>
    </row>
    <row r="101" spans="1:9">
      <c r="A101" s="11" t="s">
        <v>399</v>
      </c>
      <c r="B101" s="10">
        <v>393.4</v>
      </c>
      <c r="H101" s="11" t="s">
        <v>418</v>
      </c>
      <c r="I101" s="10">
        <v>175.89</v>
      </c>
    </row>
    <row r="102" spans="1:9">
      <c r="A102" s="11" t="s">
        <v>75</v>
      </c>
      <c r="B102" s="10">
        <v>372.48</v>
      </c>
      <c r="H102" s="11" t="s">
        <v>419</v>
      </c>
      <c r="I102" s="10">
        <v>178.87</v>
      </c>
    </row>
    <row r="103" spans="1:9">
      <c r="A103" s="11" t="s">
        <v>360</v>
      </c>
      <c r="B103" s="10">
        <v>361.42</v>
      </c>
      <c r="H103" s="11" t="s">
        <v>420</v>
      </c>
      <c r="I103" s="10">
        <v>36.78</v>
      </c>
    </row>
    <row r="104" spans="1:9">
      <c r="A104" s="11" t="s">
        <v>343</v>
      </c>
      <c r="B104" s="10">
        <v>257.3</v>
      </c>
      <c r="H104" s="11" t="s">
        <v>424</v>
      </c>
      <c r="I104" s="10">
        <v>320</v>
      </c>
    </row>
    <row r="105" spans="1:9">
      <c r="A105" s="11" t="s">
        <v>507</v>
      </c>
      <c r="B105" s="10">
        <v>234.29</v>
      </c>
      <c r="H105" s="11" t="s">
        <v>425</v>
      </c>
      <c r="I105" s="10">
        <v>9.5</v>
      </c>
    </row>
    <row r="106" spans="1:9">
      <c r="A106" s="11" t="s">
        <v>441</v>
      </c>
      <c r="B106" s="10">
        <v>206.17</v>
      </c>
      <c r="H106" s="11" t="s">
        <v>427</v>
      </c>
      <c r="I106" s="10">
        <v>60.45</v>
      </c>
    </row>
    <row r="107" spans="1:9">
      <c r="A107" s="11" t="s">
        <v>92</v>
      </c>
      <c r="B107" s="10">
        <v>175.19</v>
      </c>
      <c r="H107" s="11" t="s">
        <v>434</v>
      </c>
      <c r="I107" s="10">
        <v>1772.93</v>
      </c>
    </row>
    <row r="108" spans="1:9">
      <c r="A108" s="11" t="s">
        <v>52</v>
      </c>
      <c r="B108" s="10">
        <v>164.06</v>
      </c>
      <c r="H108" s="11" t="s">
        <v>436</v>
      </c>
      <c r="I108" s="10">
        <v>1010.59</v>
      </c>
    </row>
    <row r="109" spans="1:9">
      <c r="A109" s="11" t="s">
        <v>218</v>
      </c>
      <c r="B109" s="10">
        <v>154.21</v>
      </c>
      <c r="H109" s="11" t="s">
        <v>439</v>
      </c>
      <c r="I109" s="10">
        <v>180.94</v>
      </c>
    </row>
    <row r="110" spans="1:9">
      <c r="A110" s="11" t="s">
        <v>354</v>
      </c>
      <c r="B110" s="10">
        <v>150.28</v>
      </c>
      <c r="H110" s="11" t="s">
        <v>441</v>
      </c>
      <c r="I110" s="10">
        <v>12.96</v>
      </c>
    </row>
    <row r="111" spans="1:9">
      <c r="A111" s="11" t="s">
        <v>216</v>
      </c>
      <c r="B111" s="10">
        <v>143.81</v>
      </c>
      <c r="H111" s="11" t="s">
        <v>444</v>
      </c>
      <c r="I111" s="10">
        <v>33.049999999999997</v>
      </c>
    </row>
    <row r="112" spans="1:9">
      <c r="A112" s="11" t="s">
        <v>495</v>
      </c>
      <c r="B112" s="10">
        <v>131.49</v>
      </c>
      <c r="H112" s="11" t="s">
        <v>447</v>
      </c>
      <c r="I112" s="10">
        <v>1363.16</v>
      </c>
    </row>
    <row r="113" spans="1:9">
      <c r="A113" s="11" t="s">
        <v>425</v>
      </c>
      <c r="B113" s="10">
        <v>118.91</v>
      </c>
      <c r="H113" s="11" t="s">
        <v>466</v>
      </c>
      <c r="I113" s="10">
        <v>200</v>
      </c>
    </row>
    <row r="114" spans="1:9">
      <c r="A114" s="11" t="s">
        <v>138</v>
      </c>
      <c r="B114" s="10">
        <v>77.09</v>
      </c>
      <c r="H114" s="11" t="s">
        <v>470</v>
      </c>
      <c r="I114" s="10">
        <v>777.94</v>
      </c>
    </row>
    <row r="115" spans="1:9">
      <c r="A115" s="11" t="s">
        <v>325</v>
      </c>
      <c r="B115" s="10">
        <v>71.61</v>
      </c>
      <c r="H115" s="11" t="s">
        <v>472</v>
      </c>
      <c r="I115" s="10">
        <v>30.88</v>
      </c>
    </row>
    <row r="116" spans="1:9">
      <c r="A116" s="11" t="s">
        <v>475</v>
      </c>
      <c r="B116" s="10">
        <v>70.92</v>
      </c>
      <c r="H116" s="11" t="s">
        <v>475</v>
      </c>
      <c r="I116" s="10">
        <v>6.75</v>
      </c>
    </row>
    <row r="117" spans="1:9">
      <c r="A117" s="11" t="s">
        <v>135</v>
      </c>
      <c r="B117" s="10">
        <v>60.18</v>
      </c>
      <c r="H117" s="11" t="s">
        <v>507</v>
      </c>
      <c r="I117" s="10">
        <v>19.2</v>
      </c>
    </row>
    <row r="118" spans="1:9">
      <c r="A118" s="11" t="s">
        <v>478</v>
      </c>
      <c r="B118" s="10">
        <v>54.220000000000006</v>
      </c>
      <c r="H118" s="11" t="s">
        <v>478</v>
      </c>
      <c r="I118" s="10">
        <v>2.09</v>
      </c>
    </row>
    <row r="119" spans="1:9">
      <c r="A119" s="11" t="s">
        <v>227</v>
      </c>
      <c r="B119" s="10">
        <v>49.28</v>
      </c>
      <c r="H119" s="11" t="s">
        <v>479</v>
      </c>
      <c r="I119" s="10">
        <v>2226</v>
      </c>
    </row>
    <row r="120" spans="1:9">
      <c r="A120" s="11" t="s">
        <v>326</v>
      </c>
      <c r="B120" s="10">
        <v>46.52</v>
      </c>
      <c r="H120" s="11" t="s">
        <v>480</v>
      </c>
      <c r="I120" s="10">
        <v>63.85</v>
      </c>
    </row>
    <row r="121" spans="1:9">
      <c r="A121" s="11" t="s">
        <v>361</v>
      </c>
      <c r="B121" s="10">
        <v>13.45</v>
      </c>
      <c r="H121" s="11" t="s">
        <v>483</v>
      </c>
      <c r="I121" s="10">
        <v>1578.05</v>
      </c>
    </row>
    <row r="122" spans="1:9">
      <c r="A122" s="11" t="s">
        <v>223</v>
      </c>
      <c r="B122" s="10">
        <v>7.39</v>
      </c>
      <c r="H122" s="11" t="s">
        <v>510</v>
      </c>
      <c r="I122" s="10"/>
    </row>
    <row r="123" spans="1:9">
      <c r="A123" s="11" t="s">
        <v>184</v>
      </c>
      <c r="B123" s="10">
        <v>2.61</v>
      </c>
      <c r="H123" s="11" t="s">
        <v>511</v>
      </c>
      <c r="I123" s="10">
        <v>41387.1</v>
      </c>
    </row>
    <row r="124" spans="1:9">
      <c r="A124" s="11" t="s">
        <v>510</v>
      </c>
      <c r="B124" s="10"/>
    </row>
    <row r="125" spans="1:9">
      <c r="A125" s="11" t="s">
        <v>511</v>
      </c>
      <c r="B125" s="10">
        <v>750443.92000000039</v>
      </c>
    </row>
  </sheetData>
  <sortState ref="A3:B125">
    <sortCondition descending="1" ref="B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activeCell="G2" sqref="G2"/>
    </sheetView>
  </sheetViews>
  <sheetFormatPr baseColWidth="10" defaultRowHeight="13" x14ac:dyDescent="0"/>
  <cols>
    <col min="1" max="5" width="31.140625" customWidth="1"/>
  </cols>
  <sheetData>
    <row r="1" spans="1:7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7">
      <c r="A2" s="1" t="s">
        <v>53</v>
      </c>
      <c r="B2" s="2">
        <v>42380</v>
      </c>
      <c r="C2" s="1" t="s">
        <v>26</v>
      </c>
      <c r="D2" s="3">
        <v>157.63999999999999</v>
      </c>
      <c r="E2" s="4">
        <v>3783.63</v>
      </c>
      <c r="F2" s="15">
        <f>SUM(E2:E500)</f>
        <v>750443.92000000016</v>
      </c>
      <c r="G2" s="5">
        <f>SUMIF($C$2:$C$500,"ANNUAL TERMINATION",$E$2:$E$500)</f>
        <v>286822.51999999996</v>
      </c>
    </row>
    <row r="3" spans="1:7">
      <c r="A3" s="1" t="s">
        <v>75</v>
      </c>
      <c r="B3" s="2">
        <v>42380</v>
      </c>
      <c r="C3" s="1" t="s">
        <v>26</v>
      </c>
      <c r="D3" s="3">
        <v>16.12</v>
      </c>
      <c r="E3" s="4">
        <v>372.48</v>
      </c>
      <c r="G3" s="5">
        <f>SUMIF($C$2:$C$500,"SICK LEAVE TERM",$E$2:$E$500)</f>
        <v>463621.39999999997</v>
      </c>
    </row>
    <row r="4" spans="1:7">
      <c r="A4" s="1" t="s">
        <v>133</v>
      </c>
      <c r="B4" s="2">
        <v>42380</v>
      </c>
      <c r="C4" s="1" t="s">
        <v>26</v>
      </c>
      <c r="D4" s="3">
        <v>124.13</v>
      </c>
      <c r="E4" s="4">
        <v>2887.81</v>
      </c>
      <c r="G4" s="5"/>
    </row>
    <row r="5" spans="1:7">
      <c r="A5" s="1" t="s">
        <v>144</v>
      </c>
      <c r="B5" s="2">
        <v>42380</v>
      </c>
      <c r="C5" s="1" t="s">
        <v>26</v>
      </c>
      <c r="D5" s="3">
        <v>131.62</v>
      </c>
      <c r="E5" s="4">
        <v>1876.87</v>
      </c>
      <c r="G5" s="5"/>
    </row>
    <row r="6" spans="1:7">
      <c r="A6" s="1" t="s">
        <v>372</v>
      </c>
      <c r="B6" s="2">
        <v>42380</v>
      </c>
      <c r="C6" s="1" t="s">
        <v>26</v>
      </c>
      <c r="D6" s="3">
        <v>5.94</v>
      </c>
      <c r="E6" s="4">
        <v>92.29</v>
      </c>
    </row>
    <row r="7" spans="1:7">
      <c r="A7" s="1" t="s">
        <v>436</v>
      </c>
      <c r="B7" s="2">
        <v>42380</v>
      </c>
      <c r="C7" s="1" t="s">
        <v>26</v>
      </c>
      <c r="D7" s="3">
        <v>183.84</v>
      </c>
      <c r="E7" s="4">
        <v>3775.49</v>
      </c>
    </row>
    <row r="8" spans="1:7">
      <c r="A8" s="1" t="s">
        <v>64</v>
      </c>
      <c r="B8" s="2">
        <v>42393</v>
      </c>
      <c r="C8" s="1" t="s">
        <v>26</v>
      </c>
      <c r="D8" s="3">
        <v>116.07</v>
      </c>
      <c r="E8" s="4">
        <v>2047.39</v>
      </c>
    </row>
    <row r="9" spans="1:7">
      <c r="A9" s="1" t="s">
        <v>191</v>
      </c>
      <c r="B9" s="2">
        <v>42393</v>
      </c>
      <c r="C9" s="1" t="s">
        <v>26</v>
      </c>
      <c r="D9" s="3">
        <v>52.73</v>
      </c>
      <c r="E9" s="4">
        <v>788.4</v>
      </c>
    </row>
    <row r="10" spans="1:7">
      <c r="A10" s="1" t="s">
        <v>310</v>
      </c>
      <c r="B10" s="2">
        <v>42393</v>
      </c>
      <c r="C10" s="1" t="s">
        <v>26</v>
      </c>
      <c r="D10" s="3">
        <v>168.52</v>
      </c>
      <c r="E10" s="4">
        <v>2993.3</v>
      </c>
    </row>
    <row r="11" spans="1:7">
      <c r="A11" s="1" t="s">
        <v>444</v>
      </c>
      <c r="B11" s="2">
        <v>42393</v>
      </c>
      <c r="C11" s="1" t="s">
        <v>26</v>
      </c>
      <c r="D11" s="3">
        <v>33.049999999999997</v>
      </c>
      <c r="E11" s="4">
        <v>688.61</v>
      </c>
    </row>
    <row r="12" spans="1:7">
      <c r="A12" s="1" t="s">
        <v>36</v>
      </c>
      <c r="B12" s="2">
        <v>42394</v>
      </c>
      <c r="C12" s="1" t="s">
        <v>26</v>
      </c>
      <c r="D12" s="3">
        <v>121.77</v>
      </c>
      <c r="E12" s="4">
        <v>2487.85</v>
      </c>
    </row>
    <row r="13" spans="1:7">
      <c r="A13" s="1" t="s">
        <v>352</v>
      </c>
      <c r="B13" s="2">
        <v>42394</v>
      </c>
      <c r="C13" s="1" t="s">
        <v>26</v>
      </c>
      <c r="D13" s="3">
        <v>140.38</v>
      </c>
      <c r="E13" s="4">
        <v>4331.0600000000004</v>
      </c>
    </row>
    <row r="14" spans="1:7">
      <c r="A14" s="1" t="s">
        <v>96</v>
      </c>
      <c r="B14" s="2">
        <v>42408</v>
      </c>
      <c r="C14" s="1" t="s">
        <v>26</v>
      </c>
      <c r="D14" s="3">
        <v>108.01</v>
      </c>
      <c r="E14" s="4">
        <v>1108.7</v>
      </c>
    </row>
    <row r="15" spans="1:7">
      <c r="A15" s="1" t="s">
        <v>319</v>
      </c>
      <c r="B15" s="2">
        <v>42408</v>
      </c>
      <c r="C15" s="1" t="s">
        <v>26</v>
      </c>
      <c r="D15" s="3">
        <v>84.25</v>
      </c>
      <c r="E15" s="4">
        <v>1290.52</v>
      </c>
    </row>
    <row r="16" spans="1:7">
      <c r="A16" s="1" t="s">
        <v>370</v>
      </c>
      <c r="B16" s="2">
        <v>42408</v>
      </c>
      <c r="C16" s="1" t="s">
        <v>26</v>
      </c>
      <c r="D16" s="3">
        <v>250.66</v>
      </c>
      <c r="E16" s="4">
        <v>10394.219999999999</v>
      </c>
    </row>
    <row r="17" spans="1:5">
      <c r="A17" s="1" t="s">
        <v>373</v>
      </c>
      <c r="B17" s="2">
        <v>42408</v>
      </c>
      <c r="C17" s="1" t="s">
        <v>26</v>
      </c>
      <c r="D17" s="3">
        <v>154.28</v>
      </c>
      <c r="E17" s="4">
        <v>2572.91</v>
      </c>
    </row>
    <row r="18" spans="1:5">
      <c r="A18" s="1" t="s">
        <v>383</v>
      </c>
      <c r="B18" s="2">
        <v>42408</v>
      </c>
      <c r="C18" s="1" t="s">
        <v>26</v>
      </c>
      <c r="D18" s="3">
        <v>112.24</v>
      </c>
      <c r="E18" s="4">
        <v>1210.42</v>
      </c>
    </row>
    <row r="19" spans="1:5">
      <c r="A19" s="1" t="s">
        <v>466</v>
      </c>
      <c r="B19" s="2">
        <v>42408</v>
      </c>
      <c r="C19" s="1" t="s">
        <v>26</v>
      </c>
      <c r="D19" s="3">
        <v>200</v>
      </c>
      <c r="E19" s="4">
        <v>1589.3</v>
      </c>
    </row>
    <row r="20" spans="1:5">
      <c r="A20" s="1" t="s">
        <v>140</v>
      </c>
      <c r="B20" s="2">
        <v>42420</v>
      </c>
      <c r="C20" s="1" t="s">
        <v>26</v>
      </c>
      <c r="D20" s="3">
        <v>27.04</v>
      </c>
      <c r="E20" s="4">
        <v>730.96</v>
      </c>
    </row>
    <row r="21" spans="1:5">
      <c r="A21" s="1" t="s">
        <v>121</v>
      </c>
      <c r="B21" s="2">
        <v>42422</v>
      </c>
      <c r="C21" s="1" t="s">
        <v>26</v>
      </c>
      <c r="D21" s="3">
        <v>131.27000000000001</v>
      </c>
      <c r="E21" s="4">
        <v>1688.13</v>
      </c>
    </row>
    <row r="22" spans="1:5">
      <c r="A22" s="1" t="s">
        <v>165</v>
      </c>
      <c r="B22" s="2">
        <v>42422</v>
      </c>
      <c r="C22" s="1" t="s">
        <v>26</v>
      </c>
      <c r="D22" s="3">
        <v>75.650000000000006</v>
      </c>
      <c r="E22" s="4">
        <v>2017.04</v>
      </c>
    </row>
    <row r="23" spans="1:5">
      <c r="A23" s="1" t="s">
        <v>155</v>
      </c>
      <c r="B23" s="2">
        <v>42429</v>
      </c>
      <c r="C23" s="1" t="s">
        <v>26</v>
      </c>
      <c r="D23" s="3">
        <v>200</v>
      </c>
      <c r="E23" s="4">
        <v>4488.1400000000003</v>
      </c>
    </row>
    <row r="24" spans="1:5">
      <c r="A24" s="1" t="s">
        <v>203</v>
      </c>
      <c r="B24" s="2">
        <v>42434</v>
      </c>
      <c r="C24" s="1" t="s">
        <v>26</v>
      </c>
      <c r="D24" s="3">
        <v>21.84</v>
      </c>
      <c r="E24" s="4">
        <v>515.58000000000004</v>
      </c>
    </row>
    <row r="25" spans="1:5">
      <c r="A25" s="1" t="s">
        <v>434</v>
      </c>
      <c r="B25" s="2">
        <v>42434</v>
      </c>
      <c r="C25" s="1" t="s">
        <v>26</v>
      </c>
      <c r="D25" s="3">
        <v>234.68</v>
      </c>
      <c r="E25" s="4">
        <v>6578.46</v>
      </c>
    </row>
    <row r="26" spans="1:5">
      <c r="A26" s="1" t="s">
        <v>275</v>
      </c>
      <c r="B26" s="2">
        <v>42436</v>
      </c>
      <c r="C26" s="1" t="s">
        <v>26</v>
      </c>
      <c r="D26" s="3">
        <v>195.24</v>
      </c>
      <c r="E26" s="4">
        <v>3946.39</v>
      </c>
    </row>
    <row r="27" spans="1:5">
      <c r="A27" s="1" t="s">
        <v>303</v>
      </c>
      <c r="B27" s="2">
        <v>42436</v>
      </c>
      <c r="C27" s="1" t="s">
        <v>26</v>
      </c>
      <c r="D27" s="3">
        <v>39.06</v>
      </c>
      <c r="E27" s="4">
        <v>2151.63</v>
      </c>
    </row>
    <row r="28" spans="1:5">
      <c r="A28" s="1" t="s">
        <v>52</v>
      </c>
      <c r="B28" s="2">
        <v>42448</v>
      </c>
      <c r="C28" s="1" t="s">
        <v>26</v>
      </c>
      <c r="D28" s="3">
        <v>9.42</v>
      </c>
      <c r="E28" s="4">
        <v>135.33000000000001</v>
      </c>
    </row>
    <row r="29" spans="1:5">
      <c r="A29" s="1" t="s">
        <v>58</v>
      </c>
      <c r="B29" s="2">
        <v>42450</v>
      </c>
      <c r="C29" s="1" t="s">
        <v>26</v>
      </c>
      <c r="D29" s="3">
        <v>76.19</v>
      </c>
      <c r="E29" s="4">
        <v>2375.9899999999998</v>
      </c>
    </row>
    <row r="30" spans="1:5">
      <c r="A30" s="1" t="s">
        <v>112</v>
      </c>
      <c r="B30" s="2">
        <v>42450</v>
      </c>
      <c r="C30" s="1" t="s">
        <v>26</v>
      </c>
      <c r="D30" s="3">
        <v>48.52</v>
      </c>
      <c r="E30" s="4">
        <v>901.22</v>
      </c>
    </row>
    <row r="31" spans="1:5">
      <c r="A31" s="1" t="s">
        <v>214</v>
      </c>
      <c r="B31" s="2">
        <v>42450</v>
      </c>
      <c r="C31" s="1" t="s">
        <v>26</v>
      </c>
      <c r="D31" s="3">
        <v>76.59</v>
      </c>
      <c r="E31" s="4">
        <v>919.08</v>
      </c>
    </row>
    <row r="32" spans="1:5">
      <c r="A32" s="1" t="s">
        <v>256</v>
      </c>
      <c r="B32" s="2">
        <v>42450</v>
      </c>
      <c r="C32" s="1" t="s">
        <v>26</v>
      </c>
      <c r="D32" s="3">
        <v>37.65</v>
      </c>
      <c r="E32" s="4">
        <v>428.52</v>
      </c>
    </row>
    <row r="33" spans="1:5">
      <c r="A33" s="1" t="s">
        <v>480</v>
      </c>
      <c r="B33" s="2">
        <v>42450</v>
      </c>
      <c r="C33" s="1" t="s">
        <v>26</v>
      </c>
      <c r="D33" s="3">
        <v>63.85</v>
      </c>
      <c r="E33" s="4">
        <v>889.67</v>
      </c>
    </row>
    <row r="34" spans="1:5">
      <c r="A34" s="1" t="s">
        <v>117</v>
      </c>
      <c r="B34" s="2">
        <v>42464</v>
      </c>
      <c r="C34" s="1" t="s">
        <v>26</v>
      </c>
      <c r="D34" s="3">
        <v>29.73</v>
      </c>
      <c r="E34" s="4">
        <v>1207.02</v>
      </c>
    </row>
    <row r="35" spans="1:5">
      <c r="A35" s="1" t="s">
        <v>138</v>
      </c>
      <c r="B35" s="2">
        <v>42464</v>
      </c>
      <c r="C35" s="1" t="s">
        <v>26</v>
      </c>
      <c r="D35" s="3">
        <v>4.8899999999999997</v>
      </c>
      <c r="E35" s="4">
        <v>77.09</v>
      </c>
    </row>
    <row r="36" spans="1:5">
      <c r="A36" s="1" t="s">
        <v>363</v>
      </c>
      <c r="B36" s="2">
        <v>42477</v>
      </c>
      <c r="C36" s="1" t="s">
        <v>26</v>
      </c>
      <c r="D36" s="3">
        <v>50</v>
      </c>
      <c r="E36" s="4">
        <v>1374.52</v>
      </c>
    </row>
    <row r="37" spans="1:5">
      <c r="A37" s="1" t="s">
        <v>325</v>
      </c>
      <c r="B37" s="2">
        <v>42478</v>
      </c>
      <c r="C37" s="1" t="s">
        <v>26</v>
      </c>
      <c r="D37" s="3">
        <v>4.8600000000000003</v>
      </c>
      <c r="E37" s="4">
        <v>71.61</v>
      </c>
    </row>
    <row r="38" spans="1:5">
      <c r="A38" s="1" t="s">
        <v>326</v>
      </c>
      <c r="B38" s="2">
        <v>42478</v>
      </c>
      <c r="C38" s="1" t="s">
        <v>26</v>
      </c>
      <c r="D38" s="3">
        <v>3.89</v>
      </c>
      <c r="E38" s="4">
        <v>46.52</v>
      </c>
    </row>
    <row r="39" spans="1:5">
      <c r="A39" s="1" t="s">
        <v>343</v>
      </c>
      <c r="B39" s="2">
        <v>42491</v>
      </c>
      <c r="C39" s="1" t="s">
        <v>26</v>
      </c>
      <c r="D39" s="3">
        <v>9.65</v>
      </c>
      <c r="E39" s="4">
        <v>257.3</v>
      </c>
    </row>
    <row r="40" spans="1:5">
      <c r="A40" s="1" t="s">
        <v>146</v>
      </c>
      <c r="B40" s="2">
        <v>42492</v>
      </c>
      <c r="C40" s="1" t="s">
        <v>26</v>
      </c>
      <c r="D40" s="3">
        <v>188.6</v>
      </c>
      <c r="E40" s="4">
        <v>2849.26</v>
      </c>
    </row>
    <row r="41" spans="1:5">
      <c r="A41" s="1" t="s">
        <v>208</v>
      </c>
      <c r="B41" s="2">
        <v>42492</v>
      </c>
      <c r="C41" s="1" t="s">
        <v>26</v>
      </c>
      <c r="D41" s="3">
        <v>43.4</v>
      </c>
      <c r="E41" s="4">
        <v>520.79999999999995</v>
      </c>
    </row>
    <row r="42" spans="1:5">
      <c r="A42" s="1" t="s">
        <v>237</v>
      </c>
      <c r="B42" s="2">
        <v>42492</v>
      </c>
      <c r="C42" s="1" t="s">
        <v>26</v>
      </c>
      <c r="D42" s="3">
        <v>8.08</v>
      </c>
      <c r="E42" s="4">
        <v>177.61</v>
      </c>
    </row>
    <row r="43" spans="1:5">
      <c r="A43" s="1" t="s">
        <v>240</v>
      </c>
      <c r="B43" s="2">
        <v>42492</v>
      </c>
      <c r="C43" s="1" t="s">
        <v>26</v>
      </c>
      <c r="D43" s="3">
        <v>175.64</v>
      </c>
      <c r="E43" s="4">
        <v>2639.82</v>
      </c>
    </row>
    <row r="44" spans="1:5">
      <c r="A44" s="1" t="s">
        <v>287</v>
      </c>
      <c r="B44" s="2">
        <v>42492</v>
      </c>
      <c r="C44" s="1" t="s">
        <v>26</v>
      </c>
      <c r="D44" s="3">
        <v>80</v>
      </c>
      <c r="E44" s="4">
        <v>1895.8</v>
      </c>
    </row>
    <row r="45" spans="1:5">
      <c r="A45" s="1" t="s">
        <v>380</v>
      </c>
      <c r="B45" s="2">
        <v>42492</v>
      </c>
      <c r="C45" s="1" t="s">
        <v>26</v>
      </c>
      <c r="D45" s="3">
        <v>271.27</v>
      </c>
      <c r="E45" s="4">
        <v>9619.18</v>
      </c>
    </row>
    <row r="46" spans="1:5">
      <c r="A46" s="1" t="s">
        <v>420</v>
      </c>
      <c r="B46" s="2">
        <v>42492</v>
      </c>
      <c r="C46" s="1" t="s">
        <v>26</v>
      </c>
      <c r="D46" s="3">
        <v>32.78</v>
      </c>
      <c r="E46" s="4">
        <v>664.56</v>
      </c>
    </row>
    <row r="47" spans="1:5">
      <c r="A47" s="1" t="s">
        <v>424</v>
      </c>
      <c r="B47" s="2">
        <v>42492</v>
      </c>
      <c r="C47" s="1" t="s">
        <v>26</v>
      </c>
      <c r="D47" s="3">
        <v>280</v>
      </c>
      <c r="E47" s="4">
        <v>12263.72</v>
      </c>
    </row>
    <row r="48" spans="1:5">
      <c r="A48" s="1" t="s">
        <v>427</v>
      </c>
      <c r="B48" s="2">
        <v>42492</v>
      </c>
      <c r="C48" s="1" t="s">
        <v>26</v>
      </c>
      <c r="D48" s="3">
        <v>60.45</v>
      </c>
      <c r="E48" s="4">
        <v>814.84</v>
      </c>
    </row>
    <row r="49" spans="1:5">
      <c r="A49" s="1" t="s">
        <v>447</v>
      </c>
      <c r="B49" s="2">
        <v>42492</v>
      </c>
      <c r="C49" s="1" t="s">
        <v>26</v>
      </c>
      <c r="D49" s="3">
        <v>122.95</v>
      </c>
      <c r="E49" s="4">
        <v>2338.39</v>
      </c>
    </row>
    <row r="50" spans="1:5">
      <c r="A50" s="1" t="s">
        <v>478</v>
      </c>
      <c r="B50" s="2">
        <v>42492</v>
      </c>
      <c r="C50" s="1" t="s">
        <v>26</v>
      </c>
      <c r="D50" s="3">
        <v>1.94</v>
      </c>
      <c r="E50" s="4">
        <v>52.2</v>
      </c>
    </row>
    <row r="51" spans="1:5">
      <c r="A51" s="1" t="s">
        <v>361</v>
      </c>
      <c r="B51" s="2">
        <v>42505</v>
      </c>
      <c r="C51" s="1" t="s">
        <v>26</v>
      </c>
      <c r="D51" s="3">
        <v>0.57999999999999996</v>
      </c>
      <c r="E51" s="4">
        <v>13.45</v>
      </c>
    </row>
    <row r="52" spans="1:5">
      <c r="A52" s="1" t="s">
        <v>103</v>
      </c>
      <c r="B52" s="2">
        <v>42506</v>
      </c>
      <c r="C52" s="1" t="s">
        <v>26</v>
      </c>
      <c r="D52" s="3">
        <v>19.5</v>
      </c>
      <c r="E52" s="4">
        <v>359.97</v>
      </c>
    </row>
    <row r="53" spans="1:5">
      <c r="A53" s="1" t="s">
        <v>178</v>
      </c>
      <c r="B53" s="2">
        <v>42506</v>
      </c>
      <c r="C53" s="1" t="s">
        <v>26</v>
      </c>
      <c r="D53" s="3">
        <v>138.37</v>
      </c>
      <c r="E53" s="4">
        <v>3819.57</v>
      </c>
    </row>
    <row r="54" spans="1:5">
      <c r="A54" s="1" t="s">
        <v>183</v>
      </c>
      <c r="B54" s="2">
        <v>42506</v>
      </c>
      <c r="C54" s="1" t="s">
        <v>26</v>
      </c>
      <c r="D54" s="3">
        <v>90.39</v>
      </c>
      <c r="E54" s="4">
        <v>3510.77</v>
      </c>
    </row>
    <row r="55" spans="1:5">
      <c r="A55" s="1" t="s">
        <v>223</v>
      </c>
      <c r="B55" s="2">
        <v>42506</v>
      </c>
      <c r="C55" s="1" t="s">
        <v>26</v>
      </c>
      <c r="D55" s="3">
        <v>0.6</v>
      </c>
      <c r="E55" s="4">
        <v>7.39</v>
      </c>
    </row>
    <row r="56" spans="1:5">
      <c r="A56" s="1" t="s">
        <v>258</v>
      </c>
      <c r="B56" s="2">
        <v>42506</v>
      </c>
      <c r="C56" s="1" t="s">
        <v>26</v>
      </c>
      <c r="D56" s="3">
        <v>22.68</v>
      </c>
      <c r="E56" s="4">
        <v>487.95</v>
      </c>
    </row>
    <row r="57" spans="1:5">
      <c r="A57" s="1" t="s">
        <v>365</v>
      </c>
      <c r="B57" s="2">
        <v>42506</v>
      </c>
      <c r="C57" s="1" t="s">
        <v>26</v>
      </c>
      <c r="D57" s="3">
        <v>108.45</v>
      </c>
      <c r="E57" s="4">
        <v>1301.4000000000001</v>
      </c>
    </row>
    <row r="58" spans="1:5">
      <c r="A58" s="1" t="s">
        <v>441</v>
      </c>
      <c r="B58" s="2">
        <v>42506</v>
      </c>
      <c r="C58" s="1" t="s">
        <v>26</v>
      </c>
      <c r="D58" s="3">
        <v>12.96</v>
      </c>
      <c r="E58" s="4">
        <v>206.17</v>
      </c>
    </row>
    <row r="59" spans="1:5">
      <c r="A59" s="1" t="s">
        <v>404</v>
      </c>
      <c r="B59" s="2">
        <v>42519</v>
      </c>
      <c r="C59" s="1" t="s">
        <v>26</v>
      </c>
      <c r="D59" s="3">
        <v>150</v>
      </c>
      <c r="E59" s="4">
        <v>4031.88</v>
      </c>
    </row>
    <row r="60" spans="1:5">
      <c r="A60" s="1" t="s">
        <v>71</v>
      </c>
      <c r="B60" s="2">
        <v>42520</v>
      </c>
      <c r="C60" s="1" t="s">
        <v>26</v>
      </c>
      <c r="D60" s="3">
        <v>255.97</v>
      </c>
      <c r="E60" s="4">
        <v>6357.09</v>
      </c>
    </row>
    <row r="61" spans="1:5">
      <c r="A61" s="1" t="s">
        <v>483</v>
      </c>
      <c r="B61" s="2">
        <v>42520</v>
      </c>
      <c r="C61" s="1" t="s">
        <v>26</v>
      </c>
      <c r="D61" s="3">
        <v>39.799999999999997</v>
      </c>
      <c r="E61" s="4">
        <v>950.43</v>
      </c>
    </row>
    <row r="62" spans="1:5">
      <c r="A62" s="1" t="s">
        <v>296</v>
      </c>
      <c r="B62" s="2">
        <v>42533</v>
      </c>
      <c r="C62" s="1" t="s">
        <v>26</v>
      </c>
      <c r="D62" s="3">
        <v>88.05</v>
      </c>
      <c r="E62" s="4">
        <v>1889.12</v>
      </c>
    </row>
    <row r="63" spans="1:5">
      <c r="A63" s="1" t="s">
        <v>123</v>
      </c>
      <c r="B63" s="2">
        <v>42534</v>
      </c>
      <c r="C63" s="1" t="s">
        <v>26</v>
      </c>
      <c r="D63" s="3">
        <v>280</v>
      </c>
      <c r="E63" s="4">
        <v>5383.36</v>
      </c>
    </row>
    <row r="64" spans="1:5">
      <c r="A64" s="1" t="s">
        <v>393</v>
      </c>
      <c r="B64" s="2">
        <v>42534</v>
      </c>
      <c r="C64" s="1" t="s">
        <v>26</v>
      </c>
      <c r="D64" s="3">
        <v>79.75</v>
      </c>
      <c r="E64" s="4">
        <v>1800.24</v>
      </c>
    </row>
    <row r="65" spans="1:5">
      <c r="A65" s="1" t="s">
        <v>216</v>
      </c>
      <c r="B65" s="2">
        <v>42540</v>
      </c>
      <c r="C65" s="1" t="s">
        <v>26</v>
      </c>
      <c r="D65" s="3">
        <v>9.76</v>
      </c>
      <c r="E65" s="4">
        <v>143.81</v>
      </c>
    </row>
    <row r="66" spans="1:5">
      <c r="A66" s="1" t="s">
        <v>180</v>
      </c>
      <c r="B66" s="2">
        <v>42546</v>
      </c>
      <c r="C66" s="1" t="s">
        <v>26</v>
      </c>
      <c r="D66" s="3">
        <v>269.16000000000003</v>
      </c>
      <c r="E66" s="4">
        <v>7048.33</v>
      </c>
    </row>
    <row r="67" spans="1:5">
      <c r="A67" s="1" t="s">
        <v>32</v>
      </c>
      <c r="B67" s="2">
        <v>42547</v>
      </c>
      <c r="C67" s="1" t="s">
        <v>26</v>
      </c>
      <c r="D67" s="3">
        <v>392</v>
      </c>
      <c r="E67" s="4">
        <v>7340.87</v>
      </c>
    </row>
    <row r="68" spans="1:5">
      <c r="A68" s="1" t="s">
        <v>330</v>
      </c>
      <c r="B68" s="2">
        <v>42547</v>
      </c>
      <c r="C68" s="1" t="s">
        <v>26</v>
      </c>
      <c r="D68" s="3">
        <v>100</v>
      </c>
      <c r="E68" s="4">
        <v>2633.99</v>
      </c>
    </row>
    <row r="69" spans="1:5">
      <c r="A69" s="1" t="s">
        <v>415</v>
      </c>
      <c r="B69" s="2">
        <v>42547</v>
      </c>
      <c r="C69" s="1" t="s">
        <v>26</v>
      </c>
      <c r="D69" s="3">
        <v>280</v>
      </c>
      <c r="E69" s="4">
        <v>8163.34</v>
      </c>
    </row>
    <row r="70" spans="1:5">
      <c r="A70" s="1" t="s">
        <v>46</v>
      </c>
      <c r="B70" s="2">
        <v>42561</v>
      </c>
      <c r="C70" s="1" t="s">
        <v>26</v>
      </c>
      <c r="D70" s="3">
        <v>126.44</v>
      </c>
      <c r="E70" s="4">
        <v>3964.92</v>
      </c>
    </row>
    <row r="71" spans="1:5">
      <c r="A71" s="1" t="s">
        <v>246</v>
      </c>
      <c r="B71" s="2">
        <v>42561</v>
      </c>
      <c r="C71" s="1" t="s">
        <v>26</v>
      </c>
      <c r="D71" s="3">
        <v>10.1</v>
      </c>
      <c r="E71" s="4">
        <v>426.54</v>
      </c>
    </row>
    <row r="72" spans="1:5">
      <c r="A72" s="1" t="s">
        <v>115</v>
      </c>
      <c r="B72" s="2">
        <v>42562</v>
      </c>
      <c r="C72" s="1" t="s">
        <v>26</v>
      </c>
      <c r="D72" s="3">
        <v>246.98</v>
      </c>
      <c r="E72" s="4">
        <v>10495.04</v>
      </c>
    </row>
    <row r="73" spans="1:5">
      <c r="A73" s="1" t="s">
        <v>142</v>
      </c>
      <c r="B73" s="2">
        <v>42562</v>
      </c>
      <c r="C73" s="1" t="s">
        <v>26</v>
      </c>
      <c r="D73" s="3">
        <v>50.65</v>
      </c>
      <c r="E73" s="4">
        <v>1761.46</v>
      </c>
    </row>
    <row r="74" spans="1:5">
      <c r="A74" s="1" t="s">
        <v>158</v>
      </c>
      <c r="B74" s="2">
        <v>42562</v>
      </c>
      <c r="C74" s="1" t="s">
        <v>26</v>
      </c>
      <c r="D74" s="3">
        <v>146.07</v>
      </c>
      <c r="E74" s="4">
        <v>1499.38</v>
      </c>
    </row>
    <row r="75" spans="1:5">
      <c r="A75" s="1" t="s">
        <v>375</v>
      </c>
      <c r="B75" s="2">
        <v>42562</v>
      </c>
      <c r="C75" s="1" t="s">
        <v>26</v>
      </c>
      <c r="D75" s="3">
        <v>18.39</v>
      </c>
      <c r="E75" s="4">
        <v>413.38</v>
      </c>
    </row>
    <row r="76" spans="1:5">
      <c r="A76" s="1" t="s">
        <v>160</v>
      </c>
      <c r="B76" s="2">
        <v>42574</v>
      </c>
      <c r="C76" s="1" t="s">
        <v>26</v>
      </c>
      <c r="D76" s="3">
        <v>118.72</v>
      </c>
      <c r="E76" s="4">
        <v>4420.37</v>
      </c>
    </row>
    <row r="77" spans="1:5">
      <c r="A77" s="1" t="s">
        <v>97</v>
      </c>
      <c r="B77" s="2">
        <v>42576</v>
      </c>
      <c r="C77" s="1" t="s">
        <v>26</v>
      </c>
      <c r="D77" s="3">
        <v>202.13</v>
      </c>
      <c r="E77" s="4">
        <v>3097.18</v>
      </c>
    </row>
    <row r="78" spans="1:5">
      <c r="A78" s="1" t="s">
        <v>143</v>
      </c>
      <c r="B78" s="2">
        <v>42576</v>
      </c>
      <c r="C78" s="1" t="s">
        <v>26</v>
      </c>
      <c r="D78" s="3">
        <v>106.65</v>
      </c>
      <c r="E78" s="4">
        <v>2085.91</v>
      </c>
    </row>
    <row r="79" spans="1:5">
      <c r="A79" s="1" t="s">
        <v>218</v>
      </c>
      <c r="B79" s="2">
        <v>42576</v>
      </c>
      <c r="C79" s="1" t="s">
        <v>26</v>
      </c>
      <c r="D79" s="3">
        <v>14.14</v>
      </c>
      <c r="E79" s="4">
        <v>154.21</v>
      </c>
    </row>
    <row r="80" spans="1:5">
      <c r="A80" s="1" t="s">
        <v>85</v>
      </c>
      <c r="B80" s="2">
        <v>42588</v>
      </c>
      <c r="C80" s="1" t="s">
        <v>26</v>
      </c>
      <c r="D80" s="3">
        <v>187.78</v>
      </c>
      <c r="E80" s="4">
        <v>7639.13</v>
      </c>
    </row>
    <row r="81" spans="1:5">
      <c r="A81" s="1" t="s">
        <v>135</v>
      </c>
      <c r="B81" s="2">
        <v>42590</v>
      </c>
      <c r="C81" s="1" t="s">
        <v>26</v>
      </c>
      <c r="D81" s="3">
        <v>3.24</v>
      </c>
      <c r="E81" s="4">
        <v>60.18</v>
      </c>
    </row>
    <row r="82" spans="1:5">
      <c r="A82" s="1" t="s">
        <v>161</v>
      </c>
      <c r="B82" s="2">
        <v>42590</v>
      </c>
      <c r="C82" s="1" t="s">
        <v>26</v>
      </c>
      <c r="D82" s="3">
        <v>91.95</v>
      </c>
      <c r="E82" s="4">
        <v>1824.79</v>
      </c>
    </row>
    <row r="83" spans="1:5">
      <c r="A83" s="1" t="s">
        <v>371</v>
      </c>
      <c r="B83" s="2">
        <v>42590</v>
      </c>
      <c r="C83" s="1" t="s">
        <v>26</v>
      </c>
      <c r="D83" s="3">
        <v>44.05</v>
      </c>
      <c r="E83" s="4">
        <v>535.51</v>
      </c>
    </row>
    <row r="84" spans="1:5">
      <c r="A84" s="1" t="s">
        <v>479</v>
      </c>
      <c r="B84" s="2">
        <v>42601</v>
      </c>
      <c r="C84" s="1" t="s">
        <v>26</v>
      </c>
      <c r="D84" s="3">
        <v>120</v>
      </c>
      <c r="E84" s="4">
        <v>6144.01</v>
      </c>
    </row>
    <row r="85" spans="1:5">
      <c r="A85" s="1" t="s">
        <v>227</v>
      </c>
      <c r="B85" s="2">
        <v>42604</v>
      </c>
      <c r="C85" s="1" t="s">
        <v>26</v>
      </c>
      <c r="D85" s="3">
        <v>3.85</v>
      </c>
      <c r="E85" s="4">
        <v>49.28</v>
      </c>
    </row>
    <row r="86" spans="1:5">
      <c r="A86" s="1" t="s">
        <v>399</v>
      </c>
      <c r="B86" s="2">
        <v>42604</v>
      </c>
      <c r="C86" s="1" t="s">
        <v>26</v>
      </c>
      <c r="D86" s="3">
        <v>17.14</v>
      </c>
      <c r="E86" s="4">
        <v>393.4</v>
      </c>
    </row>
    <row r="87" spans="1:5">
      <c r="A87" s="1" t="s">
        <v>439</v>
      </c>
      <c r="B87" s="2">
        <v>42604</v>
      </c>
      <c r="C87" s="1" t="s">
        <v>26</v>
      </c>
      <c r="D87" s="3">
        <v>28.62</v>
      </c>
      <c r="E87" s="4">
        <v>559.76</v>
      </c>
    </row>
    <row r="88" spans="1:5">
      <c r="A88" s="1" t="s">
        <v>470</v>
      </c>
      <c r="B88" s="2">
        <v>42604</v>
      </c>
      <c r="C88" s="1" t="s">
        <v>26</v>
      </c>
      <c r="D88" s="3">
        <v>232.94</v>
      </c>
      <c r="E88" s="4">
        <v>4352.0600000000004</v>
      </c>
    </row>
    <row r="89" spans="1:5">
      <c r="A89" s="1" t="s">
        <v>249</v>
      </c>
      <c r="B89" s="2">
        <v>42609</v>
      </c>
      <c r="C89" s="1" t="s">
        <v>26</v>
      </c>
      <c r="D89" s="3">
        <v>155.01</v>
      </c>
      <c r="E89" s="4">
        <v>2569.59</v>
      </c>
    </row>
    <row r="90" spans="1:5">
      <c r="A90" s="1" t="s">
        <v>263</v>
      </c>
      <c r="B90" s="2">
        <v>42617</v>
      </c>
      <c r="C90" s="1" t="s">
        <v>26</v>
      </c>
      <c r="D90" s="3">
        <v>235.2</v>
      </c>
      <c r="E90" s="4">
        <v>13116.4</v>
      </c>
    </row>
    <row r="91" spans="1:5">
      <c r="A91" s="1" t="s">
        <v>202</v>
      </c>
      <c r="B91" s="2">
        <v>42618</v>
      </c>
      <c r="C91" s="1" t="s">
        <v>26</v>
      </c>
      <c r="D91" s="3">
        <v>157.04</v>
      </c>
      <c r="E91" s="4">
        <v>3586.18</v>
      </c>
    </row>
    <row r="92" spans="1:5">
      <c r="A92" s="1" t="s">
        <v>231</v>
      </c>
      <c r="B92" s="2">
        <v>42618</v>
      </c>
      <c r="C92" s="1" t="s">
        <v>26</v>
      </c>
      <c r="D92" s="3">
        <v>162.54</v>
      </c>
      <c r="E92" s="4">
        <v>2516.2199999999998</v>
      </c>
    </row>
    <row r="93" spans="1:5">
      <c r="A93" s="1" t="s">
        <v>307</v>
      </c>
      <c r="B93" s="2">
        <v>42618</v>
      </c>
      <c r="C93" s="1" t="s">
        <v>26</v>
      </c>
      <c r="D93" s="3">
        <v>144.66999999999999</v>
      </c>
      <c r="E93" s="4">
        <v>2373.98</v>
      </c>
    </row>
    <row r="94" spans="1:5">
      <c r="A94" s="1" t="s">
        <v>360</v>
      </c>
      <c r="B94" s="2">
        <v>42618</v>
      </c>
      <c r="C94" s="1" t="s">
        <v>26</v>
      </c>
      <c r="D94" s="3">
        <v>35.21</v>
      </c>
      <c r="E94" s="4">
        <v>361.42</v>
      </c>
    </row>
    <row r="95" spans="1:5">
      <c r="A95" s="1" t="s">
        <v>418</v>
      </c>
      <c r="B95" s="2">
        <v>42619</v>
      </c>
      <c r="C95" s="1" t="s">
        <v>26</v>
      </c>
      <c r="D95" s="3">
        <v>171.89</v>
      </c>
      <c r="E95" s="4">
        <v>3419.92</v>
      </c>
    </row>
    <row r="96" spans="1:5">
      <c r="A96" s="1" t="s">
        <v>342</v>
      </c>
      <c r="B96" s="2">
        <v>42643</v>
      </c>
      <c r="C96" s="1" t="s">
        <v>26</v>
      </c>
      <c r="D96" s="3">
        <v>135.4</v>
      </c>
      <c r="E96" s="4">
        <v>1765.71</v>
      </c>
    </row>
    <row r="97" spans="1:5">
      <c r="A97" s="1" t="s">
        <v>472</v>
      </c>
      <c r="B97" s="2">
        <v>42644</v>
      </c>
      <c r="C97" s="1" t="s">
        <v>26</v>
      </c>
      <c r="D97" s="3">
        <v>30.88</v>
      </c>
      <c r="E97" s="4">
        <v>491.25</v>
      </c>
    </row>
    <row r="98" spans="1:5">
      <c r="A98" s="1" t="s">
        <v>405</v>
      </c>
      <c r="B98" s="2">
        <v>42645</v>
      </c>
      <c r="C98" s="1" t="s">
        <v>26</v>
      </c>
      <c r="D98" s="3">
        <v>120.32</v>
      </c>
      <c r="E98" s="4">
        <v>3850.16</v>
      </c>
    </row>
    <row r="99" spans="1:5">
      <c r="A99" s="1" t="s">
        <v>109</v>
      </c>
      <c r="B99" s="2">
        <v>42646</v>
      </c>
      <c r="C99" s="1" t="s">
        <v>26</v>
      </c>
      <c r="D99" s="3">
        <v>280</v>
      </c>
      <c r="E99" s="4">
        <v>5442.67</v>
      </c>
    </row>
    <row r="100" spans="1:5">
      <c r="A100" s="1" t="s">
        <v>265</v>
      </c>
      <c r="B100" s="2">
        <v>42651</v>
      </c>
      <c r="C100" s="1" t="s">
        <v>26</v>
      </c>
      <c r="D100" s="3">
        <v>28.04</v>
      </c>
      <c r="E100" s="4">
        <v>515.25</v>
      </c>
    </row>
    <row r="101" spans="1:5">
      <c r="A101" s="1" t="s">
        <v>152</v>
      </c>
      <c r="B101" s="2">
        <v>42659</v>
      </c>
      <c r="C101" s="1" t="s">
        <v>26</v>
      </c>
      <c r="D101" s="3">
        <v>29.26</v>
      </c>
      <c r="E101" s="4">
        <v>821.07</v>
      </c>
    </row>
    <row r="102" spans="1:5">
      <c r="A102" s="1" t="s">
        <v>92</v>
      </c>
      <c r="B102" s="2">
        <v>42660</v>
      </c>
      <c r="C102" s="1" t="s">
        <v>26</v>
      </c>
      <c r="D102" s="3">
        <v>6.89</v>
      </c>
      <c r="E102" s="4">
        <v>175.19</v>
      </c>
    </row>
    <row r="103" spans="1:5">
      <c r="A103" s="1" t="s">
        <v>184</v>
      </c>
      <c r="B103" s="2">
        <v>42660</v>
      </c>
      <c r="C103" s="1" t="s">
        <v>26</v>
      </c>
      <c r="D103" s="3">
        <v>0.1</v>
      </c>
      <c r="E103" s="4">
        <v>2.61</v>
      </c>
    </row>
    <row r="104" spans="1:5">
      <c r="A104" s="1" t="s">
        <v>354</v>
      </c>
      <c r="B104" s="2">
        <v>42660</v>
      </c>
      <c r="C104" s="1" t="s">
        <v>26</v>
      </c>
      <c r="D104" s="3">
        <v>5.76</v>
      </c>
      <c r="E104" s="4">
        <v>150.28</v>
      </c>
    </row>
    <row r="105" spans="1:5">
      <c r="A105" s="1" t="s">
        <v>54</v>
      </c>
      <c r="B105" s="2">
        <v>42674</v>
      </c>
      <c r="C105" s="1" t="s">
        <v>26</v>
      </c>
      <c r="D105" s="3">
        <v>280</v>
      </c>
      <c r="E105" s="4">
        <v>12424.55</v>
      </c>
    </row>
    <row r="106" spans="1:5">
      <c r="A106" s="1" t="s">
        <v>65</v>
      </c>
      <c r="B106" s="2">
        <v>42674</v>
      </c>
      <c r="C106" s="1" t="s">
        <v>26</v>
      </c>
      <c r="D106" s="3">
        <v>56.94</v>
      </c>
      <c r="E106" s="4">
        <v>861.92</v>
      </c>
    </row>
    <row r="107" spans="1:5">
      <c r="A107" s="1" t="s">
        <v>89</v>
      </c>
      <c r="B107" s="2">
        <v>42674</v>
      </c>
      <c r="C107" s="1" t="s">
        <v>26</v>
      </c>
      <c r="D107" s="3">
        <v>91.2</v>
      </c>
      <c r="E107" s="4">
        <v>1705.64</v>
      </c>
    </row>
    <row r="108" spans="1:5">
      <c r="A108" s="1" t="s">
        <v>425</v>
      </c>
      <c r="B108" s="2">
        <v>42674</v>
      </c>
      <c r="C108" s="1" t="s">
        <v>26</v>
      </c>
      <c r="D108" s="3">
        <v>9.5</v>
      </c>
      <c r="E108" s="4">
        <v>118.91</v>
      </c>
    </row>
    <row r="109" spans="1:5">
      <c r="A109" s="1" t="s">
        <v>232</v>
      </c>
      <c r="B109" s="2">
        <v>42688</v>
      </c>
      <c r="C109" s="1" t="s">
        <v>26</v>
      </c>
      <c r="D109" s="3">
        <v>96.01</v>
      </c>
      <c r="E109" s="4">
        <v>983.11</v>
      </c>
    </row>
    <row r="110" spans="1:5">
      <c r="A110" s="1" t="s">
        <v>98</v>
      </c>
      <c r="B110" s="2">
        <v>42702</v>
      </c>
      <c r="C110" s="1" t="s">
        <v>26</v>
      </c>
      <c r="D110" s="3">
        <v>23.59</v>
      </c>
      <c r="E110" s="4">
        <v>517.30999999999995</v>
      </c>
    </row>
    <row r="111" spans="1:5">
      <c r="A111" s="1" t="s">
        <v>419</v>
      </c>
      <c r="B111" s="2">
        <v>42702</v>
      </c>
      <c r="C111" s="1" t="s">
        <v>26</v>
      </c>
      <c r="D111" s="3">
        <v>178.87</v>
      </c>
      <c r="E111" s="4">
        <v>1881.14</v>
      </c>
    </row>
    <row r="112" spans="1:5">
      <c r="A112" s="1" t="s">
        <v>221</v>
      </c>
      <c r="B112" s="2">
        <v>42713</v>
      </c>
      <c r="C112" s="1" t="s">
        <v>26</v>
      </c>
      <c r="D112" s="3">
        <v>209.81</v>
      </c>
      <c r="E112" s="4">
        <v>5442.16</v>
      </c>
    </row>
    <row r="113" spans="1:5">
      <c r="A113" s="1" t="s">
        <v>187</v>
      </c>
      <c r="B113" s="2">
        <v>42716</v>
      </c>
      <c r="C113" s="1" t="s">
        <v>26</v>
      </c>
      <c r="D113" s="3">
        <v>62.14</v>
      </c>
      <c r="E113" s="4">
        <v>973.76</v>
      </c>
    </row>
    <row r="114" spans="1:5">
      <c r="A114" s="1" t="s">
        <v>475</v>
      </c>
      <c r="B114" s="2">
        <v>42716</v>
      </c>
      <c r="C114" s="1" t="s">
        <v>26</v>
      </c>
      <c r="D114" s="3">
        <v>6.75</v>
      </c>
      <c r="E114" s="4">
        <v>70.92</v>
      </c>
    </row>
    <row r="115" spans="1:5">
      <c r="A115" s="1" t="s">
        <v>44</v>
      </c>
      <c r="B115" s="2">
        <v>42730</v>
      </c>
      <c r="C115" s="1" t="s">
        <v>26</v>
      </c>
      <c r="D115" s="3">
        <v>146.59</v>
      </c>
      <c r="E115" s="4">
        <v>1953.97</v>
      </c>
    </row>
    <row r="116" spans="1:5">
      <c r="A116" s="1" t="s">
        <v>410</v>
      </c>
      <c r="B116" s="2">
        <v>42730</v>
      </c>
      <c r="C116" s="1" t="s">
        <v>26</v>
      </c>
      <c r="D116" s="3">
        <v>214.62</v>
      </c>
      <c r="E116" s="4">
        <v>4477.96</v>
      </c>
    </row>
    <row r="117" spans="1:5">
      <c r="A117" s="1" t="s">
        <v>53</v>
      </c>
      <c r="B117" s="2">
        <v>42380</v>
      </c>
      <c r="C117" s="1" t="s">
        <v>490</v>
      </c>
      <c r="D117" s="3">
        <v>62.66</v>
      </c>
      <c r="E117" s="4">
        <v>751.97</v>
      </c>
    </row>
    <row r="118" spans="1:5">
      <c r="A118" s="1" t="s">
        <v>133</v>
      </c>
      <c r="B118" s="2">
        <v>42380</v>
      </c>
      <c r="C118" s="1" t="s">
        <v>490</v>
      </c>
      <c r="D118" s="3">
        <v>1495.73</v>
      </c>
      <c r="E118" s="4">
        <v>17398.63</v>
      </c>
    </row>
    <row r="119" spans="1:5">
      <c r="A119" s="1" t="s">
        <v>372</v>
      </c>
      <c r="B119" s="2">
        <v>42380</v>
      </c>
      <c r="C119" s="1" t="s">
        <v>490</v>
      </c>
      <c r="D119" s="3">
        <v>245.55</v>
      </c>
      <c r="E119" s="4">
        <v>1907.64</v>
      </c>
    </row>
    <row r="120" spans="1:5">
      <c r="A120" s="1" t="s">
        <v>436</v>
      </c>
      <c r="B120" s="2">
        <v>42380</v>
      </c>
      <c r="C120" s="1" t="s">
        <v>490</v>
      </c>
      <c r="D120" s="3">
        <v>826.75</v>
      </c>
      <c r="E120" s="4">
        <v>8489.4</v>
      </c>
    </row>
    <row r="121" spans="1:5">
      <c r="A121" s="1" t="s">
        <v>507</v>
      </c>
      <c r="B121" s="2">
        <v>42380</v>
      </c>
      <c r="C121" s="1" t="s">
        <v>490</v>
      </c>
      <c r="D121" s="3">
        <v>19.2</v>
      </c>
      <c r="E121" s="4">
        <v>234.29</v>
      </c>
    </row>
    <row r="122" spans="1:5">
      <c r="A122" s="1" t="s">
        <v>191</v>
      </c>
      <c r="B122" s="2">
        <v>42393</v>
      </c>
      <c r="C122" s="1" t="s">
        <v>490</v>
      </c>
      <c r="D122" s="3">
        <v>61</v>
      </c>
      <c r="E122" s="4">
        <v>456.03</v>
      </c>
    </row>
    <row r="123" spans="1:5">
      <c r="A123" s="1" t="s">
        <v>310</v>
      </c>
      <c r="B123" s="2">
        <v>42393</v>
      </c>
      <c r="C123" s="1" t="s">
        <v>490</v>
      </c>
      <c r="D123" s="3">
        <v>8.7100000000000009</v>
      </c>
      <c r="E123" s="4">
        <v>77.349999999999994</v>
      </c>
    </row>
    <row r="124" spans="1:5">
      <c r="A124" s="1" t="s">
        <v>36</v>
      </c>
      <c r="B124" s="2">
        <v>42394</v>
      </c>
      <c r="C124" s="1" t="s">
        <v>490</v>
      </c>
      <c r="D124" s="3">
        <v>6.5</v>
      </c>
      <c r="E124" s="4">
        <v>66.400000000000006</v>
      </c>
    </row>
    <row r="125" spans="1:5">
      <c r="A125" s="1" t="s">
        <v>352</v>
      </c>
      <c r="B125" s="2">
        <v>42394</v>
      </c>
      <c r="C125" s="1" t="s">
        <v>490</v>
      </c>
      <c r="D125" s="3">
        <v>794.66</v>
      </c>
      <c r="E125" s="4">
        <v>12258.58</v>
      </c>
    </row>
    <row r="126" spans="1:5">
      <c r="A126" s="1" t="s">
        <v>495</v>
      </c>
      <c r="B126" s="2">
        <v>42395</v>
      </c>
      <c r="C126" s="1" t="s">
        <v>490</v>
      </c>
      <c r="D126" s="3">
        <v>15.31</v>
      </c>
      <c r="E126" s="4">
        <v>131.49</v>
      </c>
    </row>
    <row r="127" spans="1:5">
      <c r="A127" s="1" t="s">
        <v>370</v>
      </c>
      <c r="B127" s="2">
        <v>42408</v>
      </c>
      <c r="C127" s="1" t="s">
        <v>490</v>
      </c>
      <c r="D127" s="3">
        <v>6</v>
      </c>
      <c r="E127" s="4">
        <v>124.4</v>
      </c>
    </row>
    <row r="128" spans="1:5">
      <c r="A128" s="1" t="s">
        <v>373</v>
      </c>
      <c r="B128" s="2">
        <v>42408</v>
      </c>
      <c r="C128" s="1" t="s">
        <v>490</v>
      </c>
      <c r="D128" s="3">
        <v>427.83</v>
      </c>
      <c r="E128" s="4">
        <v>3567.44</v>
      </c>
    </row>
    <row r="129" spans="1:5">
      <c r="A129" s="1" t="s">
        <v>140</v>
      </c>
      <c r="B129" s="2">
        <v>42420</v>
      </c>
      <c r="C129" s="1" t="s">
        <v>490</v>
      </c>
      <c r="D129" s="3">
        <v>211.63</v>
      </c>
      <c r="E129" s="4">
        <v>2860.45</v>
      </c>
    </row>
    <row r="130" spans="1:5">
      <c r="A130" s="1" t="s">
        <v>434</v>
      </c>
      <c r="B130" s="2">
        <v>42435</v>
      </c>
      <c r="C130" s="1" t="s">
        <v>490</v>
      </c>
      <c r="D130" s="3">
        <v>1538.25</v>
      </c>
      <c r="E130" s="4">
        <v>21559.8</v>
      </c>
    </row>
    <row r="131" spans="1:5">
      <c r="A131" s="1" t="s">
        <v>275</v>
      </c>
      <c r="B131" s="2">
        <v>42436</v>
      </c>
      <c r="C131" s="1" t="s">
        <v>490</v>
      </c>
      <c r="D131" s="3">
        <v>471.54</v>
      </c>
      <c r="E131" s="4">
        <v>4765.62</v>
      </c>
    </row>
    <row r="132" spans="1:5">
      <c r="A132" s="1" t="s">
        <v>52</v>
      </c>
      <c r="B132" s="2">
        <v>42449</v>
      </c>
      <c r="C132" s="1" t="s">
        <v>490</v>
      </c>
      <c r="D132" s="3">
        <v>4</v>
      </c>
      <c r="E132" s="4">
        <v>28.73</v>
      </c>
    </row>
    <row r="133" spans="1:5">
      <c r="A133" s="1" t="s">
        <v>58</v>
      </c>
      <c r="B133" s="2">
        <v>42450</v>
      </c>
      <c r="C133" s="1" t="s">
        <v>490</v>
      </c>
      <c r="D133" s="3">
        <v>825.08</v>
      </c>
      <c r="E133" s="4">
        <v>12865.1</v>
      </c>
    </row>
    <row r="134" spans="1:5">
      <c r="A134" s="1" t="s">
        <v>146</v>
      </c>
      <c r="B134" s="2">
        <v>42492</v>
      </c>
      <c r="C134" s="1" t="s">
        <v>490</v>
      </c>
      <c r="D134" s="3">
        <v>667.36</v>
      </c>
      <c r="E134" s="4">
        <v>5041.04</v>
      </c>
    </row>
    <row r="135" spans="1:5">
      <c r="A135" s="1" t="s">
        <v>237</v>
      </c>
      <c r="B135" s="2">
        <v>42492</v>
      </c>
      <c r="C135" s="1" t="s">
        <v>490</v>
      </c>
      <c r="D135" s="3">
        <v>41.05</v>
      </c>
      <c r="E135" s="4">
        <v>451.17</v>
      </c>
    </row>
    <row r="136" spans="1:5">
      <c r="A136" s="1" t="s">
        <v>501</v>
      </c>
      <c r="B136" s="2">
        <v>42492</v>
      </c>
      <c r="C136" s="1" t="s">
        <v>490</v>
      </c>
      <c r="D136" s="3">
        <v>1684.32</v>
      </c>
      <c r="E136" s="4">
        <v>16560.32</v>
      </c>
    </row>
    <row r="137" spans="1:5">
      <c r="A137" s="1" t="s">
        <v>287</v>
      </c>
      <c r="B137" s="2">
        <v>42492</v>
      </c>
      <c r="C137" s="1" t="s">
        <v>490</v>
      </c>
      <c r="D137" s="3">
        <v>1328.49</v>
      </c>
      <c r="E137" s="4">
        <v>15740.95</v>
      </c>
    </row>
    <row r="138" spans="1:5">
      <c r="A138" s="1" t="s">
        <v>380</v>
      </c>
      <c r="B138" s="2">
        <v>42492</v>
      </c>
      <c r="C138" s="1" t="s">
        <v>490</v>
      </c>
      <c r="D138" s="3">
        <v>257.25</v>
      </c>
      <c r="E138" s="4">
        <v>4561.0200000000004</v>
      </c>
    </row>
    <row r="139" spans="1:5">
      <c r="A139" s="1" t="s">
        <v>420</v>
      </c>
      <c r="B139" s="2">
        <v>42492</v>
      </c>
      <c r="C139" s="1" t="s">
        <v>490</v>
      </c>
      <c r="D139" s="3">
        <v>4</v>
      </c>
      <c r="E139" s="4">
        <v>40.549999999999997</v>
      </c>
    </row>
    <row r="140" spans="1:5">
      <c r="A140" s="1" t="s">
        <v>424</v>
      </c>
      <c r="B140" s="2">
        <v>42492</v>
      </c>
      <c r="C140" s="1" t="s">
        <v>490</v>
      </c>
      <c r="D140" s="3">
        <v>40</v>
      </c>
      <c r="E140" s="4">
        <v>875.98</v>
      </c>
    </row>
    <row r="141" spans="1:5">
      <c r="A141" s="1" t="s">
        <v>447</v>
      </c>
      <c r="B141" s="2">
        <v>42492</v>
      </c>
      <c r="C141" s="1" t="s">
        <v>490</v>
      </c>
      <c r="D141" s="3">
        <v>1240.21</v>
      </c>
      <c r="E141" s="4">
        <v>11793.78</v>
      </c>
    </row>
    <row r="142" spans="1:5">
      <c r="A142" s="1" t="s">
        <v>478</v>
      </c>
      <c r="B142" s="2">
        <v>42492</v>
      </c>
      <c r="C142" s="1" t="s">
        <v>490</v>
      </c>
      <c r="D142" s="3">
        <v>0.15</v>
      </c>
      <c r="E142" s="4">
        <v>2.02</v>
      </c>
    </row>
    <row r="143" spans="1:5">
      <c r="A143" s="1" t="s">
        <v>103</v>
      </c>
      <c r="B143" s="2">
        <v>42506</v>
      </c>
      <c r="C143" s="1" t="s">
        <v>490</v>
      </c>
      <c r="D143" s="3">
        <v>108.99</v>
      </c>
      <c r="E143" s="4">
        <v>1005.99</v>
      </c>
    </row>
    <row r="144" spans="1:5">
      <c r="A144" s="1" t="s">
        <v>178</v>
      </c>
      <c r="B144" s="2">
        <v>42506</v>
      </c>
      <c r="C144" s="1" t="s">
        <v>490</v>
      </c>
      <c r="D144" s="3">
        <v>880.54</v>
      </c>
      <c r="E144" s="4">
        <v>12153.21</v>
      </c>
    </row>
    <row r="145" spans="1:5">
      <c r="A145" s="1" t="s">
        <v>483</v>
      </c>
      <c r="B145" s="2">
        <v>42520</v>
      </c>
      <c r="C145" s="1" t="s">
        <v>490</v>
      </c>
      <c r="D145" s="3">
        <v>1538.25</v>
      </c>
      <c r="E145" s="4">
        <v>18366.78</v>
      </c>
    </row>
    <row r="146" spans="1:5">
      <c r="A146" s="1" t="s">
        <v>393</v>
      </c>
      <c r="B146" s="2">
        <v>42534</v>
      </c>
      <c r="C146" s="1" t="s">
        <v>490</v>
      </c>
      <c r="D146" s="3">
        <v>710</v>
      </c>
      <c r="E146" s="4">
        <v>8013.59</v>
      </c>
    </row>
    <row r="147" spans="1:5">
      <c r="A147" s="1" t="s">
        <v>180</v>
      </c>
      <c r="B147" s="2">
        <v>42547</v>
      </c>
      <c r="C147" s="1" t="s">
        <v>490</v>
      </c>
      <c r="D147" s="3">
        <v>1111</v>
      </c>
      <c r="E147" s="4">
        <v>14546.55</v>
      </c>
    </row>
    <row r="148" spans="1:5">
      <c r="A148" s="1" t="s">
        <v>46</v>
      </c>
      <c r="B148" s="2">
        <v>42561</v>
      </c>
      <c r="C148" s="1" t="s">
        <v>490</v>
      </c>
      <c r="D148" s="3">
        <v>155.68</v>
      </c>
      <c r="E148" s="4">
        <v>2440.91</v>
      </c>
    </row>
    <row r="149" spans="1:5">
      <c r="A149" s="1" t="s">
        <v>115</v>
      </c>
      <c r="B149" s="2">
        <v>42562</v>
      </c>
      <c r="C149" s="1" t="s">
        <v>490</v>
      </c>
      <c r="D149" s="3">
        <v>2721</v>
      </c>
      <c r="E149" s="4">
        <v>57812.41</v>
      </c>
    </row>
    <row r="150" spans="1:5">
      <c r="A150" s="1" t="s">
        <v>142</v>
      </c>
      <c r="B150" s="2">
        <v>42562</v>
      </c>
      <c r="C150" s="1" t="s">
        <v>490</v>
      </c>
      <c r="D150" s="3">
        <v>574.94000000000005</v>
      </c>
      <c r="E150" s="4">
        <v>9997.3700000000008</v>
      </c>
    </row>
    <row r="151" spans="1:5">
      <c r="A151" s="1" t="s">
        <v>97</v>
      </c>
      <c r="B151" s="2">
        <v>42576</v>
      </c>
      <c r="C151" s="1" t="s">
        <v>490</v>
      </c>
      <c r="D151" s="3">
        <v>80.39</v>
      </c>
      <c r="E151" s="4">
        <v>615.9</v>
      </c>
    </row>
    <row r="152" spans="1:5">
      <c r="A152" s="1" t="s">
        <v>85</v>
      </c>
      <c r="B152" s="2">
        <v>42588</v>
      </c>
      <c r="C152" s="1" t="s">
        <v>490</v>
      </c>
      <c r="D152" s="3">
        <v>288.98</v>
      </c>
      <c r="E152" s="4">
        <v>5878.04</v>
      </c>
    </row>
    <row r="153" spans="1:5">
      <c r="A153" s="1" t="s">
        <v>161</v>
      </c>
      <c r="B153" s="2">
        <v>42590</v>
      </c>
      <c r="C153" s="1" t="s">
        <v>490</v>
      </c>
      <c r="D153" s="3">
        <v>525.16999999999996</v>
      </c>
      <c r="E153" s="4">
        <v>5211.13</v>
      </c>
    </row>
    <row r="154" spans="1:5">
      <c r="A154" s="1" t="s">
        <v>479</v>
      </c>
      <c r="B154" s="2">
        <v>42601</v>
      </c>
      <c r="C154" s="1" t="s">
        <v>490</v>
      </c>
      <c r="D154" s="3">
        <v>2106</v>
      </c>
      <c r="E154" s="4">
        <v>53913.71</v>
      </c>
    </row>
    <row r="155" spans="1:5">
      <c r="A155" s="1" t="s">
        <v>499</v>
      </c>
      <c r="B155" s="2">
        <v>42604</v>
      </c>
      <c r="C155" s="1" t="s">
        <v>490</v>
      </c>
      <c r="D155" s="3">
        <v>161.5</v>
      </c>
      <c r="E155" s="4">
        <v>2435.04</v>
      </c>
    </row>
    <row r="156" spans="1:5">
      <c r="A156" s="1" t="s">
        <v>439</v>
      </c>
      <c r="B156" s="2">
        <v>42604</v>
      </c>
      <c r="C156" s="1" t="s">
        <v>490</v>
      </c>
      <c r="D156" s="3">
        <v>152.32</v>
      </c>
      <c r="E156" s="4">
        <v>1489.58</v>
      </c>
    </row>
    <row r="157" spans="1:5">
      <c r="A157" s="1" t="s">
        <v>470</v>
      </c>
      <c r="B157" s="2">
        <v>42604</v>
      </c>
      <c r="C157" s="1" t="s">
        <v>490</v>
      </c>
      <c r="D157" s="3">
        <v>545</v>
      </c>
      <c r="E157" s="4">
        <v>5091.17</v>
      </c>
    </row>
    <row r="158" spans="1:5">
      <c r="A158" s="1" t="s">
        <v>249</v>
      </c>
      <c r="B158" s="2">
        <v>42609</v>
      </c>
      <c r="C158" s="1" t="s">
        <v>490</v>
      </c>
      <c r="D158" s="3">
        <v>10.029999999999999</v>
      </c>
      <c r="E158" s="4">
        <v>83.13</v>
      </c>
    </row>
    <row r="159" spans="1:5">
      <c r="A159" s="1" t="s">
        <v>263</v>
      </c>
      <c r="B159" s="2">
        <v>42617</v>
      </c>
      <c r="C159" s="1" t="s">
        <v>490</v>
      </c>
      <c r="D159" s="3">
        <v>2080</v>
      </c>
      <c r="E159" s="4">
        <v>57997.68</v>
      </c>
    </row>
    <row r="160" spans="1:5">
      <c r="A160" s="1" t="s">
        <v>231</v>
      </c>
      <c r="B160" s="2">
        <v>42618</v>
      </c>
      <c r="C160" s="1" t="s">
        <v>490</v>
      </c>
      <c r="D160" s="3">
        <v>124.45</v>
      </c>
      <c r="E160" s="4">
        <v>963.28</v>
      </c>
    </row>
    <row r="161" spans="1:5">
      <c r="A161" s="1" t="s">
        <v>418</v>
      </c>
      <c r="B161" s="2">
        <v>42619</v>
      </c>
      <c r="C161" s="1" t="s">
        <v>490</v>
      </c>
      <c r="D161" s="3">
        <v>4</v>
      </c>
      <c r="E161" s="4">
        <v>39.79</v>
      </c>
    </row>
    <row r="162" spans="1:5">
      <c r="A162" s="1" t="s">
        <v>405</v>
      </c>
      <c r="B162" s="2">
        <v>42645</v>
      </c>
      <c r="C162" s="1" t="s">
        <v>490</v>
      </c>
      <c r="D162" s="3">
        <v>165.41</v>
      </c>
      <c r="E162" s="4">
        <v>2646.5</v>
      </c>
    </row>
    <row r="163" spans="1:5">
      <c r="A163" s="1" t="s">
        <v>109</v>
      </c>
      <c r="B163" s="2">
        <v>42646</v>
      </c>
      <c r="C163" s="1" t="s">
        <v>490</v>
      </c>
      <c r="D163" s="3">
        <v>28</v>
      </c>
      <c r="E163" s="4">
        <v>272.13</v>
      </c>
    </row>
    <row r="164" spans="1:5">
      <c r="A164" s="1" t="s">
        <v>152</v>
      </c>
      <c r="B164" s="2">
        <v>42659</v>
      </c>
      <c r="C164" s="1" t="s">
        <v>490</v>
      </c>
      <c r="D164" s="3">
        <v>29.25</v>
      </c>
      <c r="E164" s="4">
        <v>410.4</v>
      </c>
    </row>
    <row r="165" spans="1:5">
      <c r="A165" s="1" t="s">
        <v>54</v>
      </c>
      <c r="B165" s="2">
        <v>42674</v>
      </c>
      <c r="C165" s="1" t="s">
        <v>490</v>
      </c>
      <c r="D165" s="3">
        <v>2265.4499999999998</v>
      </c>
      <c r="E165" s="4">
        <v>50262.86</v>
      </c>
    </row>
    <row r="166" spans="1:5">
      <c r="A166" s="1" t="s">
        <v>65</v>
      </c>
      <c r="B166" s="2">
        <v>42674</v>
      </c>
      <c r="C166" s="1" t="s">
        <v>490</v>
      </c>
      <c r="D166" s="3">
        <v>128</v>
      </c>
      <c r="E166" s="4">
        <v>968.79</v>
      </c>
    </row>
    <row r="167" spans="1:5">
      <c r="A167" s="1" t="s">
        <v>89</v>
      </c>
      <c r="B167" s="2">
        <v>42674</v>
      </c>
      <c r="C167" s="1" t="s">
        <v>490</v>
      </c>
      <c r="D167" s="3">
        <v>49.2</v>
      </c>
      <c r="E167" s="4">
        <v>460.07</v>
      </c>
    </row>
    <row r="168" spans="1:5">
      <c r="A168" s="1" t="s">
        <v>221</v>
      </c>
      <c r="B168" s="2">
        <v>42713</v>
      </c>
      <c r="C168" s="1" t="s">
        <v>490</v>
      </c>
      <c r="D168" s="3">
        <v>611.85</v>
      </c>
      <c r="E168" s="4">
        <v>7935.24</v>
      </c>
    </row>
  </sheetData>
  <sortState ref="A2:E168">
    <sortCondition ref="C2:C1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</vt:lpstr>
      <vt:lpstr>Jan 2014-Jan 2019</vt:lpstr>
      <vt:lpstr>pivot_allyears</vt:lpstr>
      <vt:lpstr>pivot_2014</vt:lpstr>
      <vt:lpstr>2014</vt:lpstr>
      <vt:lpstr>pivot_2015</vt:lpstr>
      <vt:lpstr>2015</vt:lpstr>
      <vt:lpstr>pivot_2016</vt:lpstr>
      <vt:lpstr>2016</vt:lpstr>
      <vt:lpstr>pivot_2017</vt:lpstr>
      <vt:lpstr>2017</vt:lpstr>
      <vt:lpstr>pivot_2018</vt:lpstr>
      <vt:lpstr>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B. Tomlinson</dc:creator>
  <cp:lastModifiedBy>Doug Ray</cp:lastModifiedBy>
  <dcterms:created xsi:type="dcterms:W3CDTF">2019-03-04T15:28:44Z</dcterms:created>
  <dcterms:modified xsi:type="dcterms:W3CDTF">2019-03-28T17:50:41Z</dcterms:modified>
</cp:coreProperties>
</file>