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\Documents\UU\Multilevel &amp; psychometrics\Lab\Assignment 2\Assignment-2\"/>
    </mc:Choice>
  </mc:AlternateContent>
  <xr:revisionPtr revIDLastSave="0" documentId="13_ncr:1_{D6AF3C32-B8F6-4BF4-9290-805DB5C531D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0" i="1" l="1"/>
  <c r="T24" i="1"/>
  <c r="L29" i="1"/>
  <c r="L28" i="1"/>
  <c r="D26" i="1"/>
  <c r="R24" i="1" l="1"/>
  <c r="R30" i="1" l="1"/>
  <c r="J28" i="1"/>
  <c r="J29" i="1"/>
  <c r="G23" i="1"/>
  <c r="D24" i="1"/>
  <c r="H28" i="1" l="1"/>
  <c r="F24" i="1"/>
  <c r="H24" i="1" l="1"/>
  <c r="H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tc={CC265163-381D-4B81-97F4-4DE85279FDEE}</author>
    <author>tc={E2B8C2AC-A797-4237-B1EE-6D5E16A35B8E}</author>
  </authors>
  <commentList>
    <comment ref="L23" authorId="0" shapeId="0" xr:uid="{CC265163-381D-4B81-97F4-4DE85279FDE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comparison with the last best model (m2)</t>
      </text>
    </comment>
    <comment ref="T23" authorId="1" shapeId="0" xr:uid="{E2B8C2AC-A797-4237-B1EE-6D5E16A35B8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comparison with the last best model (m4b)</t>
      </text>
    </comment>
  </commentList>
</comments>
</file>

<file path=xl/sharedStrings.xml><?xml version="1.0" encoding="utf-8"?>
<sst xmlns="http://schemas.openxmlformats.org/spreadsheetml/2006/main" count="105" uniqueCount="66">
  <si>
    <t>intercept</t>
  </si>
  <si>
    <t>FIXED</t>
  </si>
  <si>
    <t>RANDOM</t>
  </si>
  <si>
    <t>SE</t>
  </si>
  <si>
    <t>Likelihood</t>
  </si>
  <si>
    <t xml:space="preserve">Fixed </t>
  </si>
  <si>
    <t>level 1</t>
  </si>
  <si>
    <t>level 1,2</t>
  </si>
  <si>
    <t>AIC **</t>
  </si>
  <si>
    <t>mean/intercept</t>
  </si>
  <si>
    <t>R2 level 1</t>
  </si>
  <si>
    <t>R2 level 2</t>
  </si>
  <si>
    <t>R2 cross level interaction</t>
  </si>
  <si>
    <t>Model 2:</t>
  </si>
  <si>
    <t>Explained variance</t>
  </si>
  <si>
    <t>Model 0:</t>
  </si>
  <si>
    <t>no random</t>
  </si>
  <si>
    <t>Fit</t>
  </si>
  <si>
    <t>par</t>
  </si>
  <si>
    <t>Covar(u(0j),u(1j))</t>
  </si>
  <si>
    <t>and covariance</t>
  </si>
  <si>
    <t>Rand. Sl. + cov. +</t>
  </si>
  <si>
    <t>Name data</t>
  </si>
  <si>
    <t>Covar(u(0j),u(2j))</t>
  </si>
  <si>
    <t xml:space="preserve">* cut off value for test with 1 df is 3,84; </t>
  </si>
  <si>
    <t xml:space="preserve">** lowest AIC is best model ; </t>
  </si>
  <si>
    <t xml:space="preserve">Deviance </t>
  </si>
  <si>
    <t>VAR(u(0j)) ***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</si>
  <si>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</si>
  <si>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</si>
  <si>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</si>
  <si>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</si>
  <si>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</si>
  <si>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Time</t>
  </si>
  <si>
    <t>Model 1b:</t>
  </si>
  <si>
    <t>random int</t>
  </si>
  <si>
    <t>plus time</t>
  </si>
  <si>
    <t xml:space="preserve">Model 1: </t>
  </si>
  <si>
    <t xml:space="preserve">random </t>
  </si>
  <si>
    <t>Random slope time</t>
  </si>
  <si>
    <t>Model 4b:</t>
  </si>
  <si>
    <t>Model 4a:</t>
  </si>
  <si>
    <t>VAR(u(1j)) [time]</t>
  </si>
  <si>
    <t>Variance decomposition</t>
  </si>
  <si>
    <t>ICC</t>
  </si>
  <si>
    <t>readt</t>
  </si>
  <si>
    <t>homecog</t>
  </si>
  <si>
    <t>momage</t>
  </si>
  <si>
    <t>VAR(e(ij)) - residual</t>
  </si>
  <si>
    <t>20.062***</t>
  </si>
  <si>
    <t>231,97***</t>
  </si>
  <si>
    <t>Model 3a:</t>
  </si>
  <si>
    <t>Model 3b:</t>
  </si>
  <si>
    <t>Random slope read</t>
  </si>
  <si>
    <t>VAR(u(2j)) [read]</t>
  </si>
  <si>
    <t>Model 5a:</t>
  </si>
  <si>
    <t>Model 5b:</t>
  </si>
  <si>
    <t>Rand. Sl. + cov. + predictor</t>
  </si>
  <si>
    <t>cross level int. Time * momage</t>
  </si>
  <si>
    <t>Predictor of slope, time</t>
  </si>
  <si>
    <t>of slope, only homecog*time</t>
  </si>
  <si>
    <t>cross level int. Time * homecog</t>
  </si>
  <si>
    <t>6,8778**</t>
  </si>
  <si>
    <t>26,561***</t>
  </si>
  <si>
    <t>11,642**</t>
  </si>
  <si>
    <t>11,641***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</si>
</sst>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3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2" xfId="0" applyFill="1" applyBorder="1"/>
    <xf numFmtId="2" fontId="0" fillId="3" borderId="0" xfId="0" applyNumberFormat="1" applyFont="1" applyFill="1" applyAlignment="1">
      <alignment horizontal="right" wrapText="1"/>
    </xf>
    <xf numFmtId="2" fontId="0" fillId="3" borderId="0" xfId="0" applyNumberFormat="1" applyFont="1" applyFill="1" applyBorder="1" applyAlignment="1">
      <alignment horizontal="right" wrapText="1"/>
    </xf>
    <xf numFmtId="2" fontId="0" fillId="3" borderId="0" xfId="0" applyNumberFormat="1" applyFont="1" applyFill="1"/>
    <xf numFmtId="2" fontId="0" fillId="3" borderId="0" xfId="0" applyNumberFormat="1" applyFill="1"/>
    <xf numFmtId="2" fontId="0" fillId="3" borderId="1" xfId="0" applyNumberFormat="1" applyFill="1" applyBorder="1"/>
    <xf numFmtId="0" fontId="1" fillId="3" borderId="2" xfId="0" applyFont="1" applyFill="1" applyBorder="1" applyAlignment="1">
      <alignment horizontal="right"/>
    </xf>
    <xf numFmtId="164" fontId="2" fillId="3" borderId="0" xfId="0" applyNumberFormat="1" applyFont="1" applyFill="1"/>
    <xf numFmtId="0" fontId="0" fillId="3" borderId="0" xfId="0" applyFont="1" applyFill="1"/>
    <xf numFmtId="164" fontId="0" fillId="3" borderId="1" xfId="0" applyNumberFormat="1" applyFill="1" applyBorder="1"/>
    <xf numFmtId="0" fontId="1" fillId="3" borderId="2" xfId="0" applyFont="1" applyFill="1" applyBorder="1"/>
    <xf numFmtId="0" fontId="1" fillId="0" borderId="2" xfId="0" applyFont="1" applyFill="1" applyBorder="1" applyAlignment="1">
      <alignment horizontal="right"/>
    </xf>
    <xf numFmtId="164" fontId="0" fillId="0" borderId="1" xfId="0" applyNumberFormat="1" applyFill="1" applyBorder="1"/>
    <xf numFmtId="164" fontId="0" fillId="3" borderId="0" xfId="0" applyNumberFormat="1" applyFont="1" applyFill="1"/>
    <xf numFmtId="164" fontId="0" fillId="0" borderId="0" xfId="0" applyNumberFormat="1" applyFill="1"/>
    <xf numFmtId="2" fontId="1" fillId="0" borderId="2" xfId="0" applyNumberFormat="1" applyFont="1" applyBorder="1"/>
    <xf numFmtId="2" fontId="0" fillId="0" borderId="0" xfId="0" applyNumberFormat="1"/>
    <xf numFmtId="2" fontId="0" fillId="0" borderId="1" xfId="0" applyNumberFormat="1" applyBorder="1"/>
    <xf numFmtId="2" fontId="2" fillId="3" borderId="0" xfId="0" applyNumberFormat="1" applyFont="1" applyFill="1"/>
    <xf numFmtId="0" fontId="0" fillId="3" borderId="0" xfId="0" applyFill="1" applyBorder="1"/>
    <xf numFmtId="164" fontId="0" fillId="0" borderId="0" xfId="0" applyNumberFormat="1" applyFill="1" applyBorder="1"/>
    <xf numFmtId="164" fontId="0" fillId="3" borderId="0" xfId="0" applyNumberFormat="1" applyFill="1" applyBorder="1"/>
    <xf numFmtId="0" fontId="1" fillId="0" borderId="0" xfId="0" applyFont="1" applyBorder="1"/>
    <xf numFmtId="0" fontId="0" fillId="0" borderId="0" xfId="0" applyFont="1" applyFill="1" applyBorder="1"/>
    <xf numFmtId="2" fontId="0" fillId="0" borderId="0" xfId="0" applyNumberFormat="1" applyFill="1" applyBorder="1"/>
    <xf numFmtId="0" fontId="0" fillId="0" borderId="0" xfId="0" applyFont="1"/>
    <xf numFmtId="0" fontId="0" fillId="0" borderId="0" xfId="0" applyFont="1" applyFill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Fill="1" applyBorder="1"/>
    <xf numFmtId="0" fontId="1" fillId="0" borderId="3" xfId="0" applyFont="1" applyFill="1" applyBorder="1" applyAlignment="1">
      <alignment horizontal="right"/>
    </xf>
    <xf numFmtId="0" fontId="0" fillId="0" borderId="2" xfId="0" applyFont="1" applyBorder="1"/>
    <xf numFmtId="0" fontId="0" fillId="3" borderId="2" xfId="0" applyFont="1" applyFill="1" applyBorder="1"/>
    <xf numFmtId="0" fontId="0" fillId="0" borderId="2" xfId="0" applyFont="1" applyFill="1" applyBorder="1"/>
    <xf numFmtId="2" fontId="0" fillId="0" borderId="0" xfId="0" applyNumberFormat="1" applyFont="1" applyAlignment="1">
      <alignment horizontal="right" wrapText="1"/>
    </xf>
    <xf numFmtId="2" fontId="0" fillId="0" borderId="0" xfId="0" applyNumberFormat="1" applyFont="1" applyFill="1" applyAlignment="1">
      <alignment horizontal="right" wrapText="1"/>
    </xf>
    <xf numFmtId="2" fontId="0" fillId="0" borderId="0" xfId="0" applyNumberFormat="1" applyFont="1" applyBorder="1" applyAlignment="1">
      <alignment horizontal="right" wrapText="1"/>
    </xf>
    <xf numFmtId="2" fontId="0" fillId="0" borderId="0" xfId="0" applyNumberFormat="1" applyFont="1"/>
    <xf numFmtId="2" fontId="0" fillId="0" borderId="0" xfId="0" applyNumberFormat="1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3" borderId="1" xfId="0" applyNumberFormat="1" applyFont="1" applyFill="1" applyBorder="1"/>
    <xf numFmtId="2" fontId="1" fillId="0" borderId="1" xfId="0" applyNumberFormat="1" applyFont="1" applyFill="1" applyBorder="1"/>
    <xf numFmtId="2" fontId="0" fillId="0" borderId="0" xfId="0" applyNumberFormat="1" applyFont="1" applyFill="1"/>
    <xf numFmtId="164" fontId="0" fillId="0" borderId="0" xfId="0" applyNumberFormat="1" applyFont="1"/>
    <xf numFmtId="2" fontId="0" fillId="0" borderId="0" xfId="0" applyNumberFormat="1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164" fontId="0" fillId="0" borderId="1" xfId="0" applyNumberFormat="1" applyFont="1" applyBorder="1"/>
    <xf numFmtId="2" fontId="0" fillId="0" borderId="1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0" xfId="0" applyNumberFormat="1" applyFont="1" applyFill="1"/>
    <xf numFmtId="164" fontId="0" fillId="3" borderId="1" xfId="0" applyNumberFormat="1" applyFont="1" applyFill="1" applyBorder="1"/>
    <xf numFmtId="164" fontId="3" fillId="0" borderId="1" xfId="0" applyNumberFormat="1" applyFont="1" applyFill="1" applyBorder="1"/>
    <xf numFmtId="164" fontId="0" fillId="0" borderId="0" xfId="0" applyNumberFormat="1" applyFont="1" applyBorder="1"/>
    <xf numFmtId="0" fontId="0" fillId="0" borderId="0" xfId="0" applyFont="1" applyBorder="1"/>
    <xf numFmtId="164" fontId="0" fillId="3" borderId="0" xfId="0" applyNumberFormat="1" applyFont="1" applyFill="1" applyBorder="1"/>
    <xf numFmtId="0" fontId="0" fillId="3" borderId="0" xfId="0" applyFont="1" applyFill="1" applyBorder="1"/>
    <xf numFmtId="164" fontId="3" fillId="0" borderId="0" xfId="0" applyNumberFormat="1" applyFont="1" applyFill="1" applyBorder="1"/>
    <xf numFmtId="164" fontId="0" fillId="0" borderId="2" xfId="0" applyNumberFormat="1" applyFont="1" applyBorder="1"/>
    <xf numFmtId="2" fontId="0" fillId="3" borderId="1" xfId="0" applyNumberFormat="1" applyFont="1" applyFill="1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ont="1" applyBorder="1"/>
    <xf numFmtId="2" fontId="1" fillId="0" borderId="0" xfId="0" applyNumberFormat="1" applyFont="1" applyBorder="1"/>
    <xf numFmtId="2" fontId="1" fillId="3" borderId="0" xfId="0" applyNumberFormat="1" applyFont="1" applyFill="1" applyBorder="1"/>
    <xf numFmtId="2" fontId="1" fillId="0" borderId="0" xfId="0" applyNumberFormat="1" applyFont="1" applyFill="1" applyBorder="1"/>
    <xf numFmtId="0" fontId="1" fillId="3" borderId="0" xfId="0" applyFont="1" applyFill="1" applyBorder="1"/>
    <xf numFmtId="2" fontId="0" fillId="0" borderId="1" xfId="0" applyNumberFormat="1" applyFont="1" applyFill="1" applyBorder="1" applyAlignment="1">
      <alignment horizontal="right" wrapText="1"/>
    </xf>
    <xf numFmtId="2" fontId="0" fillId="0" borderId="0" xfId="0" applyNumberForma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164" fontId="1" fillId="3" borderId="2" xfId="0" applyNumberFormat="1" applyFont="1" applyFill="1" applyBorder="1" applyAlignment="1">
      <alignment horizontal="right"/>
    </xf>
    <xf numFmtId="164" fontId="0" fillId="0" borderId="2" xfId="0" applyNumberFormat="1" applyFont="1" applyFill="1" applyBorder="1"/>
    <xf numFmtId="2" fontId="0" fillId="3" borderId="1" xfId="0" applyNumberFormat="1" applyFont="1" applyFill="1" applyBorder="1" applyAlignment="1">
      <alignment horizontal="right" wrapText="1"/>
    </xf>
    <xf numFmtId="2" fontId="0" fillId="3" borderId="0" xfId="0" applyNumberFormat="1" applyFont="1" applyFill="1" applyAlignment="1">
      <alignment horizontal="right"/>
    </xf>
    <xf numFmtId="164" fontId="3" fillId="3" borderId="1" xfId="0" applyNumberFormat="1" applyFont="1" applyFill="1" applyBorder="1"/>
    <xf numFmtId="164" fontId="3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UDRY Clara" id="{7E3CEF11-3571-4698-914B-114A727C1383}" userId="BAUDRY Clara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22-03-06T15:53:20.23" personId="{7E3CEF11-3571-4698-914B-114A727C1383}" id="{CC265163-381D-4B81-97F4-4DE85279FDEE}">
    <text>comparison with the last best model (m2)</text>
  </threadedComment>
  <threadedComment ref="T23" dT="2022-03-06T14:53:23.91" personId="{7E3CEF11-3571-4698-914B-114A727C1383}" id="{E2B8C2AC-A797-4237-B1EE-6D5E16A35B8E}">
    <text>comparison with the last best model (m4b)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tabSelected="1" zoomScale="115" zoomScaleNormal="115" workbookViewId="0">
      <pane xSplit="1" topLeftCell="P1" activePane="topRight" state="frozen"/>
      <selection pane="topRight" activeCell="P19" sqref="P19"/>
    </sheetView>
  </sheetViews>
  <sheetFormatPr baseColWidth="10" defaultColWidth="8.81640625" defaultRowHeight="14.5" x14ac:dyDescent="0.35"/>
  <cols>
    <col min="1" max="1" width="27.81640625" customWidth="1"/>
    <col min="2" max="3" width="9.453125" style="12" customWidth="1"/>
    <col min="4" max="5" width="9.453125" customWidth="1"/>
    <col min="6" max="7" width="9.1796875" style="12"/>
    <col min="8" max="8" width="9.453125" style="40" bestFit="1" customWidth="1"/>
    <col min="9" max="9" width="9.1796875" style="40"/>
    <col min="10" max="10" width="9.453125" style="23" bestFit="1" customWidth="1"/>
    <col min="11" max="11" width="9.36328125" style="23" bestFit="1" customWidth="1"/>
    <col min="12" max="12" width="9.453125" style="41" bestFit="1" customWidth="1"/>
    <col min="13" max="13" width="9.36328125" style="41" bestFit="1" customWidth="1"/>
    <col min="14" max="14" width="11.1796875" style="23" bestFit="1" customWidth="1"/>
    <col min="15" max="15" width="9.36328125" style="23" bestFit="1" customWidth="1"/>
    <col min="16" max="16" width="9.453125" style="41" bestFit="1" customWidth="1"/>
    <col min="17" max="17" width="9.36328125" style="41" bestFit="1" customWidth="1"/>
    <col min="18" max="18" width="11" style="23" bestFit="1" customWidth="1"/>
    <col min="19" max="19" width="8.6328125" style="23" customWidth="1"/>
    <col min="20" max="20" width="11" style="41" bestFit="1" customWidth="1"/>
    <col min="21" max="21" width="13.08984375" style="41" customWidth="1"/>
  </cols>
  <sheetData>
    <row r="1" spans="1:22" x14ac:dyDescent="0.35">
      <c r="A1" s="1" t="s">
        <v>22</v>
      </c>
      <c r="B1" s="12" t="s">
        <v>15</v>
      </c>
      <c r="D1" t="s">
        <v>37</v>
      </c>
      <c r="F1" s="12" t="s">
        <v>34</v>
      </c>
      <c r="H1" s="40" t="s">
        <v>13</v>
      </c>
      <c r="J1" s="23" t="s">
        <v>51</v>
      </c>
      <c r="L1" s="41" t="s">
        <v>52</v>
      </c>
      <c r="N1" s="23" t="s">
        <v>41</v>
      </c>
      <c r="P1" s="41" t="s">
        <v>40</v>
      </c>
      <c r="R1" s="23" t="s">
        <v>55</v>
      </c>
      <c r="T1" s="41" t="s">
        <v>56</v>
      </c>
    </row>
    <row r="2" spans="1:22" x14ac:dyDescent="0.35">
      <c r="B2" s="12" t="s">
        <v>16</v>
      </c>
      <c r="D2" t="s">
        <v>38</v>
      </c>
      <c r="F2" s="12" t="s">
        <v>35</v>
      </c>
      <c r="H2" s="40" t="s">
        <v>5</v>
      </c>
      <c r="J2" s="23" t="s">
        <v>5</v>
      </c>
      <c r="L2" s="41" t="s">
        <v>5</v>
      </c>
      <c r="N2" s="23" t="s">
        <v>39</v>
      </c>
      <c r="P2" s="41" t="s">
        <v>53</v>
      </c>
      <c r="R2" s="23" t="s">
        <v>21</v>
      </c>
      <c r="T2" s="41" t="s">
        <v>57</v>
      </c>
    </row>
    <row r="3" spans="1:22" x14ac:dyDescent="0.35">
      <c r="A3" s="3"/>
      <c r="B3" s="13" t="s">
        <v>0</v>
      </c>
      <c r="C3" s="13"/>
      <c r="D3" s="3" t="s">
        <v>0</v>
      </c>
      <c r="E3" s="3"/>
      <c r="F3" s="13" t="s">
        <v>36</v>
      </c>
      <c r="G3" s="13"/>
      <c r="H3" s="42" t="s">
        <v>6</v>
      </c>
      <c r="I3" s="42"/>
      <c r="J3" s="43" t="s">
        <v>7</v>
      </c>
      <c r="K3" s="43"/>
      <c r="L3" s="44" t="s">
        <v>7</v>
      </c>
      <c r="M3" s="44"/>
      <c r="N3" s="43" t="s">
        <v>20</v>
      </c>
      <c r="O3" s="43"/>
      <c r="P3" s="44" t="s">
        <v>20</v>
      </c>
      <c r="Q3" s="44"/>
      <c r="R3" s="43" t="s">
        <v>59</v>
      </c>
      <c r="S3" s="43"/>
      <c r="T3" s="44" t="s">
        <v>60</v>
      </c>
      <c r="U3" s="44"/>
    </row>
    <row r="4" spans="1:22" s="7" customFormat="1" x14ac:dyDescent="0.35">
      <c r="A4" s="5"/>
      <c r="B4" s="14" t="s">
        <v>31</v>
      </c>
      <c r="C4" s="14" t="s">
        <v>3</v>
      </c>
      <c r="D4" s="6" t="s">
        <v>31</v>
      </c>
      <c r="E4" s="6" t="s">
        <v>3</v>
      </c>
      <c r="F4" s="14" t="s">
        <v>31</v>
      </c>
      <c r="G4" s="14" t="s">
        <v>3</v>
      </c>
      <c r="H4" s="6" t="s">
        <v>31</v>
      </c>
      <c r="I4" s="6" t="s">
        <v>3</v>
      </c>
      <c r="J4" s="14" t="s">
        <v>31</v>
      </c>
      <c r="K4" s="14" t="s">
        <v>3</v>
      </c>
      <c r="L4" s="45" t="s">
        <v>31</v>
      </c>
      <c r="M4" s="45" t="s">
        <v>3</v>
      </c>
      <c r="N4" s="14"/>
      <c r="O4" s="14"/>
      <c r="P4" s="45" t="s">
        <v>31</v>
      </c>
      <c r="Q4" s="45" t="s">
        <v>3</v>
      </c>
      <c r="R4" s="14" t="s">
        <v>31</v>
      </c>
      <c r="S4" s="14" t="s">
        <v>3</v>
      </c>
      <c r="T4" s="45" t="s">
        <v>31</v>
      </c>
      <c r="U4" s="45" t="s">
        <v>3</v>
      </c>
    </row>
    <row r="5" spans="1:22" s="8" customFormat="1" x14ac:dyDescent="0.35">
      <c r="A5" s="4" t="s">
        <v>1</v>
      </c>
      <c r="B5" s="25"/>
      <c r="C5" s="25"/>
      <c r="D5" s="30"/>
      <c r="E5" s="30"/>
      <c r="F5" s="15"/>
      <c r="G5" s="15"/>
      <c r="H5" s="46"/>
      <c r="I5" s="46"/>
      <c r="J5" s="47"/>
      <c r="K5" s="47"/>
      <c r="L5" s="48"/>
      <c r="M5" s="48"/>
      <c r="N5" s="47"/>
      <c r="O5" s="47"/>
      <c r="P5" s="48"/>
      <c r="Q5" s="48"/>
      <c r="R5" s="47"/>
      <c r="S5" s="47"/>
      <c r="T5" s="48"/>
      <c r="U5" s="48"/>
    </row>
    <row r="6" spans="1:22" x14ac:dyDescent="0.35">
      <c r="A6" t="s">
        <v>9</v>
      </c>
      <c r="B6" s="19">
        <v>1.819</v>
      </c>
      <c r="C6" s="19">
        <v>6.132E-2</v>
      </c>
      <c r="D6" s="31">
        <v>1.819</v>
      </c>
      <c r="E6" s="31">
        <v>9.5469999999999999E-2</v>
      </c>
      <c r="F6" s="16">
        <v>1.5543</v>
      </c>
      <c r="G6" s="16">
        <v>0.112</v>
      </c>
      <c r="H6" s="49">
        <v>1.4994000000000001</v>
      </c>
      <c r="I6" s="49">
        <v>0.15087</v>
      </c>
      <c r="J6" s="16">
        <v>1.554</v>
      </c>
      <c r="K6" s="16">
        <v>0.1099</v>
      </c>
      <c r="L6" s="50">
        <v>1.5543</v>
      </c>
      <c r="M6" s="50">
        <v>0.10994</v>
      </c>
      <c r="N6" s="16">
        <v>1.5543</v>
      </c>
      <c r="O6" s="16">
        <v>9.5579999999999998E-2</v>
      </c>
      <c r="P6" s="50">
        <v>1.538386</v>
      </c>
      <c r="Q6" s="50">
        <v>0.14014299999999999</v>
      </c>
      <c r="R6" s="16">
        <v>1.5543</v>
      </c>
      <c r="S6" s="16">
        <v>9.5350000000000004E-2</v>
      </c>
      <c r="T6" s="50">
        <v>1.5543</v>
      </c>
      <c r="U6" s="50">
        <v>9.5380000000000006E-2</v>
      </c>
    </row>
    <row r="7" spans="1:22" x14ac:dyDescent="0.35">
      <c r="A7" t="s">
        <v>33</v>
      </c>
      <c r="D7" s="31"/>
      <c r="E7" s="31"/>
      <c r="F7" s="17">
        <v>0.17649999999999999</v>
      </c>
      <c r="G7" s="17">
        <v>3.9100000000000003E-2</v>
      </c>
      <c r="H7" s="49">
        <v>0.21307000000000001</v>
      </c>
      <c r="I7" s="49">
        <v>7.8079999999999997E-2</v>
      </c>
      <c r="J7" s="16">
        <v>0.17649999999999999</v>
      </c>
      <c r="K7" s="16">
        <v>3.9100000000000003E-2</v>
      </c>
      <c r="L7" s="50">
        <v>0.17646999999999999</v>
      </c>
      <c r="M7" s="50">
        <v>3.9100000000000003E-2</v>
      </c>
      <c r="N7" s="16">
        <v>0.17646999999999999</v>
      </c>
      <c r="O7" s="16">
        <v>4.265E-2</v>
      </c>
      <c r="P7" s="50">
        <v>0.185859</v>
      </c>
      <c r="Q7" s="50">
        <v>8.0268000000000006E-2</v>
      </c>
      <c r="R7" s="16">
        <v>0.17646999999999999</v>
      </c>
      <c r="S7" s="16">
        <v>4.197E-2</v>
      </c>
      <c r="T7" s="50">
        <v>0.17646999999999999</v>
      </c>
      <c r="U7" s="50">
        <v>4.2000000000000003E-2</v>
      </c>
    </row>
    <row r="8" spans="1:22" x14ac:dyDescent="0.35">
      <c r="A8" s="10" t="s">
        <v>45</v>
      </c>
      <c r="D8" s="31"/>
      <c r="E8" s="31"/>
      <c r="F8" s="18"/>
      <c r="G8" s="18"/>
      <c r="H8" s="51">
        <v>-3.3759999999999998E-2</v>
      </c>
      <c r="I8" s="51">
        <v>6.2330000000000003E-2</v>
      </c>
      <c r="N8" s="18"/>
      <c r="O8" s="17"/>
      <c r="P8" s="53">
        <v>-9.8449999999999996E-3</v>
      </c>
      <c r="Q8" s="53">
        <v>6.3995999999999997E-2</v>
      </c>
      <c r="T8" s="53"/>
      <c r="U8" s="53"/>
    </row>
    <row r="9" spans="1:22" x14ac:dyDescent="0.35">
      <c r="A9" s="10" t="s">
        <v>47</v>
      </c>
      <c r="D9" s="31"/>
      <c r="E9" s="31"/>
      <c r="F9" s="18"/>
      <c r="G9" s="18"/>
      <c r="H9" s="51"/>
      <c r="I9" s="51"/>
      <c r="J9" s="17">
        <v>-9.7519999999999996E-4</v>
      </c>
      <c r="K9" s="17">
        <v>5.1330000000000001E-2</v>
      </c>
      <c r="L9" s="53"/>
      <c r="M9" s="53"/>
      <c r="N9" s="16"/>
      <c r="O9" s="16"/>
      <c r="P9" s="50"/>
      <c r="Q9" s="50"/>
      <c r="R9" s="17">
        <v>-1.8960000000000001E-2</v>
      </c>
      <c r="S9" s="17">
        <v>5.2639999999999999E-2</v>
      </c>
      <c r="T9" s="50"/>
      <c r="U9" s="50"/>
      <c r="V9" s="61"/>
    </row>
    <row r="10" spans="1:22" x14ac:dyDescent="0.35">
      <c r="A10" s="10" t="s">
        <v>46</v>
      </c>
      <c r="D10" s="31"/>
      <c r="E10" s="31"/>
      <c r="F10" s="19"/>
      <c r="G10" s="19"/>
      <c r="H10" s="52"/>
      <c r="I10" s="54"/>
      <c r="J10" s="16">
        <v>-0.13109999999999999</v>
      </c>
      <c r="K10" s="16">
        <v>0.39150000000000001</v>
      </c>
      <c r="L10" s="50">
        <v>-0.13125000000000001</v>
      </c>
      <c r="M10" s="50">
        <v>3.7960000000000001E-2</v>
      </c>
      <c r="N10" s="16">
        <v>-0.10112</v>
      </c>
      <c r="O10" s="16">
        <v>3.6209999999999999E-2</v>
      </c>
      <c r="P10" s="50">
        <v>-0.100676</v>
      </c>
      <c r="Q10" s="50">
        <v>3.6387000000000003E-2</v>
      </c>
      <c r="R10" s="16">
        <v>-5.9749999999999998E-2</v>
      </c>
      <c r="S10" s="16">
        <v>4.0140000000000002E-2</v>
      </c>
      <c r="T10" s="50">
        <v>-6.3280000000000003E-2</v>
      </c>
      <c r="U10" s="50">
        <v>3.8940000000000002E-2</v>
      </c>
    </row>
    <row r="11" spans="1:22" s="11" customFormat="1" x14ac:dyDescent="0.35">
      <c r="A11" s="11" t="s">
        <v>61</v>
      </c>
      <c r="B11" s="34"/>
      <c r="C11" s="34"/>
      <c r="D11" s="78"/>
      <c r="E11" s="78"/>
      <c r="F11" s="79"/>
      <c r="G11" s="79"/>
      <c r="H11" s="80"/>
      <c r="I11" s="81"/>
      <c r="J11" s="74"/>
      <c r="K11" s="82"/>
      <c r="L11" s="38"/>
      <c r="M11" s="83"/>
      <c r="N11" s="82"/>
      <c r="O11" s="82"/>
      <c r="P11" s="38"/>
      <c r="Q11" s="83"/>
      <c r="R11" s="16">
        <v>-4.7550000000000002E-2</v>
      </c>
      <c r="S11" s="16">
        <v>1.7670000000000002E-2</v>
      </c>
      <c r="T11" s="50">
        <v>-4.5319999999999999E-2</v>
      </c>
      <c r="U11" s="50">
        <v>1.7149999999999999E-2</v>
      </c>
    </row>
    <row r="12" spans="1:22" s="3" customFormat="1" x14ac:dyDescent="0.35">
      <c r="A12" s="3" t="s">
        <v>58</v>
      </c>
      <c r="B12" s="13"/>
      <c r="C12" s="13"/>
      <c r="D12" s="32"/>
      <c r="E12" s="32"/>
      <c r="F12" s="20"/>
      <c r="G12" s="20"/>
      <c r="H12" s="55"/>
      <c r="I12" s="56"/>
      <c r="J12" s="43"/>
      <c r="K12" s="57"/>
      <c r="L12" s="44"/>
      <c r="M12" s="58"/>
      <c r="N12" s="57"/>
      <c r="O12" s="57"/>
      <c r="P12" s="44"/>
      <c r="Q12" s="58"/>
      <c r="R12" s="91">
        <v>1.1990000000000001E-2</v>
      </c>
      <c r="S12" s="91">
        <v>2.317E-2</v>
      </c>
      <c r="T12" s="85"/>
      <c r="U12" s="85"/>
    </row>
    <row r="13" spans="1:22" s="11" customFormat="1" x14ac:dyDescent="0.35">
      <c r="A13" s="37" t="s">
        <v>2</v>
      </c>
      <c r="B13" s="84"/>
      <c r="C13" s="84"/>
      <c r="D13" s="81"/>
      <c r="E13" s="81"/>
      <c r="F13" s="79"/>
      <c r="G13" s="79"/>
      <c r="H13" s="80"/>
      <c r="I13" s="81"/>
      <c r="J13" s="74"/>
      <c r="K13" s="82"/>
      <c r="L13" s="38"/>
      <c r="M13" s="83"/>
      <c r="N13" s="82"/>
      <c r="O13" s="82"/>
      <c r="P13" s="38"/>
      <c r="Q13" s="83"/>
      <c r="R13" s="74"/>
      <c r="S13" s="74"/>
      <c r="T13" s="38"/>
      <c r="U13" s="38"/>
    </row>
    <row r="14" spans="1:22" x14ac:dyDescent="0.35">
      <c r="A14" t="s">
        <v>48</v>
      </c>
      <c r="B14" s="12">
        <v>3.32</v>
      </c>
      <c r="D14" s="31">
        <v>1.7410000000000001</v>
      </c>
      <c r="E14" s="31">
        <v>1.32</v>
      </c>
      <c r="F14" s="33">
        <v>1.6890000000000001</v>
      </c>
      <c r="G14" s="33">
        <v>1.3</v>
      </c>
      <c r="H14" s="52">
        <v>1.6930000000000001</v>
      </c>
      <c r="I14" s="52">
        <v>1.3009999999999999</v>
      </c>
      <c r="J14" s="18">
        <v>1.6890000000000001</v>
      </c>
      <c r="K14" s="18">
        <v>1.3</v>
      </c>
      <c r="L14" s="59">
        <v>1.6890000000000001</v>
      </c>
      <c r="M14" s="59">
        <v>1.3</v>
      </c>
      <c r="N14" s="18">
        <v>1.52895</v>
      </c>
      <c r="O14" s="18">
        <v>1.2364999999999999</v>
      </c>
      <c r="P14" s="59">
        <v>1.52234</v>
      </c>
      <c r="Q14" s="59">
        <v>1.2338</v>
      </c>
      <c r="R14" s="18">
        <v>1.5288999999999999</v>
      </c>
      <c r="S14" s="18">
        <v>1.2364999999999999</v>
      </c>
      <c r="T14" s="59">
        <v>1.5289299999999999</v>
      </c>
      <c r="U14" s="59">
        <v>1.2364999999999999</v>
      </c>
    </row>
    <row r="15" spans="1:22" x14ac:dyDescent="0.35">
      <c r="A15" t="s">
        <v>27</v>
      </c>
      <c r="D15" s="31">
        <v>1.579</v>
      </c>
      <c r="E15" s="31">
        <v>1.2569999999999999</v>
      </c>
      <c r="F15" s="33">
        <v>1.5920000000000001</v>
      </c>
      <c r="G15" s="33">
        <v>1.262</v>
      </c>
      <c r="H15" s="52">
        <v>1.5760000000000001</v>
      </c>
      <c r="I15" s="52">
        <v>1.2549999999999999</v>
      </c>
      <c r="J15" s="18">
        <v>1.488</v>
      </c>
      <c r="K15" s="18">
        <v>1.22</v>
      </c>
      <c r="L15" s="59">
        <v>1.488</v>
      </c>
      <c r="M15" s="59">
        <v>1.22</v>
      </c>
      <c r="N15" s="18">
        <v>0.94854000000000005</v>
      </c>
      <c r="O15" s="18">
        <v>0.97399999999999998</v>
      </c>
      <c r="P15" s="59">
        <v>0.91474</v>
      </c>
      <c r="Q15" s="59">
        <v>0.95640000000000003</v>
      </c>
      <c r="R15" s="18">
        <v>0.93886000000000003</v>
      </c>
      <c r="S15" s="18">
        <v>0.96889999999999998</v>
      </c>
      <c r="T15" s="59">
        <v>0.94006000000000001</v>
      </c>
      <c r="U15" s="59">
        <v>0.96960000000000002</v>
      </c>
    </row>
    <row r="16" spans="1:22" x14ac:dyDescent="0.35">
      <c r="A16" t="s">
        <v>42</v>
      </c>
      <c r="H16" s="60"/>
      <c r="N16" s="18">
        <v>9.6280000000000004E-2</v>
      </c>
      <c r="O16" s="18">
        <v>0.31030000000000002</v>
      </c>
      <c r="P16" s="59">
        <v>8.0479999999999996E-2</v>
      </c>
      <c r="Q16" s="59">
        <v>0.28370000000000001</v>
      </c>
      <c r="R16" s="92">
        <v>8.3489999999999995E-2</v>
      </c>
      <c r="S16" s="18">
        <v>0.28889999999999999</v>
      </c>
      <c r="T16" s="61">
        <v>8.3970000000000003E-2</v>
      </c>
      <c r="U16" s="59">
        <v>0.2898</v>
      </c>
    </row>
    <row r="17" spans="1:21" x14ac:dyDescent="0.35">
      <c r="A17" t="s">
        <v>19</v>
      </c>
      <c r="H17" s="60"/>
      <c r="N17" s="18">
        <v>0.41</v>
      </c>
      <c r="O17" s="18"/>
      <c r="P17" s="59">
        <v>0.51</v>
      </c>
      <c r="Q17" s="59"/>
      <c r="R17" s="92">
        <v>0.48</v>
      </c>
      <c r="S17" s="18"/>
      <c r="T17">
        <v>0.47</v>
      </c>
      <c r="U17" s="59"/>
    </row>
    <row r="18" spans="1:21" x14ac:dyDescent="0.35">
      <c r="A18" s="11" t="s">
        <v>54</v>
      </c>
      <c r="H18" s="60"/>
      <c r="N18" s="18"/>
      <c r="O18" s="18"/>
      <c r="P18" s="59">
        <v>1.5469999999999999E-2</v>
      </c>
      <c r="Q18" s="59">
        <v>0.1244</v>
      </c>
      <c r="S18" s="62"/>
      <c r="U18" s="63"/>
    </row>
    <row r="19" spans="1:21" s="3" customFormat="1" x14ac:dyDescent="0.35">
      <c r="A19" t="s">
        <v>23</v>
      </c>
      <c r="B19" s="13"/>
      <c r="C19" s="13"/>
      <c r="F19" s="13"/>
      <c r="G19" s="13"/>
      <c r="H19" s="64"/>
      <c r="I19" s="42"/>
      <c r="J19" s="43"/>
      <c r="K19" s="43"/>
      <c r="L19" s="44"/>
      <c r="M19" s="44"/>
      <c r="N19" s="77"/>
      <c r="O19" s="77"/>
      <c r="P19" s="44">
        <v>0.02</v>
      </c>
      <c r="Q19" s="44"/>
      <c r="R19" s="43"/>
      <c r="S19" s="43"/>
      <c r="T19" s="44"/>
      <c r="U19" s="44"/>
    </row>
    <row r="20" spans="1:21" s="4" customFormat="1" x14ac:dyDescent="0.35">
      <c r="B20" s="21" t="s">
        <v>17</v>
      </c>
      <c r="C20" s="21" t="s">
        <v>18</v>
      </c>
      <c r="D20" s="26" t="s">
        <v>17</v>
      </c>
      <c r="E20" s="26" t="s">
        <v>18</v>
      </c>
      <c r="F20" s="21" t="s">
        <v>17</v>
      </c>
      <c r="G20" s="21" t="s">
        <v>18</v>
      </c>
      <c r="H20" s="66" t="s">
        <v>17</v>
      </c>
      <c r="I20" s="67" t="s">
        <v>18</v>
      </c>
      <c r="J20" s="21" t="s">
        <v>17</v>
      </c>
      <c r="K20" s="21" t="s">
        <v>18</v>
      </c>
      <c r="L20" s="26" t="s">
        <v>17</v>
      </c>
      <c r="M20" s="26" t="s">
        <v>18</v>
      </c>
      <c r="N20" s="89" t="s">
        <v>17</v>
      </c>
      <c r="O20" s="21" t="s">
        <v>18</v>
      </c>
      <c r="P20" s="26" t="s">
        <v>17</v>
      </c>
      <c r="Q20" s="26" t="s">
        <v>18</v>
      </c>
      <c r="R20" s="21" t="s">
        <v>17</v>
      </c>
      <c r="S20" s="21" t="s">
        <v>18</v>
      </c>
      <c r="T20" s="26" t="s">
        <v>17</v>
      </c>
      <c r="U20" s="26" t="s">
        <v>18</v>
      </c>
    </row>
    <row r="21" spans="1:21" x14ac:dyDescent="0.35">
      <c r="A21" t="s">
        <v>4</v>
      </c>
      <c r="C21" s="12">
        <v>1</v>
      </c>
      <c r="D21" s="86">
        <v>-1668.8</v>
      </c>
      <c r="E21" s="10">
        <v>3</v>
      </c>
      <c r="F21" s="22">
        <v>-1658.7</v>
      </c>
      <c r="G21" s="23">
        <v>4</v>
      </c>
      <c r="H21" s="60">
        <v>-1658.6</v>
      </c>
      <c r="I21" s="40">
        <v>5</v>
      </c>
      <c r="J21" s="28">
        <v>-1652.9</v>
      </c>
      <c r="K21" s="23">
        <v>6</v>
      </c>
      <c r="L21" s="68">
        <v>-1652.9</v>
      </c>
      <c r="M21" s="41">
        <v>5</v>
      </c>
      <c r="N21" s="28">
        <v>-1639.6</v>
      </c>
      <c r="O21" s="23">
        <v>7</v>
      </c>
      <c r="P21" s="68">
        <v>-1639.5</v>
      </c>
      <c r="Q21" s="41">
        <v>11</v>
      </c>
      <c r="R21" s="23">
        <v>-1636</v>
      </c>
      <c r="S21" s="23">
        <v>10</v>
      </c>
      <c r="T21" s="41">
        <v>-1636.2</v>
      </c>
      <c r="U21" s="41">
        <v>8</v>
      </c>
    </row>
    <row r="22" spans="1:21" x14ac:dyDescent="0.35">
      <c r="A22" t="s">
        <v>26</v>
      </c>
      <c r="D22" s="29">
        <v>3337.5</v>
      </c>
      <c r="E22" s="10"/>
      <c r="F22" s="22">
        <v>3317.5</v>
      </c>
      <c r="G22" s="23"/>
      <c r="H22" s="60">
        <v>3317.2</v>
      </c>
      <c r="J22" s="28">
        <v>3305.8</v>
      </c>
      <c r="L22" s="68">
        <v>3305.8</v>
      </c>
      <c r="N22" s="28">
        <v>3279.3</v>
      </c>
      <c r="P22" s="68">
        <v>3279</v>
      </c>
      <c r="R22" s="23">
        <v>3272.1</v>
      </c>
      <c r="T22" s="41">
        <v>3272.4</v>
      </c>
    </row>
    <row r="23" spans="1:21" x14ac:dyDescent="0.35">
      <c r="A23" t="s">
        <v>28</v>
      </c>
      <c r="D23" s="2" t="s">
        <v>50</v>
      </c>
      <c r="E23">
        <v>1</v>
      </c>
      <c r="F23" s="28" t="s">
        <v>49</v>
      </c>
      <c r="G23" s="23">
        <f>G21-E21</f>
        <v>1</v>
      </c>
      <c r="H23" s="52">
        <v>0.28999999999999998</v>
      </c>
      <c r="I23" s="40">
        <v>1</v>
      </c>
      <c r="J23" s="28" t="s">
        <v>64</v>
      </c>
      <c r="K23" s="23">
        <v>2</v>
      </c>
      <c r="L23" s="59" t="s">
        <v>65</v>
      </c>
      <c r="M23" s="41">
        <v>1</v>
      </c>
      <c r="N23" s="28" t="s">
        <v>63</v>
      </c>
      <c r="O23" s="23">
        <v>2</v>
      </c>
      <c r="P23" s="68">
        <v>0.26090000000000002</v>
      </c>
      <c r="Q23" s="41">
        <v>4</v>
      </c>
      <c r="R23" s="18">
        <v>7.1787999999999998</v>
      </c>
      <c r="S23" s="23">
        <v>3</v>
      </c>
      <c r="T23" s="68" t="s">
        <v>62</v>
      </c>
      <c r="U23" s="41">
        <v>1</v>
      </c>
    </row>
    <row r="24" spans="1:21" s="3" customFormat="1" x14ac:dyDescent="0.35">
      <c r="A24" s="3" t="s">
        <v>8</v>
      </c>
      <c r="B24" s="13"/>
      <c r="C24" s="13"/>
      <c r="D24" s="27">
        <f>(2*E21)+D22</f>
        <v>3343.5</v>
      </c>
      <c r="F24" s="24">
        <f>(2*G21)+F22</f>
        <v>3325.5</v>
      </c>
      <c r="G24" s="13"/>
      <c r="H24" s="64">
        <f>(2*I21)+H22</f>
        <v>3327.2</v>
      </c>
      <c r="I24" s="42"/>
      <c r="J24" s="69">
        <v>3317.8</v>
      </c>
      <c r="K24" s="43"/>
      <c r="L24" s="87">
        <v>3315.8</v>
      </c>
      <c r="M24" s="44"/>
      <c r="N24" s="69">
        <v>3293.3</v>
      </c>
      <c r="O24" s="43"/>
      <c r="P24" s="87">
        <v>3301</v>
      </c>
      <c r="Q24" s="44"/>
      <c r="R24" s="93">
        <f>(2*S21)+R22</f>
        <v>3292.1</v>
      </c>
      <c r="S24" s="43"/>
      <c r="T24" s="70">
        <f>(2*U21)+T22</f>
        <v>3288.4</v>
      </c>
      <c r="U24" s="44"/>
    </row>
    <row r="25" spans="1:21" s="11" customFormat="1" x14ac:dyDescent="0.35">
      <c r="A25" s="37" t="s">
        <v>43</v>
      </c>
      <c r="B25" s="34"/>
      <c r="C25" s="34"/>
      <c r="D25" s="35"/>
      <c r="F25" s="36"/>
      <c r="G25" s="34"/>
      <c r="H25" s="71"/>
      <c r="I25" s="72"/>
      <c r="J25" s="73"/>
      <c r="K25" s="74"/>
      <c r="L25" s="88"/>
      <c r="M25" s="38"/>
      <c r="N25" s="73"/>
      <c r="O25" s="74"/>
      <c r="P25" s="88"/>
      <c r="Q25" s="38"/>
      <c r="R25" s="94"/>
      <c r="S25" s="74"/>
      <c r="T25" s="75"/>
      <c r="U25" s="38"/>
    </row>
    <row r="26" spans="1:21" s="11" customFormat="1" x14ac:dyDescent="0.35">
      <c r="A26" s="38" t="s">
        <v>44</v>
      </c>
      <c r="B26" s="34"/>
      <c r="C26" s="34"/>
      <c r="D26" s="39">
        <f>D15/(D15+D14)</f>
        <v>0.47560240963855416</v>
      </c>
      <c r="F26" s="36"/>
      <c r="G26" s="34"/>
      <c r="H26" s="71"/>
      <c r="I26" s="72"/>
      <c r="J26" s="73"/>
      <c r="K26" s="74"/>
      <c r="L26" s="88"/>
      <c r="M26" s="38"/>
      <c r="N26" s="73"/>
      <c r="O26" s="74"/>
      <c r="P26" s="88"/>
      <c r="Q26" s="38"/>
      <c r="R26" s="94"/>
      <c r="S26" s="74"/>
      <c r="T26" s="75"/>
      <c r="U26" s="38"/>
    </row>
    <row r="27" spans="1:21" s="8" customFormat="1" x14ac:dyDescent="0.35">
      <c r="A27" s="4" t="s">
        <v>14</v>
      </c>
      <c r="B27" s="25"/>
      <c r="C27" s="25"/>
      <c r="D27" s="4"/>
      <c r="E27" s="4"/>
      <c r="F27" s="15"/>
      <c r="G27" s="15"/>
      <c r="H27" s="76"/>
      <c r="I27" s="46"/>
      <c r="J27" s="47"/>
      <c r="K27" s="47"/>
      <c r="L27" s="48"/>
      <c r="M27" s="48"/>
      <c r="N27" s="47"/>
      <c r="O27" s="47"/>
      <c r="P27" s="90"/>
      <c r="Q27" s="48"/>
      <c r="R27" s="47"/>
      <c r="S27" s="47"/>
      <c r="T27" s="48"/>
      <c r="U27" s="48"/>
    </row>
    <row r="28" spans="1:21" x14ac:dyDescent="0.35">
      <c r="A28" t="s">
        <v>10</v>
      </c>
      <c r="H28" s="52">
        <f>(F14-H14)/F14</f>
        <v>-2.3682652457075212E-3</v>
      </c>
      <c r="I28" s="52"/>
      <c r="J28" s="18">
        <f>(F14-J14)/H14</f>
        <v>0</v>
      </c>
      <c r="K28" s="18"/>
      <c r="L28" s="59">
        <f>(H14-L14)/J14</f>
        <v>2.3682652457075212E-3</v>
      </c>
      <c r="M28" s="59"/>
      <c r="N28" s="18"/>
      <c r="O28" s="18"/>
      <c r="P28" s="59"/>
      <c r="Q28" s="59"/>
      <c r="R28" s="18"/>
      <c r="T28" s="59"/>
    </row>
    <row r="29" spans="1:21" x14ac:dyDescent="0.35">
      <c r="A29" t="s">
        <v>11</v>
      </c>
      <c r="H29" s="52">
        <f>(F15-H15)/F15</f>
        <v>1.0050251256281416E-2</v>
      </c>
      <c r="I29" s="52"/>
      <c r="J29" s="18">
        <f>(F15-J15)/H15</f>
        <v>6.59898477157361E-2</v>
      </c>
      <c r="K29" s="18"/>
      <c r="L29" s="59">
        <f>(H15-L15)/J15</f>
        <v>5.9139784946236611E-2</v>
      </c>
      <c r="M29" s="59"/>
      <c r="N29" s="18"/>
      <c r="O29" s="18"/>
      <c r="P29" s="59"/>
      <c r="Q29" s="59"/>
      <c r="R29" s="18"/>
      <c r="T29" s="59"/>
    </row>
    <row r="30" spans="1:21" s="3" customFormat="1" x14ac:dyDescent="0.35">
      <c r="A30" s="3" t="s">
        <v>12</v>
      </c>
      <c r="B30" s="13"/>
      <c r="C30" s="13"/>
      <c r="F30" s="13"/>
      <c r="G30" s="13"/>
      <c r="H30" s="55"/>
      <c r="I30" s="55"/>
      <c r="J30" s="77"/>
      <c r="K30" s="77"/>
      <c r="L30" s="65"/>
      <c r="M30" s="65"/>
      <c r="N30" s="77"/>
      <c r="O30" s="77"/>
      <c r="P30" s="65"/>
      <c r="Q30" s="65"/>
      <c r="R30" s="18">
        <f>(P16-R16)/P16</f>
        <v>-3.7400596421471158E-2</v>
      </c>
      <c r="S30" s="43"/>
      <c r="T30" s="59">
        <f>(R16-T16)/R16</f>
        <v>-5.749191519942607E-3</v>
      </c>
      <c r="U30" s="44"/>
    </row>
    <row r="31" spans="1:21" s="8" customFormat="1" x14ac:dyDescent="0.35">
      <c r="A31" s="8" t="s">
        <v>24</v>
      </c>
      <c r="B31" s="15"/>
      <c r="C31" s="15"/>
      <c r="F31" s="15"/>
      <c r="G31" s="15"/>
      <c r="H31" s="46"/>
      <c r="I31" s="46"/>
      <c r="J31" s="47"/>
      <c r="K31" s="47"/>
      <c r="L31" s="48"/>
      <c r="M31" s="48"/>
      <c r="N31" s="47"/>
      <c r="O31" s="47"/>
      <c r="P31" s="48"/>
      <c r="Q31" s="48"/>
      <c r="R31" s="47"/>
      <c r="S31" s="47"/>
      <c r="T31" s="48"/>
      <c r="U31" s="48"/>
    </row>
    <row r="32" spans="1:21" x14ac:dyDescent="0.35">
      <c r="A32" t="s">
        <v>25</v>
      </c>
    </row>
    <row r="33" spans="1:1" x14ac:dyDescent="0.35">
      <c r="A33" s="9" t="s">
        <v>30</v>
      </c>
    </row>
    <row r="34" spans="1:1" x14ac:dyDescent="0.35">
      <c r="A34" t="s">
        <v>29</v>
      </c>
    </row>
    <row r="35" spans="1:1" x14ac:dyDescent="0.35">
      <c r="A35" t="s">
        <v>32</v>
      </c>
    </row>
  </sheetData>
  <pageMargins left="0.7" right="0.7" top="0.75" bottom="0.75" header="0.3" footer="0.3"/>
  <pageSetup scale="8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164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clara</cp:lastModifiedBy>
  <cp:lastPrinted>2013-03-21T13:12:15Z</cp:lastPrinted>
  <dcterms:created xsi:type="dcterms:W3CDTF">2013-03-21T11:14:40Z</dcterms:created>
  <dcterms:modified xsi:type="dcterms:W3CDTF">2022-03-06T19:48:42Z</dcterms:modified>
</cp:coreProperties>
</file>