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ing ninja dataset\"/>
    </mc:Choice>
  </mc:AlternateContent>
  <xr:revisionPtr revIDLastSave="0" documentId="13_ncr:1_{5AB48ECD-1ECF-45A1-BF6B-3684244F878A}" xr6:coauthVersionLast="47" xr6:coauthVersionMax="47" xr10:uidLastSave="{00000000-0000-0000-0000-000000000000}"/>
  <bookViews>
    <workbookView xWindow="-120" yWindow="-120" windowWidth="20730" windowHeight="11040" firstSheet="3" activeTab="7" xr2:uid="{1808466B-1201-4171-9A91-38FD62ED0869}"/>
  </bookViews>
  <sheets>
    <sheet name="All_India_Index_Upto_April23 (1" sheetId="1" r:id="rId1"/>
    <sheet name="Depth" sheetId="2" r:id="rId2"/>
    <sheet name="No.1 Analysis" sheetId="5" r:id="rId3"/>
    <sheet name="No.2 Analysis" sheetId="9" r:id="rId4"/>
    <sheet name="No.3 Analysis" sheetId="10" r:id="rId5"/>
    <sheet name="No.4 Analysis" sheetId="13" r:id="rId6"/>
    <sheet name="Crude Oil Data" sheetId="14" r:id="rId7"/>
    <sheet name="No.5 Analysis" sheetId="15" r:id="rId8"/>
  </sheets>
  <definedNames>
    <definedName name="_xlnm._FilterDatabase" localSheetId="0" hidden="1">'All_India_Index_Upto_April23 (1'!$A$1:$AD$376</definedName>
    <definedName name="_xlnm._FilterDatabase" localSheetId="4" hidden="1">'No.3 Analysis'!$A$1:$AG$38</definedName>
    <definedName name="_xlchart.v1.0" hidden="1">'No.2 Analysis'!$AI$2:$AI$8</definedName>
    <definedName name="_xlchart.v1.1" hidden="1">'No.2 Analysis'!$AK$1</definedName>
    <definedName name="_xlchart.v1.2" hidden="1">'No.2 Analysis'!$AK$2:$AK$8</definedName>
    <definedName name="_xlchart.v1.3" hidden="1">'No.2 Analysis'!$AI$2:$AI$8</definedName>
    <definedName name="_xlchart.v1.4" hidden="1">'No.2 Analysis'!$AK$1</definedName>
    <definedName name="_xlchart.v1.5" hidden="1">'No.2 Analysis'!$AK$2:$AK$8</definedName>
    <definedName name="_xlchart.v1.6" hidden="1">'No.3 Analysis'!$AI$2:$AI$13</definedName>
    <definedName name="_xlchart.v1.7" hidden="1">'No.3 Analysis'!$AK$2:$AK$13</definedName>
  </definedNames>
  <calcPr calcId="191029"/>
  <pivotCaches>
    <pivotCache cacheId="8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5" l="1"/>
  <c r="E18" i="15"/>
  <c r="AO143" i="13"/>
  <c r="AR143" i="13" s="1"/>
  <c r="AN143" i="13"/>
  <c r="AQ143" i="13" s="1"/>
  <c r="AM143" i="13"/>
  <c r="AQ142" i="13"/>
  <c r="AO142" i="13"/>
  <c r="AN142" i="13"/>
  <c r="AM142" i="13"/>
  <c r="AP142" i="13" s="1"/>
  <c r="AO141" i="13"/>
  <c r="AR141" i="13" s="1"/>
  <c r="AN141" i="13"/>
  <c r="AQ141" i="13" s="1"/>
  <c r="AM141" i="13"/>
  <c r="AQ140" i="13"/>
  <c r="AO140" i="13"/>
  <c r="AN140" i="13"/>
  <c r="AM140" i="13"/>
  <c r="AP140" i="13" s="1"/>
  <c r="AP139" i="13"/>
  <c r="AO139" i="13"/>
  <c r="AR139" i="13" s="1"/>
  <c r="AN139" i="13"/>
  <c r="AQ139" i="13" s="1"/>
  <c r="AM139" i="13"/>
  <c r="AO138" i="13"/>
  <c r="AN138" i="13"/>
  <c r="AM138" i="13"/>
  <c r="AK202" i="13"/>
  <c r="AH202" i="13"/>
  <c r="AG202" i="13"/>
  <c r="AJ202" i="13" s="1"/>
  <c r="AF202" i="13"/>
  <c r="AI202" i="13" s="1"/>
  <c r="AE202" i="13"/>
  <c r="AJ201" i="13"/>
  <c r="AH201" i="13"/>
  <c r="AK201" i="13" s="1"/>
  <c r="AG201" i="13"/>
  <c r="AF201" i="13"/>
  <c r="AI201" i="13" s="1"/>
  <c r="AE201" i="13"/>
  <c r="AK200" i="13"/>
  <c r="AI200" i="13"/>
  <c r="AH200" i="13"/>
  <c r="AG200" i="13"/>
  <c r="AJ200" i="13" s="1"/>
  <c r="AF200" i="13"/>
  <c r="AE200" i="13"/>
  <c r="AJ199" i="13"/>
  <c r="AH199" i="13"/>
  <c r="AK199" i="13" s="1"/>
  <c r="AG199" i="13"/>
  <c r="AF199" i="13"/>
  <c r="AI199" i="13" s="1"/>
  <c r="AE199" i="13"/>
  <c r="AK198" i="13"/>
  <c r="AI198" i="13"/>
  <c r="AH198" i="13"/>
  <c r="AG198" i="13"/>
  <c r="AJ198" i="13" s="1"/>
  <c r="AF198" i="13"/>
  <c r="AE198" i="13"/>
  <c r="AJ197" i="13"/>
  <c r="AH197" i="13"/>
  <c r="AK197" i="13" s="1"/>
  <c r="AG197" i="13"/>
  <c r="AF197" i="13"/>
  <c r="AI197" i="13" s="1"/>
  <c r="AE197" i="13"/>
  <c r="AK196" i="13"/>
  <c r="AI196" i="13"/>
  <c r="AH196" i="13"/>
  <c r="AG196" i="13"/>
  <c r="AJ196" i="13" s="1"/>
  <c r="AF196" i="13"/>
  <c r="AE196" i="13"/>
  <c r="AJ195" i="13"/>
  <c r="AH195" i="13"/>
  <c r="AK195" i="13" s="1"/>
  <c r="AG195" i="13"/>
  <c r="AF195" i="13"/>
  <c r="AI195" i="13" s="1"/>
  <c r="AE195" i="13"/>
  <c r="AK194" i="13"/>
  <c r="AI194" i="13"/>
  <c r="AH194" i="13"/>
  <c r="AG194" i="13"/>
  <c r="AJ194" i="13" s="1"/>
  <c r="AF194" i="13"/>
  <c r="AE194" i="13"/>
  <c r="AJ193" i="13"/>
  <c r="AH193" i="13"/>
  <c r="AK193" i="13" s="1"/>
  <c r="AG193" i="13"/>
  <c r="AF193" i="13"/>
  <c r="AI193" i="13" s="1"/>
  <c r="AE193" i="13"/>
  <c r="AK192" i="13"/>
  <c r="AI192" i="13"/>
  <c r="AH192" i="13"/>
  <c r="AG192" i="13"/>
  <c r="AJ192" i="13" s="1"/>
  <c r="AF192" i="13"/>
  <c r="AE192" i="13"/>
  <c r="AJ191" i="13"/>
  <c r="AH191" i="13"/>
  <c r="AK191" i="13" s="1"/>
  <c r="AG191" i="13"/>
  <c r="AF191" i="13"/>
  <c r="AI191" i="13" s="1"/>
  <c r="AE191" i="13"/>
  <c r="AK190" i="13"/>
  <c r="AI190" i="13"/>
  <c r="AH190" i="13"/>
  <c r="AG190" i="13"/>
  <c r="AJ190" i="13" s="1"/>
  <c r="AF190" i="13"/>
  <c r="AE190" i="13"/>
  <c r="AJ189" i="13"/>
  <c r="AH189" i="13"/>
  <c r="AK189" i="13" s="1"/>
  <c r="AG189" i="13"/>
  <c r="AF189" i="13"/>
  <c r="AI189" i="13" s="1"/>
  <c r="AE189" i="13"/>
  <c r="AK188" i="13"/>
  <c r="AH188" i="13"/>
  <c r="AG188" i="13"/>
  <c r="AJ188" i="13" s="1"/>
  <c r="AF188" i="13"/>
  <c r="AE188" i="13"/>
  <c r="AJ187" i="13"/>
  <c r="AH187" i="13"/>
  <c r="AK187" i="13" s="1"/>
  <c r="AG187" i="13"/>
  <c r="AF187" i="13"/>
  <c r="AI187" i="13" s="1"/>
  <c r="AE187" i="13"/>
  <c r="AI186" i="13"/>
  <c r="AH186" i="13"/>
  <c r="AG186" i="13"/>
  <c r="AJ186" i="13" s="1"/>
  <c r="AF186" i="13"/>
  <c r="AE186" i="13"/>
  <c r="AJ185" i="13"/>
  <c r="AH185" i="13"/>
  <c r="AK185" i="13" s="1"/>
  <c r="AG185" i="13"/>
  <c r="AF185" i="13"/>
  <c r="AI185" i="13" s="1"/>
  <c r="AE185" i="13"/>
  <c r="AK184" i="13"/>
  <c r="AH184" i="13"/>
  <c r="AG184" i="13"/>
  <c r="AJ184" i="13" s="1"/>
  <c r="AF184" i="13"/>
  <c r="AE184" i="13"/>
  <c r="AJ183" i="13"/>
  <c r="AH183" i="13"/>
  <c r="AK183" i="13" s="1"/>
  <c r="AG183" i="13"/>
  <c r="AF183" i="13"/>
  <c r="AI183" i="13" s="1"/>
  <c r="AE183" i="13"/>
  <c r="AI182" i="13"/>
  <c r="AH182" i="13"/>
  <c r="AG182" i="13"/>
  <c r="AJ182" i="13" s="1"/>
  <c r="AF182" i="13"/>
  <c r="AE182" i="13"/>
  <c r="AH181" i="13"/>
  <c r="AK181" i="13" s="1"/>
  <c r="AG181" i="13"/>
  <c r="AF181" i="13"/>
  <c r="AI181" i="13" s="1"/>
  <c r="AE181" i="13"/>
  <c r="AK180" i="13"/>
  <c r="AH180" i="13"/>
  <c r="AG180" i="13"/>
  <c r="AJ180" i="13" s="1"/>
  <c r="AF180" i="13"/>
  <c r="AE180" i="13"/>
  <c r="AJ179" i="13"/>
  <c r="AH179" i="13"/>
  <c r="AK179" i="13" s="1"/>
  <c r="AG179" i="13"/>
  <c r="AF179" i="13"/>
  <c r="AI179" i="13" s="1"/>
  <c r="AE179" i="13"/>
  <c r="AI178" i="13"/>
  <c r="AH178" i="13"/>
  <c r="AG178" i="13"/>
  <c r="AJ178" i="13" s="1"/>
  <c r="AF178" i="13"/>
  <c r="AE178" i="13"/>
  <c r="AJ177" i="13"/>
  <c r="AH177" i="13"/>
  <c r="AK177" i="13" s="1"/>
  <c r="AG177" i="13"/>
  <c r="AF177" i="13"/>
  <c r="AI177" i="13" s="1"/>
  <c r="AE177" i="13"/>
  <c r="AK176" i="13"/>
  <c r="AH176" i="13"/>
  <c r="AG176" i="13"/>
  <c r="AJ176" i="13" s="1"/>
  <c r="AF176" i="13"/>
  <c r="AE176" i="13"/>
  <c r="AJ175" i="13"/>
  <c r="AH175" i="13"/>
  <c r="AK175" i="13" s="1"/>
  <c r="AG175" i="13"/>
  <c r="AF175" i="13"/>
  <c r="AI175" i="13" s="1"/>
  <c r="AE175" i="13"/>
  <c r="AI174" i="13"/>
  <c r="AH174" i="13"/>
  <c r="AG174" i="13"/>
  <c r="AJ174" i="13" s="1"/>
  <c r="AF174" i="13"/>
  <c r="AE174" i="13"/>
  <c r="AH173" i="13"/>
  <c r="AK173" i="13" s="1"/>
  <c r="AG173" i="13"/>
  <c r="AF173" i="13"/>
  <c r="AI173" i="13" s="1"/>
  <c r="AE173" i="13"/>
  <c r="AK172" i="13"/>
  <c r="AH172" i="13"/>
  <c r="AG172" i="13"/>
  <c r="AJ172" i="13" s="1"/>
  <c r="AF172" i="13"/>
  <c r="AE172" i="13"/>
  <c r="AJ171" i="13"/>
  <c r="AH171" i="13"/>
  <c r="AK171" i="13" s="1"/>
  <c r="AG171" i="13"/>
  <c r="AF171" i="13"/>
  <c r="AI171" i="13" s="1"/>
  <c r="AE171" i="13"/>
  <c r="AI170" i="13"/>
  <c r="AH170" i="13"/>
  <c r="AG170" i="13"/>
  <c r="AJ170" i="13" s="1"/>
  <c r="AF170" i="13"/>
  <c r="AE170" i="13"/>
  <c r="AH169" i="13"/>
  <c r="AK169" i="13" s="1"/>
  <c r="AG169" i="13"/>
  <c r="AF169" i="13"/>
  <c r="AI169" i="13" s="1"/>
  <c r="AE169" i="13"/>
  <c r="AK168" i="13"/>
  <c r="AH168" i="13"/>
  <c r="AG168" i="13"/>
  <c r="AJ168" i="13" s="1"/>
  <c r="AF168" i="13"/>
  <c r="AE168" i="13"/>
  <c r="AJ167" i="13"/>
  <c r="AH167" i="13"/>
  <c r="AK167" i="13" s="1"/>
  <c r="AG167" i="13"/>
  <c r="AF167" i="13"/>
  <c r="AI167" i="13" s="1"/>
  <c r="AE167" i="13"/>
  <c r="AI166" i="13"/>
  <c r="AH166" i="13"/>
  <c r="AG166" i="13"/>
  <c r="AJ166" i="13" s="1"/>
  <c r="AF166" i="13"/>
  <c r="AE166" i="13"/>
  <c r="AH165" i="13"/>
  <c r="AK165" i="13" s="1"/>
  <c r="AG165" i="13"/>
  <c r="AF165" i="13"/>
  <c r="AI165" i="13" s="1"/>
  <c r="AE165" i="13"/>
  <c r="AK164" i="13"/>
  <c r="AH164" i="13"/>
  <c r="AG164" i="13"/>
  <c r="AJ164" i="13" s="1"/>
  <c r="AF164" i="13"/>
  <c r="AE164" i="13"/>
  <c r="AJ163" i="13"/>
  <c r="AH163" i="13"/>
  <c r="AK163" i="13" s="1"/>
  <c r="AG163" i="13"/>
  <c r="AF163" i="13"/>
  <c r="AI163" i="13" s="1"/>
  <c r="AE163" i="13"/>
  <c r="AI162" i="13"/>
  <c r="AH162" i="13"/>
  <c r="AG162" i="13"/>
  <c r="AJ162" i="13" s="1"/>
  <c r="AF162" i="13"/>
  <c r="AE162" i="13"/>
  <c r="AH161" i="13"/>
  <c r="AK161" i="13" s="1"/>
  <c r="AG161" i="13"/>
  <c r="AF161" i="13"/>
  <c r="AI161" i="13" s="1"/>
  <c r="AE161" i="13"/>
  <c r="AK160" i="13"/>
  <c r="AH160" i="13"/>
  <c r="AG160" i="13"/>
  <c r="AJ160" i="13" s="1"/>
  <c r="AF160" i="13"/>
  <c r="AE160" i="13"/>
  <c r="AJ159" i="13"/>
  <c r="AH159" i="13"/>
  <c r="AK159" i="13" s="1"/>
  <c r="AG159" i="13"/>
  <c r="AF159" i="13"/>
  <c r="AI159" i="13" s="1"/>
  <c r="AE159" i="13"/>
  <c r="AI158" i="13"/>
  <c r="AH158" i="13"/>
  <c r="AG158" i="13"/>
  <c r="AJ158" i="13" s="1"/>
  <c r="AF158" i="13"/>
  <c r="AE158" i="13"/>
  <c r="AH157" i="13"/>
  <c r="AK157" i="13" s="1"/>
  <c r="AG157" i="13"/>
  <c r="AF157" i="13"/>
  <c r="AI157" i="13" s="1"/>
  <c r="AE157" i="13"/>
  <c r="AK156" i="13"/>
  <c r="AH156" i="13"/>
  <c r="AG156" i="13"/>
  <c r="AJ156" i="13" s="1"/>
  <c r="AF156" i="13"/>
  <c r="AE156" i="13"/>
  <c r="AJ155" i="13"/>
  <c r="AH155" i="13"/>
  <c r="AK155" i="13" s="1"/>
  <c r="AG155" i="13"/>
  <c r="AF155" i="13"/>
  <c r="AI155" i="13" s="1"/>
  <c r="AE155" i="13"/>
  <c r="AI154" i="13"/>
  <c r="AH154" i="13"/>
  <c r="AG154" i="13"/>
  <c r="AJ154" i="13" s="1"/>
  <c r="AF154" i="13"/>
  <c r="AE154" i="13"/>
  <c r="AH153" i="13"/>
  <c r="AK153" i="13" s="1"/>
  <c r="AG153" i="13"/>
  <c r="AF153" i="13"/>
  <c r="AI153" i="13" s="1"/>
  <c r="AE153" i="13"/>
  <c r="AK152" i="13"/>
  <c r="AH152" i="13"/>
  <c r="AG152" i="13"/>
  <c r="AJ152" i="13" s="1"/>
  <c r="AF152" i="13"/>
  <c r="AE152" i="13"/>
  <c r="AJ151" i="13"/>
  <c r="AH151" i="13"/>
  <c r="AK151" i="13" s="1"/>
  <c r="AG151" i="13"/>
  <c r="AF151" i="13"/>
  <c r="AI151" i="13" s="1"/>
  <c r="AE151" i="13"/>
  <c r="AK150" i="13"/>
  <c r="AI150" i="13"/>
  <c r="AH150" i="13"/>
  <c r="AG150" i="13"/>
  <c r="AJ150" i="13" s="1"/>
  <c r="AF150" i="13"/>
  <c r="AE150" i="13"/>
  <c r="AJ149" i="13"/>
  <c r="AH149" i="13"/>
  <c r="AK149" i="13" s="1"/>
  <c r="AG149" i="13"/>
  <c r="AF149" i="13"/>
  <c r="AI149" i="13" s="1"/>
  <c r="AE149" i="13"/>
  <c r="AK148" i="13"/>
  <c r="AI148" i="13"/>
  <c r="AH148" i="13"/>
  <c r="AG148" i="13"/>
  <c r="AJ148" i="13" s="1"/>
  <c r="AF148" i="13"/>
  <c r="AE148" i="13"/>
  <c r="AJ147" i="13"/>
  <c r="AH147" i="13"/>
  <c r="AK147" i="13" s="1"/>
  <c r="AG147" i="13"/>
  <c r="AF147" i="13"/>
  <c r="AI147" i="13" s="1"/>
  <c r="AE147" i="13"/>
  <c r="AK146" i="13"/>
  <c r="AI146" i="13"/>
  <c r="AH146" i="13"/>
  <c r="AG146" i="13"/>
  <c r="AJ146" i="13" s="1"/>
  <c r="AF146" i="13"/>
  <c r="AE146" i="13"/>
  <c r="AJ145" i="13"/>
  <c r="AH145" i="13"/>
  <c r="AK145" i="13" s="1"/>
  <c r="AG145" i="13"/>
  <c r="AF145" i="13"/>
  <c r="AI145" i="13" s="1"/>
  <c r="AE145" i="13"/>
  <c r="AK144" i="13"/>
  <c r="AI144" i="13"/>
  <c r="AH144" i="13"/>
  <c r="AG144" i="13"/>
  <c r="AJ144" i="13" s="1"/>
  <c r="AF144" i="13"/>
  <c r="AE144" i="13"/>
  <c r="AJ143" i="13"/>
  <c r="AH143" i="13"/>
  <c r="AK143" i="13" s="1"/>
  <c r="AG143" i="13"/>
  <c r="AF143" i="13"/>
  <c r="AI143" i="13" s="1"/>
  <c r="AE143" i="13"/>
  <c r="AK142" i="13"/>
  <c r="AI142" i="13"/>
  <c r="AH142" i="13"/>
  <c r="AG142" i="13"/>
  <c r="AJ142" i="13" s="1"/>
  <c r="AF142" i="13"/>
  <c r="AE142" i="13"/>
  <c r="AH141" i="13"/>
  <c r="AK141" i="13" s="1"/>
  <c r="AG141" i="13"/>
  <c r="AF141" i="13"/>
  <c r="AI141" i="13" s="1"/>
  <c r="AE141" i="13"/>
  <c r="AK140" i="13"/>
  <c r="AH140" i="13"/>
  <c r="AG140" i="13"/>
  <c r="AJ140" i="13" s="1"/>
  <c r="AF140" i="13"/>
  <c r="AE140" i="13"/>
  <c r="AJ139" i="13"/>
  <c r="AH139" i="13"/>
  <c r="AK139" i="13" s="1"/>
  <c r="AG139" i="13"/>
  <c r="AF139" i="13"/>
  <c r="AI139" i="13" s="1"/>
  <c r="AE139" i="13"/>
  <c r="AI138" i="13"/>
  <c r="AH138" i="13"/>
  <c r="AG138" i="13"/>
  <c r="AJ138" i="13" s="1"/>
  <c r="AF138" i="13"/>
  <c r="AE138" i="13"/>
  <c r="AO75" i="13"/>
  <c r="AR75" i="13" s="1"/>
  <c r="AN75" i="13"/>
  <c r="AQ75" i="13" s="1"/>
  <c r="AM75" i="13"/>
  <c r="AQ74" i="13"/>
  <c r="AO74" i="13"/>
  <c r="AN74" i="13"/>
  <c r="AM74" i="13"/>
  <c r="AP74" i="13" s="1"/>
  <c r="AO73" i="13"/>
  <c r="AR73" i="13" s="1"/>
  <c r="AN73" i="13"/>
  <c r="AQ73" i="13" s="1"/>
  <c r="AM73" i="13"/>
  <c r="AQ72" i="13"/>
  <c r="AO72" i="13"/>
  <c r="AN72" i="13"/>
  <c r="AM72" i="13"/>
  <c r="AP72" i="13" s="1"/>
  <c r="AP71" i="13"/>
  <c r="AO71" i="13"/>
  <c r="AR71" i="13" s="1"/>
  <c r="AN71" i="13"/>
  <c r="AM71" i="13"/>
  <c r="AO70" i="13"/>
  <c r="AN70" i="13"/>
  <c r="AQ71" i="13" s="1"/>
  <c r="AM70" i="13"/>
  <c r="AK134" i="13"/>
  <c r="AJ134" i="13"/>
  <c r="AI134" i="13"/>
  <c r="AH134" i="13"/>
  <c r="AG134" i="13"/>
  <c r="AF134" i="13"/>
  <c r="AE134" i="13"/>
  <c r="AK133" i="13"/>
  <c r="AH133" i="13"/>
  <c r="AK132" i="13" s="1"/>
  <c r="AG133" i="13"/>
  <c r="AJ133" i="13" s="1"/>
  <c r="AF133" i="13"/>
  <c r="AI133" i="13" s="1"/>
  <c r="AE133" i="13"/>
  <c r="AJ132" i="13"/>
  <c r="AH132" i="13"/>
  <c r="AG132" i="13"/>
  <c r="AF132" i="13"/>
  <c r="AI132" i="13" s="1"/>
  <c r="AE132" i="13"/>
  <c r="AK131" i="13"/>
  <c r="AJ131" i="13"/>
  <c r="AI131" i="13"/>
  <c r="AH131" i="13"/>
  <c r="AG131" i="13"/>
  <c r="AF131" i="13"/>
  <c r="AI130" i="13" s="1"/>
  <c r="AE131" i="13"/>
  <c r="AJ130" i="13"/>
  <c r="AH130" i="13"/>
  <c r="AK130" i="13" s="1"/>
  <c r="AG130" i="13"/>
  <c r="AF130" i="13"/>
  <c r="AE130" i="13"/>
  <c r="AK129" i="13"/>
  <c r="AI129" i="13"/>
  <c r="AH129" i="13"/>
  <c r="AG129" i="13"/>
  <c r="AJ129" i="13" s="1"/>
  <c r="AF129" i="13"/>
  <c r="AE129" i="13"/>
  <c r="AK128" i="13"/>
  <c r="AH128" i="13"/>
  <c r="AG128" i="13"/>
  <c r="AF128" i="13"/>
  <c r="AI128" i="13" s="1"/>
  <c r="AE128" i="13"/>
  <c r="AK127" i="13"/>
  <c r="AJ127" i="13"/>
  <c r="AH127" i="13"/>
  <c r="AG127" i="13"/>
  <c r="AF127" i="13"/>
  <c r="AI126" i="13" s="1"/>
  <c r="AE127" i="13"/>
  <c r="AJ126" i="13"/>
  <c r="AH126" i="13"/>
  <c r="AK126" i="13" s="1"/>
  <c r="AG126" i="13"/>
  <c r="AF126" i="13"/>
  <c r="AE126" i="13"/>
  <c r="AK125" i="13"/>
  <c r="AI125" i="13"/>
  <c r="AH125" i="13"/>
  <c r="AG125" i="13"/>
  <c r="AJ125" i="13" s="1"/>
  <c r="AF125" i="13"/>
  <c r="AE125" i="13"/>
  <c r="AK124" i="13"/>
  <c r="AH124" i="13"/>
  <c r="AG124" i="13"/>
  <c r="AJ123" i="13" s="1"/>
  <c r="AF124" i="13"/>
  <c r="AI124" i="13" s="1"/>
  <c r="AE124" i="13"/>
  <c r="AH123" i="13"/>
  <c r="AK123" i="13" s="1"/>
  <c r="AG123" i="13"/>
  <c r="AF123" i="13"/>
  <c r="AE123" i="13"/>
  <c r="AI122" i="13"/>
  <c r="AH122" i="13"/>
  <c r="AK122" i="13" s="1"/>
  <c r="AG122" i="13"/>
  <c r="AJ122" i="13" s="1"/>
  <c r="AF122" i="13"/>
  <c r="AE122" i="13"/>
  <c r="AK121" i="13"/>
  <c r="AH121" i="13"/>
  <c r="AG121" i="13"/>
  <c r="AJ121" i="13" s="1"/>
  <c r="AF121" i="13"/>
  <c r="AI121" i="13" s="1"/>
  <c r="AE121" i="13"/>
  <c r="AK120" i="13"/>
  <c r="AH120" i="13"/>
  <c r="AG120" i="13"/>
  <c r="AF120" i="13"/>
  <c r="AI120" i="13" s="1"/>
  <c r="AE120" i="13"/>
  <c r="AJ119" i="13"/>
  <c r="AH119" i="13"/>
  <c r="AK119" i="13" s="1"/>
  <c r="AG119" i="13"/>
  <c r="AF119" i="13"/>
  <c r="AE119" i="13"/>
  <c r="AI118" i="13"/>
  <c r="AH118" i="13"/>
  <c r="AK118" i="13" s="1"/>
  <c r="AG118" i="13"/>
  <c r="AJ118" i="13" s="1"/>
  <c r="AF118" i="13"/>
  <c r="AE118" i="13"/>
  <c r="AK117" i="13"/>
  <c r="AH117" i="13"/>
  <c r="AG117" i="13"/>
  <c r="AJ117" i="13" s="1"/>
  <c r="AF117" i="13"/>
  <c r="AI117" i="13" s="1"/>
  <c r="AE117" i="13"/>
  <c r="AK116" i="13"/>
  <c r="AJ116" i="13"/>
  <c r="AH116" i="13"/>
  <c r="AG116" i="13"/>
  <c r="AJ115" i="13" s="1"/>
  <c r="AF116" i="13"/>
  <c r="AI116" i="13" s="1"/>
  <c r="AE116" i="13"/>
  <c r="AI115" i="13"/>
  <c r="AH115" i="13"/>
  <c r="AK115" i="13" s="1"/>
  <c r="AG115" i="13"/>
  <c r="AF115" i="13"/>
  <c r="AI114" i="13" s="1"/>
  <c r="AE115" i="13"/>
  <c r="AH114" i="13"/>
  <c r="AK114" i="13" s="1"/>
  <c r="AG114" i="13"/>
  <c r="AJ114" i="13" s="1"/>
  <c r="AF114" i="13"/>
  <c r="AE114" i="13"/>
  <c r="AK113" i="13"/>
  <c r="AH113" i="13"/>
  <c r="AG113" i="13"/>
  <c r="AJ113" i="13" s="1"/>
  <c r="AF113" i="13"/>
  <c r="AI113" i="13" s="1"/>
  <c r="AE113" i="13"/>
  <c r="AK112" i="13"/>
  <c r="AH112" i="13"/>
  <c r="AG112" i="13"/>
  <c r="AJ111" i="13" s="1"/>
  <c r="AF112" i="13"/>
  <c r="AI112" i="13" s="1"/>
  <c r="AE112" i="13"/>
  <c r="AI111" i="13"/>
  <c r="AH111" i="13"/>
  <c r="AK111" i="13" s="1"/>
  <c r="AG111" i="13"/>
  <c r="AF111" i="13"/>
  <c r="AI110" i="13" s="1"/>
  <c r="AE111" i="13"/>
  <c r="AH110" i="13"/>
  <c r="AK110" i="13" s="1"/>
  <c r="AG110" i="13"/>
  <c r="AJ110" i="13" s="1"/>
  <c r="AF110" i="13"/>
  <c r="AE110" i="13"/>
  <c r="AK109" i="13"/>
  <c r="AH109" i="13"/>
  <c r="AG109" i="13"/>
  <c r="AJ109" i="13" s="1"/>
  <c r="AF109" i="13"/>
  <c r="AI109" i="13" s="1"/>
  <c r="AE109" i="13"/>
  <c r="AK108" i="13"/>
  <c r="AH108" i="13"/>
  <c r="AG108" i="13"/>
  <c r="AJ107" i="13" s="1"/>
  <c r="AF108" i="13"/>
  <c r="AI108" i="13" s="1"/>
  <c r="AE108" i="13"/>
  <c r="AH107" i="13"/>
  <c r="AK107" i="13" s="1"/>
  <c r="AG107" i="13"/>
  <c r="AF107" i="13"/>
  <c r="AI106" i="13" s="1"/>
  <c r="AE107" i="13"/>
  <c r="AH106" i="13"/>
  <c r="AK106" i="13" s="1"/>
  <c r="AG106" i="13"/>
  <c r="AJ106" i="13" s="1"/>
  <c r="AF106" i="13"/>
  <c r="AE106" i="13"/>
  <c r="AK105" i="13"/>
  <c r="AH105" i="13"/>
  <c r="AG105" i="13"/>
  <c r="AJ105" i="13" s="1"/>
  <c r="AF105" i="13"/>
  <c r="AI105" i="13" s="1"/>
  <c r="AE105" i="13"/>
  <c r="AK104" i="13"/>
  <c r="AH104" i="13"/>
  <c r="AG104" i="13"/>
  <c r="AF104" i="13"/>
  <c r="AI104" i="13" s="1"/>
  <c r="AE104" i="13"/>
  <c r="AJ103" i="13"/>
  <c r="AH103" i="13"/>
  <c r="AK103" i="13" s="1"/>
  <c r="AG103" i="13"/>
  <c r="AF103" i="13"/>
  <c r="AE103" i="13"/>
  <c r="AI102" i="13"/>
  <c r="AH102" i="13"/>
  <c r="AK102" i="13" s="1"/>
  <c r="AG102" i="13"/>
  <c r="AJ102" i="13" s="1"/>
  <c r="AF102" i="13"/>
  <c r="AE102" i="13"/>
  <c r="AK101" i="13"/>
  <c r="AH101" i="13"/>
  <c r="AG101" i="13"/>
  <c r="AJ101" i="13" s="1"/>
  <c r="AF101" i="13"/>
  <c r="AI101" i="13" s="1"/>
  <c r="AE101" i="13"/>
  <c r="AK100" i="13"/>
  <c r="AH100" i="13"/>
  <c r="AG100" i="13"/>
  <c r="AJ99" i="13" s="1"/>
  <c r="AF100" i="13"/>
  <c r="AI100" i="13" s="1"/>
  <c r="AE100" i="13"/>
  <c r="AH99" i="13"/>
  <c r="AK99" i="13" s="1"/>
  <c r="AG99" i="13"/>
  <c r="AF99" i="13"/>
  <c r="AE99" i="13"/>
  <c r="AI98" i="13"/>
  <c r="AH98" i="13"/>
  <c r="AK98" i="13" s="1"/>
  <c r="AG98" i="13"/>
  <c r="AJ98" i="13" s="1"/>
  <c r="AF98" i="13"/>
  <c r="AE98" i="13"/>
  <c r="AK97" i="13"/>
  <c r="AH97" i="13"/>
  <c r="AG97" i="13"/>
  <c r="AJ97" i="13" s="1"/>
  <c r="AF97" i="13"/>
  <c r="AI97" i="13" s="1"/>
  <c r="AE97" i="13"/>
  <c r="AK96" i="13"/>
  <c r="AH96" i="13"/>
  <c r="AG96" i="13"/>
  <c r="AJ95" i="13" s="1"/>
  <c r="AF96" i="13"/>
  <c r="AI96" i="13" s="1"/>
  <c r="AE96" i="13"/>
  <c r="AH95" i="13"/>
  <c r="AK95" i="13" s="1"/>
  <c r="AG95" i="13"/>
  <c r="AF95" i="13"/>
  <c r="AI94" i="13" s="1"/>
  <c r="AE95" i="13"/>
  <c r="AH94" i="13"/>
  <c r="AK94" i="13" s="1"/>
  <c r="AG94" i="13"/>
  <c r="AJ94" i="13" s="1"/>
  <c r="AF94" i="13"/>
  <c r="AE94" i="13"/>
  <c r="AK93" i="13"/>
  <c r="AH93" i="13"/>
  <c r="AG93" i="13"/>
  <c r="AJ93" i="13" s="1"/>
  <c r="AF93" i="13"/>
  <c r="AI93" i="13" s="1"/>
  <c r="AE93" i="13"/>
  <c r="AK92" i="13"/>
  <c r="AJ92" i="13"/>
  <c r="AH92" i="13"/>
  <c r="AG92" i="13"/>
  <c r="AJ91" i="13" s="1"/>
  <c r="AF92" i="13"/>
  <c r="AI92" i="13" s="1"/>
  <c r="AE92" i="13"/>
  <c r="AI91" i="13"/>
  <c r="AH91" i="13"/>
  <c r="AK91" i="13" s="1"/>
  <c r="AG91" i="13"/>
  <c r="AF91" i="13"/>
  <c r="AI90" i="13" s="1"/>
  <c r="AE91" i="13"/>
  <c r="AH90" i="13"/>
  <c r="AK90" i="13" s="1"/>
  <c r="AG90" i="13"/>
  <c r="AJ90" i="13" s="1"/>
  <c r="AF90" i="13"/>
  <c r="AE90" i="13"/>
  <c r="AK89" i="13"/>
  <c r="AH89" i="13"/>
  <c r="AG89" i="13"/>
  <c r="AJ89" i="13" s="1"/>
  <c r="AF89" i="13"/>
  <c r="AI89" i="13" s="1"/>
  <c r="AE89" i="13"/>
  <c r="AK88" i="13"/>
  <c r="AJ88" i="13"/>
  <c r="AH88" i="13"/>
  <c r="AG88" i="13"/>
  <c r="AJ87" i="13" s="1"/>
  <c r="AF88" i="13"/>
  <c r="AI88" i="13" s="1"/>
  <c r="AE88" i="13"/>
  <c r="AH87" i="13"/>
  <c r="AK87" i="13" s="1"/>
  <c r="AG87" i="13"/>
  <c r="AF87" i="13"/>
  <c r="AI86" i="13" s="1"/>
  <c r="AE87" i="13"/>
  <c r="AH86" i="13"/>
  <c r="AK86" i="13" s="1"/>
  <c r="AG86" i="13"/>
  <c r="AJ86" i="13" s="1"/>
  <c r="AF86" i="13"/>
  <c r="AE86" i="13"/>
  <c r="AK85" i="13"/>
  <c r="AH85" i="13"/>
  <c r="AG85" i="13"/>
  <c r="AJ85" i="13" s="1"/>
  <c r="AF85" i="13"/>
  <c r="AI85" i="13" s="1"/>
  <c r="AE85" i="13"/>
  <c r="AK84" i="13"/>
  <c r="AH84" i="13"/>
  <c r="AG84" i="13"/>
  <c r="AJ83" i="13" s="1"/>
  <c r="AF84" i="13"/>
  <c r="AI84" i="13" s="1"/>
  <c r="AE84" i="13"/>
  <c r="AH83" i="13"/>
  <c r="AK83" i="13" s="1"/>
  <c r="AG83" i="13"/>
  <c r="AF83" i="13"/>
  <c r="AI82" i="13" s="1"/>
  <c r="AE83" i="13"/>
  <c r="AH82" i="13"/>
  <c r="AK82" i="13" s="1"/>
  <c r="AG82" i="13"/>
  <c r="AJ82" i="13" s="1"/>
  <c r="AF82" i="13"/>
  <c r="AE82" i="13"/>
  <c r="AK81" i="13"/>
  <c r="AH81" i="13"/>
  <c r="AG81" i="13"/>
  <c r="AJ81" i="13" s="1"/>
  <c r="AF81" i="13"/>
  <c r="AI81" i="13" s="1"/>
  <c r="AE81" i="13"/>
  <c r="AK80" i="13"/>
  <c r="AJ80" i="13"/>
  <c r="AH80" i="13"/>
  <c r="AG80" i="13"/>
  <c r="AJ79" i="13" s="1"/>
  <c r="AF80" i="13"/>
  <c r="AI80" i="13" s="1"/>
  <c r="AE80" i="13"/>
  <c r="AI79" i="13"/>
  <c r="AH79" i="13"/>
  <c r="AK79" i="13" s="1"/>
  <c r="AG79" i="13"/>
  <c r="AF79" i="13"/>
  <c r="AI78" i="13" s="1"/>
  <c r="AE79" i="13"/>
  <c r="AH78" i="13"/>
  <c r="AK78" i="13" s="1"/>
  <c r="AG78" i="13"/>
  <c r="AJ78" i="13" s="1"/>
  <c r="AF78" i="13"/>
  <c r="AE78" i="13"/>
  <c r="AK77" i="13"/>
  <c r="AH77" i="13"/>
  <c r="AG77" i="13"/>
  <c r="AJ77" i="13" s="1"/>
  <c r="AF77" i="13"/>
  <c r="AI77" i="13" s="1"/>
  <c r="AE77" i="13"/>
  <c r="AK76" i="13"/>
  <c r="AJ76" i="13"/>
  <c r="AH76" i="13"/>
  <c r="AG76" i="13"/>
  <c r="AJ75" i="13" s="1"/>
  <c r="AF76" i="13"/>
  <c r="AI76" i="13" s="1"/>
  <c r="AE76" i="13"/>
  <c r="AI75" i="13"/>
  <c r="AH75" i="13"/>
  <c r="AK75" i="13" s="1"/>
  <c r="AG75" i="13"/>
  <c r="AF75" i="13"/>
  <c r="AI74" i="13" s="1"/>
  <c r="AE75" i="13"/>
  <c r="AH74" i="13"/>
  <c r="AK74" i="13" s="1"/>
  <c r="AG74" i="13"/>
  <c r="AJ74" i="13" s="1"/>
  <c r="AF74" i="13"/>
  <c r="AE74" i="13"/>
  <c r="AK73" i="13"/>
  <c r="AH73" i="13"/>
  <c r="AG73" i="13"/>
  <c r="AJ73" i="13" s="1"/>
  <c r="AF73" i="13"/>
  <c r="AI73" i="13" s="1"/>
  <c r="AE73" i="13"/>
  <c r="AK72" i="13"/>
  <c r="AJ72" i="13"/>
  <c r="AH72" i="13"/>
  <c r="AG72" i="13"/>
  <c r="AF72" i="13"/>
  <c r="AI72" i="13" s="1"/>
  <c r="AE72" i="13"/>
  <c r="AJ71" i="13"/>
  <c r="AI71" i="13"/>
  <c r="AH71" i="13"/>
  <c r="AK71" i="13" s="1"/>
  <c r="AG71" i="13"/>
  <c r="AF71" i="13"/>
  <c r="AE71" i="13"/>
  <c r="AI70" i="13"/>
  <c r="AH70" i="13"/>
  <c r="AK70" i="13" s="1"/>
  <c r="AG70" i="13"/>
  <c r="AJ70" i="13" s="1"/>
  <c r="AF70" i="13"/>
  <c r="AE70" i="13"/>
  <c r="AR4" i="13"/>
  <c r="AR5" i="13"/>
  <c r="AR6" i="13"/>
  <c r="AR7" i="13"/>
  <c r="AR3" i="13"/>
  <c r="AQ4" i="13"/>
  <c r="AQ5" i="13"/>
  <c r="AQ6" i="13"/>
  <c r="AQ7" i="13"/>
  <c r="AQ3" i="13"/>
  <c r="AP4" i="13"/>
  <c r="AP5" i="13"/>
  <c r="AP6" i="13"/>
  <c r="AP7" i="13"/>
  <c r="AP3" i="13"/>
  <c r="AO7" i="13"/>
  <c r="AO6" i="13"/>
  <c r="AO5" i="13"/>
  <c r="AO4" i="13"/>
  <c r="AO3" i="13"/>
  <c r="AO2" i="13"/>
  <c r="AN7" i="13"/>
  <c r="AN6" i="13"/>
  <c r="AN5" i="13"/>
  <c r="AN4" i="13"/>
  <c r="AN3" i="13"/>
  <c r="AN2" i="13"/>
  <c r="AM7" i="13"/>
  <c r="AM6" i="13"/>
  <c r="AM5" i="13"/>
  <c r="AM4" i="13"/>
  <c r="AM3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2" i="13"/>
  <c r="AH3" i="13"/>
  <c r="AH4" i="13"/>
  <c r="AK3" i="13" s="1"/>
  <c r="AH5" i="13"/>
  <c r="AH6" i="13"/>
  <c r="AH7" i="13"/>
  <c r="AK6" i="13" s="1"/>
  <c r="AH8" i="13"/>
  <c r="AK7" i="13" s="1"/>
  <c r="AH9" i="13"/>
  <c r="AH10" i="13"/>
  <c r="AH11" i="13"/>
  <c r="AK10" i="13" s="1"/>
  <c r="AH12" i="13"/>
  <c r="AK11" i="13" s="1"/>
  <c r="AH13" i="13"/>
  <c r="AH14" i="13"/>
  <c r="AH15" i="13"/>
  <c r="AK14" i="13" s="1"/>
  <c r="AH16" i="13"/>
  <c r="AK15" i="13" s="1"/>
  <c r="AH17" i="13"/>
  <c r="AH18" i="13"/>
  <c r="AH19" i="13"/>
  <c r="AK18" i="13" s="1"/>
  <c r="AH20" i="13"/>
  <c r="AK19" i="13" s="1"/>
  <c r="AH21" i="13"/>
  <c r="AH22" i="13"/>
  <c r="AH23" i="13"/>
  <c r="AK22" i="13" s="1"/>
  <c r="AH24" i="13"/>
  <c r="AK23" i="13" s="1"/>
  <c r="AH25" i="13"/>
  <c r="AH26" i="13"/>
  <c r="AH27" i="13"/>
  <c r="AK26" i="13" s="1"/>
  <c r="AH28" i="13"/>
  <c r="AK27" i="13" s="1"/>
  <c r="AH29" i="13"/>
  <c r="AH30" i="13"/>
  <c r="AH31" i="13"/>
  <c r="AK30" i="13" s="1"/>
  <c r="AH32" i="13"/>
  <c r="AK31" i="13" s="1"/>
  <c r="AH33" i="13"/>
  <c r="AH34" i="13"/>
  <c r="AH35" i="13"/>
  <c r="AK34" i="13" s="1"/>
  <c r="AH36" i="13"/>
  <c r="AK35" i="13" s="1"/>
  <c r="AH37" i="13"/>
  <c r="AH38" i="13"/>
  <c r="AH39" i="13"/>
  <c r="AK38" i="13" s="1"/>
  <c r="AH40" i="13"/>
  <c r="AK39" i="13" s="1"/>
  <c r="AH41" i="13"/>
  <c r="AH42" i="13"/>
  <c r="AH43" i="13"/>
  <c r="AK42" i="13" s="1"/>
  <c r="AH44" i="13"/>
  <c r="AK43" i="13" s="1"/>
  <c r="AH45" i="13"/>
  <c r="AH46" i="13"/>
  <c r="AH47" i="13"/>
  <c r="AK46" i="13" s="1"/>
  <c r="AH48" i="13"/>
  <c r="AK47" i="13" s="1"/>
  <c r="AH49" i="13"/>
  <c r="AH50" i="13"/>
  <c r="AH51" i="13"/>
  <c r="AK50" i="13" s="1"/>
  <c r="AH52" i="13"/>
  <c r="AK51" i="13" s="1"/>
  <c r="AH53" i="13"/>
  <c r="AH54" i="13"/>
  <c r="AH55" i="13"/>
  <c r="AK54" i="13" s="1"/>
  <c r="AH56" i="13"/>
  <c r="AK55" i="13" s="1"/>
  <c r="AH57" i="13"/>
  <c r="AH58" i="13"/>
  <c r="AH59" i="13"/>
  <c r="AK58" i="13" s="1"/>
  <c r="AH60" i="13"/>
  <c r="AK59" i="13" s="1"/>
  <c r="AH61" i="13"/>
  <c r="AH62" i="13"/>
  <c r="AH63" i="13"/>
  <c r="AK62" i="13" s="1"/>
  <c r="AH64" i="13"/>
  <c r="AK63" i="13" s="1"/>
  <c r="AH65" i="13"/>
  <c r="AH66" i="13"/>
  <c r="AH2" i="13"/>
  <c r="AG3" i="13"/>
  <c r="AG4" i="13"/>
  <c r="AG5" i="13"/>
  <c r="AG6" i="13"/>
  <c r="AJ5" i="13" s="1"/>
  <c r="AG7" i="13"/>
  <c r="AJ6" i="13" s="1"/>
  <c r="AG8" i="13"/>
  <c r="AG9" i="13"/>
  <c r="AG10" i="13"/>
  <c r="AJ9" i="13" s="1"/>
  <c r="AG11" i="13"/>
  <c r="AJ10" i="13" s="1"/>
  <c r="AG12" i="13"/>
  <c r="AG13" i="13"/>
  <c r="AG14" i="13"/>
  <c r="AG15" i="13"/>
  <c r="AJ14" i="13" s="1"/>
  <c r="AG16" i="13"/>
  <c r="AG17" i="13"/>
  <c r="AG18" i="13"/>
  <c r="AJ17" i="13" s="1"/>
  <c r="AG19" i="13"/>
  <c r="AJ18" i="13" s="1"/>
  <c r="AG20" i="13"/>
  <c r="AG21" i="13"/>
  <c r="AG22" i="13"/>
  <c r="AJ21" i="13" s="1"/>
  <c r="AG23" i="13"/>
  <c r="AJ22" i="13" s="1"/>
  <c r="AG24" i="13"/>
  <c r="AG25" i="13"/>
  <c r="AG26" i="13"/>
  <c r="AJ25" i="13" s="1"/>
  <c r="AG27" i="13"/>
  <c r="AJ26" i="13" s="1"/>
  <c r="AG28" i="13"/>
  <c r="AG29" i="13"/>
  <c r="AG30" i="13"/>
  <c r="AJ29" i="13" s="1"/>
  <c r="AG31" i="13"/>
  <c r="AJ30" i="13" s="1"/>
  <c r="AG32" i="13"/>
  <c r="AG33" i="13"/>
  <c r="AG34" i="13"/>
  <c r="AJ33" i="13" s="1"/>
  <c r="AG35" i="13"/>
  <c r="AJ34" i="13" s="1"/>
  <c r="AG36" i="13"/>
  <c r="AG37" i="13"/>
  <c r="AG38" i="13"/>
  <c r="AJ37" i="13" s="1"/>
  <c r="AG39" i="13"/>
  <c r="AJ38" i="13" s="1"/>
  <c r="AG40" i="13"/>
  <c r="AG41" i="13"/>
  <c r="AG42" i="13"/>
  <c r="AG43" i="13"/>
  <c r="AJ42" i="13" s="1"/>
  <c r="AG44" i="13"/>
  <c r="AG45" i="13"/>
  <c r="AG46" i="13"/>
  <c r="AJ45" i="13" s="1"/>
  <c r="AG47" i="13"/>
  <c r="AJ46" i="13" s="1"/>
  <c r="AG48" i="13"/>
  <c r="AG49" i="13"/>
  <c r="AG50" i="13"/>
  <c r="AJ49" i="13" s="1"/>
  <c r="AG51" i="13"/>
  <c r="AJ50" i="13" s="1"/>
  <c r="AG52" i="13"/>
  <c r="AG53" i="13"/>
  <c r="AG54" i="13"/>
  <c r="AJ53" i="13" s="1"/>
  <c r="AG55" i="13"/>
  <c r="AJ54" i="13" s="1"/>
  <c r="AG56" i="13"/>
  <c r="AG57" i="13"/>
  <c r="AG58" i="13"/>
  <c r="AJ57" i="13" s="1"/>
  <c r="AG59" i="13"/>
  <c r="AJ58" i="13" s="1"/>
  <c r="AG60" i="13"/>
  <c r="AG61" i="13"/>
  <c r="AG62" i="13"/>
  <c r="AJ61" i="13" s="1"/>
  <c r="AG63" i="13"/>
  <c r="AJ62" i="13" s="1"/>
  <c r="AG64" i="13"/>
  <c r="AG65" i="13"/>
  <c r="AG66" i="13"/>
  <c r="AJ66" i="13" s="1"/>
  <c r="AG2" i="13"/>
  <c r="AF3" i="13"/>
  <c r="AI2" i="13" s="1"/>
  <c r="AF4" i="13"/>
  <c r="AF5" i="13"/>
  <c r="AI4" i="13" s="1"/>
  <c r="AF6" i="13"/>
  <c r="AI5" i="13" s="1"/>
  <c r="AF7" i="13"/>
  <c r="AI6" i="13" s="1"/>
  <c r="AF8" i="13"/>
  <c r="AF9" i="13"/>
  <c r="AI8" i="13" s="1"/>
  <c r="AF10" i="13"/>
  <c r="AI9" i="13" s="1"/>
  <c r="AF11" i="13"/>
  <c r="AI10" i="13" s="1"/>
  <c r="AF12" i="13"/>
  <c r="AF13" i="13"/>
  <c r="AI12" i="13" s="1"/>
  <c r="AF14" i="13"/>
  <c r="AI13" i="13" s="1"/>
  <c r="AF15" i="13"/>
  <c r="AI14" i="13" s="1"/>
  <c r="AF16" i="13"/>
  <c r="AF17" i="13"/>
  <c r="AI16" i="13" s="1"/>
  <c r="AF18" i="13"/>
  <c r="AI17" i="13" s="1"/>
  <c r="AF19" i="13"/>
  <c r="AI18" i="13" s="1"/>
  <c r="AF20" i="13"/>
  <c r="AF21" i="13"/>
  <c r="AI20" i="13" s="1"/>
  <c r="AF22" i="13"/>
  <c r="AI21" i="13" s="1"/>
  <c r="AF23" i="13"/>
  <c r="AI22" i="13" s="1"/>
  <c r="AF24" i="13"/>
  <c r="AF25" i="13"/>
  <c r="AI24" i="13" s="1"/>
  <c r="AF26" i="13"/>
  <c r="AI25" i="13" s="1"/>
  <c r="AF27" i="13"/>
  <c r="AI26" i="13" s="1"/>
  <c r="AF28" i="13"/>
  <c r="AF29" i="13"/>
  <c r="AI28" i="13" s="1"/>
  <c r="AF30" i="13"/>
  <c r="AI29" i="13" s="1"/>
  <c r="AF31" i="13"/>
  <c r="AI30" i="13" s="1"/>
  <c r="AF32" i="13"/>
  <c r="AF33" i="13"/>
  <c r="AI32" i="13" s="1"/>
  <c r="AF34" i="13"/>
  <c r="AI33" i="13" s="1"/>
  <c r="AF35" i="13"/>
  <c r="AI34" i="13" s="1"/>
  <c r="AF36" i="13"/>
  <c r="AF37" i="13"/>
  <c r="AI36" i="13" s="1"/>
  <c r="AF38" i="13"/>
  <c r="AI37" i="13" s="1"/>
  <c r="AF39" i="13"/>
  <c r="AI38" i="13" s="1"/>
  <c r="AF40" i="13"/>
  <c r="AF41" i="13"/>
  <c r="AI40" i="13" s="1"/>
  <c r="AF42" i="13"/>
  <c r="AI41" i="13" s="1"/>
  <c r="AF43" i="13"/>
  <c r="AI42" i="13" s="1"/>
  <c r="AF44" i="13"/>
  <c r="AF45" i="13"/>
  <c r="AI44" i="13" s="1"/>
  <c r="AF46" i="13"/>
  <c r="AI45" i="13" s="1"/>
  <c r="AF47" i="13"/>
  <c r="AI46" i="13" s="1"/>
  <c r="AF48" i="13"/>
  <c r="AF49" i="13"/>
  <c r="AI48" i="13" s="1"/>
  <c r="AF50" i="13"/>
  <c r="AI49" i="13" s="1"/>
  <c r="AF51" i="13"/>
  <c r="AI50" i="13" s="1"/>
  <c r="AF52" i="13"/>
  <c r="AF53" i="13"/>
  <c r="AI52" i="13" s="1"/>
  <c r="AF54" i="13"/>
  <c r="AI53" i="13" s="1"/>
  <c r="AF55" i="13"/>
  <c r="AI54" i="13" s="1"/>
  <c r="AF56" i="13"/>
  <c r="AF57" i="13"/>
  <c r="AI56" i="13" s="1"/>
  <c r="AF58" i="13"/>
  <c r="AI57" i="13" s="1"/>
  <c r="AF59" i="13"/>
  <c r="AI58" i="13" s="1"/>
  <c r="AF60" i="13"/>
  <c r="AF61" i="13"/>
  <c r="AI60" i="13" s="1"/>
  <c r="AF62" i="13"/>
  <c r="AI62" i="13" s="1"/>
  <c r="AF63" i="13"/>
  <c r="AF64" i="13"/>
  <c r="AF65" i="13"/>
  <c r="AI64" i="13" s="1"/>
  <c r="AF66" i="13"/>
  <c r="AI65" i="13" s="1"/>
  <c r="AF2" i="13"/>
  <c r="AM2" i="13" s="1"/>
  <c r="AH3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H68" i="9"/>
  <c r="AH69" i="9"/>
  <c r="AH70" i="9"/>
  <c r="AH71" i="9"/>
  <c r="AH72" i="9"/>
  <c r="AH73" i="9"/>
  <c r="AH74" i="9"/>
  <c r="AH75" i="9"/>
  <c r="AH76" i="9"/>
  <c r="AH77" i="9"/>
  <c r="AH78" i="9"/>
  <c r="AH2" i="9"/>
  <c r="AG3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2" i="9"/>
  <c r="AF3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60" i="9"/>
  <c r="AF61" i="9"/>
  <c r="AF62" i="9"/>
  <c r="AF63" i="9"/>
  <c r="AF64" i="9"/>
  <c r="AF65" i="9"/>
  <c r="AF66" i="9"/>
  <c r="AF67" i="9"/>
  <c r="AF68" i="9"/>
  <c r="AF69" i="9"/>
  <c r="AF70" i="9"/>
  <c r="AF71" i="9"/>
  <c r="AF72" i="9"/>
  <c r="AF73" i="9"/>
  <c r="AF74" i="9"/>
  <c r="AF75" i="9"/>
  <c r="AF76" i="9"/>
  <c r="AF77" i="9"/>
  <c r="AF78" i="9"/>
  <c r="AF2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2" i="9"/>
  <c r="AK4" i="10"/>
  <c r="AK5" i="10"/>
  <c r="AK6" i="10"/>
  <c r="AK7" i="10"/>
  <c r="AK8" i="10"/>
  <c r="AK9" i="10"/>
  <c r="AK10" i="10"/>
  <c r="AK11" i="10"/>
  <c r="AK12" i="10"/>
  <c r="AK13" i="10"/>
  <c r="AK3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D38" i="10"/>
  <c r="AG3" i="10"/>
  <c r="AG4" i="10"/>
  <c r="AG5" i="10"/>
  <c r="AG6" i="10"/>
  <c r="AG7" i="10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2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2" i="10"/>
  <c r="I10" i="5"/>
  <c r="I9" i="5"/>
  <c r="I8" i="5"/>
  <c r="AM3" i="5"/>
  <c r="AM4" i="5"/>
  <c r="AM2" i="5"/>
  <c r="AL3" i="5"/>
  <c r="AL4" i="5"/>
  <c r="AL2" i="5"/>
  <c r="AK3" i="5"/>
  <c r="AK4" i="5"/>
  <c r="AK2" i="5"/>
  <c r="AI3" i="5"/>
  <c r="F9" i="5" s="1"/>
  <c r="AI4" i="5"/>
  <c r="AI2" i="5"/>
  <c r="AH3" i="5"/>
  <c r="AH4" i="5"/>
  <c r="AH2" i="5"/>
  <c r="AG3" i="5"/>
  <c r="AG4" i="5"/>
  <c r="AG2" i="5"/>
  <c r="AE3" i="5"/>
  <c r="AE4" i="5"/>
  <c r="AE2" i="5"/>
  <c r="AP143" i="13" l="1"/>
  <c r="AR140" i="13"/>
  <c r="AP141" i="13"/>
  <c r="AR142" i="13"/>
  <c r="AK138" i="13"/>
  <c r="AJ141" i="13"/>
  <c r="AI152" i="13"/>
  <c r="AK154" i="13"/>
  <c r="AJ157" i="13"/>
  <c r="AI160" i="13"/>
  <c r="AK162" i="13"/>
  <c r="AI168" i="13"/>
  <c r="AK170" i="13"/>
  <c r="AI176" i="13"/>
  <c r="AK178" i="13"/>
  <c r="AI184" i="13"/>
  <c r="AI188" i="13"/>
  <c r="AK166" i="13"/>
  <c r="AK174" i="13"/>
  <c r="AK182" i="13"/>
  <c r="AK186" i="13"/>
  <c r="AI140" i="13"/>
  <c r="AJ153" i="13"/>
  <c r="AI156" i="13"/>
  <c r="AK158" i="13"/>
  <c r="AJ161" i="13"/>
  <c r="AI164" i="13"/>
  <c r="AJ165" i="13"/>
  <c r="AJ169" i="13"/>
  <c r="AI172" i="13"/>
  <c r="AJ173" i="13"/>
  <c r="AI180" i="13"/>
  <c r="AJ181" i="13"/>
  <c r="AR72" i="13"/>
  <c r="AR74" i="13"/>
  <c r="AP73" i="13"/>
  <c r="AP75" i="13"/>
  <c r="AI83" i="13"/>
  <c r="AJ84" i="13"/>
  <c r="AJ96" i="13"/>
  <c r="AJ100" i="13"/>
  <c r="AJ104" i="13"/>
  <c r="AJ112" i="13"/>
  <c r="AI119" i="13"/>
  <c r="AJ120" i="13"/>
  <c r="AI123" i="13"/>
  <c r="AI127" i="13"/>
  <c r="AJ128" i="13"/>
  <c r="AI87" i="13"/>
  <c r="AI95" i="13"/>
  <c r="AI99" i="13"/>
  <c r="AI103" i="13"/>
  <c r="AI107" i="13"/>
  <c r="AJ108" i="13"/>
  <c r="AJ124" i="13"/>
  <c r="AJ2" i="13"/>
  <c r="AJ41" i="13"/>
  <c r="AJ13" i="13"/>
  <c r="AK2" i="13"/>
  <c r="AI63" i="13"/>
  <c r="AI59" i="13"/>
  <c r="AI55" i="13"/>
  <c r="AI51" i="13"/>
  <c r="AI47" i="13"/>
  <c r="AI43" i="13"/>
  <c r="AI39" i="13"/>
  <c r="AI35" i="13"/>
  <c r="AI31" i="13"/>
  <c r="AI27" i="13"/>
  <c r="AI23" i="13"/>
  <c r="AI19" i="13"/>
  <c r="AI15" i="13"/>
  <c r="AI11" i="13"/>
  <c r="AI7" i="13"/>
  <c r="AI3" i="13"/>
  <c r="AJ64" i="13"/>
  <c r="AJ60" i="13"/>
  <c r="AJ56" i="13"/>
  <c r="AJ52" i="13"/>
  <c r="AJ48" i="13"/>
  <c r="AJ44" i="13"/>
  <c r="AJ40" i="13"/>
  <c r="AJ36" i="13"/>
  <c r="AJ32" i="13"/>
  <c r="AJ28" i="13"/>
  <c r="AJ24" i="13"/>
  <c r="AJ20" i="13"/>
  <c r="AJ16" i="13"/>
  <c r="AJ12" i="13"/>
  <c r="AJ8" i="13"/>
  <c r="AJ4" i="13"/>
  <c r="AK65" i="13"/>
  <c r="AK61" i="13"/>
  <c r="AK57" i="13"/>
  <c r="AK53" i="13"/>
  <c r="AK49" i="13"/>
  <c r="AK45" i="13"/>
  <c r="AK41" i="13"/>
  <c r="AK37" i="13"/>
  <c r="AK33" i="13"/>
  <c r="AK29" i="13"/>
  <c r="AK25" i="13"/>
  <c r="AK21" i="13"/>
  <c r="AK17" i="13"/>
  <c r="AK13" i="13"/>
  <c r="AK9" i="13"/>
  <c r="AK5" i="13"/>
  <c r="AJ63" i="13"/>
  <c r="AJ59" i="13"/>
  <c r="AJ55" i="13"/>
  <c r="AJ51" i="13"/>
  <c r="AJ47" i="13"/>
  <c r="AJ43" i="13"/>
  <c r="AJ39" i="13"/>
  <c r="AJ35" i="13"/>
  <c r="AJ31" i="13"/>
  <c r="AJ27" i="13"/>
  <c r="AJ23" i="13"/>
  <c r="AJ19" i="13"/>
  <c r="AJ15" i="13"/>
  <c r="AJ11" i="13"/>
  <c r="AJ7" i="13"/>
  <c r="AJ3" i="13"/>
  <c r="AK64" i="13"/>
  <c r="AK60" i="13"/>
  <c r="AK56" i="13"/>
  <c r="AK52" i="13"/>
  <c r="AK48" i="13"/>
  <c r="AK44" i="13"/>
  <c r="AK40" i="13"/>
  <c r="AK36" i="13"/>
  <c r="AK32" i="13"/>
  <c r="AK28" i="13"/>
  <c r="AK24" i="13"/>
  <c r="AK20" i="13"/>
  <c r="AK16" i="13"/>
  <c r="AK12" i="13"/>
  <c r="AK8" i="13"/>
  <c r="AK4" i="13"/>
  <c r="AK66" i="13"/>
  <c r="AI66" i="13"/>
  <c r="AI61" i="13"/>
  <c r="AJ65" i="13"/>
  <c r="AJ2" i="9"/>
  <c r="AJ8" i="9"/>
  <c r="AJ7" i="9"/>
  <c r="AJ6" i="9"/>
  <c r="AJ5" i="9"/>
  <c r="AJ4" i="9"/>
  <c r="AJ3" i="9"/>
  <c r="AF6" i="10"/>
  <c r="AF34" i="10"/>
  <c r="AF30" i="10"/>
  <c r="AF26" i="10"/>
  <c r="AF22" i="10"/>
  <c r="AF18" i="10"/>
  <c r="AF14" i="10"/>
  <c r="AF10" i="10"/>
  <c r="AF29" i="10"/>
  <c r="AF25" i="10"/>
  <c r="AF21" i="10"/>
  <c r="AF17" i="10"/>
  <c r="AF9" i="10"/>
  <c r="AF5" i="10"/>
  <c r="AF36" i="10"/>
  <c r="AF32" i="10"/>
  <c r="AF28" i="10"/>
  <c r="AF24" i="10"/>
  <c r="AF20" i="10"/>
  <c r="AF16" i="10"/>
  <c r="AF4" i="10"/>
  <c r="AF37" i="10"/>
  <c r="AF33" i="10"/>
  <c r="AF13" i="10"/>
  <c r="AF12" i="10"/>
  <c r="AF8" i="10"/>
  <c r="AF35" i="10"/>
  <c r="AF31" i="10"/>
  <c r="AF27" i="10"/>
  <c r="AF23" i="10"/>
  <c r="AF19" i="10"/>
  <c r="AF15" i="10"/>
  <c r="AF11" i="10"/>
  <c r="AF7" i="10"/>
  <c r="AF3" i="10"/>
  <c r="E10" i="5"/>
  <c r="D10" i="5"/>
  <c r="C9" i="5"/>
  <c r="G9" i="5"/>
  <c r="D9" i="5"/>
  <c r="H9" i="5"/>
  <c r="E9" i="5"/>
  <c r="H10" i="5"/>
  <c r="B9" i="5"/>
  <c r="B8" i="5"/>
  <c r="AK3" i="9" l="1"/>
  <c r="AK6" i="9"/>
  <c r="AK7" i="9"/>
  <c r="AK4" i="9"/>
  <c r="AK8" i="9"/>
  <c r="AK5" i="9"/>
  <c r="C10" i="5"/>
  <c r="G10" i="5"/>
  <c r="B10" i="5"/>
  <c r="F10" i="5"/>
  <c r="F8" i="5"/>
  <c r="E8" i="5"/>
  <c r="G8" i="5"/>
  <c r="C8" i="5"/>
  <c r="H8" i="5"/>
  <c r="D8" i="5"/>
</calcChain>
</file>

<file path=xl/sharedStrings.xml><?xml version="1.0" encoding="utf-8"?>
<sst xmlns="http://schemas.openxmlformats.org/spreadsheetml/2006/main" count="2082" uniqueCount="137">
  <si>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</si>
  <si>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</si>
  <si>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</si>
  <si>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</si>
  <si>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</si>
  <si>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</si>
  <si>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</si>
  <si>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</si>
  <si>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</si>
  <si>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</si>
  <si>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</si>
  <si>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</si>
  <si>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</si>
  <si>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</si>
  <si>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</si>
  <si>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</si>
  <si>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</si>
  <si>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</si>
  <si>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</si>
  <si>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</si>
  <si>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</si>
  <si>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</si>
  <si>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</si>
  <si>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</si>
  <si>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</si>
  <si>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</si>
  <si>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</si>
  <si>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</si>
  <si>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</si>
  <si>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</si>
  <si>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</si>
  <si>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</si>
  <si>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</si>
  <si>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</si>
  <si>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</si>
  <si>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</si>
  <si>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</si>
  <si>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</si>
  <si>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</si>
  <si>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</si>
  <si>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</si>
  <si>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</si>
  <si>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</si>
  <si>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</si>
  <si>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</si>
  <si>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December</t>
  </si>
  <si>
    <t>-</t>
  </si>
  <si>
    <t>Average</t>
  </si>
  <si>
    <t>Row Labels</t>
  </si>
  <si>
    <t>Grand Total</t>
  </si>
  <si>
    <t>Count of Month</t>
  </si>
  <si>
    <t>Broader Food&amp;Beverages</t>
  </si>
  <si>
    <t>Cereals and products,Meat and fish,Egg,Milk and products,Oils and fats,Fruits, Vegetables,Pulses and products,Sugar and Confectionery,Spices,Non-alcoholic beverages,Prepared meals, snacks, sweets etc,Food and beverages</t>
  </si>
  <si>
    <t>Clothing,Footwear,Clothing and footwear</t>
  </si>
  <si>
    <t>Broader Clothing and footwear</t>
  </si>
  <si>
    <t>Broader Housing</t>
  </si>
  <si>
    <t>Housing,Household goods and services</t>
  </si>
  <si>
    <t>Broader Transport</t>
  </si>
  <si>
    <t>Fuel and light,Transport and communication</t>
  </si>
  <si>
    <t>Broader Education</t>
  </si>
  <si>
    <t>Broader Miscellaneous</t>
  </si>
  <si>
    <t>Recreation and amusement,Miscellaneous</t>
  </si>
  <si>
    <t>Broader Helth</t>
  </si>
  <si>
    <t>Health,Personal care and effects</t>
  </si>
  <si>
    <t>Percent of Broader Category</t>
  </si>
  <si>
    <t>Total</t>
  </si>
  <si>
    <t>Sum of General index</t>
  </si>
  <si>
    <t>Broader Food</t>
  </si>
  <si>
    <t>Food Average</t>
  </si>
  <si>
    <t>Percentage</t>
  </si>
  <si>
    <t>Broader</t>
  </si>
  <si>
    <t>Inflation</t>
  </si>
  <si>
    <t>Helth Care</t>
  </si>
  <si>
    <t>Food</t>
  </si>
  <si>
    <t>Category</t>
  </si>
  <si>
    <t>Sum of Category</t>
  </si>
  <si>
    <t>Food&amp;Beverges</t>
  </si>
  <si>
    <t>Miscellaneous Expenses</t>
  </si>
  <si>
    <t xml:space="preserve">Housing </t>
  </si>
  <si>
    <t xml:space="preserve">Household goods and services </t>
  </si>
  <si>
    <t>Transport</t>
  </si>
  <si>
    <t>YoY CPI</t>
  </si>
  <si>
    <t>YoY Inflation</t>
  </si>
  <si>
    <t>Essential Service</t>
  </si>
  <si>
    <t>Food Inflation</t>
  </si>
  <si>
    <t>Helth Care Inflation</t>
  </si>
  <si>
    <t>Essential Inflation</t>
  </si>
  <si>
    <t>Petroleum Planning &amp; Analysis Cell</t>
  </si>
  <si>
    <t>Crude Oil FOB Price (Indian Basket)</t>
  </si>
  <si>
    <t>Table Posted: (01-04-2024)</t>
  </si>
  <si>
    <t>Period : Since 2000-01</t>
  </si>
  <si>
    <t>($/bbl.)</t>
  </si>
  <si>
    <t>Ratio *</t>
  </si>
  <si>
    <t>2000-01</t>
  </si>
  <si>
    <t>57:43</t>
  </si>
  <si>
    <t>2001-02</t>
  </si>
  <si>
    <t>2002-03</t>
  </si>
  <si>
    <t>2003-04</t>
  </si>
  <si>
    <t>2004-05</t>
  </si>
  <si>
    <t>2005-06</t>
  </si>
  <si>
    <t>58:42</t>
  </si>
  <si>
    <t>2006-07</t>
  </si>
  <si>
    <t>59.8:40.2</t>
  </si>
  <si>
    <t>2007-08</t>
  </si>
  <si>
    <t>61.4:38.6</t>
  </si>
  <si>
    <t>2008-09</t>
  </si>
  <si>
    <t>62.3:37.7</t>
  </si>
  <si>
    <t>2009-10</t>
  </si>
  <si>
    <t>63.5:36.5</t>
  </si>
  <si>
    <t>2010-11</t>
  </si>
  <si>
    <t>67.6:32.4</t>
  </si>
  <si>
    <t>2011-12</t>
  </si>
  <si>
    <t>65.2:34.8</t>
  </si>
  <si>
    <t>2012-13</t>
  </si>
  <si>
    <t>68.2:31.8</t>
  </si>
  <si>
    <t>2013-14</t>
  </si>
  <si>
    <t>69.9:30.1</t>
  </si>
  <si>
    <t>2014-15</t>
  </si>
  <si>
    <t>72.04:27.96</t>
  </si>
  <si>
    <t>2015-16</t>
  </si>
  <si>
    <t>72.28:27.72</t>
  </si>
  <si>
    <t>2016-17</t>
  </si>
  <si>
    <t>71.03:28.97</t>
  </si>
  <si>
    <t>2017-18</t>
  </si>
  <si>
    <t>72.38:27.62</t>
  </si>
  <si>
    <t>2018-19</t>
  </si>
  <si>
    <t>74.77:25.23</t>
  </si>
  <si>
    <t>2019-20</t>
  </si>
  <si>
    <t>75.50:24.50</t>
  </si>
  <si>
    <t>2020-21</t>
  </si>
  <si>
    <t>75.62:24.38</t>
  </si>
  <si>
    <t>2021-22</t>
  </si>
  <si>
    <t>2022-23</t>
  </si>
  <si>
    <t>2023-24</t>
  </si>
  <si>
    <t>Correl</t>
  </si>
  <si>
    <t>Correl for transport is high 0.6</t>
  </si>
  <si>
    <t>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</si>
</sst>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70" formatCode="mmmm"/>
    <numFmt numFmtId="171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4"/>
      <name val="Times New Roman"/>
      <family val="1"/>
    </font>
    <font>
      <b/>
      <sz val="12"/>
      <color theme="1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5" fillId="0" borderId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24" fillId="0" borderId="11" xfId="0" applyFont="1" applyBorder="1" applyAlignment="1">
      <alignment horizontal="center"/>
    </xf>
    <xf numFmtId="0" fontId="0" fillId="33" borderId="10" xfId="0" applyFill="1" applyBorder="1"/>
    <xf numFmtId="164" fontId="0" fillId="0" borderId="10" xfId="0" applyNumberFormat="1" applyBorder="1"/>
    <xf numFmtId="1" fontId="0" fillId="0" borderId="10" xfId="0" applyNumberFormat="1" applyBorder="1"/>
    <xf numFmtId="0" fontId="0" fillId="0" borderId="0" xfId="0" applyNumberFormat="1"/>
    <xf numFmtId="9" fontId="0" fillId="0" borderId="10" xfId="42" applyFont="1" applyBorder="1"/>
    <xf numFmtId="0" fontId="0" fillId="35" borderId="10" xfId="0" applyFill="1" applyBorder="1"/>
    <xf numFmtId="164" fontId="0" fillId="0" borderId="0" xfId="0" applyNumberFormat="1" applyBorder="1"/>
    <xf numFmtId="2" fontId="0" fillId="0" borderId="10" xfId="42" applyNumberFormat="1" applyFont="1" applyBorder="1"/>
    <xf numFmtId="2" fontId="0" fillId="0" borderId="10" xfId="0" applyNumberFormat="1" applyFill="1" applyBorder="1"/>
    <xf numFmtId="0" fontId="22" fillId="35" borderId="10" xfId="0" applyFont="1" applyFill="1" applyBorder="1"/>
    <xf numFmtId="0" fontId="21" fillId="0" borderId="10" xfId="0" applyFont="1" applyBorder="1"/>
    <xf numFmtId="0" fontId="18" fillId="0" borderId="10" xfId="0" applyFont="1" applyBorder="1"/>
    <xf numFmtId="0" fontId="14" fillId="0" borderId="10" xfId="0" applyFont="1" applyBorder="1"/>
    <xf numFmtId="0" fontId="19" fillId="0" borderId="10" xfId="0" applyFont="1" applyBorder="1"/>
    <xf numFmtId="0" fontId="20" fillId="0" borderId="10" xfId="0" applyFont="1" applyBorder="1"/>
    <xf numFmtId="0" fontId="23" fillId="0" borderId="10" xfId="0" applyFont="1" applyBorder="1"/>
    <xf numFmtId="164" fontId="0" fillId="35" borderId="10" xfId="0" applyNumberFormat="1" applyFill="1" applyBorder="1"/>
    <xf numFmtId="0" fontId="0" fillId="0" borderId="0" xfId="0" applyBorder="1"/>
    <xf numFmtId="0" fontId="0" fillId="36" borderId="10" xfId="0" applyFill="1" applyBorder="1"/>
    <xf numFmtId="0" fontId="0" fillId="0" borderId="10" xfId="42" applyNumberFormat="1" applyFont="1" applyBorder="1"/>
    <xf numFmtId="0" fontId="26" fillId="0" borderId="0" xfId="43" applyFont="1"/>
    <xf numFmtId="0" fontId="27" fillId="0" borderId="0" xfId="0" applyFont="1"/>
    <xf numFmtId="0" fontId="28" fillId="0" borderId="0" xfId="0" applyFont="1" applyAlignment="1">
      <alignment horizontal="center" vertical="center"/>
    </xf>
    <xf numFmtId="0" fontId="29" fillId="34" borderId="0" xfId="43" applyFont="1" applyFill="1" applyAlignment="1">
      <alignment horizontal="center" vertical="center"/>
    </xf>
    <xf numFmtId="0" fontId="26" fillId="0" borderId="11" xfId="43" applyFont="1" applyBorder="1" applyAlignment="1">
      <alignment vertical="center"/>
    </xf>
    <xf numFmtId="0" fontId="26" fillId="0" borderId="0" xfId="43" applyFont="1" applyAlignment="1">
      <alignment vertical="center"/>
    </xf>
    <xf numFmtId="0" fontId="26" fillId="0" borderId="0" xfId="43" applyFont="1" applyAlignment="1">
      <alignment horizontal="right"/>
    </xf>
    <xf numFmtId="170" fontId="26" fillId="37" borderId="10" xfId="43" applyNumberFormat="1" applyFont="1" applyFill="1" applyBorder="1" applyAlignment="1">
      <alignment horizontal="left" vertical="center"/>
    </xf>
    <xf numFmtId="170" fontId="26" fillId="37" borderId="10" xfId="43" applyNumberFormat="1" applyFont="1" applyFill="1" applyBorder="1" applyAlignment="1">
      <alignment horizontal="right" vertical="center"/>
    </xf>
    <xf numFmtId="170" fontId="26" fillId="0" borderId="10" xfId="43" quotePrefix="1" applyNumberFormat="1" applyFont="1" applyBorder="1" applyAlignment="1">
      <alignment horizontal="left" vertical="center"/>
    </xf>
    <xf numFmtId="4" fontId="27" fillId="0" borderId="10" xfId="0" applyNumberFormat="1" applyFont="1" applyBorder="1" applyAlignment="1">
      <alignment horizontal="right" vertical="center"/>
    </xf>
    <xf numFmtId="4" fontId="30" fillId="0" borderId="10" xfId="0" applyNumberFormat="1" applyFont="1" applyBorder="1" applyAlignment="1">
      <alignment horizontal="right" vertical="center"/>
    </xf>
    <xf numFmtId="49" fontId="30" fillId="0" borderId="10" xfId="0" applyNumberFormat="1" applyFont="1" applyBorder="1" applyAlignment="1">
      <alignment horizontal="right" vertical="center"/>
    </xf>
    <xf numFmtId="170" fontId="26" fillId="0" borderId="10" xfId="43" applyNumberFormat="1" applyFont="1" applyBorder="1" applyAlignment="1">
      <alignment horizontal="left" vertical="center"/>
    </xf>
    <xf numFmtId="171" fontId="26" fillId="37" borderId="10" xfId="43" applyNumberFormat="1" applyFont="1" applyFill="1" applyBorder="1" applyAlignment="1">
      <alignment horizontal="righ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" xfId="43" xr:uid="{F8C513D2-1269-46AA-BB66-A5DB449A2B25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[All_India_Index_Upto_April23 CPI - Copy.xlsx]Depth!PivotTable29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Depth!$G$4:$G$15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Depth!$H$4:$H$15</c:f>
              <c:numCache>
                <c:formatCode>General</c:formatCode>
                <c:ptCount val="11"/>
                <c:pt idx="0">
                  <c:v>3960.5</c:v>
                </c:pt>
                <c:pt idx="1">
                  <c:v>4223.7999999999993</c:v>
                </c:pt>
                <c:pt idx="2">
                  <c:v>4429.2999999999993</c:v>
                </c:pt>
                <c:pt idx="3">
                  <c:v>4647.6000000000004</c:v>
                </c:pt>
                <c:pt idx="4">
                  <c:v>4801.9000000000005</c:v>
                </c:pt>
                <c:pt idx="5">
                  <c:v>4992.0999999999995</c:v>
                </c:pt>
                <c:pt idx="6">
                  <c:v>5197.5999999999995</c:v>
                </c:pt>
                <c:pt idx="7">
                  <c:v>5494.5111111111091</c:v>
                </c:pt>
                <c:pt idx="8">
                  <c:v>5811.0000000000009</c:v>
                </c:pt>
                <c:pt idx="9">
                  <c:v>6194.7000000000016</c:v>
                </c:pt>
                <c:pt idx="10">
                  <c:v>2663.6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0-4CF1-B5AB-FD604349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0191"/>
        <c:axId val="48092111"/>
      </c:barChart>
      <c:catAx>
        <c:axId val="4809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111"/>
        <c:crosses val="autoZero"/>
        <c:auto val="1"/>
        <c:lblAlgn val="ctr"/>
        <c:lblOffset val="100"/>
        <c:noMultiLvlLbl val="0"/>
      </c:catAx>
      <c:valAx>
        <c:axId val="480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'No.1 Analysis'!$A$8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'No.1 Analysis'!$B$7:$I$7</c:f>
              <c:strCache>
                <c:ptCount val="8"/>
                <c:pt idx="0">
                  <c:v>Broader Food&amp;Beverages</c:v>
                </c:pt>
                <c:pt idx="1">
                  <c:v>Pan, tobacco and intoxicants</c:v>
                </c:pt>
                <c:pt idx="2">
                  <c:v>Broader Clothing and footwear</c:v>
                </c:pt>
                <c:pt idx="3">
                  <c:v>Broader Housing</c:v>
                </c:pt>
                <c:pt idx="4">
                  <c:v>Broader Transport</c:v>
                </c:pt>
                <c:pt idx="5">
                  <c:v>Broader Education</c:v>
                </c:pt>
                <c:pt idx="6">
                  <c:v>Broader Miscellaneous</c:v>
                </c:pt>
                <c:pt idx="7">
                  <c:v>Broader Helth</c:v>
                </c:pt>
              </c:strCache>
            </c:strRef>
          </c:cat>
          <c:val>
            <c:numRef>
              <c:f>'No.1 Analysis'!$B$8:$I$8</c:f>
              <c:numCache>
                <c:formatCode>General</c:formatCode>
                <c:ptCount val="8"/>
                <c:pt idx="0">
                  <c:v>50.918022583800123</c:v>
                </c:pt>
                <c:pt idx="1">
                  <c:v>4.4434071307904315</c:v>
                </c:pt>
                <c:pt idx="2">
                  <c:v>12.667822530452563</c:v>
                </c:pt>
                <c:pt idx="3">
                  <c:v>3.9966213212412192</c:v>
                </c:pt>
                <c:pt idx="4">
                  <c:v>7.8287543344891946</c:v>
                </c:pt>
                <c:pt idx="5">
                  <c:v>4.0077353961056268</c:v>
                </c:pt>
                <c:pt idx="6">
                  <c:v>7.8532052991908934</c:v>
                </c:pt>
                <c:pt idx="7">
                  <c:v>8.2844314039299363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A-4AD0-B846-5D6D7E25E063}"/>
            </c:ext>
          </c:extLst>
        </c:ser>
        <c:ser>
          <c:idx val="1"/>
          <c:order val="1"/>
          <c:tx>
            <c:strRef>
              <c:f>'No.1 Analysis'!$A$9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'No.1 Analysis'!$B$7:$I$7</c:f>
              <c:strCache>
                <c:ptCount val="8"/>
                <c:pt idx="0">
                  <c:v>Broader Food&amp;Beverages</c:v>
                </c:pt>
                <c:pt idx="1">
                  <c:v>Pan, tobacco and intoxicants</c:v>
                </c:pt>
                <c:pt idx="2">
                  <c:v>Broader Clothing and footwear</c:v>
                </c:pt>
                <c:pt idx="3">
                  <c:v>Broader Housing</c:v>
                </c:pt>
                <c:pt idx="4">
                  <c:v>Broader Transport</c:v>
                </c:pt>
                <c:pt idx="5">
                  <c:v>Broader Education</c:v>
                </c:pt>
                <c:pt idx="6">
                  <c:v>Broader Miscellaneous</c:v>
                </c:pt>
                <c:pt idx="7">
                  <c:v>Broader Helth</c:v>
                </c:pt>
              </c:strCache>
            </c:strRef>
          </c:cat>
          <c:val>
            <c:numRef>
              <c:f>'No.1 Analysis'!$B$9:$I$9</c:f>
              <c:numCache>
                <c:formatCode>General</c:formatCode>
                <c:ptCount val="8"/>
                <c:pt idx="0">
                  <c:v>50.315671529229235</c:v>
                </c:pt>
                <c:pt idx="1">
                  <c:v>4.4000086190178624</c:v>
                </c:pt>
                <c:pt idx="2">
                  <c:v>11.392186860307268</c:v>
                </c:pt>
                <c:pt idx="3">
                  <c:v>7.4489861880238735</c:v>
                </c:pt>
                <c:pt idx="4">
                  <c:v>7.4080458531750297</c:v>
                </c:pt>
                <c:pt idx="5">
                  <c:v>3.7665108060936454</c:v>
                </c:pt>
                <c:pt idx="6">
                  <c:v>7.3434032192031706</c:v>
                </c:pt>
                <c:pt idx="7">
                  <c:v>7.9251869249499007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A-4AD0-B846-5D6D7E25E063}"/>
            </c:ext>
          </c:extLst>
        </c:ser>
        <c:ser>
          <c:idx val="2"/>
          <c:order val="2"/>
          <c:tx>
            <c:strRef>
              <c:f>'No.1 Analysis'!$A$10</c:f>
              <c:strCache>
                <c:ptCount val="1"/>
                <c:pt idx="0">
                  <c:v>Rural+Urban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'No.1 Analysis'!$B$7:$I$7</c:f>
              <c:strCache>
                <c:ptCount val="8"/>
                <c:pt idx="0">
                  <c:v>Broader Food&amp;Beverages</c:v>
                </c:pt>
                <c:pt idx="1">
                  <c:v>Pan, tobacco and intoxicants</c:v>
                </c:pt>
                <c:pt idx="2">
                  <c:v>Broader Clothing and footwear</c:v>
                </c:pt>
                <c:pt idx="3">
                  <c:v>Broader Housing</c:v>
                </c:pt>
                <c:pt idx="4">
                  <c:v>Broader Transport</c:v>
                </c:pt>
                <c:pt idx="5">
                  <c:v>Broader Education</c:v>
                </c:pt>
                <c:pt idx="6">
                  <c:v>Broader Miscellaneous</c:v>
                </c:pt>
                <c:pt idx="7">
                  <c:v>Broader Helth</c:v>
                </c:pt>
              </c:strCache>
            </c:strRef>
          </c:cat>
          <c:val>
            <c:numRef>
              <c:f>'No.1 Analysis'!$B$10:$I$10</c:f>
              <c:numCache>
                <c:formatCode>General</c:formatCode>
                <c:ptCount val="8"/>
                <c:pt idx="0">
                  <c:v>49.563853557923693</c:v>
                </c:pt>
                <c:pt idx="1">
                  <c:v>4.3184943279477483</c:v>
                </c:pt>
                <c:pt idx="2">
                  <c:v>11.885527672739775</c:v>
                </c:pt>
                <c:pt idx="3">
                  <c:v>7.5369542798212441</c:v>
                </c:pt>
                <c:pt idx="4">
                  <c:v>7.4682021313166054</c:v>
                </c:pt>
                <c:pt idx="5">
                  <c:v>3.8050017188037124</c:v>
                </c:pt>
                <c:pt idx="6">
                  <c:v>7.4531625988312129</c:v>
                </c:pt>
                <c:pt idx="7">
                  <c:v>7.9688037126160198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A-4AD0-B846-5D6D7E25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92928"/>
        <c:axId val="664386688"/>
      </c:barChart>
      <c:catAx>
        <c:axId val="6643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86688"/>
        <c:crosses val="autoZero"/>
        <c:auto val="1"/>
        <c:lblAlgn val="ctr"/>
        <c:lblOffset val="100"/>
        <c:noMultiLvlLbl val="0"/>
      </c:catAx>
      <c:valAx>
        <c:axId val="6643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'No.3 Analysis'!$AJ$15</c:f>
              <c:strCache>
                <c:ptCount val="1"/>
                <c:pt idx="0">
                  <c:v>Sum of Category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'No.3 Analysis'!$AI$16:$AI$28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'No.3 Analysis'!$AJ$16:$AJ$28</c:f>
              <c:numCache>
                <c:formatCode>General</c:formatCode>
                <c:ptCount val="13"/>
                <c:pt idx="0">
                  <c:v>6028.9999999999991</c:v>
                </c:pt>
                <c:pt idx="1">
                  <c:v>7604.8999999999978</c:v>
                </c:pt>
                <c:pt idx="2">
                  <c:v>6353.8999999999978</c:v>
                </c:pt>
                <c:pt idx="3">
                  <c:v>6224.3</c:v>
                </c:pt>
                <c:pt idx="4">
                  <c:v>6652.8999999999978</c:v>
                </c:pt>
                <c:pt idx="5">
                  <c:v>6036.5999999999995</c:v>
                </c:pt>
                <c:pt idx="6">
                  <c:v>6328.699999999998</c:v>
                </c:pt>
                <c:pt idx="7">
                  <c:v>6116.2999999999993</c:v>
                </c:pt>
                <c:pt idx="8">
                  <c:v>4369.0999999999995</c:v>
                </c:pt>
                <c:pt idx="9">
                  <c:v>7277.5000000000009</c:v>
                </c:pt>
                <c:pt idx="10">
                  <c:v>6116.9</c:v>
                </c:pt>
                <c:pt idx="11">
                  <c:v>6832.4000000000005</c:v>
                </c:pt>
                <c:pt idx="12">
                  <c:v>6395.4000000000024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9-4CD0-A45F-731851D54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091855"/>
        <c:axId val="36092335"/>
      </c:barChart>
      <c:catAx>
        <c:axId val="3609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2335"/>
        <c:crosses val="autoZero"/>
        <c:auto val="1"/>
        <c:lblAlgn val="ctr"/>
        <c:lblOffset val="100"/>
        <c:noMultiLvlLbl val="0"/>
      </c:catAx>
      <c:valAx>
        <c:axId val="36092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Rural</a:t>
            </a:r>
            <a:r>
              <a:rPr lang="en-IN" baseline="0"/>
              <a:t>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'No.4 Analysis'!$AP$1</c:f>
              <c:strCache>
                <c:ptCount val="1"/>
                <c:pt idx="0">
                  <c:v>Food 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'No.4 Analysis'!$AL$2:$AL$7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'No.4 Analysis'!$AP$2:$AP$7</c:f>
              <c:numCache>
                <c:formatCode>0%</c:formatCode>
                <c:ptCount val="6"/>
                <c:pt idx="0">
                  <c:v>0</c:v>
                </c:pt>
                <c:pt idx="1">
                  <c:v>1.7260154126800837E-2</c:v>
                </c:pt>
                <c:pt idx="2">
                  <c:v>8.3332952114317169E-2</c:v>
                </c:pt>
                <c:pt idx="3">
                  <c:v>6.8153538652102788E-2</c:v>
                </c:pt>
                <c:pt idx="4">
                  <c:v>5.9074215368072301E-2</c:v>
                </c:pt>
                <c:pt idx="5">
                  <c:v>-0.57522322095141398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2-46E8-91A0-DCDEE2F72CA0}"/>
            </c:ext>
          </c:extLst>
        </c:ser>
        <c:ser>
          <c:idx val="1"/>
          <c:order val="1"/>
          <c:tx>
            <c:strRef>
              <c:f>'No.4 Analysis'!$AQ$1</c:f>
              <c:strCache>
                <c:ptCount val="1"/>
                <c:pt idx="0">
                  <c:v>Helth Care Inflation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'No.4 Analysis'!$AL$2:$AL$7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'No.4 Analysis'!$AQ$2:$AQ$7</c:f>
              <c:numCache>
                <c:formatCode>0%</c:formatCode>
                <c:ptCount val="6"/>
                <c:pt idx="0">
                  <c:v>0</c:v>
                </c:pt>
                <c:pt idx="1">
                  <c:v>6.7708653196585547E-2</c:v>
                </c:pt>
                <c:pt idx="2">
                  <c:v>6.2826940713685345E-2</c:v>
                </c:pt>
                <c:pt idx="3">
                  <c:v>6.4467829224293713E-2</c:v>
                </c:pt>
                <c:pt idx="4">
                  <c:v>6.2357008490517764E-2</c:v>
                </c:pt>
                <c:pt idx="5">
                  <c:v>-0.55937881362015751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2-46E8-91A0-DCDEE2F72CA0}"/>
            </c:ext>
          </c:extLst>
        </c:ser>
        <c:ser>
          <c:idx val="2"/>
          <c:order val="2"/>
          <c:tx>
            <c:strRef>
              <c:f>'No.4 Analysis'!$AR$1</c:f>
              <c:strCache>
                <c:ptCount val="1"/>
                <c:pt idx="0">
                  <c:v>Essential Inflation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'No.4 Analysis'!$AL$2:$AL$7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'No.4 Analysis'!$AR$2:$AR$7</c:f>
              <c:numCache>
                <c:formatCode>0%</c:formatCode>
                <c:ptCount val="6"/>
                <c:pt idx="0">
                  <c:v>0</c:v>
                </c:pt>
                <c:pt idx="1">
                  <c:v>2.9927182523805603E-2</c:v>
                </c:pt>
                <c:pt idx="2">
                  <c:v>2.8332426902856575E-2</c:v>
                </c:pt>
                <c:pt idx="3">
                  <c:v>7.5559724985519175E-2</c:v>
                </c:pt>
                <c:pt idx="4">
                  <c:v>7.8991271973727975E-2</c:v>
                </c:pt>
                <c:pt idx="5">
                  <c:v>-0.56888722514281997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2-46E8-91A0-DCDEE2F72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46959"/>
        <c:axId val="47447439"/>
      </c:barChart>
      <c:catAx>
        <c:axId val="4744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439"/>
        <c:crosses val="autoZero"/>
        <c:auto val="1"/>
        <c:lblAlgn val="ctr"/>
        <c:lblOffset val="100"/>
        <c:noMultiLvlLbl val="0"/>
      </c:catAx>
      <c:valAx>
        <c:axId val="474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Rural+Urban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'No.4 Analysis'!$AP$69</c:f>
              <c:strCache>
                <c:ptCount val="1"/>
                <c:pt idx="0">
                  <c:v>Food 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'No.4 Analysis'!$AL$70:$AL$75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'No.4 Analysis'!$AP$70:$AP$75</c:f>
              <c:numCache>
                <c:formatCode>0%</c:formatCode>
                <c:ptCount val="6"/>
                <c:pt idx="0">
                  <c:v>0</c:v>
                </c:pt>
                <c:pt idx="1">
                  <c:v>3.0363563723531762E-2</c:v>
                </c:pt>
                <c:pt idx="2">
                  <c:v>8.5888283192299603E-2</c:v>
                </c:pt>
                <c:pt idx="3">
                  <c:v>6.8731279642753884E-2</c:v>
                </c:pt>
                <c:pt idx="4">
                  <c:v>5.8104432320246709E-2</c:v>
                </c:pt>
                <c:pt idx="5">
                  <c:v>-0.57473642760024679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7-4AC0-8829-558DA00656DF}"/>
            </c:ext>
          </c:extLst>
        </c:ser>
        <c:ser>
          <c:idx val="1"/>
          <c:order val="1"/>
          <c:tx>
            <c:strRef>
              <c:f>'No.4 Analysis'!$AQ$69</c:f>
              <c:strCache>
                <c:ptCount val="1"/>
                <c:pt idx="0">
                  <c:v>Helth Care Inflation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'No.4 Analysis'!$AL$70:$AL$75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'No.4 Analysis'!$AQ$70:$AQ$75</c:f>
              <c:numCache>
                <c:formatCode>0%</c:formatCode>
                <c:ptCount val="6"/>
                <c:pt idx="0">
                  <c:v>0</c:v>
                </c:pt>
                <c:pt idx="1">
                  <c:v>6.5063693275609708E-2</c:v>
                </c:pt>
                <c:pt idx="2">
                  <c:v>6.859801666211765E-2</c:v>
                </c:pt>
                <c:pt idx="3">
                  <c:v>6.5903258370936121E-2</c:v>
                </c:pt>
                <c:pt idx="4">
                  <c:v>6.4338896020539244E-2</c:v>
                </c:pt>
                <c:pt idx="5">
                  <c:v>-0.55818216904670015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7-4AC0-8829-558DA00656DF}"/>
            </c:ext>
          </c:extLst>
        </c:ser>
        <c:ser>
          <c:idx val="2"/>
          <c:order val="2"/>
          <c:tx>
            <c:strRef>
              <c:f>'No.4 Analysis'!$AR$69</c:f>
              <c:strCache>
                <c:ptCount val="1"/>
                <c:pt idx="0">
                  <c:v>Essential Inflation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'No.4 Analysis'!$AL$70:$AL$75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'No.4 Analysis'!$AR$70:$AR$75</c:f>
              <c:numCache>
                <c:formatCode>0%</c:formatCode>
                <c:ptCount val="6"/>
                <c:pt idx="0">
                  <c:v>0</c:v>
                </c:pt>
                <c:pt idx="1">
                  <c:v>2.2687174377815179E-2</c:v>
                </c:pt>
                <c:pt idx="2">
                  <c:v>3.9821392327988599E-2</c:v>
                </c:pt>
                <c:pt idx="3">
                  <c:v>8.8675046845721459E-2</c:v>
                </c:pt>
                <c:pt idx="4">
                  <c:v>8.2079784849843157E-2</c:v>
                </c:pt>
                <c:pt idx="5">
                  <c:v>-0.56872069325468499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7-4AC0-8829-558DA006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40239"/>
        <c:axId val="47436879"/>
      </c:barChart>
      <c:catAx>
        <c:axId val="4744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6879"/>
        <c:crosses val="autoZero"/>
        <c:auto val="1"/>
        <c:lblAlgn val="ctr"/>
        <c:lblOffset val="100"/>
        <c:noMultiLvlLbl val="0"/>
      </c:catAx>
      <c:valAx>
        <c:axId val="474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Urban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'No.4 Analysis'!$AP$137</c:f>
              <c:strCache>
                <c:ptCount val="1"/>
                <c:pt idx="0">
                  <c:v>Food 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'No.4 Analysis'!$AL$138:$AL$143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'No.4 Analysis'!$AP$138:$AP$143</c:f>
              <c:numCache>
                <c:formatCode>0%</c:formatCode>
                <c:ptCount val="6"/>
                <c:pt idx="0">
                  <c:v>0</c:v>
                </c:pt>
                <c:pt idx="1">
                  <c:v>5.3762567376428691E-2</c:v>
                </c:pt>
                <c:pt idx="2">
                  <c:v>8.9796126078056052E-2</c:v>
                </c:pt>
                <c:pt idx="3">
                  <c:v>6.9642696976225604E-2</c:v>
                </c:pt>
                <c:pt idx="4">
                  <c:v>5.6974582007453541E-2</c:v>
                </c:pt>
                <c:pt idx="5">
                  <c:v>-0.57418993919943473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7-4074-BA5B-3BB99C8A839B}"/>
            </c:ext>
          </c:extLst>
        </c:ser>
        <c:ser>
          <c:idx val="1"/>
          <c:order val="1"/>
          <c:tx>
            <c:strRef>
              <c:f>'No.4 Analysis'!$AQ$137</c:f>
              <c:strCache>
                <c:ptCount val="1"/>
                <c:pt idx="0">
                  <c:v>Helth Care Inflation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'No.4 Analysis'!$AL$138:$AL$143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'No.4 Analysis'!$AQ$138:$AQ$143</c:f>
              <c:numCache>
                <c:formatCode>0%</c:formatCode>
                <c:ptCount val="6"/>
                <c:pt idx="0">
                  <c:v>0</c:v>
                </c:pt>
                <c:pt idx="1">
                  <c:v>5.5582099060360074E-2</c:v>
                </c:pt>
                <c:pt idx="2">
                  <c:v>8.192851874203709E-2</c:v>
                </c:pt>
                <c:pt idx="3">
                  <c:v>6.8355356124649838E-2</c:v>
                </c:pt>
                <c:pt idx="4">
                  <c:v>6.805722341147584E-2</c:v>
                </c:pt>
                <c:pt idx="5">
                  <c:v>-0.55625351355314945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7-4074-BA5B-3BB99C8A839B}"/>
            </c:ext>
          </c:extLst>
        </c:ser>
        <c:ser>
          <c:idx val="2"/>
          <c:order val="2"/>
          <c:tx>
            <c:strRef>
              <c:f>'No.4 Analysis'!$AR$137</c:f>
              <c:strCache>
                <c:ptCount val="1"/>
                <c:pt idx="0">
                  <c:v>Essential Inflation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'No.4 Analysis'!$AL$138:$AL$143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'No.4 Analysis'!$AR$138:$AR$143</c:f>
              <c:numCache>
                <c:formatCode>0%</c:formatCode>
                <c:ptCount val="6"/>
                <c:pt idx="0">
                  <c:v>0</c:v>
                </c:pt>
                <c:pt idx="1">
                  <c:v>1.3825856752196455E-2</c:v>
                </c:pt>
                <c:pt idx="2">
                  <c:v>5.9329349507760643E-2</c:v>
                </c:pt>
                <c:pt idx="3">
                  <c:v>0.10658868357253495</c:v>
                </c:pt>
                <c:pt idx="4">
                  <c:v>8.6966898602874987E-2</c:v>
                </c:pt>
                <c:pt idx="5">
                  <c:v>-0.56816876667905281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7-4074-BA5B-3BB99C8A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01455"/>
        <c:axId val="36096655"/>
      </c:barChart>
      <c:catAx>
        <c:axId val="3610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6655"/>
        <c:crosses val="autoZero"/>
        <c:auto val="1"/>
        <c:lblAlgn val="ctr"/>
        <c:lblOffset val="100"/>
        <c:noMultiLvlLbl val="0"/>
      </c:catAx>
      <c:valAx>
        <c:axId val="360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Rural+Urban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'No.4 Analysis'!$AP$69</c:f>
              <c:strCache>
                <c:ptCount val="1"/>
                <c:pt idx="0">
                  <c:v>Food 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'No.4 Analysis'!$AL$70:$AL$75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'No.4 Analysis'!$AP$70:$AP$75</c:f>
              <c:numCache>
                <c:formatCode>0%</c:formatCode>
                <c:ptCount val="6"/>
                <c:pt idx="0">
                  <c:v>0</c:v>
                </c:pt>
                <c:pt idx="1">
                  <c:v>3.0363563723531762E-2</c:v>
                </c:pt>
                <c:pt idx="2">
                  <c:v>8.5888283192299603E-2</c:v>
                </c:pt>
                <c:pt idx="3">
                  <c:v>6.8731279642753884E-2</c:v>
                </c:pt>
                <c:pt idx="4">
                  <c:v>5.8104432320246709E-2</c:v>
                </c:pt>
                <c:pt idx="5">
                  <c:v>-0.57473642760024679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9-4F57-896C-600DBBF715E4}"/>
            </c:ext>
          </c:extLst>
        </c:ser>
        <c:ser>
          <c:idx val="1"/>
          <c:order val="1"/>
          <c:tx>
            <c:strRef>
              <c:f>'No.4 Analysis'!$AQ$69</c:f>
              <c:strCache>
                <c:ptCount val="1"/>
                <c:pt idx="0">
                  <c:v>Helth Care Inflation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'No.4 Analysis'!$AL$70:$AL$75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'No.4 Analysis'!$AQ$70:$AQ$75</c:f>
              <c:numCache>
                <c:formatCode>0%</c:formatCode>
                <c:ptCount val="6"/>
                <c:pt idx="0">
                  <c:v>0</c:v>
                </c:pt>
                <c:pt idx="1">
                  <c:v>6.5063693275609708E-2</c:v>
                </c:pt>
                <c:pt idx="2">
                  <c:v>6.859801666211765E-2</c:v>
                </c:pt>
                <c:pt idx="3">
                  <c:v>6.5903258370936121E-2</c:v>
                </c:pt>
                <c:pt idx="4">
                  <c:v>6.4338896020539244E-2</c:v>
                </c:pt>
                <c:pt idx="5">
                  <c:v>-0.55818216904670015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9-4F57-896C-600DBBF715E4}"/>
            </c:ext>
          </c:extLst>
        </c:ser>
        <c:ser>
          <c:idx val="2"/>
          <c:order val="2"/>
          <c:tx>
            <c:strRef>
              <c:f>'No.4 Analysis'!$AR$69</c:f>
              <c:strCache>
                <c:ptCount val="1"/>
                <c:pt idx="0">
                  <c:v>Essential Inflation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'No.4 Analysis'!$AL$70:$AL$75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'No.4 Analysis'!$AR$70:$AR$75</c:f>
              <c:numCache>
                <c:formatCode>0%</c:formatCode>
                <c:ptCount val="6"/>
                <c:pt idx="0">
                  <c:v>0</c:v>
                </c:pt>
                <c:pt idx="1">
                  <c:v>2.2687174377815179E-2</c:v>
                </c:pt>
                <c:pt idx="2">
                  <c:v>3.9821392327988599E-2</c:v>
                </c:pt>
                <c:pt idx="3">
                  <c:v>8.8675046845721459E-2</c:v>
                </c:pt>
                <c:pt idx="4">
                  <c:v>8.2079784849843157E-2</c:v>
                </c:pt>
                <c:pt idx="5">
                  <c:v>-0.56872069325468499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9-4F57-896C-600DBBF7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40239"/>
        <c:axId val="47436879"/>
      </c:barChart>
      <c:catAx>
        <c:axId val="4744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6879"/>
        <c:crosses val="autoZero"/>
        <c:auto val="1"/>
        <c:lblAlgn val="ctr"/>
        <c:lblOffset val="100"/>
        <c:noMultiLvlLbl val="0"/>
      </c:catAx>
      <c:valAx>
        <c:axId val="474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Urban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'No.4 Analysis'!$AP$137</c:f>
              <c:strCache>
                <c:ptCount val="1"/>
                <c:pt idx="0">
                  <c:v>Food 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'No.4 Analysis'!$AL$138:$AL$143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'No.4 Analysis'!$AP$138:$AP$143</c:f>
              <c:numCache>
                <c:formatCode>0%</c:formatCode>
                <c:ptCount val="6"/>
                <c:pt idx="0">
                  <c:v>0</c:v>
                </c:pt>
                <c:pt idx="1">
                  <c:v>5.3762567376428691E-2</c:v>
                </c:pt>
                <c:pt idx="2">
                  <c:v>8.9796126078056052E-2</c:v>
                </c:pt>
                <c:pt idx="3">
                  <c:v>6.9642696976225604E-2</c:v>
                </c:pt>
                <c:pt idx="4">
                  <c:v>5.6974582007453541E-2</c:v>
                </c:pt>
                <c:pt idx="5">
                  <c:v>-0.57418993919943473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4-4E4E-B6D2-E583B71F7F1C}"/>
            </c:ext>
          </c:extLst>
        </c:ser>
        <c:ser>
          <c:idx val="1"/>
          <c:order val="1"/>
          <c:tx>
            <c:strRef>
              <c:f>'No.4 Analysis'!$AQ$137</c:f>
              <c:strCache>
                <c:ptCount val="1"/>
                <c:pt idx="0">
                  <c:v>Helth Care Inflation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'No.4 Analysis'!$AL$138:$AL$143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'No.4 Analysis'!$AQ$138:$AQ$143</c:f>
              <c:numCache>
                <c:formatCode>0%</c:formatCode>
                <c:ptCount val="6"/>
                <c:pt idx="0">
                  <c:v>0</c:v>
                </c:pt>
                <c:pt idx="1">
                  <c:v>5.5582099060360074E-2</c:v>
                </c:pt>
                <c:pt idx="2">
                  <c:v>8.192851874203709E-2</c:v>
                </c:pt>
                <c:pt idx="3">
                  <c:v>6.8355356124649838E-2</c:v>
                </c:pt>
                <c:pt idx="4">
                  <c:v>6.805722341147584E-2</c:v>
                </c:pt>
                <c:pt idx="5">
                  <c:v>-0.55625351355314945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4-4E4E-B6D2-E583B71F7F1C}"/>
            </c:ext>
          </c:extLst>
        </c:ser>
        <c:ser>
          <c:idx val="2"/>
          <c:order val="2"/>
          <c:tx>
            <c:strRef>
              <c:f>'No.4 Analysis'!$AR$137</c:f>
              <c:strCache>
                <c:ptCount val="1"/>
                <c:pt idx="0">
                  <c:v>Essential Inflation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'No.4 Analysis'!$AL$138:$AL$143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'No.4 Analysis'!$AR$138:$AR$143</c:f>
              <c:numCache>
                <c:formatCode>0%</c:formatCode>
                <c:ptCount val="6"/>
                <c:pt idx="0">
                  <c:v>0</c:v>
                </c:pt>
                <c:pt idx="1">
                  <c:v>1.3825856752196455E-2</c:v>
                </c:pt>
                <c:pt idx="2">
                  <c:v>5.9329349507760643E-2</c:v>
                </c:pt>
                <c:pt idx="3">
                  <c:v>0.10658868357253495</c:v>
                </c:pt>
                <c:pt idx="4">
                  <c:v>8.6966898602874987E-2</c:v>
                </c:pt>
                <c:pt idx="5">
                  <c:v>-0.56816876667905281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4-4E4E-B6D2-E583B71F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01455"/>
        <c:axId val="36096655"/>
      </c:barChart>
      <c:catAx>
        <c:axId val="3610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6655"/>
        <c:crosses val="autoZero"/>
        <c:auto val="1"/>
        <c:lblAlgn val="ctr"/>
        <c:lblOffset val="100"/>
        <c:noMultiLvlLbl val="0"/>
      </c:catAx>
      <c:valAx>
        <c:axId val="360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'No.5 Analysis'!$B$17</c:f>
              <c:strCache>
                <c:ptCount val="1"/>
                <c:pt idx="0">
                  <c:v>Crude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'No.5 Analysis'!$A$18:$A$41</c:f>
              <c:numCache>
                <c:formatCode>[$-F800]dddd\,\ mmmm\ dd\,\ yyyy</c:formatCode>
                <c:ptCount val="2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</c:numCache>
            </c:numRef>
          </c:cat>
          <c:val>
            <c:numRef>
              <c:f>'No.5 Analysis'!$B$18:$B$41</c:f>
              <c:numCache>
                <c:formatCode>#,##0.00</c:formatCode>
                <c:ptCount val="24"/>
                <c:pt idx="0">
                  <c:v>63.396976500000008</c:v>
                </c:pt>
                <c:pt idx="1">
                  <c:v>66.953084852941174</c:v>
                </c:pt>
                <c:pt idx="2">
                  <c:v>71.982647477272721</c:v>
                </c:pt>
                <c:pt idx="3">
                  <c:v>73.539060523809511</c:v>
                </c:pt>
                <c:pt idx="4">
                  <c:v>69.804724424999989</c:v>
                </c:pt>
                <c:pt idx="5">
                  <c:v>73.130738295454549</c:v>
                </c:pt>
                <c:pt idx="6">
                  <c:v>82.107393785714294</c:v>
                </c:pt>
                <c:pt idx="7">
                  <c:v>80.637301023809528</c:v>
                </c:pt>
                <c:pt idx="8">
                  <c:v>73.298823523809531</c:v>
                </c:pt>
                <c:pt idx="9">
                  <c:v>84.666318799999985</c:v>
                </c:pt>
                <c:pt idx="10">
                  <c:v>94.067715194444446</c:v>
                </c:pt>
                <c:pt idx="11">
                  <c:v>112.87479254347826</c:v>
                </c:pt>
                <c:pt idx="12">
                  <c:v>102.96599786842103</c:v>
                </c:pt>
                <c:pt idx="13">
                  <c:v>109.50503773684208</c:v>
                </c:pt>
                <c:pt idx="14">
                  <c:v>116.01138504999999</c:v>
                </c:pt>
                <c:pt idx="15">
                  <c:v>105.49124737500001</c:v>
                </c:pt>
                <c:pt idx="16">
                  <c:v>97.404465428571427</c:v>
                </c:pt>
                <c:pt idx="17">
                  <c:v>90.706344809523813</c:v>
                </c:pt>
                <c:pt idx="18">
                  <c:v>91.698948700000003</c:v>
                </c:pt>
                <c:pt idx="19">
                  <c:v>87.552266068181822</c:v>
                </c:pt>
                <c:pt idx="20">
                  <c:v>78.100942275000008</c:v>
                </c:pt>
                <c:pt idx="21">
                  <c:v>80.922269684210534</c:v>
                </c:pt>
                <c:pt idx="22">
                  <c:v>82.278706675000009</c:v>
                </c:pt>
                <c:pt idx="23">
                  <c:v>78.539480282608693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2-4F24-BDCF-C6DB298C93C9}"/>
            </c:ext>
          </c:extLst>
        </c:ser>
        <c:ser>
          <c:idx val="2"/>
          <c:order val="2"/>
          <c:tx>
            <c:strRef>
              <c:f>'No.5 Analysis'!$D$17</c:f>
              <c:strCache>
                <c:ptCount val="1"/>
                <c:pt idx="0">
                  <c:v>Transport and communication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'No.5 Analysis'!$A$18:$A$41</c:f>
              <c:numCache>
                <c:formatCode>[$-F800]dddd\,\ mmmm\ dd\,\ yyyy</c:formatCode>
                <c:ptCount val="2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</c:numCache>
            </c:numRef>
          </c:cat>
          <c:val>
            <c:numRef>
              <c:f>'No.5 Analysis'!$D$18:$D$41</c:f>
              <c:numCache>
                <c:formatCode>0.0</c:formatCode>
                <c:ptCount val="24"/>
                <c:pt idx="0">
                  <c:v>146.6</c:v>
                </c:pt>
                <c:pt idx="1">
                  <c:v>148.9</c:v>
                </c:pt>
                <c:pt idx="2">
                  <c:v>150.69999999999999</c:v>
                </c:pt>
                <c:pt idx="3">
                  <c:v>153.1</c:v>
                </c:pt>
                <c:pt idx="4">
                  <c:v>154</c:v>
                </c:pt>
                <c:pt idx="5">
                  <c:v>154</c:v>
                </c:pt>
                <c:pt idx="6">
                  <c:v>155.69999999999999</c:v>
                </c:pt>
                <c:pt idx="7">
                  <c:v>154.80000000000001</c:v>
                </c:pt>
                <c:pt idx="8">
                  <c:v>155.69999999999999</c:v>
                </c:pt>
                <c:pt idx="9">
                  <c:v>156.5</c:v>
                </c:pt>
                <c:pt idx="10">
                  <c:v>156.9</c:v>
                </c:pt>
                <c:pt idx="11">
                  <c:v>157.9</c:v>
                </c:pt>
                <c:pt idx="12">
                  <c:v>162.6</c:v>
                </c:pt>
                <c:pt idx="13">
                  <c:v>163</c:v>
                </c:pt>
                <c:pt idx="14">
                  <c:v>161.1</c:v>
                </c:pt>
                <c:pt idx="15">
                  <c:v>161.6</c:v>
                </c:pt>
                <c:pt idx="16">
                  <c:v>161.9</c:v>
                </c:pt>
                <c:pt idx="17">
                  <c:v>162.30000000000001</c:v>
                </c:pt>
                <c:pt idx="18">
                  <c:v>162.9</c:v>
                </c:pt>
                <c:pt idx="19">
                  <c:v>163</c:v>
                </c:pt>
                <c:pt idx="20">
                  <c:v>163.4</c:v>
                </c:pt>
                <c:pt idx="21">
                  <c:v>163.6</c:v>
                </c:pt>
                <c:pt idx="22">
                  <c:v>164.2</c:v>
                </c:pt>
                <c:pt idx="23">
                  <c:v>164.2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2-4F24-BDCF-C6DB298C93C9}"/>
            </c:ext>
          </c:extLst>
        </c:ser>
        <c:ser>
          <c:idx val="3"/>
          <c:order val="3"/>
          <c:tx>
            <c:strRef>
              <c:f>'No.5 Analysis'!$F$17</c:f>
              <c:strCache>
                <c:ptCount val="1"/>
                <c:pt idx="0">
                  <c:v>Fuel and light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'No.5 Analysis'!$A$18:$A$41</c:f>
              <c:numCache>
                <c:formatCode>[$-F800]dddd\,\ mmmm\ dd\,\ yyyy</c:formatCode>
                <c:ptCount val="2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</c:numCache>
            </c:numRef>
          </c:cat>
          <c:val>
            <c:numRef>
              <c:f>'No.5 Analysis'!$F$18:$F$41</c:f>
              <c:numCache>
                <c:formatCode>0.0</c:formatCode>
                <c:ptCount val="24"/>
                <c:pt idx="0">
                  <c:v>155.6</c:v>
                </c:pt>
                <c:pt idx="1">
                  <c:v>159.4</c:v>
                </c:pt>
                <c:pt idx="2">
                  <c:v>159.80000000000001</c:v>
                </c:pt>
                <c:pt idx="3">
                  <c:v>160.69999999999999</c:v>
                </c:pt>
                <c:pt idx="4">
                  <c:v>162.6</c:v>
                </c:pt>
                <c:pt idx="5">
                  <c:v>162.6</c:v>
                </c:pt>
                <c:pt idx="6">
                  <c:v>164.2</c:v>
                </c:pt>
                <c:pt idx="7">
                  <c:v>163.9</c:v>
                </c:pt>
                <c:pt idx="8">
                  <c:v>164.1</c:v>
                </c:pt>
                <c:pt idx="9">
                  <c:v>164.2</c:v>
                </c:pt>
                <c:pt idx="10">
                  <c:v>165.7</c:v>
                </c:pt>
                <c:pt idx="11">
                  <c:v>167.2</c:v>
                </c:pt>
                <c:pt idx="12">
                  <c:v>172.2</c:v>
                </c:pt>
                <c:pt idx="13">
                  <c:v>174.6</c:v>
                </c:pt>
                <c:pt idx="14">
                  <c:v>176</c:v>
                </c:pt>
                <c:pt idx="15">
                  <c:v>179.6</c:v>
                </c:pt>
                <c:pt idx="16">
                  <c:v>178.8</c:v>
                </c:pt>
                <c:pt idx="17">
                  <c:v>179.5</c:v>
                </c:pt>
                <c:pt idx="18">
                  <c:v>180.5</c:v>
                </c:pt>
                <c:pt idx="19">
                  <c:v>181.3</c:v>
                </c:pt>
                <c:pt idx="20">
                  <c:v>182</c:v>
                </c:pt>
                <c:pt idx="21">
                  <c:v>182</c:v>
                </c:pt>
                <c:pt idx="22">
                  <c:v>182.1</c:v>
                </c:pt>
                <c:pt idx="23">
                  <c:v>181.9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E2-4F24-BDCF-C6DB298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84127"/>
        <c:axId val="447846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'No.5 Analysis'!$C$17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'No.5 Analysis'!$A$18:$A$41</c15:sqref>
                        </c15:formulaRef>
                      </c:ext>
                    </c:extLst>
                    <c:numCache>
                      <c:formatCode>[$-F800]dddd\,\ mmmm\ dd\,\ yyyy</c:formatCode>
                      <c:ptCount val="24"/>
                      <c:pt idx="0">
                        <c:v>44287</c:v>
                      </c:pt>
                      <c:pt idx="1">
                        <c:v>44317</c:v>
                      </c:pt>
                      <c:pt idx="2">
                        <c:v>44348</c:v>
                      </c:pt>
                      <c:pt idx="3">
                        <c:v>44378</c:v>
                      </c:pt>
                      <c:pt idx="4">
                        <c:v>44409</c:v>
                      </c:pt>
                      <c:pt idx="5">
                        <c:v>44440</c:v>
                      </c:pt>
                      <c:pt idx="6">
                        <c:v>44470</c:v>
                      </c:pt>
                      <c:pt idx="7">
                        <c:v>44501</c:v>
                      </c:pt>
                      <c:pt idx="8">
                        <c:v>44531</c:v>
                      </c:pt>
                      <c:pt idx="9">
                        <c:v>44562</c:v>
                      </c:pt>
                      <c:pt idx="10">
                        <c:v>44593</c:v>
                      </c:pt>
                      <c:pt idx="11">
                        <c:v>44621</c:v>
                      </c:pt>
                      <c:pt idx="12">
                        <c:v>44652</c:v>
                      </c:pt>
                      <c:pt idx="13">
                        <c:v>44682</c:v>
                      </c:pt>
                      <c:pt idx="14">
                        <c:v>44713</c:v>
                      </c:pt>
                      <c:pt idx="15">
                        <c:v>44743</c:v>
                      </c:pt>
                      <c:pt idx="16">
                        <c:v>44774</c:v>
                      </c:pt>
                      <c:pt idx="17">
                        <c:v>44805</c:v>
                      </c:pt>
                      <c:pt idx="18">
                        <c:v>44835</c:v>
                      </c:pt>
                      <c:pt idx="19">
                        <c:v>44866</c:v>
                      </c:pt>
                      <c:pt idx="20">
                        <c:v>44896</c:v>
                      </c:pt>
                      <c:pt idx="21">
                        <c:v>44927</c:v>
                      </c:pt>
                      <c:pt idx="22">
                        <c:v>44958</c:v>
                      </c:pt>
                      <c:pt idx="23">
                        <c:v>44986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'No.5 Analysis'!$C$18:$C$41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6E2-4F24-BDCF-C6DB298C93C9}"/>
                  </c:ext>
                </c:extLst>
              </c15:ser>
            </c15:filteredLineSeries>
          </c:ext>
        </c:extLst>
      </c:lineChart>
      <c:dateAx>
        <c:axId val="4478412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607"/>
        <c:crosses val="autoZero"/>
        <c:auto val="1"/>
        <c:lblOffset val="100"/>
        <c:baseTimeUnit val="months"/>
      </c:dateAx>
      <c:valAx>
        <c:axId val="447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waterfall" uniqueId="{EA5183FF-893B-41B2-A3BE-E998EF993094}">
          <cx:tx>
            <cx:txData>
              <cx:f>_xlchart.v1.4</cx:f>
              <cx:v>YoY Inflation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M o M Inflation
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 o M Inflation</a:t>
          </a:r>
        </a:p>
      </cx:txPr>
    </cx:title>
    <cx:plotArea>
      <cx:plotAreaRegion>
        <cx:series layoutId="waterfall" uniqueId="{FA3CBDC1-3639-4D27-8BB7-2F77C3118A86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185737</xdr:rowOff>
    </xdr:from>
    <xdr:to>
      <xdr:col>16</xdr:col>
      <xdr:colOff>209550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3A572-A77F-F486-94D1-54BBC7510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11</xdr:row>
      <xdr:rowOff>119062</xdr:rowOff>
    </xdr:from>
    <xdr:to>
      <xdr:col>6</xdr:col>
      <xdr:colOff>695325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86AC3-DC73-533B-3C4E-9E41F1CA0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85725</xdr:colOff>
      <xdr:row>8</xdr:row>
      <xdr:rowOff>147637</xdr:rowOff>
    </xdr:from>
    <xdr:to>
      <xdr:col>41</xdr:col>
      <xdr:colOff>390525</xdr:colOff>
      <xdr:row>23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07AD8A2-AB7F-51C2-D315-C42ADE72F6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3825" y="1671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36</xdr:col>
      <xdr:colOff>0</xdr:colOff>
      <xdr:row>0</xdr:row>
      <xdr:rowOff>0</xdr:rowOff>
    </xdr:from>
    <xdr:to>
      <xdr:col>37</xdr:col>
      <xdr:colOff>9525</xdr:colOff>
      <xdr:row>1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2D163BD-4608-21B4-E817-FB492D6C6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428625</xdr:colOff>
      <xdr:row>0</xdr:row>
      <xdr:rowOff>100012</xdr:rowOff>
    </xdr:from>
    <xdr:to>
      <xdr:col>45</xdr:col>
      <xdr:colOff>123825</xdr:colOff>
      <xdr:row>14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54398B2-8A01-177A-5896-DFE63E7155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47525" y="100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381000</xdr:colOff>
      <xdr:row>15</xdr:row>
      <xdr:rowOff>147637</xdr:rowOff>
    </xdr:from>
    <xdr:to>
      <xdr:col>45</xdr:col>
      <xdr:colOff>76200</xdr:colOff>
      <xdr:row>30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4E7BB5-A138-C848-099D-D395A116D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219075</xdr:colOff>
      <xdr:row>7</xdr:row>
      <xdr:rowOff>128587</xdr:rowOff>
    </xdr:from>
    <xdr:to>
      <xdr:col>43</xdr:col>
      <xdr:colOff>581025</xdr:colOff>
      <xdr:row>22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400F87-4221-A73B-047D-37912AB48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190500</xdr:colOff>
      <xdr:row>75</xdr:row>
      <xdr:rowOff>109537</xdr:rowOff>
    </xdr:from>
    <xdr:to>
      <xdr:col>43</xdr:col>
      <xdr:colOff>552450</xdr:colOff>
      <xdr:row>89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0AA1E-1D60-6641-A5A8-3FEBF9714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142875</xdr:colOff>
      <xdr:row>143</xdr:row>
      <xdr:rowOff>61912</xdr:rowOff>
    </xdr:from>
    <xdr:to>
      <xdr:col>43</xdr:col>
      <xdr:colOff>504825</xdr:colOff>
      <xdr:row>157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CED814-AAC6-5AB8-0893-FCBD82A33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219075</xdr:colOff>
      <xdr:row>23</xdr:row>
      <xdr:rowOff>57150</xdr:rowOff>
    </xdr:from>
    <xdr:to>
      <xdr:col>43</xdr:col>
      <xdr:colOff>581025</xdr:colOff>
      <xdr:row>37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6DFD36-0352-4420-B6EB-0D0D243F0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190500</xdr:colOff>
      <xdr:row>38</xdr:row>
      <xdr:rowOff>123825</xdr:rowOff>
    </xdr:from>
    <xdr:to>
      <xdr:col>43</xdr:col>
      <xdr:colOff>552450</xdr:colOff>
      <xdr:row>53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3627AB-8DC8-4B8C-BF40-B7AF6401D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0</xdr:col>
      <xdr:colOff>923925</xdr:colOff>
      <xdr:row>6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9BEA06-7B1A-48DE-A975-E39A9CDF0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"/>
          <a:ext cx="9239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18</xdr:row>
      <xdr:rowOff>33337</xdr:rowOff>
    </xdr:from>
    <xdr:to>
      <xdr:col>16</xdr:col>
      <xdr:colOff>9525</xdr:colOff>
      <xdr:row>31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A0D80-6614-5C28-28DB-5599C8B66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56.593124189814" createdVersion="8" refreshedVersion="8" minRefreshableVersion="3" recordCount="375" xr:uid="{F906FFD6-3F4F-4D28-9811-11AA529E35C3}">
  <cacheSource type="worksheet">
    <worksheetSource ref="A1:AD376" sheet="All_India_Index_Upto_April23 (1"/>
  </cacheSource>
  <cacheFields count="30">
    <cacheField name="Sector" numFmtId="0">
      <sharedItems/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4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December"/>
        <s v="November" u="1"/>
        <s v="Marcrh" u="1"/>
      </sharedItems>
    </cacheField>
    <cacheField name="Cereals and products" numFmtId="164">
      <sharedItems containsSemiMixedTypes="0" containsString="0" containsNumber="1" minValue="107.5" maxValue="174.8"/>
    </cacheField>
    <cacheField name="Meat and fish" numFmtId="164">
      <sharedItems containsSemiMixedTypes="0" containsString="0" containsNumber="1" minValue="106.3" maxValue="223.4"/>
    </cacheField>
    <cacheField name="Egg" numFmtId="164">
      <sharedItems containsSemiMixedTypes="0" containsString="0" containsNumber="1" minValue="102.7" maxValue="197"/>
    </cacheField>
    <cacheField name="Milk and products" numFmtId="164">
      <sharedItems containsSemiMixedTypes="0" containsString="0" containsNumber="1" minValue="103.6" maxValue="179.6"/>
    </cacheField>
    <cacheField name="Oils and fats" numFmtId="164">
      <sharedItems containsSemiMixedTypes="0" containsString="0" containsNumber="1" minValue="101.1" maxValue="209.9"/>
    </cacheField>
    <cacheField name="Fruits" numFmtId="164">
      <sharedItems containsSemiMixedTypes="0" containsString="0" containsNumber="1" minValue="102.3" maxValue="179.5"/>
    </cacheField>
    <cacheField name="Vegetables" numFmtId="164">
      <sharedItems containsSemiMixedTypes="0" containsString="0" containsNumber="1" minValue="101.4" maxValue="245.3"/>
    </cacheField>
    <cacheField name="Pulses and products" numFmtId="164">
      <sharedItems containsSemiMixedTypes="0" containsString="0" containsNumber="1" minValue="103.5" maxValue="191.6"/>
    </cacheField>
    <cacheField name="Sugar and Confectionery" numFmtId="164">
      <sharedItems containsSemiMixedTypes="0" containsString="0" containsNumber="1" minValue="85.3" maxValue="124.2"/>
    </cacheField>
    <cacheField name="Spices" numFmtId="164">
      <sharedItems containsSemiMixedTypes="0" containsString="0" containsNumber="1" minValue="101.8" maxValue="221"/>
    </cacheField>
    <cacheField name="Non-alcoholic beverages" numFmtId="164">
      <sharedItems containsSemiMixedTypes="0" containsString="0" containsNumber="1" minValue="104.8" maxValue="178.7"/>
    </cacheField>
    <cacheField name="Prepared meals, snacks, sweets etc." numFmtId="164">
      <sharedItems containsSemiMixedTypes="0" containsString="0" containsNumber="1" minValue="106.7" maxValue="197.7"/>
    </cacheField>
    <cacheField name="Food and beverages" numFmtId="164">
      <sharedItems containsSemiMixedTypes="0" containsString="0" containsNumber="1" minValue="105.5" maxValue="183.3"/>
    </cacheField>
    <cacheField name="Pan, tobacco and intoxicants" numFmtId="164">
      <sharedItems containsSemiMixedTypes="0" containsString="0" containsNumber="1" minValue="105.1" maxValue="204.2"/>
    </cacheField>
    <cacheField name="Clothing" numFmtId="164">
      <sharedItems containsSemiMixedTypes="0" containsString="0" containsNumber="1" minValue="105.9" maxValue="191.2"/>
    </cacheField>
    <cacheField name="Footwear" numFmtId="164">
      <sharedItems containsSemiMixedTypes="0" containsString="0" containsNumber="1" minValue="105" maxValue="187.9"/>
    </cacheField>
    <cacheField name="Clothing and footwear" numFmtId="164">
      <sharedItems containsSemiMixedTypes="0" containsString="0" containsNumber="1" minValue="105.8" maxValue="190.8"/>
    </cacheField>
    <cacheField name="Housing" numFmtId="164">
      <sharedItems containsMixedTypes="1" containsNumber="1" minValue="100.3" maxValue="175.6"/>
    </cacheField>
    <cacheField name="Fuel and light" numFmtId="164">
      <sharedItems containsSemiMixedTypes="0" containsString="0" containsNumber="1" minValue="105.4" maxValue="183.4"/>
    </cacheField>
    <cacheField name="Household goods and services" numFmtId="164">
      <sharedItems containsSemiMixedTypes="0" containsString="0" containsNumber="1" minValue="104.8" maxValue="179.8"/>
    </cacheField>
    <cacheField name="Health" numFmtId="164">
      <sharedItems containsSemiMixedTypes="0" containsString="0" containsNumber="1" minValue="104" maxValue="187.8"/>
    </cacheField>
    <cacheField name="Transport and communication" numFmtId="164">
      <sharedItems containsSemiMixedTypes="0" containsString="0" containsNumber="1" minValue="103.2" maxValue="169.7"/>
    </cacheField>
    <cacheField name="Recreation and amusement" numFmtId="164">
      <sharedItems containsSemiMixedTypes="0" containsString="0" containsNumber="1" minValue="102.9" maxValue="173.8"/>
    </cacheField>
    <cacheField name="Education" numFmtId="164">
      <sharedItems containsSemiMixedTypes="0" containsString="0" containsNumber="1" minValue="103.5" maxValue="180.3"/>
    </cacheField>
    <cacheField name="Personal care and effects" numFmtId="164">
      <sharedItems containsSemiMixedTypes="0" containsString="0" containsNumber="1" minValue="102.1" maxValue="185.6"/>
    </cacheField>
    <cacheField name="Miscellaneous" numFmtId="164">
      <sharedItems containsSemiMixedTypes="0" containsString="0" containsNumber="1" minValue="103.7" maxValue="179.5"/>
    </cacheField>
    <cacheField name="General index" numFmtId="164">
      <sharedItems containsSemiMixedTypes="0" containsString="0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s v="Rural"/>
    <x v="0"/>
    <x v="0"/>
    <n v="107.5"/>
    <n v="106.3"/>
    <n v="108.1"/>
    <n v="104.9"/>
    <n v="106.1"/>
    <n v="103.9"/>
    <n v="101.9"/>
    <n v="106.1"/>
    <n v="106.8"/>
    <n v="103.1"/>
    <n v="104.8"/>
    <n v="106.7"/>
    <n v="105.5"/>
    <n v="105.1"/>
    <n v="106.5"/>
    <n v="105.8"/>
    <n v="106.4"/>
    <s v="NA"/>
    <n v="105.5"/>
    <n v="104.8"/>
    <n v="104"/>
    <n v="103.3"/>
    <n v="103.4"/>
    <n v="103.8"/>
    <n v="104.7"/>
    <n v="104"/>
    <n v="105.1"/>
  </r>
  <r>
    <s v="Urban"/>
    <x v="0"/>
    <x v="0"/>
    <n v="110.5"/>
    <n v="109.1"/>
    <n v="113"/>
    <n v="103.6"/>
    <n v="103.4"/>
    <n v="102.3"/>
    <n v="102.9"/>
    <n v="105.8"/>
    <n v="105.1"/>
    <n v="101.8"/>
    <n v="105.1"/>
    <n v="107.9"/>
    <n v="105.9"/>
    <n v="105.2"/>
    <n v="105.9"/>
    <n v="105"/>
    <n v="105.8"/>
    <n v="100.3"/>
    <n v="105.4"/>
    <n v="104.8"/>
    <n v="104.1"/>
    <n v="103.2"/>
    <n v="102.9"/>
    <n v="103.5"/>
    <n v="104.3"/>
    <n v="103.7"/>
    <n v="104"/>
  </r>
  <r>
    <s v="Rural+Urban"/>
    <x v="0"/>
    <x v="0"/>
    <n v="108.4"/>
    <n v="107.3"/>
    <n v="110"/>
    <n v="104.4"/>
    <n v="105.1"/>
    <n v="103.2"/>
    <n v="102.2"/>
    <n v="106"/>
    <n v="106.2"/>
    <n v="102.7"/>
    <n v="104.9"/>
    <n v="107.3"/>
    <n v="105.6"/>
    <n v="105.1"/>
    <n v="106.3"/>
    <n v="105.5"/>
    <n v="106.2"/>
    <n v="100.3"/>
    <n v="105.5"/>
    <n v="104.8"/>
    <n v="104"/>
    <n v="103.2"/>
    <n v="103.1"/>
    <n v="103.6"/>
    <n v="104.5"/>
    <n v="103.9"/>
    <n v="104.6"/>
  </r>
  <r>
    <s v="Rural"/>
    <x v="0"/>
    <x v="1"/>
    <n v="109.2"/>
    <n v="108.7"/>
    <n v="110.2"/>
    <n v="105.4"/>
    <n v="106.7"/>
    <n v="104"/>
    <n v="102.4"/>
    <n v="105.9"/>
    <n v="105.7"/>
    <n v="103.1"/>
    <n v="105.1"/>
    <n v="107.7"/>
    <n v="106.3"/>
    <n v="105.6"/>
    <n v="107.1"/>
    <n v="106.3"/>
    <n v="107"/>
    <s v="NA"/>
    <n v="106.2"/>
    <n v="105.2"/>
    <n v="104.4"/>
    <n v="103.9"/>
    <n v="104"/>
    <n v="104.1"/>
    <n v="104.6"/>
    <n v="104.4"/>
    <n v="105.8"/>
  </r>
  <r>
    <s v="Urban"/>
    <x v="0"/>
    <x v="1"/>
    <n v="112.9"/>
    <n v="112.9"/>
    <n v="116.9"/>
    <n v="104"/>
    <n v="103.5"/>
    <n v="103.1"/>
    <n v="104.9"/>
    <n v="104.1"/>
    <n v="103.8"/>
    <n v="102.3"/>
    <n v="106"/>
    <n v="109"/>
    <n v="107.2"/>
    <n v="106"/>
    <n v="106.6"/>
    <n v="105.5"/>
    <n v="106.4"/>
    <n v="100.4"/>
    <n v="105.7"/>
    <n v="105.2"/>
    <n v="104.7"/>
    <n v="104.4"/>
    <n v="103.3"/>
    <n v="103.7"/>
    <n v="104.3"/>
    <n v="104.3"/>
    <n v="104.7"/>
  </r>
  <r>
    <s v="Rural+Urban"/>
    <x v="0"/>
    <x v="1"/>
    <n v="110.4"/>
    <n v="110.2"/>
    <n v="112.8"/>
    <n v="104.9"/>
    <n v="105.5"/>
    <n v="103.6"/>
    <n v="103.2"/>
    <n v="105.3"/>
    <n v="105.1"/>
    <n v="102.8"/>
    <n v="105.5"/>
    <n v="108.3"/>
    <n v="106.6"/>
    <n v="105.7"/>
    <n v="106.9"/>
    <n v="106"/>
    <n v="106.8"/>
    <n v="100.4"/>
    <n v="106"/>
    <n v="105.2"/>
    <n v="104.5"/>
    <n v="104.2"/>
    <n v="103.6"/>
    <n v="103.9"/>
    <n v="104.5"/>
    <n v="104.4"/>
    <n v="105.3"/>
  </r>
  <r>
    <s v="Rural"/>
    <x v="0"/>
    <x v="2"/>
    <n v="110.2"/>
    <n v="108.8"/>
    <n v="109.9"/>
    <n v="105.6"/>
    <n v="106.2"/>
    <n v="105.7"/>
    <n v="101.4"/>
    <n v="105.7"/>
    <n v="105"/>
    <n v="103.3"/>
    <n v="105.6"/>
    <n v="108.2"/>
    <n v="106.6"/>
    <n v="106.5"/>
    <n v="107.6"/>
    <n v="106.8"/>
    <n v="107.5"/>
    <s v="NA"/>
    <n v="106.1"/>
    <n v="105.6"/>
    <n v="104.7"/>
    <n v="104.6"/>
    <n v="104"/>
    <n v="104.3"/>
    <n v="104.3"/>
    <n v="104.6"/>
    <n v="106"/>
  </r>
  <r>
    <s v="Urban"/>
    <x v="0"/>
    <x v="2"/>
    <n v="113.9"/>
    <n v="111.4"/>
    <n v="113.2"/>
    <n v="104.3"/>
    <n v="102.7"/>
    <n v="104.9"/>
    <n v="103.8"/>
    <n v="103.5"/>
    <n v="102.6"/>
    <n v="102.4"/>
    <n v="107"/>
    <n v="109.8"/>
    <n v="107.3"/>
    <n v="106.8"/>
    <n v="107.2"/>
    <n v="106"/>
    <n v="107"/>
    <n v="100.4"/>
    <n v="106"/>
    <n v="105.7"/>
    <n v="105.2"/>
    <n v="105.5"/>
    <n v="103.5"/>
    <n v="103.8"/>
    <n v="104.2"/>
    <n v="104.9"/>
    <n v="105"/>
  </r>
  <r>
    <s v="Rural+Urban"/>
    <x v="0"/>
    <x v="2"/>
    <n v="111.4"/>
    <n v="109.7"/>
    <n v="111.2"/>
    <n v="105.1"/>
    <n v="104.9"/>
    <n v="105.3"/>
    <n v="102.2"/>
    <n v="105"/>
    <n v="104.2"/>
    <n v="103"/>
    <n v="106.2"/>
    <n v="108.9"/>
    <n v="106.9"/>
    <n v="106.6"/>
    <n v="107.4"/>
    <n v="106.5"/>
    <n v="107.3"/>
    <n v="100.4"/>
    <n v="106.1"/>
    <n v="105.6"/>
    <n v="104.9"/>
    <n v="105.1"/>
    <n v="103.7"/>
    <n v="104"/>
    <n v="104.3"/>
    <n v="104.7"/>
    <n v="105.5"/>
  </r>
  <r>
    <s v="Rural"/>
    <x v="0"/>
    <x v="3"/>
    <n v="110.2"/>
    <n v="109.5"/>
    <n v="106.9"/>
    <n v="106.3"/>
    <n v="105.7"/>
    <n v="108.3"/>
    <n v="103.4"/>
    <n v="105.7"/>
    <n v="104.2"/>
    <n v="103.2"/>
    <n v="106.5"/>
    <n v="108.8"/>
    <n v="107.1"/>
    <n v="107.1"/>
    <n v="108.1"/>
    <n v="107.4"/>
    <n v="108"/>
    <s v="NA"/>
    <n v="106.5"/>
    <n v="106.1"/>
    <n v="105.1"/>
    <n v="104.4"/>
    <n v="104.5"/>
    <n v="104.8"/>
    <n v="102.7"/>
    <n v="104.6"/>
    <n v="106.4"/>
  </r>
  <r>
    <s v="Urban"/>
    <x v="0"/>
    <x v="3"/>
    <n v="114.6"/>
    <n v="113.4"/>
    <n v="106"/>
    <n v="104.7"/>
    <n v="102.1"/>
    <n v="109.5"/>
    <n v="109.7"/>
    <n v="104.6"/>
    <n v="102"/>
    <n v="103.5"/>
    <n v="108.2"/>
    <n v="110.6"/>
    <n v="108.8"/>
    <n v="108.5"/>
    <n v="107.9"/>
    <n v="106.4"/>
    <n v="107.7"/>
    <n v="100.5"/>
    <n v="106.4"/>
    <n v="106.5"/>
    <n v="105.7"/>
    <n v="105"/>
    <n v="104"/>
    <n v="105.2"/>
    <n v="103.2"/>
    <n v="105.1"/>
    <n v="105.7"/>
  </r>
  <r>
    <s v="Rural+Urban"/>
    <x v="0"/>
    <x v="3"/>
    <n v="111.6"/>
    <n v="110.9"/>
    <n v="106.6"/>
    <n v="105.7"/>
    <n v="104.4"/>
    <n v="108.9"/>
    <n v="105.5"/>
    <n v="105.3"/>
    <n v="103.5"/>
    <n v="103.3"/>
    <n v="107.2"/>
    <n v="109.6"/>
    <n v="107.7"/>
    <n v="107.5"/>
    <n v="108"/>
    <n v="107"/>
    <n v="107.9"/>
    <n v="100.5"/>
    <n v="106.5"/>
    <n v="106.3"/>
    <n v="105.3"/>
    <n v="104.7"/>
    <n v="104.2"/>
    <n v="105"/>
    <n v="102.9"/>
    <n v="104.8"/>
    <n v="106.1"/>
  </r>
  <r>
    <s v="Rural"/>
    <x v="0"/>
    <x v="4"/>
    <n v="110.9"/>
    <n v="109.8"/>
    <n v="105.9"/>
    <n v="107.5"/>
    <n v="105.3"/>
    <n v="108.1"/>
    <n v="107.3"/>
    <n v="106.1"/>
    <n v="103.7"/>
    <n v="104"/>
    <n v="107.4"/>
    <n v="109.9"/>
    <n v="108.1"/>
    <n v="108.1"/>
    <n v="108.8"/>
    <n v="107.9"/>
    <n v="108.6"/>
    <s v="NA"/>
    <n v="107.5"/>
    <n v="106.8"/>
    <n v="105.7"/>
    <n v="104.1"/>
    <n v="105"/>
    <n v="105.5"/>
    <n v="102.1"/>
    <n v="104.8"/>
    <n v="107.2"/>
  </r>
  <r>
    <s v="Urban"/>
    <x v="0"/>
    <x v="4"/>
    <n v="115.4"/>
    <n v="114.2"/>
    <n v="102.7"/>
    <n v="105.5"/>
    <n v="101.5"/>
    <n v="110.6"/>
    <n v="123.7"/>
    <n v="105.2"/>
    <n v="101.9"/>
    <n v="105"/>
    <n v="109.1"/>
    <n v="111.3"/>
    <n v="111.1"/>
    <n v="109.8"/>
    <n v="108.5"/>
    <n v="106.7"/>
    <n v="108.3"/>
    <n v="100.5"/>
    <n v="107.2"/>
    <n v="107.1"/>
    <n v="106.2"/>
    <n v="103.9"/>
    <n v="104.6"/>
    <n v="105.7"/>
    <n v="102.6"/>
    <n v="104.9"/>
    <n v="106.6"/>
  </r>
  <r>
    <s v="Rural+Urban"/>
    <x v="0"/>
    <x v="4"/>
    <n v="112.3"/>
    <n v="111.3"/>
    <n v="104.7"/>
    <n v="106.8"/>
    <n v="103.9"/>
    <n v="109.3"/>
    <n v="112.9"/>
    <n v="105.8"/>
    <n v="103.1"/>
    <n v="104.3"/>
    <n v="108.1"/>
    <n v="110.5"/>
    <n v="109.2"/>
    <n v="108.6"/>
    <n v="108.7"/>
    <n v="107.4"/>
    <n v="108.5"/>
    <n v="100.5"/>
    <n v="107.4"/>
    <n v="106.9"/>
    <n v="105.9"/>
    <n v="104"/>
    <n v="104.8"/>
    <n v="105.6"/>
    <n v="102.3"/>
    <n v="104.8"/>
    <n v="106.9"/>
  </r>
  <r>
    <s v="Rural"/>
    <x v="0"/>
    <x v="5"/>
    <n v="112.3"/>
    <n v="112.1"/>
    <n v="108.1"/>
    <n v="108.3"/>
    <n v="105.9"/>
    <n v="109.2"/>
    <n v="118"/>
    <n v="106.8"/>
    <n v="104.1"/>
    <n v="105.4"/>
    <n v="108.2"/>
    <n v="111"/>
    <n v="110.6"/>
    <n v="109"/>
    <n v="109.7"/>
    <n v="108.8"/>
    <n v="109.5"/>
    <s v="NA"/>
    <n v="108.5"/>
    <n v="107.5"/>
    <n v="106.3"/>
    <n v="105"/>
    <n v="105.6"/>
    <n v="106.5"/>
    <n v="102.5"/>
    <n v="105.5"/>
    <n v="108.9"/>
  </r>
  <r>
    <s v="Urban"/>
    <x v="0"/>
    <x v="5"/>
    <n v="117"/>
    <n v="120.1"/>
    <n v="112.5"/>
    <n v="107.3"/>
    <n v="101.3"/>
    <n v="112.4"/>
    <n v="143.6"/>
    <n v="105.4"/>
    <n v="101.4"/>
    <n v="106.4"/>
    <n v="110"/>
    <n v="112.2"/>
    <n v="115"/>
    <n v="110.9"/>
    <n v="109.2"/>
    <n v="107.2"/>
    <n v="108.9"/>
    <n v="106.6"/>
    <n v="108"/>
    <n v="107.7"/>
    <n v="106.5"/>
    <n v="105.2"/>
    <n v="105.2"/>
    <n v="108.1"/>
    <n v="103.3"/>
    <n v="106.1"/>
    <n v="109.7"/>
  </r>
  <r>
    <s v="Rural+Urban"/>
    <x v="0"/>
    <x v="5"/>
    <n v="113.8"/>
    <n v="114.9"/>
    <n v="109.8"/>
    <n v="107.9"/>
    <n v="104.2"/>
    <n v="110.7"/>
    <n v="126.7"/>
    <n v="106.3"/>
    <n v="103.2"/>
    <n v="105.7"/>
    <n v="109"/>
    <n v="111.6"/>
    <n v="112.2"/>
    <n v="109.5"/>
    <n v="109.5"/>
    <n v="108.1"/>
    <n v="109.3"/>
    <n v="106.6"/>
    <n v="108.3"/>
    <n v="107.6"/>
    <n v="106.4"/>
    <n v="105.1"/>
    <n v="105.4"/>
    <n v="107.4"/>
    <n v="102.8"/>
    <n v="105.8"/>
    <n v="109.3"/>
  </r>
  <r>
    <s v="Rural"/>
    <x v="0"/>
    <x v="6"/>
    <n v="113.4"/>
    <n v="114.9"/>
    <n v="110.5"/>
    <n v="109.3"/>
    <n v="106.2"/>
    <n v="110.3"/>
    <n v="129.19999999999999"/>
    <n v="107.1"/>
    <n v="104.3"/>
    <n v="106.4"/>
    <n v="109.1"/>
    <n v="112.1"/>
    <n v="113.1"/>
    <n v="109.8"/>
    <n v="110.5"/>
    <n v="109.5"/>
    <n v="110.3"/>
    <s v="NA"/>
    <n v="109.5"/>
    <n v="108.3"/>
    <n v="106.9"/>
    <n v="106.8"/>
    <n v="106.4"/>
    <n v="107.8"/>
    <n v="102.5"/>
    <n v="106.5"/>
    <n v="110.7"/>
  </r>
  <r>
    <s v="Urban"/>
    <x v="0"/>
    <x v="6"/>
    <n v="117.8"/>
    <n v="119.2"/>
    <n v="114"/>
    <n v="108.3"/>
    <n v="101.1"/>
    <n v="113.2"/>
    <n v="160.9"/>
    <n v="105.1"/>
    <n v="101.3"/>
    <n v="107.5"/>
    <n v="110.4"/>
    <n v="113.1"/>
    <n v="117.5"/>
    <n v="111.7"/>
    <n v="109.8"/>
    <n v="107.8"/>
    <n v="109.5"/>
    <n v="107.7"/>
    <n v="108.6"/>
    <n v="108.1"/>
    <n v="107.1"/>
    <n v="107.3"/>
    <n v="105.9"/>
    <n v="110.1"/>
    <n v="103.2"/>
    <n v="107.3"/>
    <n v="111.4"/>
  </r>
  <r>
    <s v="Rural+Urban"/>
    <x v="0"/>
    <x v="6"/>
    <n v="114.8"/>
    <n v="116.4"/>
    <n v="111.9"/>
    <n v="108.9"/>
    <n v="104.3"/>
    <n v="111.7"/>
    <n v="140"/>
    <n v="106.4"/>
    <n v="103.3"/>
    <n v="106.8"/>
    <n v="109.6"/>
    <n v="112.6"/>
    <n v="114.7"/>
    <n v="110.3"/>
    <n v="110.2"/>
    <n v="108.8"/>
    <n v="110"/>
    <n v="107.7"/>
    <n v="109.2"/>
    <n v="108.2"/>
    <n v="107"/>
    <n v="107.1"/>
    <n v="106.1"/>
    <n v="109.1"/>
    <n v="102.8"/>
    <n v="106.9"/>
    <n v="111"/>
  </r>
  <r>
    <s v="Rural"/>
    <x v="0"/>
    <x v="7"/>
    <n v="114.3"/>
    <n v="115.4"/>
    <n v="111.1"/>
    <n v="110"/>
    <n v="106.4"/>
    <n v="110.8"/>
    <n v="138.9"/>
    <n v="107.4"/>
    <n v="104.1"/>
    <n v="106.9"/>
    <n v="109.7"/>
    <n v="112.6"/>
    <n v="114.9"/>
    <n v="110.7"/>
    <n v="111.3"/>
    <n v="110.2"/>
    <n v="111.1"/>
    <s v="NA"/>
    <n v="109.9"/>
    <n v="108.7"/>
    <n v="107.5"/>
    <n v="107.8"/>
    <n v="106.8"/>
    <n v="108.7"/>
    <n v="105"/>
    <n v="107.5"/>
    <n v="112.1"/>
  </r>
  <r>
    <s v="Urban"/>
    <x v="0"/>
    <x v="7"/>
    <n v="118.3"/>
    <n v="120.4"/>
    <n v="112.7"/>
    <n v="108.9"/>
    <n v="101.1"/>
    <n v="108.7"/>
    <n v="177"/>
    <n v="104.7"/>
    <n v="101"/>
    <n v="108.5"/>
    <n v="110.9"/>
    <n v="114.3"/>
    <n v="119.6"/>
    <n v="112.4"/>
    <n v="110.6"/>
    <n v="108.3"/>
    <n v="110.2"/>
    <n v="108.9"/>
    <n v="109.3"/>
    <n v="108.7"/>
    <n v="107.6"/>
    <n v="108.1"/>
    <n v="106.5"/>
    <n v="110.8"/>
    <n v="106"/>
    <n v="108.3"/>
    <n v="112.7"/>
  </r>
  <r>
    <s v="Rural+Urban"/>
    <x v="0"/>
    <x v="7"/>
    <n v="115.6"/>
    <n v="117.2"/>
    <n v="111.7"/>
    <n v="109.6"/>
    <n v="104.5"/>
    <n v="109.8"/>
    <n v="151.80000000000001"/>
    <n v="106.5"/>
    <n v="103.1"/>
    <n v="107.4"/>
    <n v="110.2"/>
    <n v="113.4"/>
    <n v="116.6"/>
    <n v="111.2"/>
    <n v="111"/>
    <n v="109.4"/>
    <n v="110.7"/>
    <n v="108.9"/>
    <n v="109.7"/>
    <n v="108.7"/>
    <n v="107.5"/>
    <n v="108"/>
    <n v="106.6"/>
    <n v="109.9"/>
    <n v="105.4"/>
    <n v="107.9"/>
    <n v="112.4"/>
  </r>
  <r>
    <s v="Rural"/>
    <x v="0"/>
    <x v="8"/>
    <n v="115.4"/>
    <n v="115.7"/>
    <n v="111.7"/>
    <n v="111"/>
    <n v="107.4"/>
    <n v="110.9"/>
    <n v="154"/>
    <n v="108.1"/>
    <n v="104.2"/>
    <n v="107.9"/>
    <n v="110.4"/>
    <n v="114"/>
    <n v="117.8"/>
    <n v="111.7"/>
    <n v="112.7"/>
    <n v="111.4"/>
    <n v="112.5"/>
    <s v="NA"/>
    <n v="111.1"/>
    <n v="109.6"/>
    <n v="108.3"/>
    <n v="109.3"/>
    <n v="107.7"/>
    <n v="109.8"/>
    <n v="106.7"/>
    <n v="108.7"/>
    <n v="114.2"/>
  </r>
  <r>
    <s v="Urban"/>
    <x v="0"/>
    <x v="8"/>
    <n v="118.6"/>
    <n v="119.1"/>
    <n v="113.2"/>
    <n v="109.6"/>
    <n v="101.7"/>
    <n v="103.2"/>
    <n v="174.3"/>
    <n v="105.1"/>
    <n v="100.8"/>
    <n v="109.1"/>
    <n v="111.1"/>
    <n v="115.4"/>
    <n v="119.2"/>
    <n v="112.9"/>
    <n v="111.4"/>
    <n v="109"/>
    <n v="111.1"/>
    <n v="109.7"/>
    <n v="109.5"/>
    <n v="109.6"/>
    <n v="107.9"/>
    <n v="110.4"/>
    <n v="107.4"/>
    <n v="111.2"/>
    <n v="106.9"/>
    <n v="109.4"/>
    <n v="113.2"/>
  </r>
  <r>
    <s v="Rural+Urban"/>
    <x v="0"/>
    <x v="8"/>
    <n v="116.4"/>
    <n v="116.9"/>
    <n v="112.3"/>
    <n v="110.5"/>
    <n v="105.3"/>
    <n v="107.3"/>
    <n v="160.9"/>
    <n v="107.1"/>
    <n v="103.1"/>
    <n v="108.3"/>
    <n v="110.7"/>
    <n v="114.6"/>
    <n v="118.3"/>
    <n v="112"/>
    <n v="112.2"/>
    <n v="110.4"/>
    <n v="111.9"/>
    <n v="109.7"/>
    <n v="110.5"/>
    <n v="109.6"/>
    <n v="108.1"/>
    <n v="109.9"/>
    <n v="107.5"/>
    <n v="110.6"/>
    <n v="106.8"/>
    <n v="109"/>
    <n v="113.7"/>
  </r>
  <r>
    <s v="Rural"/>
    <x v="0"/>
    <x v="9"/>
    <n v="116.3"/>
    <n v="115.4"/>
    <n v="112.6"/>
    <n v="111.7"/>
    <n v="107.7"/>
    <n v="113.2"/>
    <n v="164.9"/>
    <n v="108.3"/>
    <n v="103.9"/>
    <n v="108.2"/>
    <n v="111.1"/>
    <n v="114.9"/>
    <n v="119.8"/>
    <n v="112.2"/>
    <n v="113.6"/>
    <n v="112.3"/>
    <n v="113.4"/>
    <s v="NA"/>
    <n v="111.6"/>
    <n v="110.4"/>
    <n v="108.9"/>
    <n v="109.3"/>
    <n v="108.3"/>
    <n v="110.2"/>
    <n v="107.5"/>
    <n v="109.1"/>
    <n v="115.5"/>
  </r>
  <r>
    <s v="Urban"/>
    <x v="0"/>
    <x v="9"/>
    <n v="118.9"/>
    <n v="118.1"/>
    <n v="114.5"/>
    <n v="110.4"/>
    <n v="102.3"/>
    <n v="106.2"/>
    <n v="183.5"/>
    <n v="105.3"/>
    <n v="100.2"/>
    <n v="109.6"/>
    <n v="111.4"/>
    <n v="116"/>
    <n v="120.8"/>
    <n v="113.5"/>
    <n v="112.5"/>
    <n v="109.7"/>
    <n v="112"/>
    <n v="110.5"/>
    <n v="109.7"/>
    <n v="110.2"/>
    <n v="108.2"/>
    <n v="109.7"/>
    <n v="108"/>
    <n v="111.3"/>
    <n v="107.3"/>
    <n v="109.4"/>
    <n v="114"/>
  </r>
  <r>
    <s v="Rural+Urban"/>
    <x v="0"/>
    <x v="9"/>
    <n v="117.1"/>
    <n v="116.3"/>
    <n v="113.3"/>
    <n v="111.2"/>
    <n v="105.7"/>
    <n v="109.9"/>
    <n v="171.2"/>
    <n v="107.3"/>
    <n v="102.7"/>
    <n v="108.7"/>
    <n v="111.2"/>
    <n v="115.4"/>
    <n v="120.2"/>
    <n v="112.5"/>
    <n v="113.2"/>
    <n v="111.2"/>
    <n v="112.8"/>
    <n v="110.5"/>
    <n v="110.9"/>
    <n v="110.3"/>
    <n v="108.6"/>
    <n v="109.5"/>
    <n v="108.1"/>
    <n v="110.8"/>
    <n v="107.4"/>
    <n v="109.2"/>
    <n v="114.8"/>
  </r>
  <r>
    <s v="Rural"/>
    <x v="0"/>
    <x v="10"/>
    <n v="117.3"/>
    <n v="114.9"/>
    <n v="116.2"/>
    <n v="112.8"/>
    <n v="108.9"/>
    <n v="116.6"/>
    <n v="178.1"/>
    <n v="109.1"/>
    <n v="103.6"/>
    <n v="109"/>
    <n v="111.8"/>
    <n v="116"/>
    <n v="122.5"/>
    <n v="112.8"/>
    <n v="114.6"/>
    <n v="113.1"/>
    <n v="114.4"/>
    <s v="NA"/>
    <n v="112.6"/>
    <n v="111.3"/>
    <n v="109.7"/>
    <n v="109.6"/>
    <n v="108.7"/>
    <n v="111"/>
    <n v="108.2"/>
    <n v="109.8"/>
    <n v="117.4"/>
  </r>
  <r>
    <s v="Urban"/>
    <x v="0"/>
    <x v="10"/>
    <n v="119.8"/>
    <n v="116.3"/>
    <n v="122.6"/>
    <n v="112"/>
    <n v="103.2"/>
    <n v="110"/>
    <n v="192.8"/>
    <n v="106.3"/>
    <n v="99.5"/>
    <n v="110.3"/>
    <n v="111.8"/>
    <n v="117.1"/>
    <n v="122.9"/>
    <n v="114.1"/>
    <n v="113.5"/>
    <n v="110.3"/>
    <n v="113"/>
    <n v="111.1"/>
    <n v="110"/>
    <n v="110.9"/>
    <n v="108.6"/>
    <n v="109.5"/>
    <n v="108.5"/>
    <n v="111.3"/>
    <n v="107.9"/>
    <n v="109.6"/>
    <n v="115"/>
  </r>
  <r>
    <s v="Rural+Urban"/>
    <x v="0"/>
    <x v="10"/>
    <n v="118.1"/>
    <n v="115.4"/>
    <n v="118.7"/>
    <n v="112.5"/>
    <n v="106.8"/>
    <n v="113.5"/>
    <n v="183.1"/>
    <n v="108.2"/>
    <n v="102.2"/>
    <n v="109.4"/>
    <n v="111.8"/>
    <n v="116.5"/>
    <n v="122.6"/>
    <n v="113.1"/>
    <n v="114.2"/>
    <n v="111.9"/>
    <n v="113.8"/>
    <n v="111.1"/>
    <n v="111.6"/>
    <n v="111.1"/>
    <n v="109.3"/>
    <n v="109.5"/>
    <n v="108.6"/>
    <n v="111.2"/>
    <n v="108.1"/>
    <n v="109.7"/>
    <n v="116.3"/>
  </r>
  <r>
    <s v="Rural"/>
    <x v="0"/>
    <x v="11"/>
    <n v="118.4"/>
    <n v="115.9"/>
    <n v="120.4"/>
    <n v="113.8"/>
    <n v="109.5"/>
    <n v="115.5"/>
    <n v="145.69999999999999"/>
    <n v="109.5"/>
    <n v="102.9"/>
    <n v="109.8"/>
    <n v="112.1"/>
    <n v="116.8"/>
    <n v="118.7"/>
    <n v="113.6"/>
    <n v="115.8"/>
    <n v="114"/>
    <n v="115.5"/>
    <s v="NA"/>
    <n v="112.8"/>
    <n v="112.1"/>
    <n v="110.1"/>
    <n v="109.9"/>
    <n v="109.2"/>
    <n v="111.6"/>
    <n v="108.1"/>
    <n v="110.1"/>
    <n v="115.5"/>
  </r>
  <r>
    <s v="Urban"/>
    <x v="0"/>
    <x v="11"/>
    <n v="120.5"/>
    <n v="118.1"/>
    <n v="128.5"/>
    <n v="112.8"/>
    <n v="103.4"/>
    <n v="110.7"/>
    <n v="144.80000000000001"/>
    <n v="107.1"/>
    <n v="98.6"/>
    <n v="111.9"/>
    <n v="112.1"/>
    <n v="118.1"/>
    <n v="117.8"/>
    <n v="115"/>
    <n v="114.2"/>
    <n v="110.9"/>
    <n v="113.7"/>
    <n v="110.7"/>
    <n v="110.4"/>
    <n v="111.3"/>
    <n v="109"/>
    <n v="109.7"/>
    <n v="108.9"/>
    <n v="111.4"/>
    <n v="107.7"/>
    <n v="109.8"/>
    <n v="113.3"/>
  </r>
  <r>
    <s v="Rural+Urban"/>
    <x v="0"/>
    <x v="11"/>
    <n v="119.1"/>
    <n v="116.7"/>
    <n v="123.5"/>
    <n v="113.4"/>
    <n v="107.3"/>
    <n v="113.3"/>
    <n v="145.4"/>
    <n v="108.7"/>
    <n v="101.5"/>
    <n v="110.5"/>
    <n v="112.1"/>
    <n v="117.4"/>
    <n v="118.4"/>
    <n v="114"/>
    <n v="115.2"/>
    <n v="112.7"/>
    <n v="114.8"/>
    <n v="110.7"/>
    <n v="111.9"/>
    <n v="111.7"/>
    <n v="109.7"/>
    <n v="109.8"/>
    <n v="109"/>
    <n v="111.5"/>
    <n v="107.9"/>
    <n v="110"/>
    <n v="114.5"/>
  </r>
  <r>
    <s v="Rural"/>
    <x v="1"/>
    <x v="0"/>
    <n v="118.9"/>
    <n v="117.1"/>
    <n v="120.5"/>
    <n v="114.4"/>
    <n v="109"/>
    <n v="115.5"/>
    <n v="123.9"/>
    <n v="109.6"/>
    <n v="101.8"/>
    <n v="110.2"/>
    <n v="112.4"/>
    <n v="117.3"/>
    <n v="116"/>
    <n v="114"/>
    <n v="116.5"/>
    <n v="114.5"/>
    <n v="116.2"/>
    <s v="NA"/>
    <n v="113"/>
    <n v="112.6"/>
    <n v="110.6"/>
    <n v="110.5"/>
    <n v="109.6"/>
    <n v="111.8"/>
    <n v="108.3"/>
    <n v="110.6"/>
    <n v="114.2"/>
  </r>
  <r>
    <s v="Urban"/>
    <x v="1"/>
    <x v="0"/>
    <n v="121.2"/>
    <n v="122"/>
    <n v="129.9"/>
    <n v="113.6"/>
    <n v="102.9"/>
    <n v="112.1"/>
    <n v="118.9"/>
    <n v="107.5"/>
    <n v="96.9"/>
    <n v="112.7"/>
    <n v="112.1"/>
    <n v="119"/>
    <n v="115.5"/>
    <n v="115.7"/>
    <n v="114.8"/>
    <n v="111.3"/>
    <n v="114.3"/>
    <n v="111.6"/>
    <n v="111"/>
    <n v="111.9"/>
    <n v="109.7"/>
    <n v="110.8"/>
    <n v="109.8"/>
    <n v="111.5"/>
    <n v="108"/>
    <n v="110.5"/>
    <n v="112.9"/>
  </r>
  <r>
    <s v="Rural+Urban"/>
    <x v="1"/>
    <x v="0"/>
    <n v="119.6"/>
    <n v="118.8"/>
    <n v="124.1"/>
    <n v="114.1"/>
    <n v="106.8"/>
    <n v="113.9"/>
    <n v="122.2"/>
    <n v="108.9"/>
    <n v="100.2"/>
    <n v="111"/>
    <n v="112.3"/>
    <n v="118.1"/>
    <n v="115.8"/>
    <n v="114.5"/>
    <n v="115.8"/>
    <n v="113.2"/>
    <n v="115.4"/>
    <n v="111.6"/>
    <n v="112.2"/>
    <n v="112.3"/>
    <n v="110.3"/>
    <n v="110.7"/>
    <n v="109.7"/>
    <n v="111.6"/>
    <n v="108.2"/>
    <n v="110.6"/>
    <n v="113.6"/>
  </r>
  <r>
    <s v="Rural"/>
    <x v="1"/>
    <x v="1"/>
    <n v="119.4"/>
    <n v="117.7"/>
    <n v="121.2"/>
    <n v="115"/>
    <n v="109"/>
    <n v="116.6"/>
    <n v="116"/>
    <n v="109.8"/>
    <n v="101.1"/>
    <n v="110.4"/>
    <n v="112.9"/>
    <n v="117.8"/>
    <n v="115.3"/>
    <n v="114.2"/>
    <n v="117.1"/>
    <n v="114.5"/>
    <n v="116.7"/>
    <s v="NA"/>
    <n v="113.2"/>
    <n v="112.9"/>
    <n v="110.9"/>
    <n v="110.8"/>
    <n v="109.9"/>
    <n v="112"/>
    <n v="108.7"/>
    <n v="110.9"/>
    <n v="114"/>
  </r>
  <r>
    <s v="Urban"/>
    <x v="1"/>
    <x v="1"/>
    <n v="121.9"/>
    <n v="122"/>
    <n v="124.5"/>
    <n v="115.2"/>
    <n v="102.5"/>
    <n v="114.1"/>
    <n v="111.5"/>
    <n v="108.2"/>
    <n v="95.4"/>
    <n v="113.5"/>
    <n v="112.1"/>
    <n v="119.9"/>
    <n v="115.2"/>
    <n v="116.2"/>
    <n v="115.3"/>
    <n v="111.7"/>
    <n v="114.7"/>
    <n v="112.5"/>
    <n v="111.1"/>
    <n v="112.6"/>
    <n v="110.4"/>
    <n v="111.3"/>
    <n v="110.3"/>
    <n v="111.6"/>
    <n v="108.7"/>
    <n v="111"/>
    <n v="113.1"/>
  </r>
  <r>
    <s v="Rural+Urban"/>
    <x v="1"/>
    <x v="1"/>
    <n v="120.2"/>
    <n v="119.2"/>
    <n v="122.5"/>
    <n v="115.1"/>
    <n v="106.6"/>
    <n v="115.4"/>
    <n v="114.5"/>
    <n v="109.3"/>
    <n v="99.2"/>
    <n v="111.4"/>
    <n v="112.6"/>
    <n v="118.8"/>
    <n v="115.3"/>
    <n v="114.7"/>
    <n v="116.4"/>
    <n v="113.3"/>
    <n v="115.9"/>
    <n v="112.5"/>
    <n v="112.4"/>
    <n v="112.8"/>
    <n v="110.7"/>
    <n v="111.1"/>
    <n v="110.1"/>
    <n v="111.8"/>
    <n v="108.7"/>
    <n v="110.9"/>
    <n v="113.6"/>
  </r>
  <r>
    <s v="Rural"/>
    <x v="1"/>
    <x v="2"/>
    <n v="120.1"/>
    <n v="118.1"/>
    <n v="120.7"/>
    <n v="116.1"/>
    <n v="109.3"/>
    <n v="119.6"/>
    <n v="117.9"/>
    <n v="110.2"/>
    <n v="101.2"/>
    <n v="110.7"/>
    <n v="113"/>
    <n v="118.3"/>
    <n v="116.2"/>
    <n v="114.6"/>
    <n v="117.5"/>
    <n v="114.9"/>
    <n v="117.2"/>
    <s v="NA"/>
    <n v="113.4"/>
    <n v="113.4"/>
    <n v="111.4"/>
    <n v="111.2"/>
    <n v="110.2"/>
    <n v="112.4"/>
    <n v="108.9"/>
    <n v="111.3"/>
    <n v="114.6"/>
  </r>
  <r>
    <s v="Urban"/>
    <x v="1"/>
    <x v="2"/>
    <n v="122.1"/>
    <n v="121.4"/>
    <n v="121.5"/>
    <n v="116.2"/>
    <n v="102.8"/>
    <n v="117.7"/>
    <n v="113.3"/>
    <n v="108.9"/>
    <n v="96.3"/>
    <n v="114.1"/>
    <n v="112.2"/>
    <n v="120.5"/>
    <n v="116"/>
    <n v="116.7"/>
    <n v="115.8"/>
    <n v="112.1"/>
    <n v="115.2"/>
    <n v="113.2"/>
    <n v="110.9"/>
    <n v="113"/>
    <n v="110.8"/>
    <n v="111.6"/>
    <n v="110.9"/>
    <n v="111.8"/>
    <n v="109.2"/>
    <n v="111.4"/>
    <n v="113.7"/>
  </r>
  <r>
    <s v="Rural+Urban"/>
    <x v="1"/>
    <x v="2"/>
    <n v="120.7"/>
    <n v="119.3"/>
    <n v="121"/>
    <n v="116.1"/>
    <n v="106.9"/>
    <n v="118.7"/>
    <n v="116.3"/>
    <n v="109.8"/>
    <n v="99.6"/>
    <n v="111.8"/>
    <n v="112.7"/>
    <n v="119.3"/>
    <n v="116.1"/>
    <n v="115.2"/>
    <n v="116.8"/>
    <n v="113.7"/>
    <n v="116.4"/>
    <n v="113.2"/>
    <n v="112.5"/>
    <n v="113.2"/>
    <n v="111.2"/>
    <n v="111.4"/>
    <n v="110.6"/>
    <n v="112"/>
    <n v="109"/>
    <n v="111.3"/>
    <n v="114.2"/>
  </r>
  <r>
    <s v="Rural"/>
    <x v="1"/>
    <x v="3"/>
    <n v="120.2"/>
    <n v="118.9"/>
    <n v="118.1"/>
    <n v="117"/>
    <n v="109.7"/>
    <n v="125.5"/>
    <n v="120.5"/>
    <n v="111"/>
    <n v="102.6"/>
    <n v="111.2"/>
    <n v="113.5"/>
    <n v="118.7"/>
    <n v="117.2"/>
    <n v="115.4"/>
    <n v="118.1"/>
    <n v="116.1"/>
    <n v="117.8"/>
    <s v="NA"/>
    <n v="113.4"/>
    <n v="113.7"/>
    <n v="111.8"/>
    <n v="111.2"/>
    <n v="110.5"/>
    <n v="113"/>
    <n v="108.9"/>
    <n v="111.5"/>
    <n v="115.4"/>
  </r>
  <r>
    <s v="Urban"/>
    <x v="1"/>
    <x v="3"/>
    <n v="122.5"/>
    <n v="121.7"/>
    <n v="113.3"/>
    <n v="117"/>
    <n v="103.1"/>
    <n v="126.7"/>
    <n v="121.2"/>
    <n v="111"/>
    <n v="100.3"/>
    <n v="115.3"/>
    <n v="112.7"/>
    <n v="121"/>
    <n v="118.2"/>
    <n v="117.6"/>
    <n v="116.3"/>
    <n v="112.5"/>
    <n v="115.7"/>
    <n v="113.9"/>
    <n v="110.9"/>
    <n v="113.4"/>
    <n v="111"/>
    <n v="111.2"/>
    <n v="111.2"/>
    <n v="112.5"/>
    <n v="109.1"/>
    <n v="111.4"/>
    <n v="114.7"/>
  </r>
  <r>
    <s v="Rural+Urban"/>
    <x v="1"/>
    <x v="3"/>
    <n v="120.9"/>
    <n v="119.9"/>
    <n v="116.2"/>
    <n v="117"/>
    <n v="107.3"/>
    <n v="126.1"/>
    <n v="120.7"/>
    <n v="111"/>
    <n v="101.8"/>
    <n v="112.6"/>
    <n v="113.2"/>
    <n v="119.8"/>
    <n v="117.6"/>
    <n v="116"/>
    <n v="117.4"/>
    <n v="114.6"/>
    <n v="117"/>
    <n v="113.9"/>
    <n v="112.5"/>
    <n v="113.6"/>
    <n v="111.5"/>
    <n v="111.2"/>
    <n v="110.9"/>
    <n v="112.7"/>
    <n v="109"/>
    <n v="111.5"/>
    <n v="115.1"/>
  </r>
  <r>
    <s v="Rural"/>
    <x v="1"/>
    <x v="4"/>
    <n v="120.3"/>
    <n v="120.2"/>
    <n v="116.9"/>
    <n v="118"/>
    <n v="110.1"/>
    <n v="126.3"/>
    <n v="123.9"/>
    <n v="111.5"/>
    <n v="103.5"/>
    <n v="111.6"/>
    <n v="114.2"/>
    <n v="119.2"/>
    <n v="118.2"/>
    <n v="116.3"/>
    <n v="118.7"/>
    <n v="116.8"/>
    <n v="118.5"/>
    <s v="NA"/>
    <n v="113.4"/>
    <n v="114.1"/>
    <n v="112.1"/>
    <n v="111.4"/>
    <n v="110.9"/>
    <n v="113.1"/>
    <n v="108.9"/>
    <n v="111.8"/>
    <n v="116"/>
  </r>
  <r>
    <s v="Urban"/>
    <x v="1"/>
    <x v="4"/>
    <n v="122.7"/>
    <n v="124.1"/>
    <n v="114.2"/>
    <n v="119.1"/>
    <n v="103.5"/>
    <n v="129.19999999999999"/>
    <n v="127"/>
    <n v="112.6"/>
    <n v="101.3"/>
    <n v="117"/>
    <n v="112.9"/>
    <n v="121.7"/>
    <n v="120"/>
    <n v="118.3"/>
    <n v="116.8"/>
    <n v="112.9"/>
    <n v="116.2"/>
    <n v="114.3"/>
    <n v="111.1"/>
    <n v="114.1"/>
    <n v="111.2"/>
    <n v="111.3"/>
    <n v="111.5"/>
    <n v="112.9"/>
    <n v="109.3"/>
    <n v="111.7"/>
    <n v="115.6"/>
  </r>
  <r>
    <s v="Rural+Urban"/>
    <x v="1"/>
    <x v="4"/>
    <n v="121.1"/>
    <n v="121.6"/>
    <n v="115.9"/>
    <n v="118.4"/>
    <n v="107.7"/>
    <n v="127.7"/>
    <n v="125"/>
    <n v="111.9"/>
    <n v="102.8"/>
    <n v="113.4"/>
    <n v="113.7"/>
    <n v="120.4"/>
    <n v="118.9"/>
    <n v="116.8"/>
    <n v="118"/>
    <n v="115.2"/>
    <n v="117.6"/>
    <n v="114.3"/>
    <n v="112.5"/>
    <n v="114.1"/>
    <n v="111.8"/>
    <n v="111.3"/>
    <n v="111.2"/>
    <n v="113"/>
    <n v="109.1"/>
    <n v="111.8"/>
    <n v="115.8"/>
  </r>
  <r>
    <s v="Rural"/>
    <x v="1"/>
    <x v="5"/>
    <n v="120.7"/>
    <n v="121.6"/>
    <n v="116.1"/>
    <n v="119.3"/>
    <n v="110.3"/>
    <n v="125.8"/>
    <n v="129.30000000000001"/>
    <n v="112.2"/>
    <n v="103.6"/>
    <n v="112.3"/>
    <n v="114.9"/>
    <n v="120.1"/>
    <n v="119.5"/>
    <n v="117.3"/>
    <n v="119.7"/>
    <n v="117.3"/>
    <n v="119.3"/>
    <s v="NA"/>
    <n v="114.4"/>
    <n v="114.9"/>
    <n v="112.8"/>
    <n v="112.2"/>
    <n v="111.4"/>
    <n v="114.3"/>
    <n v="108"/>
    <n v="112.3"/>
    <n v="117"/>
  </r>
  <r>
    <s v="Urban"/>
    <x v="1"/>
    <x v="5"/>
    <n v="123.1"/>
    <n v="125.9"/>
    <n v="115.4"/>
    <n v="120.4"/>
    <n v="103.4"/>
    <n v="131.19999999999999"/>
    <n v="137.5"/>
    <n v="112.8"/>
    <n v="101.4"/>
    <n v="118.3"/>
    <n v="113.2"/>
    <n v="122.4"/>
    <n v="122"/>
    <n v="119"/>
    <n v="117.4"/>
    <n v="113.2"/>
    <n v="116.7"/>
    <n v="113.9"/>
    <n v="111.2"/>
    <n v="114.3"/>
    <n v="111.4"/>
    <n v="111.5"/>
    <n v="111.8"/>
    <n v="115.1"/>
    <n v="108.7"/>
    <n v="112.2"/>
    <n v="116.4"/>
  </r>
  <r>
    <s v="Rural+Urban"/>
    <x v="1"/>
    <x v="5"/>
    <n v="121.5"/>
    <n v="123.1"/>
    <n v="115.8"/>
    <n v="119.7"/>
    <n v="107.8"/>
    <n v="128.30000000000001"/>
    <n v="132.1"/>
    <n v="112.4"/>
    <n v="102.9"/>
    <n v="114.3"/>
    <n v="114.2"/>
    <n v="121.2"/>
    <n v="120.4"/>
    <n v="117.8"/>
    <n v="118.8"/>
    <n v="115.6"/>
    <n v="118.3"/>
    <n v="113.9"/>
    <n v="113.2"/>
    <n v="114.6"/>
    <n v="112.3"/>
    <n v="111.8"/>
    <n v="111.6"/>
    <n v="114.8"/>
    <n v="108.3"/>
    <n v="112.3"/>
    <n v="116.7"/>
  </r>
  <r>
    <s v="Rural"/>
    <x v="1"/>
    <x v="6"/>
    <n v="121.7"/>
    <n v="122.5"/>
    <n v="117.7"/>
    <n v="120.6"/>
    <n v="110.4"/>
    <n v="129.1"/>
    <n v="150.1"/>
    <n v="113.2"/>
    <n v="104.8"/>
    <n v="113.3"/>
    <n v="115.6"/>
    <n v="120.9"/>
    <n v="123.3"/>
    <n v="118"/>
    <n v="120.7"/>
    <n v="118.3"/>
    <n v="120.3"/>
    <s v="NA"/>
    <n v="115.3"/>
    <n v="115.4"/>
    <n v="113.4"/>
    <n v="113.2"/>
    <n v="111.8"/>
    <n v="115.5"/>
    <n v="108.8"/>
    <n v="113.1"/>
    <n v="119.5"/>
  </r>
  <r>
    <s v="Urban"/>
    <x v="1"/>
    <x v="6"/>
    <n v="123.8"/>
    <n v="126.4"/>
    <n v="118"/>
    <n v="121.6"/>
    <n v="103.5"/>
    <n v="133.69999999999999"/>
    <n v="172.4"/>
    <n v="113.1"/>
    <n v="102.7"/>
    <n v="120"/>
    <n v="113.8"/>
    <n v="123.4"/>
    <n v="127.1"/>
    <n v="121"/>
    <n v="118"/>
    <n v="113.6"/>
    <n v="117.4"/>
    <n v="114.8"/>
    <n v="111.6"/>
    <n v="114.9"/>
    <n v="111.5"/>
    <n v="113"/>
    <n v="112.4"/>
    <n v="117.8"/>
    <n v="109.7"/>
    <n v="113.5"/>
    <n v="118.9"/>
  </r>
  <r>
    <s v="Rural+Urban"/>
    <x v="1"/>
    <x v="6"/>
    <n v="122.4"/>
    <n v="123.9"/>
    <n v="117.8"/>
    <n v="121"/>
    <n v="107.9"/>
    <n v="131.19999999999999"/>
    <n v="157.69999999999999"/>
    <n v="113.2"/>
    <n v="104.1"/>
    <n v="115.5"/>
    <n v="114.8"/>
    <n v="122.1"/>
    <n v="124.7"/>
    <n v="118.8"/>
    <n v="119.6"/>
    <n v="116.3"/>
    <n v="119.1"/>
    <n v="114.8"/>
    <n v="113.9"/>
    <n v="115.2"/>
    <n v="112.7"/>
    <n v="113.1"/>
    <n v="112.1"/>
    <n v="116.8"/>
    <n v="109.2"/>
    <n v="113.3"/>
    <n v="119.2"/>
  </r>
  <r>
    <s v="Rural"/>
    <x v="1"/>
    <x v="7"/>
    <n v="121.8"/>
    <n v="122.8"/>
    <n v="117.8"/>
    <n v="121.9"/>
    <n v="110.6"/>
    <n v="129.69999999999999"/>
    <n v="161.1"/>
    <n v="114.1"/>
    <n v="105.1"/>
    <n v="114.6"/>
    <n v="115.8"/>
    <n v="121.7"/>
    <n v="125.3"/>
    <n v="118.8"/>
    <n v="120.9"/>
    <n v="118.8"/>
    <n v="120.7"/>
    <s v="NA"/>
    <n v="115.4"/>
    <n v="115.9"/>
    <n v="114"/>
    <n v="113.2"/>
    <n v="112.2"/>
    <n v="116.2"/>
    <n v="109.4"/>
    <n v="113.5"/>
    <n v="120.7"/>
  </r>
  <r>
    <s v="Urban"/>
    <x v="1"/>
    <x v="7"/>
    <n v="124.8"/>
    <n v="127.3"/>
    <n v="116.5"/>
    <n v="122.2"/>
    <n v="103.6"/>
    <n v="132.69999999999999"/>
    <n v="181.9"/>
    <n v="115.2"/>
    <n v="102.7"/>
    <n v="122.1"/>
    <n v="114.4"/>
    <n v="124.7"/>
    <n v="128.9"/>
    <n v="123"/>
    <n v="118.6"/>
    <n v="114.1"/>
    <n v="117.9"/>
    <n v="115.5"/>
    <n v="111.8"/>
    <n v="115.3"/>
    <n v="112.2"/>
    <n v="112.5"/>
    <n v="112.9"/>
    <n v="119.2"/>
    <n v="110.5"/>
    <n v="113.9"/>
    <n v="119.9"/>
  </r>
  <r>
    <s v="Rural+Urban"/>
    <x v="1"/>
    <x v="7"/>
    <n v="122.7"/>
    <n v="124.4"/>
    <n v="117.3"/>
    <n v="122"/>
    <n v="108"/>
    <n v="131.1"/>
    <n v="168.2"/>
    <n v="114.5"/>
    <n v="104.3"/>
    <n v="117.1"/>
    <n v="115.2"/>
    <n v="123.1"/>
    <n v="126.6"/>
    <n v="119.9"/>
    <n v="120"/>
    <n v="116.8"/>
    <n v="119.6"/>
    <n v="115.5"/>
    <n v="114"/>
    <n v="115.6"/>
    <n v="113.3"/>
    <n v="112.8"/>
    <n v="112.6"/>
    <n v="118"/>
    <n v="109.9"/>
    <n v="113.7"/>
    <n v="120.3"/>
  </r>
  <r>
    <s v="Rural"/>
    <x v="1"/>
    <x v="8"/>
    <n v="122.3"/>
    <n v="122.4"/>
    <n v="117.8"/>
    <n v="122.7"/>
    <n v="110.4"/>
    <n v="129.80000000000001"/>
    <n v="158.80000000000001"/>
    <n v="115"/>
    <n v="104.7"/>
    <n v="114.9"/>
    <n v="116.5"/>
    <n v="122.6"/>
    <n v="125.3"/>
    <n v="119.5"/>
    <n v="121.7"/>
    <n v="119.2"/>
    <n v="121.3"/>
    <s v="NA"/>
    <n v="115.8"/>
    <n v="116.7"/>
    <n v="114.5"/>
    <n v="112.8"/>
    <n v="112.6"/>
    <n v="116.6"/>
    <n v="109.1"/>
    <n v="113.7"/>
    <n v="120.9"/>
  </r>
  <r>
    <s v="Urban"/>
    <x v="1"/>
    <x v="8"/>
    <n v="124.2"/>
    <n v="125.4"/>
    <n v="116.4"/>
    <n v="122.7"/>
    <n v="103.5"/>
    <n v="124.5"/>
    <n v="168.6"/>
    <n v="116.9"/>
    <n v="101.9"/>
    <n v="122.9"/>
    <n v="114.8"/>
    <n v="125.2"/>
    <n v="126.7"/>
    <n v="124.3"/>
    <n v="119.2"/>
    <n v="114.5"/>
    <n v="118.4"/>
    <n v="116.1"/>
    <n v="111.8"/>
    <n v="115.5"/>
    <n v="112.3"/>
    <n v="111.2"/>
    <n v="113.4"/>
    <n v="120"/>
    <n v="110"/>
    <n v="113.6"/>
    <n v="119.2"/>
  </r>
  <r>
    <s v="Rural+Urban"/>
    <x v="1"/>
    <x v="8"/>
    <n v="122.9"/>
    <n v="123.5"/>
    <n v="117.3"/>
    <n v="122.7"/>
    <n v="107.9"/>
    <n v="127.3"/>
    <n v="162.1"/>
    <n v="115.6"/>
    <n v="103.8"/>
    <n v="117.6"/>
    <n v="115.8"/>
    <n v="123.8"/>
    <n v="125.8"/>
    <n v="120.8"/>
    <n v="120.7"/>
    <n v="117.2"/>
    <n v="120.1"/>
    <n v="116.1"/>
    <n v="114.3"/>
    <n v="116.1"/>
    <n v="113.7"/>
    <n v="112"/>
    <n v="113.1"/>
    <n v="118.6"/>
    <n v="109.5"/>
    <n v="113.7"/>
    <n v="120.1"/>
  </r>
  <r>
    <s v="Rural"/>
    <x v="1"/>
    <x v="9"/>
    <n v="122.6"/>
    <n v="122.5"/>
    <n v="118.3"/>
    <n v="123.2"/>
    <n v="110.5"/>
    <n v="128.9"/>
    <n v="155.30000000000001"/>
    <n v="115.5"/>
    <n v="104"/>
    <n v="115.3"/>
    <n v="116.8"/>
    <n v="123.2"/>
    <n v="125.1"/>
    <n v="120"/>
    <n v="122.7"/>
    <n v="120.3"/>
    <n v="122.3"/>
    <s v="NA"/>
    <n v="116.4"/>
    <n v="117.5"/>
    <n v="115.3"/>
    <n v="112.6"/>
    <n v="113"/>
    <n v="116.9"/>
    <n v="109.3"/>
    <n v="114"/>
    <n v="121"/>
  </r>
  <r>
    <s v="Urban"/>
    <x v="1"/>
    <x v="9"/>
    <n v="124.6"/>
    <n v="126.1"/>
    <n v="117.8"/>
    <n v="123.1"/>
    <n v="103.5"/>
    <n v="123.5"/>
    <n v="159.6"/>
    <n v="117.4"/>
    <n v="101.2"/>
    <n v="123.8"/>
    <n v="115.2"/>
    <n v="125.9"/>
    <n v="125.8"/>
    <n v="124.3"/>
    <n v="119.6"/>
    <n v="114.9"/>
    <n v="118.9"/>
    <n v="116.7"/>
    <n v="112"/>
    <n v="115.8"/>
    <n v="112.6"/>
    <n v="111"/>
    <n v="113.6"/>
    <n v="120.2"/>
    <n v="110.1"/>
    <n v="113.7"/>
    <n v="119.1"/>
  </r>
  <r>
    <s v="Rural+Urban"/>
    <x v="1"/>
    <x v="9"/>
    <n v="123.2"/>
    <n v="123.8"/>
    <n v="118.1"/>
    <n v="123.2"/>
    <n v="107.9"/>
    <n v="126.4"/>
    <n v="156.80000000000001"/>
    <n v="116.1"/>
    <n v="103.1"/>
    <n v="118.1"/>
    <n v="116.1"/>
    <n v="124.5"/>
    <n v="125.4"/>
    <n v="121.1"/>
    <n v="121.5"/>
    <n v="118.1"/>
    <n v="121"/>
    <n v="116.7"/>
    <n v="114.7"/>
    <n v="116.7"/>
    <n v="114.3"/>
    <n v="111.8"/>
    <n v="113.3"/>
    <n v="118.8"/>
    <n v="109.6"/>
    <n v="113.9"/>
    <n v="120.1"/>
  </r>
  <r>
    <s v="Rural"/>
    <x v="1"/>
    <x v="10"/>
    <n v="122.7"/>
    <n v="122.6"/>
    <n v="119.9"/>
    <n v="124"/>
    <n v="110.5"/>
    <n v="128.80000000000001"/>
    <n v="152"/>
    <n v="116.2"/>
    <n v="103.3"/>
    <n v="115.8"/>
    <n v="116.8"/>
    <n v="124.5"/>
    <n v="124.9"/>
    <n v="120.8"/>
    <n v="123.3"/>
    <n v="120.5"/>
    <n v="122.9"/>
    <s v="NA"/>
    <n v="117.3"/>
    <n v="118.1"/>
    <n v="115.9"/>
    <n v="112"/>
    <n v="113.3"/>
    <n v="117.2"/>
    <n v="108.8"/>
    <n v="114.1"/>
    <n v="121.1"/>
  </r>
  <r>
    <s v="Urban"/>
    <x v="1"/>
    <x v="10"/>
    <n v="124.5"/>
    <n v="125.6"/>
    <n v="122.7"/>
    <n v="124.6"/>
    <n v="103.2"/>
    <n v="122.2"/>
    <n v="153.19999999999999"/>
    <n v="119.3"/>
    <n v="99.8"/>
    <n v="124.6"/>
    <n v="115.8"/>
    <n v="126.9"/>
    <n v="125.4"/>
    <n v="125.8"/>
    <n v="120.3"/>
    <n v="115.4"/>
    <n v="119.5"/>
    <n v="117.1"/>
    <n v="112.6"/>
    <n v="116.4"/>
    <n v="113"/>
    <n v="109.7"/>
    <n v="114"/>
    <n v="120.3"/>
    <n v="109.6"/>
    <n v="113.4"/>
    <n v="119"/>
  </r>
  <r>
    <s v="Rural+Urban"/>
    <x v="1"/>
    <x v="10"/>
    <n v="123.3"/>
    <n v="123.7"/>
    <n v="121"/>
    <n v="124.2"/>
    <n v="107.8"/>
    <n v="125.7"/>
    <n v="152.4"/>
    <n v="117.2"/>
    <n v="102.1"/>
    <n v="118.7"/>
    <n v="116.4"/>
    <n v="125.6"/>
    <n v="125.1"/>
    <n v="122.1"/>
    <n v="122.1"/>
    <n v="118.4"/>
    <n v="121.6"/>
    <n v="117.1"/>
    <n v="115.5"/>
    <n v="117.3"/>
    <n v="114.8"/>
    <n v="110.8"/>
    <n v="113.7"/>
    <n v="119"/>
    <n v="109.1"/>
    <n v="113.8"/>
    <n v="120.1"/>
  </r>
  <r>
    <s v="Rural"/>
    <x v="1"/>
    <x v="11"/>
    <n v="122.4"/>
    <n v="122.4"/>
    <n v="121.8"/>
    <n v="124.2"/>
    <n v="110.2"/>
    <n v="128.6"/>
    <n v="140.30000000000001"/>
    <n v="116.3"/>
    <n v="102"/>
    <n v="116"/>
    <n v="117.3"/>
    <n v="124.8"/>
    <n v="123.3"/>
    <n v="121.7"/>
    <n v="123.8"/>
    <n v="120.6"/>
    <n v="123.3"/>
    <s v="NA"/>
    <n v="117.4"/>
    <n v="118.2"/>
    <n v="116.2"/>
    <n v="111.5"/>
    <n v="113.3"/>
    <n v="117.7"/>
    <n v="109.4"/>
    <n v="114.2"/>
    <n v="120.3"/>
  </r>
  <r>
    <s v="Urban"/>
    <x v="1"/>
    <x v="11"/>
    <n v="124"/>
    <n v="124.7"/>
    <n v="126.3"/>
    <n v="124.9"/>
    <n v="103"/>
    <n v="122.3"/>
    <n v="141"/>
    <n v="120.1"/>
    <n v="97.8"/>
    <n v="125.4"/>
    <n v="116.1"/>
    <n v="127.6"/>
    <n v="124"/>
    <n v="126.4"/>
    <n v="120.7"/>
    <n v="115.8"/>
    <n v="120"/>
    <n v="116.5"/>
    <n v="113"/>
    <n v="116.8"/>
    <n v="113.2"/>
    <n v="108.8"/>
    <n v="114.3"/>
    <n v="120.7"/>
    <n v="110.4"/>
    <n v="113.4"/>
    <n v="118.4"/>
  </r>
  <r>
    <s v="Rural+Urban"/>
    <x v="1"/>
    <x v="11"/>
    <n v="122.9"/>
    <n v="123.2"/>
    <n v="123.5"/>
    <n v="124.5"/>
    <n v="107.6"/>
    <n v="125.7"/>
    <n v="140.5"/>
    <n v="117.6"/>
    <n v="100.6"/>
    <n v="119.1"/>
    <n v="116.8"/>
    <n v="126.1"/>
    <n v="123.6"/>
    <n v="123"/>
    <n v="122.6"/>
    <n v="118.6"/>
    <n v="122"/>
    <n v="116.5"/>
    <n v="115.7"/>
    <n v="117.5"/>
    <n v="115.1"/>
    <n v="110.1"/>
    <n v="113.9"/>
    <n v="119.5"/>
    <n v="109.8"/>
    <n v="113.8"/>
    <n v="119.4"/>
  </r>
  <r>
    <s v="Rural"/>
    <x v="2"/>
    <x v="0"/>
    <n v="123.1"/>
    <n v="123.1"/>
    <n v="122.1"/>
    <n v="124.9"/>
    <n v="111"/>
    <n v="130.4"/>
    <n v="132.30000000000001"/>
    <n v="117.2"/>
    <n v="100.5"/>
    <n v="117.2"/>
    <n v="117.9"/>
    <n v="125.6"/>
    <n v="122.8"/>
    <n v="122.7"/>
    <n v="124.4"/>
    <n v="121.6"/>
    <n v="124"/>
    <s v="NA"/>
    <n v="118.4"/>
    <n v="118.9"/>
    <n v="116.6"/>
    <n v="111"/>
    <n v="114"/>
    <n v="118.2"/>
    <n v="110.2"/>
    <n v="114.5"/>
    <n v="120.3"/>
  </r>
  <r>
    <s v="Urban"/>
    <x v="2"/>
    <x v="0"/>
    <n v="124"/>
    <n v="125.5"/>
    <n v="126.6"/>
    <n v="125.2"/>
    <n v="104.3"/>
    <n v="121.3"/>
    <n v="134.4"/>
    <n v="122.9"/>
    <n v="96.1"/>
    <n v="126.6"/>
    <n v="116.5"/>
    <n v="128"/>
    <n v="123.5"/>
    <n v="127.4"/>
    <n v="121"/>
    <n v="116.1"/>
    <n v="120.2"/>
    <n v="117.3"/>
    <n v="113.4"/>
    <n v="117.2"/>
    <n v="113.7"/>
    <n v="107.9"/>
    <n v="114.6"/>
    <n v="120.8"/>
    <n v="111.4"/>
    <n v="113.4"/>
    <n v="118.5"/>
  </r>
  <r>
    <s v="Rural+Urban"/>
    <x v="2"/>
    <x v="0"/>
    <n v="123.4"/>
    <n v="123.9"/>
    <n v="123.8"/>
    <n v="125"/>
    <n v="108.5"/>
    <n v="126.2"/>
    <n v="133"/>
    <n v="119.1"/>
    <n v="99"/>
    <n v="120.3"/>
    <n v="117.3"/>
    <n v="126.7"/>
    <n v="123.1"/>
    <n v="124"/>
    <n v="123.1"/>
    <n v="119.3"/>
    <n v="122.5"/>
    <n v="117.3"/>
    <n v="116.5"/>
    <n v="118.1"/>
    <n v="115.5"/>
    <n v="109.4"/>
    <n v="114.3"/>
    <n v="119.7"/>
    <n v="110.7"/>
    <n v="114"/>
    <n v="119.5"/>
  </r>
  <r>
    <s v="Rural"/>
    <x v="2"/>
    <x v="1"/>
    <n v="123.4"/>
    <n v="124.4"/>
    <n v="122.1"/>
    <n v="125.8"/>
    <n v="111.5"/>
    <n v="129.4"/>
    <n v="128.19999999999999"/>
    <n v="118.8"/>
    <n v="100"/>
    <n v="118.6"/>
    <n v="118.8"/>
    <n v="126.8"/>
    <n v="122.8"/>
    <n v="124.2"/>
    <n v="125.4"/>
    <n v="122.7"/>
    <n v="125"/>
    <s v="NA"/>
    <n v="120"/>
    <n v="119.6"/>
    <n v="117.7"/>
    <n v="110.9"/>
    <n v="114.8"/>
    <n v="118.7"/>
    <n v="110.8"/>
    <n v="115"/>
    <n v="120.6"/>
  </r>
  <r>
    <s v="Urban"/>
    <x v="2"/>
    <x v="1"/>
    <n v="124.3"/>
    <n v="126.5"/>
    <n v="119.5"/>
    <n v="125.6"/>
    <n v="104.9"/>
    <n v="121.6"/>
    <n v="131.80000000000001"/>
    <n v="125.1"/>
    <n v="95"/>
    <n v="127.7"/>
    <n v="116.8"/>
    <n v="128.6"/>
    <n v="123.7"/>
    <n v="128.1"/>
    <n v="121.3"/>
    <n v="116.5"/>
    <n v="120.6"/>
    <n v="118.1"/>
    <n v="114"/>
    <n v="117.7"/>
    <n v="114.1"/>
    <n v="106.8"/>
    <n v="114.9"/>
    <n v="120.4"/>
    <n v="111.7"/>
    <n v="113.2"/>
    <n v="118.7"/>
  </r>
  <r>
    <s v="Rural+Urban"/>
    <x v="2"/>
    <x v="1"/>
    <n v="123.7"/>
    <n v="125.1"/>
    <n v="121.1"/>
    <n v="125.7"/>
    <n v="109.1"/>
    <n v="125.8"/>
    <n v="129.4"/>
    <n v="120.9"/>
    <n v="98.3"/>
    <n v="121.6"/>
    <n v="118"/>
    <n v="127.6"/>
    <n v="123.1"/>
    <n v="125.2"/>
    <n v="123.8"/>
    <n v="120.1"/>
    <n v="123.3"/>
    <n v="118.1"/>
    <n v="117.7"/>
    <n v="118.7"/>
    <n v="116.3"/>
    <n v="108.7"/>
    <n v="114.9"/>
    <n v="119.7"/>
    <n v="111.2"/>
    <n v="114.1"/>
    <n v="119.7"/>
  </r>
  <r>
    <s v="Rural"/>
    <x v="2"/>
    <x v="2"/>
    <n v="123.3"/>
    <n v="124.7"/>
    <n v="118.9"/>
    <n v="126"/>
    <n v="111.8"/>
    <n v="130.9"/>
    <n v="128"/>
    <n v="119.9"/>
    <n v="98.9"/>
    <n v="119.4"/>
    <n v="118.9"/>
    <n v="127.7"/>
    <n v="123.1"/>
    <n v="124.7"/>
    <n v="126"/>
    <n v="122.9"/>
    <n v="125.5"/>
    <s v="NA"/>
    <n v="120.6"/>
    <n v="120.2"/>
    <n v="118.2"/>
    <n v="111.6"/>
    <n v="115.5"/>
    <n v="119.4"/>
    <n v="110.8"/>
    <n v="115.5"/>
    <n v="121.1"/>
  </r>
  <r>
    <s v="Urban"/>
    <x v="2"/>
    <x v="2"/>
    <n v="124"/>
    <n v="126.7"/>
    <n v="113.5"/>
    <n v="125.9"/>
    <n v="104.8"/>
    <n v="123.8"/>
    <n v="131.4"/>
    <n v="127.2"/>
    <n v="93.2"/>
    <n v="127.4"/>
    <n v="117"/>
    <n v="129.19999999999999"/>
    <n v="123.9"/>
    <n v="128.80000000000001"/>
    <n v="121.7"/>
    <n v="116.9"/>
    <n v="120.9"/>
    <n v="118.6"/>
    <n v="114.4"/>
    <n v="118"/>
    <n v="114.3"/>
    <n v="108.4"/>
    <n v="115.4"/>
    <n v="120.6"/>
    <n v="111.3"/>
    <n v="113.8"/>
    <n v="119.1"/>
  </r>
  <r>
    <s v="Rural+Urban"/>
    <x v="2"/>
    <x v="2"/>
    <n v="123.5"/>
    <n v="125.4"/>
    <n v="116.8"/>
    <n v="126"/>
    <n v="109.2"/>
    <n v="127.6"/>
    <n v="129.19999999999999"/>
    <n v="122.4"/>
    <n v="97"/>
    <n v="122.1"/>
    <n v="118.1"/>
    <n v="128.4"/>
    <n v="123.4"/>
    <n v="125.8"/>
    <n v="124.3"/>
    <n v="120.4"/>
    <n v="123.7"/>
    <n v="118.6"/>
    <n v="118.3"/>
    <n v="119.2"/>
    <n v="116.7"/>
    <n v="109.9"/>
    <n v="115.4"/>
    <n v="120.1"/>
    <n v="111"/>
    <n v="114.7"/>
    <n v="120.2"/>
  </r>
  <r>
    <s v="Rural"/>
    <x v="2"/>
    <x v="3"/>
    <n v="123.3"/>
    <n v="125.5"/>
    <n v="117.2"/>
    <n v="126.8"/>
    <n v="111.9"/>
    <n v="134.19999999999999"/>
    <n v="127.5"/>
    <n v="121.5"/>
    <n v="97.8"/>
    <n v="119.8"/>
    <n v="119.4"/>
    <n v="128.69999999999999"/>
    <n v="123.6"/>
    <n v="125.7"/>
    <n v="126.4"/>
    <n v="123.3"/>
    <n v="126"/>
    <s v="NA"/>
    <n v="121.2"/>
    <n v="120.9"/>
    <n v="118.6"/>
    <n v="111.9"/>
    <n v="116.2"/>
    <n v="119.9"/>
    <n v="111.6"/>
    <n v="116"/>
    <n v="121.5"/>
  </r>
  <r>
    <s v="Urban"/>
    <x v="2"/>
    <x v="3"/>
    <n v="123.8"/>
    <n v="128.19999999999999"/>
    <n v="110"/>
    <n v="126.3"/>
    <n v="104.5"/>
    <n v="130.6"/>
    <n v="130.80000000000001"/>
    <n v="131.30000000000001"/>
    <n v="91.6"/>
    <n v="127.7"/>
    <n v="117.2"/>
    <n v="129.5"/>
    <n v="124.6"/>
    <n v="130.1"/>
    <n v="122.1"/>
    <n v="117.2"/>
    <n v="121.3"/>
    <n v="119.2"/>
    <n v="114.7"/>
    <n v="118.4"/>
    <n v="114.6"/>
    <n v="108.4"/>
    <n v="115.6"/>
    <n v="121.7"/>
    <n v="111.8"/>
    <n v="114.2"/>
    <n v="119.7"/>
  </r>
  <r>
    <s v="Rural+Urban"/>
    <x v="2"/>
    <x v="3"/>
    <n v="123.5"/>
    <n v="126.4"/>
    <n v="114.4"/>
    <n v="126.6"/>
    <n v="109.2"/>
    <n v="132.5"/>
    <n v="128.6"/>
    <n v="124.8"/>
    <n v="95.7"/>
    <n v="122.4"/>
    <n v="118.5"/>
    <n v="129.1"/>
    <n v="124"/>
    <n v="126.9"/>
    <n v="124.7"/>
    <n v="120.8"/>
    <n v="124.1"/>
    <n v="119.2"/>
    <n v="118.7"/>
    <n v="119.7"/>
    <n v="117.1"/>
    <n v="110.1"/>
    <n v="115.9"/>
    <n v="121"/>
    <n v="111.7"/>
    <n v="115.1"/>
    <n v="120.7"/>
  </r>
  <r>
    <s v="Rural"/>
    <x v="2"/>
    <x v="4"/>
    <n v="123.5"/>
    <n v="127.1"/>
    <n v="117.3"/>
    <n v="127.7"/>
    <n v="112.5"/>
    <n v="134.1"/>
    <n v="128.5"/>
    <n v="124.3"/>
    <n v="97.6"/>
    <n v="120.7"/>
    <n v="120.2"/>
    <n v="129.80000000000001"/>
    <n v="124.4"/>
    <n v="126.7"/>
    <n v="127.3"/>
    <n v="124.1"/>
    <n v="126.8"/>
    <s v="NA"/>
    <n v="121.9"/>
    <n v="121.5"/>
    <n v="119.4"/>
    <n v="113.3"/>
    <n v="116.7"/>
    <n v="120.5"/>
    <n v="112.3"/>
    <n v="116.9"/>
    <n v="122.4"/>
  </r>
  <r>
    <s v="Urban"/>
    <x v="2"/>
    <x v="4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31.30000000000001"/>
    <n v="122.4"/>
    <n v="117.4"/>
    <n v="121.6"/>
    <n v="119.6"/>
    <n v="114.9"/>
    <n v="118.7"/>
    <n v="114.9"/>
    <n v="110.8"/>
    <n v="116"/>
    <n v="122"/>
    <n v="112.4"/>
    <n v="115.2"/>
    <n v="120.7"/>
  </r>
  <r>
    <s v="Rural+Urban"/>
    <x v="2"/>
    <x v="4"/>
    <n v="123.6"/>
    <n v="128"/>
    <n v="115"/>
    <n v="127.3"/>
    <n v="109.8"/>
    <n v="132.6"/>
    <n v="130.9"/>
    <n v="130.5"/>
    <n v="95.3"/>
    <n v="123.4"/>
    <n v="119.2"/>
    <n v="129.80000000000001"/>
    <n v="125"/>
    <n v="127.9"/>
    <n v="125.4"/>
    <n v="121.3"/>
    <n v="124.7"/>
    <n v="119.6"/>
    <n v="119.2"/>
    <n v="120.2"/>
    <n v="117.7"/>
    <n v="112"/>
    <n v="116.3"/>
    <n v="121.4"/>
    <n v="112.3"/>
    <n v="116.1"/>
    <n v="121.6"/>
  </r>
  <r>
    <s v="Rural"/>
    <x v="2"/>
    <x v="5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8.19999999999999"/>
    <n v="128.4"/>
    <n v="125.1"/>
    <n v="128"/>
    <s v="NA"/>
    <n v="122.6"/>
    <n v="122.8"/>
    <n v="120.4"/>
    <n v="114.2"/>
    <n v="117.9"/>
    <n v="122"/>
    <n v="113"/>
    <n v="117.9"/>
    <n v="124.1"/>
  </r>
  <r>
    <s v="Urban"/>
    <x v="2"/>
    <x v="5"/>
    <n v="123.6"/>
    <n v="134.4"/>
    <n v="120.9"/>
    <n v="127.3"/>
    <n v="106"/>
    <n v="132.30000000000001"/>
    <n v="146.69999999999999"/>
    <n v="148.1"/>
    <n v="89.8"/>
    <n v="130.5"/>
    <n v="118"/>
    <n v="130.5"/>
    <n v="128.5"/>
    <n v="132.1"/>
    <n v="123.2"/>
    <n v="117.6"/>
    <n v="122.3"/>
    <n v="119"/>
    <n v="115.1"/>
    <n v="119.2"/>
    <n v="115.4"/>
    <n v="111.7"/>
    <n v="116.2"/>
    <n v="123.8"/>
    <n v="112.5"/>
    <n v="116"/>
    <n v="121.7"/>
  </r>
  <r>
    <s v="Rural+Urban"/>
    <x v="2"/>
    <x v="5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9.19999999999999"/>
    <n v="126.4"/>
    <n v="122"/>
    <n v="125.7"/>
    <n v="119"/>
    <n v="119.8"/>
    <n v="121.1"/>
    <n v="118.5"/>
    <n v="112.9"/>
    <n v="116.9"/>
    <n v="123.1"/>
    <n v="112.8"/>
    <n v="117"/>
    <n v="123"/>
  </r>
  <r>
    <s v="Rural"/>
    <x v="2"/>
    <x v="6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9.4"/>
    <n v="128.80000000000001"/>
    <n v="125.5"/>
    <n v="128.30000000000001"/>
    <s v="NA"/>
    <n v="123"/>
    <n v="123"/>
    <n v="120.8"/>
    <n v="114.1"/>
    <n v="118"/>
    <n v="122.9"/>
    <n v="112.7"/>
    <n v="118.1"/>
    <n v="124.7"/>
  </r>
  <r>
    <s v="Urban"/>
    <x v="2"/>
    <x v="6"/>
    <n v="123.2"/>
    <n v="134.30000000000001"/>
    <n v="119.5"/>
    <n v="127.7"/>
    <n v="106.3"/>
    <n v="132.80000000000001"/>
    <n v="153.5"/>
    <n v="149.5"/>
    <n v="85.7"/>
    <n v="131.5"/>
    <n v="118.3"/>
    <n v="131.1"/>
    <n v="129.5"/>
    <n v="133.1"/>
    <n v="123.5"/>
    <n v="117.9"/>
    <n v="122.7"/>
    <n v="119.9"/>
    <n v="115.3"/>
    <n v="119.5"/>
    <n v="116"/>
    <n v="111.5"/>
    <n v="116.6"/>
    <n v="125.4"/>
    <n v="111.7"/>
    <n v="116.3"/>
    <n v="122.4"/>
  </r>
  <r>
    <s v="Rural+Urban"/>
    <x v="2"/>
    <x v="6"/>
    <n v="123.7"/>
    <n v="132.5"/>
    <n v="121"/>
    <n v="128.30000000000001"/>
    <n v="110.9"/>
    <n v="133.1"/>
    <n v="145.1"/>
    <n v="139.1"/>
    <n v="91.3"/>
    <n v="126.1"/>
    <n v="119.9"/>
    <n v="131.4"/>
    <n v="128.19999999999999"/>
    <n v="130.4"/>
    <n v="126.7"/>
    <n v="122.3"/>
    <n v="126.1"/>
    <n v="119.9"/>
    <n v="120.1"/>
    <n v="121.3"/>
    <n v="119"/>
    <n v="112.7"/>
    <n v="117.2"/>
    <n v="124.4"/>
    <n v="112.3"/>
    <n v="117.2"/>
    <n v="123.6"/>
  </r>
  <r>
    <s v="Rural"/>
    <x v="2"/>
    <x v="7"/>
    <n v="124.7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30.1"/>
    <n v="129.5"/>
    <n v="126.3"/>
    <n v="129"/>
    <s v="NA"/>
    <n v="123.8"/>
    <n v="123.7"/>
    <n v="121.1"/>
    <n v="113.6"/>
    <n v="118.5"/>
    <n v="123.6"/>
    <n v="112.5"/>
    <n v="118.2"/>
    <n v="126.1"/>
  </r>
  <r>
    <s v="Urban"/>
    <x v="2"/>
    <x v="7"/>
    <n v="123.1"/>
    <n v="131.69999999999999"/>
    <n v="118.1"/>
    <n v="128"/>
    <n v="106.8"/>
    <n v="130.1"/>
    <n v="165.5"/>
    <n v="156"/>
    <n v="85.3"/>
    <n v="132.69999999999999"/>
    <n v="118.8"/>
    <n v="131.69999999999999"/>
    <n v="131.1"/>
    <n v="134.19999999999999"/>
    <n v="123.7"/>
    <n v="118.2"/>
    <n v="122.9"/>
    <n v="120.9"/>
    <n v="115.3"/>
    <n v="120"/>
    <n v="116.6"/>
    <n v="109.9"/>
    <n v="117.2"/>
    <n v="126.2"/>
    <n v="112"/>
    <n v="116.2"/>
    <n v="123.2"/>
  </r>
  <r>
    <s v="Rural+Urban"/>
    <x v="2"/>
    <x v="7"/>
    <n v="124.2"/>
    <n v="131.4"/>
    <n v="120.1"/>
    <n v="128.5"/>
    <n v="111.4"/>
    <n v="132.30000000000001"/>
    <n v="157.6"/>
    <n v="144"/>
    <n v="90.5"/>
    <n v="126.8"/>
    <n v="120.4"/>
    <n v="132.1"/>
    <n v="130.30000000000001"/>
    <n v="131.19999999999999"/>
    <n v="127.2"/>
    <n v="122.9"/>
    <n v="126.6"/>
    <n v="120.9"/>
    <n v="120.6"/>
    <n v="122"/>
    <n v="119.4"/>
    <n v="111.7"/>
    <n v="117.8"/>
    <n v="125.1"/>
    <n v="112.3"/>
    <n v="117.2"/>
    <n v="124.8"/>
  </r>
  <r>
    <s v="Rural"/>
    <x v="2"/>
    <x v="8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1"/>
    <n v="130.4"/>
    <n v="126.8"/>
    <n v="129.9"/>
    <s v="NA"/>
    <n v="123.7"/>
    <n v="124.5"/>
    <n v="121.4"/>
    <n v="113.8"/>
    <n v="119.6"/>
    <n v="124.5"/>
    <n v="113.7"/>
    <n v="118.8"/>
    <n v="127"/>
  </r>
  <r>
    <s v="Urban"/>
    <x v="2"/>
    <x v="8"/>
    <n v="123.4"/>
    <n v="129"/>
    <n v="115.6"/>
    <n v="128.30000000000001"/>
    <n v="107"/>
    <n v="124"/>
    <n v="168.5"/>
    <n v="165.4"/>
    <n v="86.3"/>
    <n v="134.4"/>
    <n v="119.1"/>
    <n v="132.30000000000001"/>
    <n v="131.5"/>
    <n v="134.69999999999999"/>
    <n v="124"/>
    <n v="118.6"/>
    <n v="123.2"/>
    <n v="121.6"/>
    <n v="115.1"/>
    <n v="120.4"/>
    <n v="117.1"/>
    <n v="109.1"/>
    <n v="117.3"/>
    <n v="126.5"/>
    <n v="112.9"/>
    <n v="116.2"/>
    <n v="123.5"/>
  </r>
  <r>
    <s v="Rural+Urban"/>
    <x v="2"/>
    <x v="8"/>
    <n v="124.6"/>
    <n v="130.4"/>
    <n v="118.7"/>
    <n v="128.9"/>
    <n v="111.9"/>
    <n v="128.4"/>
    <n v="162.19999999999999"/>
    <n v="150"/>
    <n v="90.4"/>
    <n v="128.4"/>
    <n v="120.7"/>
    <n v="132.5"/>
    <n v="131.19999999999999"/>
    <n v="132"/>
    <n v="127.9"/>
    <n v="123.4"/>
    <n v="127.2"/>
    <n v="121.6"/>
    <n v="120.4"/>
    <n v="122.6"/>
    <n v="119.8"/>
    <n v="111.3"/>
    <n v="118.3"/>
    <n v="125.7"/>
    <n v="113.4"/>
    <n v="117.5"/>
    <n v="125.4"/>
  </r>
  <r>
    <s v="Rural"/>
    <x v="2"/>
    <x v="9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31.5"/>
    <n v="131.1"/>
    <n v="127.3"/>
    <n v="130.6"/>
    <s v="NA"/>
    <n v="124.4"/>
    <n v="125.1"/>
    <n v="122"/>
    <n v="113.8"/>
    <n v="120.1"/>
    <n v="125.1"/>
    <n v="114.2"/>
    <n v="119.2"/>
    <n v="127.7"/>
  </r>
  <r>
    <s v="Urban"/>
    <x v="2"/>
    <x v="9"/>
    <n v="123.6"/>
    <n v="128.6"/>
    <n v="115.9"/>
    <n v="128.5"/>
    <n v="109"/>
    <n v="124.1"/>
    <n v="165.8"/>
    <n v="187.2"/>
    <n v="89.4"/>
    <n v="135.80000000000001"/>
    <n v="119.4"/>
    <n v="132.9"/>
    <n v="132.6"/>
    <n v="135.30000000000001"/>
    <n v="124.4"/>
    <n v="118.8"/>
    <n v="123.6"/>
    <n v="122.4"/>
    <n v="114.9"/>
    <n v="120.7"/>
    <n v="117.7"/>
    <n v="109.3"/>
    <n v="117.7"/>
    <n v="126.5"/>
    <n v="113.5"/>
    <n v="116.5"/>
    <n v="124.2"/>
  </r>
  <r>
    <s v="Rural+Urban"/>
    <x v="2"/>
    <x v="9"/>
    <n v="125"/>
    <n v="129.80000000000001"/>
    <n v="118.9"/>
    <n v="129.1"/>
    <n v="113.3"/>
    <n v="129"/>
    <n v="160.4"/>
    <n v="165.3"/>
    <n v="92.3"/>
    <n v="129.69999999999999"/>
    <n v="121.1"/>
    <n v="133"/>
    <n v="132.1"/>
    <n v="132.5"/>
    <n v="128.5"/>
    <n v="123.8"/>
    <n v="127.8"/>
    <n v="122.4"/>
    <n v="120.8"/>
    <n v="123"/>
    <n v="120.4"/>
    <n v="111.4"/>
    <n v="118.7"/>
    <n v="125.9"/>
    <n v="113.9"/>
    <n v="117.9"/>
    <n v="126.1"/>
  </r>
  <r>
    <s v="Rural"/>
    <x v="2"/>
    <x v="10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32.19999999999999"/>
    <n v="132.1"/>
    <n v="128.19999999999999"/>
    <n v="131.5"/>
    <s v="NA"/>
    <n v="125.6"/>
    <n v="125.6"/>
    <n v="122.6"/>
    <n v="114"/>
    <n v="120.9"/>
    <n v="125.8"/>
    <n v="114.2"/>
    <n v="119.6"/>
    <n v="128.30000000000001"/>
  </r>
  <r>
    <s v="Urban"/>
    <x v="2"/>
    <x v="10"/>
    <n v="124"/>
    <n v="129.80000000000001"/>
    <n v="121.5"/>
    <n v="128.6"/>
    <n v="110"/>
    <n v="123.7"/>
    <n v="164.6"/>
    <n v="191.6"/>
    <n v="90.8"/>
    <n v="137.1"/>
    <n v="119.8"/>
    <n v="133.69999999999999"/>
    <n v="133.30000000000001"/>
    <n v="137.6"/>
    <n v="125"/>
    <n v="119.3"/>
    <n v="124.2"/>
    <n v="122.9"/>
    <n v="115.1"/>
    <n v="121"/>
    <n v="118.1"/>
    <n v="109.3"/>
    <n v="117.9"/>
    <n v="126.6"/>
    <n v="113.3"/>
    <n v="116.6"/>
    <n v="124.6"/>
  </r>
  <r>
    <s v="Rural+Urban"/>
    <x v="2"/>
    <x v="10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33.6"/>
    <n v="129.30000000000001"/>
    <n v="124.5"/>
    <n v="128.6"/>
    <n v="122.9"/>
    <n v="121.6"/>
    <n v="123.4"/>
    <n v="120.9"/>
    <n v="111.5"/>
    <n v="119.2"/>
    <n v="126.3"/>
    <n v="113.8"/>
    <n v="118.1"/>
    <n v="126.6"/>
  </r>
  <r>
    <s v="Rural"/>
    <x v="2"/>
    <x v="11"/>
    <n v="126.3"/>
    <n v="131.30000000000001"/>
    <n v="123.3"/>
    <n v="129.80000000000001"/>
    <n v="118.3"/>
    <n v="131.6"/>
    <n v="145.5"/>
    <n v="162.1"/>
    <n v="95.4"/>
    <n v="128.9"/>
    <n v="123.3"/>
    <n v="135.1"/>
    <n v="131.4"/>
    <n v="133.1"/>
    <n v="132.5"/>
    <n v="128.5"/>
    <n v="131.9"/>
    <s v="NA"/>
    <n v="125.7"/>
    <n v="126"/>
    <n v="123.1"/>
    <n v="114"/>
    <n v="121.6"/>
    <n v="125.6"/>
    <n v="114.1"/>
    <n v="119.8"/>
    <n v="127.9"/>
  </r>
  <r>
    <s v="Urban"/>
    <x v="2"/>
    <x v="11"/>
    <n v="124.3"/>
    <n v="131.69999999999999"/>
    <n v="127.1"/>
    <n v="128.6"/>
    <n v="110"/>
    <n v="120.8"/>
    <n v="149"/>
    <n v="190.1"/>
    <n v="92.7"/>
    <n v="138.6"/>
    <n v="120.2"/>
    <n v="134.19999999999999"/>
    <n v="131.5"/>
    <n v="138.19999999999999"/>
    <n v="125.4"/>
    <n v="119.5"/>
    <n v="124.5"/>
    <n v="122.4"/>
    <n v="116"/>
    <n v="121"/>
    <n v="118.6"/>
    <n v="109.3"/>
    <n v="118.1"/>
    <n v="126.6"/>
    <n v="113.2"/>
    <n v="116.7"/>
    <n v="124"/>
  </r>
  <r>
    <s v="Rural+Urban"/>
    <x v="2"/>
    <x v="11"/>
    <n v="125.7"/>
    <n v="131.4"/>
    <n v="124.8"/>
    <n v="129.4"/>
    <n v="115.3"/>
    <n v="126.6"/>
    <n v="146.69999999999999"/>
    <n v="171.5"/>
    <n v="94.5"/>
    <n v="132.1"/>
    <n v="122"/>
    <n v="134.69999999999999"/>
    <n v="131.4"/>
    <n v="134.5"/>
    <n v="129.69999999999999"/>
    <n v="124.8"/>
    <n v="129"/>
    <n v="122.4"/>
    <n v="122"/>
    <n v="123.6"/>
    <n v="121.4"/>
    <n v="111.5"/>
    <n v="119.6"/>
    <n v="126.2"/>
    <n v="113.7"/>
    <n v="118.3"/>
    <n v="126.1"/>
  </r>
  <r>
    <s v="Rural"/>
    <x v="3"/>
    <x v="0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3.6"/>
    <n v="133.19999999999999"/>
    <n v="128.9"/>
    <n v="132.6"/>
    <s v="NA"/>
    <n v="126.2"/>
    <n v="126.6"/>
    <n v="123.7"/>
    <n v="113.6"/>
    <n v="121.4"/>
    <n v="126.2"/>
    <n v="114.9"/>
    <n v="120.1"/>
    <n v="128.1"/>
  </r>
  <r>
    <s v="Urban"/>
    <x v="3"/>
    <x v="0"/>
    <n v="124.7"/>
    <n v="135.9"/>
    <n v="132"/>
    <n v="129.19999999999999"/>
    <n v="109.7"/>
    <n v="119"/>
    <n v="144.1"/>
    <n v="184.2"/>
    <n v="96.7"/>
    <n v="139.5"/>
    <n v="120.5"/>
    <n v="134.69999999999999"/>
    <n v="131.19999999999999"/>
    <n v="139.5"/>
    <n v="125.8"/>
    <n v="119.8"/>
    <n v="124.9"/>
    <n v="123.4"/>
    <n v="116.9"/>
    <n v="121.6"/>
    <n v="119.1"/>
    <n v="108.9"/>
    <n v="118.5"/>
    <n v="126.4"/>
    <n v="114"/>
    <n v="116.8"/>
    <n v="124.2"/>
  </r>
  <r>
    <s v="Rural+Urban"/>
    <x v="3"/>
    <x v="0"/>
    <n v="126.1"/>
    <n v="134.1"/>
    <n v="128.6"/>
    <n v="129.9"/>
    <n v="115.5"/>
    <n v="125.7"/>
    <n v="141.5"/>
    <n v="170.7"/>
    <n v="97.4"/>
    <n v="132.9"/>
    <n v="122.7"/>
    <n v="135.30000000000001"/>
    <n v="131.30000000000001"/>
    <n v="135.19999999999999"/>
    <n v="130.30000000000001"/>
    <n v="125.1"/>
    <n v="129.5"/>
    <n v="123.4"/>
    <n v="122.7"/>
    <n v="124.2"/>
    <n v="122"/>
    <n v="111.1"/>
    <n v="119.8"/>
    <n v="126.3"/>
    <n v="114.5"/>
    <n v="118.5"/>
    <n v="126.3"/>
  </r>
  <r>
    <s v="Rural"/>
    <x v="3"/>
    <x v="1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34.4"/>
    <n v="133.9"/>
    <n v="129.80000000000001"/>
    <n v="133.4"/>
    <s v="NA"/>
    <n v="127.5"/>
    <n v="127.1"/>
    <n v="124.3"/>
    <n v="113.9"/>
    <n v="122.3"/>
    <n v="127.1"/>
    <n v="116.8"/>
    <n v="120.9"/>
    <n v="127.9"/>
  </r>
  <r>
    <s v="Urban"/>
    <x v="3"/>
    <x v="1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40"/>
    <n v="126.2"/>
    <n v="120.1"/>
    <n v="125.3"/>
    <n v="124.4"/>
    <n v="116"/>
    <n v="121.8"/>
    <n v="119.5"/>
    <n v="109.1"/>
    <n v="118.8"/>
    <n v="126.3"/>
    <n v="116.2"/>
    <n v="117.2"/>
    <n v="123.8"/>
  </r>
  <r>
    <s v="Rural+Urban"/>
    <x v="3"/>
    <x v="1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35.9"/>
    <n v="130.9"/>
    <n v="125.8"/>
    <n v="130.19999999999999"/>
    <n v="124.4"/>
    <n v="123.1"/>
    <n v="124.6"/>
    <n v="122.5"/>
    <n v="111.4"/>
    <n v="120.3"/>
    <n v="126.6"/>
    <n v="116.6"/>
    <n v="119.1"/>
    <n v="126"/>
  </r>
  <r>
    <s v="Rural"/>
    <x v="3"/>
    <x v="2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35"/>
    <n v="134.4"/>
    <n v="130.19999999999999"/>
    <n v="133.80000000000001"/>
    <s v="NA"/>
    <n v="127"/>
    <n v="127.7"/>
    <n v="124.8"/>
    <n v="113.6"/>
    <n v="122.5"/>
    <n v="127.5"/>
    <n v="117.4"/>
    <n v="121.1"/>
    <n v="128"/>
  </r>
  <r>
    <s v="Urban"/>
    <x v="3"/>
    <x v="2"/>
    <n v="124.8"/>
    <n v="136.30000000000001"/>
    <n v="123.7"/>
    <n v="129.69999999999999"/>
    <n v="107.9"/>
    <n v="119.9"/>
    <n v="128.1"/>
    <n v="170.3"/>
    <n v="101.8"/>
    <n v="140.1"/>
    <n v="120.7"/>
    <n v="135.4"/>
    <n v="128.9"/>
    <n v="140.6"/>
    <n v="126.4"/>
    <n v="120.3"/>
    <n v="125.5"/>
    <n v="124.9"/>
    <n v="114.8"/>
    <n v="122.3"/>
    <n v="119.7"/>
    <n v="108.5"/>
    <n v="119.1"/>
    <n v="126.4"/>
    <n v="117.1"/>
    <n v="117.3"/>
    <n v="123.8"/>
  </r>
  <r>
    <s v="Rural+Urban"/>
    <x v="3"/>
    <x v="2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36.5"/>
    <n v="131.30000000000001"/>
    <n v="126.1"/>
    <n v="130.5"/>
    <n v="124.9"/>
    <n v="122.4"/>
    <n v="125.1"/>
    <n v="122.9"/>
    <n v="110.9"/>
    <n v="120.6"/>
    <n v="126.9"/>
    <n v="117.3"/>
    <n v="119.3"/>
    <n v="126"/>
  </r>
  <r>
    <s v="Rural"/>
    <x v="3"/>
    <x v="3"/>
    <n v="127.4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5.5"/>
    <n v="135"/>
    <n v="130.6"/>
    <n v="134.4"/>
    <s v="NA"/>
    <n v="127"/>
    <n v="128"/>
    <n v="125.2"/>
    <n v="114.4"/>
    <n v="123.2"/>
    <n v="127.9"/>
    <n v="118.4"/>
    <n v="121.7"/>
    <n v="129"/>
  </r>
  <r>
    <s v="Urban"/>
    <x v="3"/>
    <x v="3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41.5"/>
    <n v="126.8"/>
    <n v="120.5"/>
    <n v="125.8"/>
    <n v="125.6"/>
    <n v="114.6"/>
    <n v="122.8"/>
    <n v="120"/>
    <n v="110"/>
    <n v="119.5"/>
    <n v="127.6"/>
    <n v="117.6"/>
    <n v="118.2"/>
    <n v="125.3"/>
  </r>
  <r>
    <s v="Rural+Urban"/>
    <x v="3"/>
    <x v="3"/>
    <n v="126.6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7.1"/>
    <n v="131.80000000000001"/>
    <n v="126.4"/>
    <n v="131"/>
    <n v="125.6"/>
    <n v="122.3"/>
    <n v="125.5"/>
    <n v="123.2"/>
    <n v="112.1"/>
    <n v="121.1"/>
    <n v="127.7"/>
    <n v="118.1"/>
    <n v="120"/>
    <n v="127.3"/>
  </r>
  <r>
    <s v="Rural"/>
    <x v="3"/>
    <x v="4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6"/>
    <n v="135.4"/>
    <n v="131.1"/>
    <n v="134.80000000000001"/>
    <s v="NA"/>
    <n v="127.4"/>
    <n v="128.5"/>
    <n v="125.8"/>
    <n v="115.1"/>
    <n v="123.6"/>
    <n v="129.1"/>
    <n v="119.7"/>
    <n v="122.5"/>
    <n v="130.30000000000001"/>
  </r>
  <r>
    <s v="Urban"/>
    <x v="3"/>
    <x v="4"/>
    <n v="125"/>
    <n v="142.1"/>
    <n v="127"/>
    <n v="130.4"/>
    <n v="109.6"/>
    <n v="133.5"/>
    <n v="151.4"/>
    <n v="182.8"/>
    <n v="111.1"/>
    <n v="141.5"/>
    <n v="121.5"/>
    <n v="136.30000000000001"/>
    <n v="134.6"/>
    <n v="142.19999999999999"/>
    <n v="127.2"/>
    <n v="120.7"/>
    <n v="126.2"/>
    <n v="126"/>
    <n v="115"/>
    <n v="123.2"/>
    <n v="120.3"/>
    <n v="110.7"/>
    <n v="119.8"/>
    <n v="128"/>
    <n v="118.5"/>
    <n v="118.7"/>
    <n v="126.6"/>
  </r>
  <r>
    <s v="Rural+Urban"/>
    <x v="3"/>
    <x v="4"/>
    <n v="126.8"/>
    <n v="139.1"/>
    <n v="125.4"/>
    <n v="131.69999999999999"/>
    <n v="115"/>
    <n v="136"/>
    <n v="145.1"/>
    <n v="171.7"/>
    <n v="108.7"/>
    <n v="135.30000000000001"/>
    <n v="124.2"/>
    <n v="137.4"/>
    <n v="134"/>
    <n v="137.69999999999999"/>
    <n v="132.19999999999999"/>
    <n v="126.8"/>
    <n v="131.4"/>
    <n v="126"/>
    <n v="122.7"/>
    <n v="126"/>
    <n v="123.7"/>
    <n v="112.8"/>
    <n v="121.5"/>
    <n v="128.5"/>
    <n v="119.2"/>
    <n v="120.7"/>
    <n v="128.6"/>
  </r>
  <r>
    <s v="Rural"/>
    <x v="3"/>
    <x v="5"/>
    <n v="128.6"/>
    <n v="138.6"/>
    <n v="126.6"/>
    <n v="133.6"/>
    <n v="118.6"/>
    <n v="137.4"/>
    <n v="152.5"/>
    <n v="169.2"/>
    <n v="108.8"/>
    <n v="133.1"/>
    <n v="126.4"/>
    <n v="139.19999999999999"/>
    <n v="136"/>
    <n v="137.19999999999999"/>
    <n v="136.30000000000001"/>
    <n v="131.6"/>
    <n v="135.6"/>
    <s v="NA"/>
    <n v="128"/>
    <n v="129.30000000000001"/>
    <n v="126.2"/>
    <n v="116.3"/>
    <n v="124.1"/>
    <n v="130.19999999999999"/>
    <n v="119.9"/>
    <n v="123.3"/>
    <n v="131.9"/>
  </r>
  <r>
    <s v="Urban"/>
    <x v="3"/>
    <x v="5"/>
    <n v="125.9"/>
    <n v="143.9"/>
    <n v="130.9"/>
    <n v="131"/>
    <n v="110.2"/>
    <n v="135.5"/>
    <n v="173.7"/>
    <n v="184.4"/>
    <n v="112"/>
    <n v="142.80000000000001"/>
    <n v="121.6"/>
    <n v="136.9"/>
    <n v="138.19999999999999"/>
    <n v="142.69999999999999"/>
    <n v="127.6"/>
    <n v="121.1"/>
    <n v="126.6"/>
    <n v="125.5"/>
    <n v="115.5"/>
    <n v="123.2"/>
    <n v="120.6"/>
    <n v="112.3"/>
    <n v="119.9"/>
    <n v="129.30000000000001"/>
    <n v="118.8"/>
    <n v="119.6"/>
    <n v="128.1"/>
  </r>
  <r>
    <s v="Rural+Urban"/>
    <x v="3"/>
    <x v="5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8.69999999999999"/>
    <n v="132.9"/>
    <n v="127.2"/>
    <n v="132"/>
    <n v="125.5"/>
    <n v="123.3"/>
    <n v="126.4"/>
    <n v="124.1"/>
    <n v="114.2"/>
    <n v="121.7"/>
    <n v="129.69999999999999"/>
    <n v="119.4"/>
    <n v="121.5"/>
    <n v="130.1"/>
  </r>
  <r>
    <s v="Rural"/>
    <x v="3"/>
    <x v="6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7.6"/>
    <n v="138"/>
    <n v="137.19999999999999"/>
    <n v="132.19999999999999"/>
    <n v="136.5"/>
    <s v="NA"/>
    <n v="128.19999999999999"/>
    <n v="130"/>
    <n v="126.7"/>
    <n v="116.4"/>
    <n v="125.2"/>
    <n v="130.80000000000001"/>
    <n v="120.9"/>
    <n v="123.8"/>
    <n v="133"/>
  </r>
  <r>
    <s v="Urban"/>
    <x v="3"/>
    <x v="6"/>
    <n v="126.8"/>
    <n v="144.19999999999999"/>
    <n v="136.6"/>
    <n v="131.80000000000001"/>
    <n v="111"/>
    <n v="137"/>
    <n v="179.5"/>
    <n v="188.4"/>
    <n v="113.3"/>
    <n v="143.9"/>
    <n v="121.7"/>
    <n v="137.5"/>
    <n v="139.80000000000001"/>
    <n v="142.9"/>
    <n v="127.9"/>
    <n v="121.1"/>
    <n v="126.9"/>
    <n v="126.4"/>
    <n v="115.5"/>
    <n v="123.5"/>
    <n v="120.9"/>
    <n v="111.7"/>
    <n v="120.3"/>
    <n v="130.80000000000001"/>
    <n v="120"/>
    <n v="119.9"/>
    <n v="129"/>
  </r>
  <r>
    <s v="Rural+Urban"/>
    <x v="3"/>
    <x v="6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9.30000000000001"/>
    <n v="133.5"/>
    <n v="127.6"/>
    <n v="132.69999999999999"/>
    <n v="126.4"/>
    <n v="123.4"/>
    <n v="126.9"/>
    <n v="124.5"/>
    <n v="113.9"/>
    <n v="122.4"/>
    <n v="130.80000000000001"/>
    <n v="120.5"/>
    <n v="121.9"/>
    <n v="131.1"/>
  </r>
  <r>
    <s v="Rural"/>
    <x v="3"/>
    <x v="7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8.9"/>
    <n v="137.80000000000001"/>
    <n v="133"/>
    <n v="137.1"/>
    <s v="NA"/>
    <n v="129.1"/>
    <n v="130.6"/>
    <n v="127"/>
    <n v="116"/>
    <n v="125.5"/>
    <n v="131.9"/>
    <n v="122"/>
    <n v="124.2"/>
    <n v="133.5"/>
  </r>
  <r>
    <s v="Urban"/>
    <x v="3"/>
    <x v="7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43.6"/>
    <n v="128.30000000000001"/>
    <n v="121.4"/>
    <n v="127.3"/>
    <n v="127.3"/>
    <n v="114.7"/>
    <n v="123.9"/>
    <n v="121.2"/>
    <n v="110.4"/>
    <n v="120.6"/>
    <n v="131.5"/>
    <n v="120.9"/>
    <n v="119.9"/>
    <n v="128.4"/>
  </r>
  <r>
    <s v="Rural+Urban"/>
    <x v="3"/>
    <x v="7"/>
    <n v="129.30000000000001"/>
    <n v="139.30000000000001"/>
    <n v="131.6"/>
    <n v="134.1"/>
    <n v="116.9"/>
    <n v="138.1"/>
    <n v="159.1"/>
    <n v="175.6"/>
    <n v="112.9"/>
    <n v="138.1"/>
    <n v="125.5"/>
    <n v="139.5"/>
    <n v="137.9"/>
    <n v="140.19999999999999"/>
    <n v="134.1"/>
    <n v="128.19999999999999"/>
    <n v="133.19999999999999"/>
    <n v="127.3"/>
    <n v="123.6"/>
    <n v="127.4"/>
    <n v="124.8"/>
    <n v="113.1"/>
    <n v="122.7"/>
    <n v="131.69999999999999"/>
    <n v="121.5"/>
    <n v="122.1"/>
    <n v="131.1"/>
  </r>
  <r>
    <s v="Rural"/>
    <x v="3"/>
    <x v="8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9.9"/>
    <n v="138.5"/>
    <n v="133.5"/>
    <n v="137.80000000000001"/>
    <s v="NA"/>
    <n v="129.69999999999999"/>
    <n v="131.1"/>
    <n v="127.8"/>
    <n v="117"/>
    <n v="125.7"/>
    <n v="132.19999999999999"/>
    <n v="122.8"/>
    <n v="124.9"/>
    <n v="133.4"/>
  </r>
  <r>
    <s v="Urban"/>
    <x v="3"/>
    <x v="8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43.9"/>
    <n v="128.69999999999999"/>
    <n v="121.6"/>
    <n v="127.7"/>
    <n v="127.9"/>
    <n v="114.8"/>
    <n v="124.3"/>
    <n v="121.4"/>
    <n v="111.8"/>
    <n v="120.8"/>
    <n v="131.6"/>
    <n v="121.2"/>
    <n v="120.5"/>
    <n v="128"/>
  </r>
  <r>
    <s v="Rural+Urban"/>
    <x v="3"/>
    <x v="8"/>
    <n v="129.9"/>
    <n v="138"/>
    <n v="130.5"/>
    <n v="134.4"/>
    <n v="117.2"/>
    <n v="136.1"/>
    <n v="150.69999999999999"/>
    <n v="171.5"/>
    <n v="113.8"/>
    <n v="138.80000000000001"/>
    <n v="126"/>
    <n v="140.19999999999999"/>
    <n v="136.6"/>
    <n v="141"/>
    <n v="134.6"/>
    <n v="128.6"/>
    <n v="133.80000000000001"/>
    <n v="127.9"/>
    <n v="124.1"/>
    <n v="127.9"/>
    <n v="125.4"/>
    <n v="114.3"/>
    <n v="122.9"/>
    <n v="131.80000000000001"/>
    <n v="122.1"/>
    <n v="122.8"/>
    <n v="130.9"/>
  </r>
  <r>
    <s v="Rural"/>
    <x v="3"/>
    <x v="9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40.9"/>
    <n v="139.6"/>
    <n v="134.30000000000001"/>
    <n v="138.80000000000001"/>
    <s v="NA"/>
    <n v="129.80000000000001"/>
    <n v="131.80000000000001"/>
    <n v="128.69999999999999"/>
    <n v="117.8"/>
    <n v="126.5"/>
    <n v="133"/>
    <n v="123"/>
    <n v="125.7"/>
    <n v="133.80000000000001"/>
  </r>
  <r>
    <s v="Urban"/>
    <x v="3"/>
    <x v="9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44.30000000000001"/>
    <n v="129.1"/>
    <n v="121.9"/>
    <n v="128"/>
    <n v="128.69999999999999"/>
    <n v="115.2"/>
    <n v="124.5"/>
    <n v="121.8"/>
    <n v="112.8"/>
    <n v="121.2"/>
    <n v="131.9"/>
    <n v="120.8"/>
    <n v="120.9"/>
    <n v="128.6"/>
  </r>
  <r>
    <s v="Rural+Urban"/>
    <x v="3"/>
    <x v="9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41.80000000000001"/>
    <n v="135.5"/>
    <n v="129.1"/>
    <n v="134.5"/>
    <n v="128.69999999999999"/>
    <n v="124.3"/>
    <n v="128.4"/>
    <n v="126.1"/>
    <n v="115.2"/>
    <n v="123.5"/>
    <n v="132.4"/>
    <n v="122.1"/>
    <n v="123.4"/>
    <n v="131.4"/>
  </r>
  <r>
    <s v="Rural"/>
    <x v="3"/>
    <x v="10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41.19999999999999"/>
    <n v="139.9"/>
    <n v="134.5"/>
    <n v="139.19999999999999"/>
    <s v="NA"/>
    <n v="130.30000000000001"/>
    <n v="132.1"/>
    <n v="129.1"/>
    <n v="118.2"/>
    <n v="126.9"/>
    <n v="133.69999999999999"/>
    <n v="123.5"/>
    <n v="126.1"/>
    <n v="133.6"/>
  </r>
  <r>
    <s v="Urban"/>
    <x v="3"/>
    <x v="10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44.30000000000001"/>
    <n v="129.6"/>
    <n v="122.1"/>
    <n v="128.5"/>
    <n v="129.1"/>
    <n v="116.2"/>
    <n v="124.7"/>
    <n v="122.1"/>
    <n v="113.4"/>
    <n v="121.7"/>
    <n v="132.1"/>
    <n v="121.3"/>
    <n v="121.3"/>
    <n v="128.5"/>
  </r>
  <r>
    <s v="Rural+Urban"/>
    <x v="3"/>
    <x v="10"/>
    <n v="131.4"/>
    <n v="137.80000000000001"/>
    <n v="132"/>
    <n v="135"/>
    <n v="118"/>
    <n v="134.1"/>
    <n v="141.9"/>
    <n v="171.7"/>
    <n v="114.1"/>
    <n v="139.69999999999999"/>
    <n v="126.2"/>
    <n v="141.80000000000001"/>
    <n v="136.1"/>
    <n v="142"/>
    <n v="135.80000000000001"/>
    <n v="129.30000000000001"/>
    <n v="135"/>
    <n v="129.1"/>
    <n v="125"/>
    <n v="128.6"/>
    <n v="126.4"/>
    <n v="115.7"/>
    <n v="124"/>
    <n v="132.80000000000001"/>
    <n v="122.6"/>
    <n v="123.8"/>
    <n v="131.19999999999999"/>
  </r>
  <r>
    <s v="Rural"/>
    <x v="3"/>
    <x v="11"/>
    <n v="132.6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42.4"/>
    <n v="140.4"/>
    <n v="135.19999999999999"/>
    <n v="139.69999999999999"/>
    <s v="NA"/>
    <n v="132"/>
    <n v="132.9"/>
    <n v="129.69999999999999"/>
    <n v="118.6"/>
    <n v="127.3"/>
    <n v="134.19999999999999"/>
    <n v="121.9"/>
    <n v="126.3"/>
    <n v="132.80000000000001"/>
  </r>
  <r>
    <s v="Urban"/>
    <x v="3"/>
    <x v="11"/>
    <n v="131.6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45"/>
    <n v="130"/>
    <n v="122.2"/>
    <n v="128.80000000000001"/>
    <n v="128.5"/>
    <n v="117.8"/>
    <n v="125"/>
    <n v="122.3"/>
    <n v="113.7"/>
    <n v="121.8"/>
    <n v="132.30000000000001"/>
    <n v="119.9"/>
    <n v="121.4"/>
    <n v="127.6"/>
  </r>
  <r>
    <s v="Rural+Urban"/>
    <x v="3"/>
    <x v="11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43.1"/>
    <n v="136.30000000000001"/>
    <n v="129.80000000000001"/>
    <n v="135.4"/>
    <n v="128.5"/>
    <n v="126.6"/>
    <n v="129.19999999999999"/>
    <n v="126.9"/>
    <n v="116"/>
    <n v="124.2"/>
    <n v="133.1"/>
    <n v="121.1"/>
    <n v="123.9"/>
    <n v="130.4"/>
  </r>
  <r>
    <s v="Rural"/>
    <x v="4"/>
    <x v="0"/>
    <n v="133.1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3.1"/>
    <n v="140.69999999999999"/>
    <n v="135.80000000000001"/>
    <n v="140"/>
    <s v="NA"/>
    <n v="132.1"/>
    <n v="133.19999999999999"/>
    <n v="129.9"/>
    <n v="119.1"/>
    <n v="127"/>
    <n v="134.6"/>
    <n v="122.3"/>
    <n v="126.6"/>
    <n v="132.4"/>
  </r>
  <r>
    <s v="Urban"/>
    <x v="4"/>
    <x v="0"/>
    <n v="132.19999999999999"/>
    <n v="138.9"/>
    <n v="132.6"/>
    <n v="133.1"/>
    <n v="114"/>
    <n v="129.6"/>
    <n v="118.7"/>
    <n v="155.1"/>
    <n v="117.3"/>
    <n v="144.9"/>
    <n v="123.2"/>
    <n v="141.6"/>
    <n v="132"/>
    <n v="145.6"/>
    <n v="130.19999999999999"/>
    <n v="122.3"/>
    <n v="129"/>
    <n v="129.6"/>
    <n v="118"/>
    <n v="125.1"/>
    <n v="122.6"/>
    <n v="115.2"/>
    <n v="122"/>
    <n v="132.4"/>
    <n v="120.9"/>
    <n v="122.1"/>
    <n v="127.8"/>
  </r>
  <r>
    <s v="Rural+Urban"/>
    <x v="4"/>
    <x v="0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43.80000000000001"/>
    <n v="136.6"/>
    <n v="130.19999999999999"/>
    <n v="135.6"/>
    <n v="129.6"/>
    <n v="126.8"/>
    <n v="129.4"/>
    <n v="127.1"/>
    <n v="117"/>
    <n v="124.2"/>
    <n v="133.30000000000001"/>
    <n v="121.7"/>
    <n v="124.4"/>
    <n v="130.30000000000001"/>
  </r>
  <r>
    <s v="Rural"/>
    <x v="4"/>
    <x v="1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3.69999999999999"/>
    <n v="140.9"/>
    <n v="135.80000000000001"/>
    <n v="140.19999999999999"/>
    <s v="NA"/>
    <n v="133.19999999999999"/>
    <n v="133.6"/>
    <n v="130.1"/>
    <n v="119.5"/>
    <n v="127.7"/>
    <n v="134.9"/>
    <n v="123.2"/>
    <n v="127"/>
    <n v="132.6"/>
  </r>
  <r>
    <s v="Urban"/>
    <x v="4"/>
    <x v="1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32.1"/>
    <n v="146.30000000000001"/>
    <n v="130.5"/>
    <n v="122.5"/>
    <n v="129.30000000000001"/>
    <n v="130.5"/>
    <n v="119.2"/>
    <n v="125.3"/>
    <n v="122.9"/>
    <n v="115.5"/>
    <n v="122.2"/>
    <n v="132.4"/>
    <n v="121.7"/>
    <n v="122.4"/>
    <n v="128.19999999999999"/>
  </r>
  <r>
    <s v="Rural+Urban"/>
    <x v="4"/>
    <x v="1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44.4"/>
    <n v="136.80000000000001"/>
    <n v="130.30000000000001"/>
    <n v="135.9"/>
    <n v="130.5"/>
    <n v="127.9"/>
    <n v="129.69999999999999"/>
    <n v="127.4"/>
    <n v="117.4"/>
    <n v="124.6"/>
    <n v="133.4"/>
    <n v="122.6"/>
    <n v="124.8"/>
    <n v="130.6"/>
  </r>
  <r>
    <s v="Rural"/>
    <x v="4"/>
    <x v="2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4.19999999999999"/>
    <n v="141.6"/>
    <n v="136.19999999999999"/>
    <n v="140.80000000000001"/>
    <s v="NA"/>
    <n v="134.19999999999999"/>
    <n v="134.1"/>
    <n v="130.6"/>
    <n v="119.8"/>
    <n v="128.30000000000001"/>
    <n v="135.19999999999999"/>
    <n v="123.3"/>
    <n v="127.4"/>
    <n v="132.80000000000001"/>
  </r>
  <r>
    <s v="Urban"/>
    <x v="4"/>
    <x v="2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32.6"/>
    <n v="147.5"/>
    <n v="130.80000000000001"/>
    <n v="122.8"/>
    <n v="129.6"/>
    <n v="131.1"/>
    <n v="120.8"/>
    <n v="125.6"/>
    <n v="123.1"/>
    <n v="115.6"/>
    <n v="122.4"/>
    <n v="132.80000000000001"/>
    <n v="121.7"/>
    <n v="122.6"/>
    <n v="128.69999999999999"/>
  </r>
  <r>
    <s v="Rural+Urban"/>
    <x v="4"/>
    <x v="2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45.1"/>
    <n v="137.30000000000001"/>
    <n v="130.6"/>
    <n v="136.4"/>
    <n v="131.1"/>
    <n v="129.1"/>
    <n v="130.1"/>
    <n v="127.8"/>
    <n v="117.6"/>
    <n v="125"/>
    <n v="133.80000000000001"/>
    <n v="122.6"/>
    <n v="125.1"/>
    <n v="130.9"/>
  </r>
  <r>
    <s v="Rural"/>
    <x v="4"/>
    <x v="3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4.4"/>
    <n v="142.4"/>
    <n v="136.80000000000001"/>
    <n v="141.6"/>
    <s v="NA"/>
    <n v="135"/>
    <n v="134.30000000000001"/>
    <n v="131"/>
    <n v="119.2"/>
    <n v="128.30000000000001"/>
    <n v="135.69999999999999"/>
    <n v="123.7"/>
    <n v="127.5"/>
    <n v="132.9"/>
  </r>
  <r>
    <s v="Urban"/>
    <x v="4"/>
    <x v="3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48"/>
    <n v="131.19999999999999"/>
    <n v="123"/>
    <n v="130"/>
    <n v="131.69999999999999"/>
    <n v="121.4"/>
    <n v="126"/>
    <n v="123.4"/>
    <n v="114.3"/>
    <n v="122.6"/>
    <n v="133.6"/>
    <n v="122.2"/>
    <n v="122.5"/>
    <n v="129.1"/>
  </r>
  <r>
    <s v="Rural+Urban"/>
    <x v="4"/>
    <x v="3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45.4"/>
    <n v="138"/>
    <n v="131.1"/>
    <n v="137"/>
    <n v="131.69999999999999"/>
    <n v="129.80000000000001"/>
    <n v="130.4"/>
    <n v="128.1"/>
    <n v="116.6"/>
    <n v="125.1"/>
    <n v="134.5"/>
    <n v="123.1"/>
    <n v="125.1"/>
    <n v="131.1"/>
  </r>
  <r>
    <s v="Rural"/>
    <x v="4"/>
    <x v="4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5.5"/>
    <n v="142.5"/>
    <n v="137.30000000000001"/>
    <n v="141.80000000000001"/>
    <s v="NA"/>
    <n v="135"/>
    <n v="134.9"/>
    <n v="131.4"/>
    <n v="119.4"/>
    <n v="129.4"/>
    <n v="136.30000000000001"/>
    <n v="123.7"/>
    <n v="127.9"/>
    <n v="133.30000000000001"/>
  </r>
  <r>
    <s v="Urban"/>
    <x v="4"/>
    <x v="4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48.30000000000001"/>
    <n v="131.5"/>
    <n v="123.2"/>
    <n v="130.19999999999999"/>
    <n v="132.1"/>
    <n v="120.1"/>
    <n v="126.5"/>
    <n v="123.6"/>
    <n v="114.3"/>
    <n v="122.8"/>
    <n v="133.80000000000001"/>
    <n v="122"/>
    <n v="122.6"/>
    <n v="129.30000000000001"/>
  </r>
  <r>
    <s v="Rural+Urban"/>
    <x v="4"/>
    <x v="4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46.19999999999999"/>
    <n v="138.19999999999999"/>
    <n v="131.4"/>
    <n v="137.19999999999999"/>
    <n v="132.1"/>
    <n v="129.4"/>
    <n v="130.9"/>
    <n v="128.4"/>
    <n v="116.7"/>
    <n v="125.7"/>
    <n v="134.80000000000001"/>
    <n v="123"/>
    <n v="125.3"/>
    <n v="131.4"/>
  </r>
  <r>
    <s v="Rural"/>
    <x v="4"/>
    <x v="5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5.80000000000001"/>
    <n v="143.1"/>
    <n v="137.69999999999999"/>
    <n v="142.30000000000001"/>
    <s v="NA"/>
    <n v="134.80000000000001"/>
    <n v="135.19999999999999"/>
    <n v="131.30000000000001"/>
    <n v="119.4"/>
    <n v="129.80000000000001"/>
    <n v="136.9"/>
    <n v="124.1"/>
    <n v="128.1"/>
    <n v="133.9"/>
  </r>
  <r>
    <s v="Urban"/>
    <x v="4"/>
    <x v="5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48.6"/>
    <n v="131.5"/>
    <n v="123.2"/>
    <n v="130.19999999999999"/>
    <n v="131.4"/>
    <n v="119"/>
    <n v="126.8"/>
    <n v="123.8"/>
    <n v="113.9"/>
    <n v="122.9"/>
    <n v="134.30000000000001"/>
    <n v="122.5"/>
    <n v="122.7"/>
    <n v="129.9"/>
  </r>
  <r>
    <s v="Rural+Urban"/>
    <x v="4"/>
    <x v="5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46.5"/>
    <n v="138.5"/>
    <n v="131.69999999999999"/>
    <n v="137.5"/>
    <n v="131.4"/>
    <n v="128.80000000000001"/>
    <n v="131.19999999999999"/>
    <n v="128.5"/>
    <n v="116.5"/>
    <n v="125.9"/>
    <n v="135.4"/>
    <n v="123.4"/>
    <n v="125.5"/>
    <n v="132"/>
  </r>
  <r>
    <s v="Rural"/>
    <x v="4"/>
    <x v="6"/>
    <n v="13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7.4"/>
    <n v="144.30000000000001"/>
    <n v="138.1"/>
    <n v="143.5"/>
    <s v="NA"/>
    <n v="135.30000000000001"/>
    <n v="136.1"/>
    <n v="132.1"/>
    <n v="119.1"/>
    <n v="130.6"/>
    <n v="138.6"/>
    <n v="124.4"/>
    <n v="128.6"/>
    <n v="136.19999999999999"/>
  </r>
  <r>
    <s v="Urban"/>
    <x v="4"/>
    <x v="6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50.5"/>
    <n v="131.6"/>
    <n v="123.7"/>
    <n v="130.4"/>
    <n v="132.6"/>
    <n v="119.7"/>
    <n v="127.2"/>
    <n v="125"/>
    <n v="113.2"/>
    <n v="123.5"/>
    <n v="135.5"/>
    <n v="122.4"/>
    <n v="123"/>
    <n v="131.80000000000001"/>
  </r>
  <r>
    <s v="Rural+Urban"/>
    <x v="4"/>
    <x v="6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48.19999999999999"/>
    <n v="139.30000000000001"/>
    <n v="132.1"/>
    <n v="138.30000000000001"/>
    <n v="132.6"/>
    <n v="129.4"/>
    <n v="131.9"/>
    <n v="129.4"/>
    <n v="116"/>
    <n v="126.6"/>
    <n v="136.80000000000001"/>
    <n v="123.6"/>
    <n v="125.9"/>
    <n v="134.19999999999999"/>
  </r>
  <r>
    <s v="Rural"/>
    <x v="4"/>
    <x v="7"/>
    <n v="134.80000000000001"/>
    <n v="143.1"/>
    <n v="130"/>
    <n v="139.4"/>
    <n v="120.5"/>
    <n v="148"/>
    <n v="162.9"/>
    <n v="137.4"/>
    <n v="120.8"/>
    <n v="134.69999999999999"/>
    <n v="131.6"/>
    <n v="148.69999999999999"/>
    <n v="140.6"/>
    <n v="149"/>
    <n v="145.30000000000001"/>
    <n v="139.19999999999999"/>
    <n v="144.5"/>
    <s v="NA"/>
    <n v="136.4"/>
    <n v="137.30000000000001"/>
    <n v="133"/>
    <n v="120.3"/>
    <n v="131.5"/>
    <n v="140.19999999999999"/>
    <n v="125.4"/>
    <n v="129.69999999999999"/>
    <n v="137.80000000000001"/>
  </r>
  <r>
    <s v="Urban"/>
    <x v="4"/>
    <x v="7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52.1"/>
    <n v="132.69999999999999"/>
    <n v="124.3"/>
    <n v="131.4"/>
    <n v="134.4"/>
    <n v="118.9"/>
    <n v="127.7"/>
    <n v="125.7"/>
    <n v="114.6"/>
    <n v="124.1"/>
    <n v="135.69999999999999"/>
    <n v="123.3"/>
    <n v="123.8"/>
    <n v="132.69999999999999"/>
  </r>
  <r>
    <s v="Rural+Urban"/>
    <x v="4"/>
    <x v="7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9.80000000000001"/>
    <n v="140.30000000000001"/>
    <n v="133"/>
    <n v="139.30000000000001"/>
    <n v="134.4"/>
    <n v="129.80000000000001"/>
    <n v="132.80000000000001"/>
    <n v="130.19999999999999"/>
    <n v="117.3"/>
    <n v="127.3"/>
    <n v="137.6"/>
    <n v="124.5"/>
    <n v="126.8"/>
    <n v="135.4"/>
  </r>
  <r>
    <s v="Rural"/>
    <x v="4"/>
    <x v="8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9.80000000000001"/>
    <n v="146.1"/>
    <n v="139.69999999999999"/>
    <n v="145.19999999999999"/>
    <s v="NA"/>
    <n v="137.4"/>
    <n v="137.9"/>
    <n v="133.4"/>
    <n v="121.2"/>
    <n v="132.30000000000001"/>
    <n v="139.6"/>
    <n v="126.7"/>
    <n v="130.30000000000001"/>
    <n v="137.6"/>
  </r>
  <r>
    <s v="Urban"/>
    <x v="4"/>
    <x v="8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53.6"/>
    <n v="133.30000000000001"/>
    <n v="124.6"/>
    <n v="132"/>
    <n v="135.69999999999999"/>
    <n v="120.6"/>
    <n v="128.1"/>
    <n v="126.1"/>
    <n v="115.7"/>
    <n v="124.5"/>
    <n v="135.9"/>
    <n v="124.4"/>
    <n v="124.5"/>
    <n v="132.4"/>
  </r>
  <r>
    <s v="Rural+Urban"/>
    <x v="4"/>
    <x v="8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50.80000000000001"/>
    <n v="141.1"/>
    <n v="133.4"/>
    <n v="140"/>
    <n v="135.69999999999999"/>
    <n v="131"/>
    <n v="133.30000000000001"/>
    <n v="130.6"/>
    <n v="118.3"/>
    <n v="127.9"/>
    <n v="137.4"/>
    <n v="125.7"/>
    <n v="127.5"/>
    <n v="135.19999999999999"/>
  </r>
  <r>
    <s v="Rural"/>
    <x v="4"/>
    <x v="9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50.5"/>
    <n v="147.19999999999999"/>
    <n v="140.6"/>
    <n v="146.19999999999999"/>
    <s v="NA"/>
    <n v="138.1"/>
    <n v="138.4"/>
    <n v="134.19999999999999"/>
    <n v="121"/>
    <n v="133"/>
    <n v="140.1"/>
    <n v="127.4"/>
    <n v="130.69999999999999"/>
    <n v="138.30000000000001"/>
  </r>
  <r>
    <s v="Urban"/>
    <x v="4"/>
    <x v="9"/>
    <n v="133.9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54.6"/>
    <n v="134"/>
    <n v="124.9"/>
    <n v="132.6"/>
    <n v="137.30000000000001"/>
    <n v="122.6"/>
    <n v="128.30000000000001"/>
    <n v="126.6"/>
    <n v="115"/>
    <n v="124.8"/>
    <n v="136.30000000000001"/>
    <n v="124.6"/>
    <n v="124.5"/>
    <n v="133.5"/>
  </r>
  <r>
    <s v="Rural+Urban"/>
    <x v="4"/>
    <x v="9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51.6"/>
    <n v="142"/>
    <n v="134.1"/>
    <n v="140.80000000000001"/>
    <n v="137.30000000000001"/>
    <n v="132.19999999999999"/>
    <n v="133.6"/>
    <n v="131.30000000000001"/>
    <n v="117.8"/>
    <n v="128.4"/>
    <n v="137.9"/>
    <n v="126.2"/>
    <n v="127.7"/>
    <n v="136.1"/>
  </r>
  <r>
    <s v="Rural"/>
    <x v="4"/>
    <x v="10"/>
    <n v="136.30000000000001"/>
    <n v="142.5"/>
    <n v="140.5"/>
    <n v="141.5"/>
    <n v="121.6"/>
    <n v="147.30000000000001"/>
    <n v="168"/>
    <n v="135.80000000000001"/>
    <n v="122.5"/>
    <n v="136"/>
    <n v="131.9"/>
    <n v="151.4"/>
    <n v="142.4"/>
    <n v="152.1"/>
    <n v="148.19999999999999"/>
    <n v="141.5"/>
    <n v="147.30000000000001"/>
    <s v="NA"/>
    <n v="141.1"/>
    <n v="139.4"/>
    <n v="135.80000000000001"/>
    <n v="121.6"/>
    <n v="133.69999999999999"/>
    <n v="141.5"/>
    <n v="128.1"/>
    <n v="131.69999999999999"/>
    <n v="140"/>
  </r>
  <r>
    <s v="Urban"/>
    <x v="4"/>
    <x v="10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41.5"/>
    <n v="156.19999999999999"/>
    <n v="135"/>
    <n v="125.4"/>
    <n v="133.5"/>
    <n v="138.6"/>
    <n v="125.7"/>
    <n v="128.80000000000001"/>
    <n v="127.4"/>
    <n v="115.3"/>
    <n v="125.1"/>
    <n v="136.6"/>
    <n v="124.9"/>
    <n v="124.9"/>
    <n v="134.80000000000001"/>
  </r>
  <r>
    <s v="Rural+Urban"/>
    <x v="4"/>
    <x v="10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53.19999999999999"/>
    <n v="143"/>
    <n v="134.80000000000001"/>
    <n v="141.80000000000001"/>
    <n v="138.6"/>
    <n v="135.30000000000001"/>
    <n v="134.4"/>
    <n v="132.6"/>
    <n v="118.3"/>
    <n v="128.9"/>
    <n v="138.6"/>
    <n v="126.8"/>
    <n v="128.4"/>
    <n v="137.6"/>
  </r>
  <r>
    <s v="Rural"/>
    <x v="4"/>
    <x v="11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53.19999999999999"/>
    <n v="148"/>
    <n v="141.9"/>
    <n v="147.19999999999999"/>
    <s v="NA"/>
    <n v="142.6"/>
    <n v="139.5"/>
    <n v="136.1"/>
    <n v="122"/>
    <n v="133.4"/>
    <n v="141.1"/>
    <n v="127.8"/>
    <n v="131.9"/>
    <n v="139.80000000000001"/>
  </r>
  <r>
    <s v="Urban"/>
    <x v="4"/>
    <x v="11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57"/>
    <n v="135.6"/>
    <n v="125.6"/>
    <n v="134"/>
    <n v="139.1"/>
    <n v="126.8"/>
    <n v="129.30000000000001"/>
    <n v="128.19999999999999"/>
    <n v="115.3"/>
    <n v="125.6"/>
    <n v="136.69999999999999"/>
    <n v="124.6"/>
    <n v="125.1"/>
    <n v="134.1"/>
  </r>
  <r>
    <s v="Rural+Urban"/>
    <x v="4"/>
    <x v="11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54.19999999999999"/>
    <n v="143.1"/>
    <n v="135.1"/>
    <n v="142"/>
    <n v="139.1"/>
    <n v="136.6"/>
    <n v="134.69999999999999"/>
    <n v="133.1"/>
    <n v="118.5"/>
    <n v="129"/>
    <n v="138.5"/>
    <n v="126.5"/>
    <n v="128.6"/>
    <n v="137.19999999999999"/>
  </r>
  <r>
    <s v="Rural"/>
    <x v="5"/>
    <x v="0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53.6"/>
    <n v="148.30000000000001"/>
    <n v="142.30000000000001"/>
    <n v="147.5"/>
    <s v="NA"/>
    <n v="142.30000000000001"/>
    <n v="139.80000000000001"/>
    <n v="136"/>
    <n v="122.7"/>
    <n v="134.30000000000001"/>
    <n v="141.6"/>
    <n v="128.6"/>
    <n v="132.30000000000001"/>
    <n v="139.30000000000001"/>
  </r>
  <r>
    <s v="Urban"/>
    <x v="5"/>
    <x v="0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57.69999999999999"/>
    <n v="136"/>
    <n v="125.9"/>
    <n v="134.4"/>
    <n v="140.4"/>
    <n v="127.3"/>
    <n v="129.5"/>
    <n v="129"/>
    <n v="116.3"/>
    <n v="126.2"/>
    <n v="137.1"/>
    <n v="125.5"/>
    <n v="125.8"/>
    <n v="134.1"/>
  </r>
  <r>
    <s v="Rural+Urban"/>
    <x v="5"/>
    <x v="0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54.69999999999999"/>
    <n v="143.5"/>
    <n v="135.5"/>
    <n v="142.30000000000001"/>
    <n v="140.4"/>
    <n v="136.6"/>
    <n v="134.9"/>
    <n v="133.30000000000001"/>
    <n v="119.3"/>
    <n v="129.69999999999999"/>
    <n v="139"/>
    <n v="127.3"/>
    <n v="129.1"/>
    <n v="136.9"/>
  </r>
  <r>
    <s v="Rural"/>
    <x v="5"/>
    <x v="1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53.30000000000001"/>
    <n v="148.69999999999999"/>
    <n v="142.4"/>
    <n v="147.80000000000001"/>
    <s v="NA"/>
    <n v="142.4"/>
    <n v="139.9"/>
    <n v="136.19999999999999"/>
    <n v="123.3"/>
    <n v="134.30000000000001"/>
    <n v="141.5"/>
    <n v="128.80000000000001"/>
    <n v="132.5"/>
    <n v="138.5"/>
  </r>
  <r>
    <s v="Urban"/>
    <x v="5"/>
    <x v="1"/>
    <n v="134.80000000000001"/>
    <n v="143"/>
    <n v="139.9"/>
    <n v="139.9"/>
    <n v="116.2"/>
    <n v="135.5"/>
    <n v="136.9"/>
    <n v="117"/>
    <n v="115.4"/>
    <n v="140.69999999999999"/>
    <n v="125.9"/>
    <n v="147.1"/>
    <n v="135.6"/>
    <n v="159.30000000000001"/>
    <n v="136.30000000000001"/>
    <n v="126.1"/>
    <n v="134.69999999999999"/>
    <n v="141.30000000000001"/>
    <n v="127.3"/>
    <n v="129.9"/>
    <n v="129.80000000000001"/>
    <n v="117.4"/>
    <n v="126.5"/>
    <n v="137.19999999999999"/>
    <n v="126.2"/>
    <n v="126.5"/>
    <n v="134"/>
  </r>
  <r>
    <s v="Rural+Urban"/>
    <x v="5"/>
    <x v="1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54.9"/>
    <n v="143.80000000000001"/>
    <n v="135.6"/>
    <n v="142.6"/>
    <n v="141.30000000000001"/>
    <n v="136.69999999999999"/>
    <n v="135.19999999999999"/>
    <n v="133.80000000000001"/>
    <n v="120.2"/>
    <n v="129.9"/>
    <n v="139"/>
    <n v="127.7"/>
    <n v="129.6"/>
    <n v="136.4"/>
  </r>
  <r>
    <s v="Rural"/>
    <x v="5"/>
    <x v="2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55.1"/>
    <n v="149.19999999999999"/>
    <n v="143"/>
    <n v="148.30000000000001"/>
    <s v="NA"/>
    <n v="142.6"/>
    <n v="139.9"/>
    <n v="136.69999999999999"/>
    <n v="124.6"/>
    <n v="135.1"/>
    <n v="142.69999999999999"/>
    <n v="129.30000000000001"/>
    <n v="133.30000000000001"/>
    <n v="138.69999999999999"/>
  </r>
  <r>
    <s v="Urban"/>
    <x v="5"/>
    <x v="2"/>
    <n v="135"/>
    <n v="143.1"/>
    <n v="135.5"/>
    <n v="139.9"/>
    <n v="116.5"/>
    <n v="138.5"/>
    <n v="128"/>
    <n v="115.5"/>
    <n v="114.2"/>
    <n v="140.69999999999999"/>
    <n v="126.2"/>
    <n v="147.6"/>
    <n v="134.80000000000001"/>
    <n v="159.69999999999999"/>
    <n v="136.69999999999999"/>
    <n v="126.7"/>
    <n v="135.19999999999999"/>
    <n v="142"/>
    <n v="126.4"/>
    <n v="130.80000000000001"/>
    <n v="130.5"/>
    <n v="117.8"/>
    <n v="126.8"/>
    <n v="137.80000000000001"/>
    <n v="126.7"/>
    <n v="127.1"/>
    <n v="134"/>
  </r>
  <r>
    <s v="Rural+Urban"/>
    <x v="5"/>
    <x v="2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56.30000000000001"/>
    <n v="144.30000000000001"/>
    <n v="136.19999999999999"/>
    <n v="143.1"/>
    <n v="142"/>
    <n v="136.5"/>
    <n v="135.6"/>
    <n v="134.30000000000001"/>
    <n v="121"/>
    <n v="130.4"/>
    <n v="139.80000000000001"/>
    <n v="128.19999999999999"/>
    <n v="130.30000000000001"/>
    <n v="136.5"/>
  </r>
  <r>
    <s v="Rural"/>
    <x v="5"/>
    <x v="3"/>
    <n v="137.1"/>
    <n v="144.5"/>
    <n v="135.9"/>
    <n v="142.4"/>
    <n v="123.5"/>
    <n v="156.4"/>
    <n v="135.1"/>
    <n v="128.4"/>
    <n v="115.2"/>
    <n v="137.19999999999999"/>
    <n v="131.9"/>
    <n v="153.80000000000001"/>
    <n v="138.6"/>
    <n v="156.1"/>
    <n v="150.1"/>
    <n v="143.30000000000001"/>
    <n v="149.1"/>
    <s v="NA"/>
    <n v="143.80000000000001"/>
    <n v="140.9"/>
    <n v="137.6"/>
    <n v="125.3"/>
    <n v="136"/>
    <n v="143.69999999999999"/>
    <n v="130.4"/>
    <n v="134.19999999999999"/>
    <n v="139.1"/>
  </r>
  <r>
    <s v="Urban"/>
    <x v="5"/>
    <x v="3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59.19999999999999"/>
    <n v="137.80000000000001"/>
    <n v="127.4"/>
    <n v="136.19999999999999"/>
    <n v="142.9"/>
    <n v="124.6"/>
    <n v="131.80000000000001"/>
    <n v="131.30000000000001"/>
    <n v="118.9"/>
    <n v="127.6"/>
    <n v="139.69999999999999"/>
    <n v="127.6"/>
    <n v="128.19999999999999"/>
    <n v="134.80000000000001"/>
  </r>
  <r>
    <s v="Rural+Urban"/>
    <x v="5"/>
    <x v="3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56.9"/>
    <n v="145.30000000000001"/>
    <n v="136.69999999999999"/>
    <n v="144"/>
    <n v="142.9"/>
    <n v="136.5"/>
    <n v="136.6"/>
    <n v="135.19999999999999"/>
    <n v="121.9"/>
    <n v="131.30000000000001"/>
    <n v="141.4"/>
    <n v="129.19999999999999"/>
    <n v="131.30000000000001"/>
    <n v="137.1"/>
  </r>
  <r>
    <s v="Rural"/>
    <x v="5"/>
    <x v="4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7"/>
    <n v="150.80000000000001"/>
    <n v="144.1"/>
    <n v="149.80000000000001"/>
    <s v="NA"/>
    <n v="144.30000000000001"/>
    <n v="141.80000000000001"/>
    <n v="138.4"/>
    <n v="126.4"/>
    <n v="136.80000000000001"/>
    <n v="144.4"/>
    <n v="131.19999999999999"/>
    <n v="135.1"/>
    <n v="139.80000000000001"/>
  </r>
  <r>
    <s v="Urban"/>
    <x v="5"/>
    <x v="4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60.30000000000001"/>
    <n v="138.6"/>
    <n v="127.9"/>
    <n v="137"/>
    <n v="143.19999999999999"/>
    <n v="124.7"/>
    <n v="132.5"/>
    <n v="132"/>
    <n v="119.8"/>
    <n v="128"/>
    <n v="140.4"/>
    <n v="128.1"/>
    <n v="128.9"/>
    <n v="135.4"/>
  </r>
  <r>
    <s v="Rural+Urban"/>
    <x v="5"/>
    <x v="4"/>
    <n v="136.6"/>
    <n v="146.6"/>
    <n v="133.6"/>
    <n v="142.1"/>
    <n v="121"/>
    <n v="154.6"/>
    <n v="135.6"/>
    <n v="122.3"/>
    <n v="109.6"/>
    <n v="138.1"/>
    <n v="129.9"/>
    <n v="151.69999999999999"/>
    <n v="138.1"/>
    <n v="157.9"/>
    <n v="146"/>
    <n v="137.4"/>
    <n v="144.69999999999999"/>
    <n v="143.19999999999999"/>
    <n v="136.9"/>
    <n v="137.4"/>
    <n v="136"/>
    <n v="122.9"/>
    <n v="131.80000000000001"/>
    <n v="142.1"/>
    <n v="129.9"/>
    <n v="132.1"/>
    <n v="137.80000000000001"/>
  </r>
  <r>
    <s v="Rural"/>
    <x v="5"/>
    <x v="5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7.30000000000001"/>
    <n v="151.30000000000001"/>
    <n v="144.69999999999999"/>
    <n v="150.30000000000001"/>
    <s v="NA"/>
    <n v="145.1"/>
    <n v="142.19999999999999"/>
    <n v="138.4"/>
    <n v="127.4"/>
    <n v="137.80000000000001"/>
    <n v="145.1"/>
    <n v="131.4"/>
    <n v="135.6"/>
    <n v="140.5"/>
  </r>
  <r>
    <s v="Urban"/>
    <x v="5"/>
    <x v="5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38.4"/>
    <n v="161"/>
    <n v="138.9"/>
    <n v="128.69999999999999"/>
    <n v="137.4"/>
    <n v="142.5"/>
    <n v="126.5"/>
    <n v="133.1"/>
    <n v="132.6"/>
    <n v="120.4"/>
    <n v="128.5"/>
    <n v="141.19999999999999"/>
    <n v="128.19999999999999"/>
    <n v="129.5"/>
    <n v="136.19999999999999"/>
  </r>
  <r>
    <s v="Rural+Urban"/>
    <x v="5"/>
    <x v="5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58.30000000000001"/>
    <n v="146.4"/>
    <n v="138.1"/>
    <n v="145.19999999999999"/>
    <n v="142.5"/>
    <n v="138.1"/>
    <n v="137.9"/>
    <n v="136.19999999999999"/>
    <n v="123.7"/>
    <n v="132.6"/>
    <n v="142.80000000000001"/>
    <n v="130.1"/>
    <n v="132.6"/>
    <n v="138.5"/>
  </r>
  <r>
    <s v="Rural"/>
    <x v="5"/>
    <x v="6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6.1"/>
    <n v="151.5"/>
    <n v="145.1"/>
    <n v="150.6"/>
    <s v="NA"/>
    <n v="146.80000000000001"/>
    <n v="143.1"/>
    <n v="139"/>
    <n v="127.5"/>
    <n v="138.4"/>
    <n v="145.80000000000001"/>
    <n v="131.4"/>
    <n v="136"/>
    <n v="141.80000000000001"/>
  </r>
  <r>
    <s v="Urban"/>
    <x v="5"/>
    <x v="6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61.4"/>
    <n v="139.6"/>
    <n v="128.9"/>
    <n v="137.9"/>
    <n v="143.6"/>
    <n v="128.1"/>
    <n v="133.6"/>
    <n v="133.6"/>
    <n v="120.1"/>
    <n v="129"/>
    <n v="144"/>
    <n v="128.19999999999999"/>
    <n v="130.19999999999999"/>
    <n v="137.5"/>
  </r>
  <r>
    <s v="Rural+Urban"/>
    <x v="5"/>
    <x v="6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57.5"/>
    <n v="146.80000000000001"/>
    <n v="138.4"/>
    <n v="145.6"/>
    <n v="143.6"/>
    <n v="139.69999999999999"/>
    <n v="138.6"/>
    <n v="137"/>
    <n v="123.6"/>
    <n v="133.1"/>
    <n v="144.69999999999999"/>
    <n v="130.1"/>
    <n v="133.19999999999999"/>
    <n v="139.80000000000001"/>
  </r>
  <r>
    <s v="Rural"/>
    <x v="5"/>
    <x v="7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6.4"/>
    <n v="152.1"/>
    <n v="145.80000000000001"/>
    <n v="151.30000000000001"/>
    <s v="NA"/>
    <n v="147.69999999999999"/>
    <n v="143.80000000000001"/>
    <n v="139.4"/>
    <n v="128.30000000000001"/>
    <n v="138.6"/>
    <n v="146.9"/>
    <n v="131.30000000000001"/>
    <n v="136.6"/>
    <n v="142.5"/>
  </r>
  <r>
    <s v="Urban"/>
    <x v="5"/>
    <x v="7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62.1"/>
    <n v="140"/>
    <n v="129"/>
    <n v="138.30000000000001"/>
    <n v="144.6"/>
    <n v="129.80000000000001"/>
    <n v="134.4"/>
    <n v="134.9"/>
    <n v="120.7"/>
    <n v="129.80000000000001"/>
    <n v="145.30000000000001"/>
    <n v="128.30000000000001"/>
    <n v="131"/>
    <n v="138"/>
  </r>
  <r>
    <s v="Rural+Urban"/>
    <x v="5"/>
    <x v="7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57.9"/>
    <n v="147.30000000000001"/>
    <n v="138.80000000000001"/>
    <n v="146.1"/>
    <n v="144.6"/>
    <n v="140.9"/>
    <n v="139.4"/>
    <n v="137.69999999999999"/>
    <n v="124.3"/>
    <n v="133.6"/>
    <n v="146"/>
    <n v="130.1"/>
    <n v="133.9"/>
    <n v="140.4"/>
  </r>
  <r>
    <s v="Rural"/>
    <x v="5"/>
    <x v="8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7.69999999999999"/>
    <n v="152.1"/>
    <n v="146.1"/>
    <n v="151.30000000000001"/>
    <s v="NA"/>
    <n v="149"/>
    <n v="144"/>
    <n v="140"/>
    <n v="129.9"/>
    <n v="140"/>
    <n v="147.6"/>
    <n v="132"/>
    <n v="137.4"/>
    <n v="142.1"/>
  </r>
  <r>
    <s v="Urban"/>
    <x v="5"/>
    <x v="8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63.30000000000001"/>
    <n v="140.80000000000001"/>
    <n v="129.30000000000001"/>
    <n v="139.1"/>
    <n v="145.30000000000001"/>
    <n v="131.19999999999999"/>
    <n v="134.9"/>
    <n v="135.69999999999999"/>
    <n v="122.5"/>
    <n v="130.19999999999999"/>
    <n v="145.19999999999999"/>
    <n v="129.30000000000001"/>
    <n v="131.9"/>
    <n v="138.1"/>
  </r>
  <r>
    <s v="Rural+Urban"/>
    <x v="5"/>
    <x v="8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59.19999999999999"/>
    <n v="147.69999999999999"/>
    <n v="139.1"/>
    <n v="146.5"/>
    <n v="145.30000000000001"/>
    <n v="142.30000000000001"/>
    <n v="139.69999999999999"/>
    <n v="138.4"/>
    <n v="126"/>
    <n v="134.5"/>
    <n v="146.19999999999999"/>
    <n v="130.9"/>
    <n v="134.69999999999999"/>
    <n v="140.19999999999999"/>
  </r>
  <r>
    <s v="Rural"/>
    <x v="5"/>
    <x v="9"/>
    <n v="139.30000000000001"/>
    <n v="147.6"/>
    <n v="134.6"/>
    <n v="141.9"/>
    <n v="123.5"/>
    <n v="144.5"/>
    <n v="147.6"/>
    <n v="121.4"/>
    <n v="112.3"/>
    <n v="139.5"/>
    <n v="134.6"/>
    <n v="155.19999999999999"/>
    <n v="140.19999999999999"/>
    <n v="159.6"/>
    <n v="150.69999999999999"/>
    <n v="144.5"/>
    <n v="149.80000000000001"/>
    <s v="NA"/>
    <n v="149.69999999999999"/>
    <n v="147.5"/>
    <n v="144.80000000000001"/>
    <n v="130.80000000000001"/>
    <n v="140.1"/>
    <n v="148"/>
    <n v="134.4"/>
    <n v="139.80000000000001"/>
    <n v="142.19999999999999"/>
  </r>
  <r>
    <s v="Urban"/>
    <x v="5"/>
    <x v="9"/>
    <n v="137.6"/>
    <n v="144.9"/>
    <n v="133.5"/>
    <n v="141.5"/>
    <n v="118"/>
    <n v="139.5"/>
    <n v="153"/>
    <n v="113.2"/>
    <n v="112.8"/>
    <n v="141.1"/>
    <n v="127.6"/>
    <n v="152"/>
    <n v="139.4"/>
    <n v="164"/>
    <n v="141.5"/>
    <n v="129.80000000000001"/>
    <n v="139.69999999999999"/>
    <n v="146.30000000000001"/>
    <n v="133.4"/>
    <n v="135.1"/>
    <n v="136.19999999999999"/>
    <n v="123.3"/>
    <n v="130.69999999999999"/>
    <n v="145.5"/>
    <n v="130.4"/>
    <n v="132.5"/>
    <n v="138.9"/>
  </r>
  <r>
    <s v="Rural+Urban"/>
    <x v="5"/>
    <x v="9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62.6"/>
    <n v="148"/>
    <n v="139.19999999999999"/>
    <n v="146.80000000000001"/>
    <n v="146.9"/>
    <n v="145.30000000000001"/>
    <n v="142.19999999999999"/>
    <n v="142.1"/>
    <n v="125.5"/>
    <n v="136.5"/>
    <n v="147.80000000000001"/>
    <n v="132"/>
    <n v="136.30000000000001"/>
    <n v="140.80000000000001"/>
  </r>
  <r>
    <s v="Rural"/>
    <x v="5"/>
    <x v="10"/>
    <n v="137.1"/>
    <n v="150.80000000000001"/>
    <n v="136.69999999999999"/>
    <n v="141.9"/>
    <n v="122.8"/>
    <n v="143.9"/>
    <n v="147.5"/>
    <n v="121"/>
    <n v="111.6"/>
    <n v="140.6"/>
    <n v="137.5"/>
    <n v="156.1"/>
    <n v="140"/>
    <n v="161.9"/>
    <n v="151.69999999999999"/>
    <n v="145.5"/>
    <n v="150.80000000000001"/>
    <s v="NA"/>
    <n v="150.30000000000001"/>
    <n v="148"/>
    <n v="145.4"/>
    <n v="130.30000000000001"/>
    <n v="143.1"/>
    <n v="150.19999999999999"/>
    <n v="133.1"/>
    <n v="140.1"/>
    <n v="142.4"/>
  </r>
  <r>
    <s v="Urban"/>
    <x v="5"/>
    <x v="10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64.4"/>
    <n v="142.4"/>
    <n v="130.19999999999999"/>
    <n v="140.5"/>
    <n v="146.9"/>
    <n v="136.69999999999999"/>
    <n v="135.80000000000001"/>
    <n v="136.80000000000001"/>
    <n v="121.2"/>
    <n v="131.30000000000001"/>
    <n v="146.1"/>
    <n v="130.5"/>
    <n v="132.19999999999999"/>
    <n v="139"/>
  </r>
  <r>
    <s v="Rural+Urban"/>
    <x v="5"/>
    <x v="10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62.6"/>
    <n v="148"/>
    <n v="139.1"/>
    <n v="146.69999999999999"/>
    <n v="146.9"/>
    <n v="145.1"/>
    <n v="142.19999999999999"/>
    <n v="142.1"/>
    <n v="125.5"/>
    <n v="136.5"/>
    <n v="147.80000000000001"/>
    <n v="132"/>
    <n v="136.30000000000001"/>
    <n v="140.80000000000001"/>
  </r>
  <r>
    <s v="Rural"/>
    <x v="5"/>
    <x v="11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62.4"/>
    <n v="151.6"/>
    <n v="145.9"/>
    <n v="150.80000000000001"/>
    <s v="NA"/>
    <n v="149"/>
    <n v="149.5"/>
    <n v="149.6"/>
    <n v="128.9"/>
    <n v="143.30000000000001"/>
    <n v="155.1"/>
    <n v="133.19999999999999"/>
    <n v="141.6"/>
    <n v="141.9"/>
  </r>
  <r>
    <s v="Urban"/>
    <x v="5"/>
    <x v="11"/>
    <n v="138.5"/>
    <n v="147.80000000000001"/>
    <n v="141.1"/>
    <n v="141.6"/>
    <n v="118.1"/>
    <n v="138.5"/>
    <n v="132.4"/>
    <n v="117.5"/>
    <n v="111"/>
    <n v="141.5"/>
    <n v="128.1"/>
    <n v="152.9"/>
    <n v="137.6"/>
    <n v="164.6"/>
    <n v="142.69999999999999"/>
    <n v="130.30000000000001"/>
    <n v="140.80000000000001"/>
    <n v="146.5"/>
    <n v="132.4"/>
    <n v="136.19999999999999"/>
    <n v="137.30000000000001"/>
    <n v="118.8"/>
    <n v="131.69999999999999"/>
    <n v="146.5"/>
    <n v="130.80000000000001"/>
    <n v="131.69999999999999"/>
    <n v="138"/>
  </r>
  <r>
    <s v="Rural+Urban"/>
    <x v="5"/>
    <x v="11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63"/>
    <n v="148.1"/>
    <n v="139.4"/>
    <n v="146.80000000000001"/>
    <n v="146.5"/>
    <n v="142.69999999999999"/>
    <n v="143.19999999999999"/>
    <n v="144.9"/>
    <n v="123.6"/>
    <n v="136.80000000000001"/>
    <n v="150.1"/>
    <n v="132.19999999999999"/>
    <n v="136.80000000000001"/>
    <n v="140.1"/>
  </r>
  <r>
    <s v="Rural"/>
    <x v="6"/>
    <x v="0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62.69999999999999"/>
    <n v="150.6"/>
    <n v="145.1"/>
    <n v="149.9"/>
    <s v="NA"/>
    <n v="146.19999999999999"/>
    <n v="150.1"/>
    <n v="149.6"/>
    <n v="128.6"/>
    <n v="142.9"/>
    <n v="155.19999999999999"/>
    <n v="133.5"/>
    <n v="141.69999999999999"/>
    <n v="141"/>
  </r>
  <r>
    <s v="Urban"/>
    <x v="6"/>
    <x v="0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64.7"/>
    <n v="143"/>
    <n v="130.4"/>
    <n v="141.1"/>
    <n v="147.69999999999999"/>
    <n v="128.6"/>
    <n v="136.30000000000001"/>
    <n v="137.80000000000001"/>
    <n v="118.6"/>
    <n v="131.9"/>
    <n v="146.6"/>
    <n v="131.69999999999999"/>
    <n v="131.80000000000001"/>
    <n v="138"/>
  </r>
  <r>
    <s v="Rural+Urban"/>
    <x v="6"/>
    <x v="0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63.19999999999999"/>
    <n v="147.6"/>
    <n v="139"/>
    <n v="146.4"/>
    <n v="147.69999999999999"/>
    <n v="139.5"/>
    <n v="143.6"/>
    <n v="145.1"/>
    <n v="123.3"/>
    <n v="136.69999999999999"/>
    <n v="150.19999999999999"/>
    <n v="132.80000000000001"/>
    <n v="136.9"/>
    <n v="139.6"/>
  </r>
  <r>
    <s v="Rural"/>
    <x v="6"/>
    <x v="1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62.80000000000001"/>
    <n v="150.5"/>
    <n v="146.1"/>
    <n v="149.9"/>
    <s v="NA"/>
    <n v="145.30000000000001"/>
    <n v="150.1"/>
    <n v="149.9"/>
    <n v="129.19999999999999"/>
    <n v="143.4"/>
    <n v="155.5"/>
    <n v="134.9"/>
    <n v="142.19999999999999"/>
    <n v="141"/>
  </r>
  <r>
    <s v="Urban"/>
    <x v="6"/>
    <x v="1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64.9"/>
    <n v="143.30000000000001"/>
    <n v="130.80000000000001"/>
    <n v="141.4"/>
    <n v="148.5"/>
    <n v="127.1"/>
    <n v="136.6"/>
    <n v="138.5"/>
    <n v="119.2"/>
    <n v="132.19999999999999"/>
    <n v="146.6"/>
    <n v="133"/>
    <n v="132.4"/>
    <n v="138.6"/>
  </r>
  <r>
    <s v="Rural+Urban"/>
    <x v="6"/>
    <x v="1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63.4"/>
    <n v="147.69999999999999"/>
    <n v="139.69999999999999"/>
    <n v="146.5"/>
    <n v="148.5"/>
    <n v="138.4"/>
    <n v="143.69999999999999"/>
    <n v="145.6"/>
    <n v="123.9"/>
    <n v="137.1"/>
    <n v="150.30000000000001"/>
    <n v="134.1"/>
    <n v="137.4"/>
    <n v="139.9"/>
  </r>
  <r>
    <s v="Rural"/>
    <x v="6"/>
    <x v="2"/>
    <n v="136.9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62.9"/>
    <n v="150.80000000000001"/>
    <n v="146.1"/>
    <n v="150.1"/>
    <s v="NA"/>
    <n v="146.4"/>
    <n v="150"/>
    <n v="150.4"/>
    <n v="129.9"/>
    <n v="143.80000000000001"/>
    <n v="155.5"/>
    <n v="134"/>
    <n v="142.4"/>
    <n v="141.19999999999999"/>
  </r>
  <r>
    <s v="Urban"/>
    <x v="6"/>
    <x v="2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39.6"/>
    <n v="165.3"/>
    <n v="143.5"/>
    <n v="131.19999999999999"/>
    <n v="141.6"/>
    <n v="149"/>
    <n v="128.80000000000001"/>
    <n v="136.80000000000001"/>
    <n v="139.19999999999999"/>
    <n v="119.9"/>
    <n v="133"/>
    <n v="146.69999999999999"/>
    <n v="132.5"/>
    <n v="132.80000000000001"/>
    <n v="139.5"/>
  </r>
  <r>
    <s v="Rural+Urban"/>
    <x v="6"/>
    <x v="2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63.5"/>
    <n v="147.9"/>
    <n v="139.9"/>
    <n v="146.69999999999999"/>
    <n v="149"/>
    <n v="139.69999999999999"/>
    <n v="143.80000000000001"/>
    <n v="146.19999999999999"/>
    <n v="124.6"/>
    <n v="137.69999999999999"/>
    <n v="150.30000000000001"/>
    <n v="133.4"/>
    <n v="137.69999999999999"/>
    <n v="140.4"/>
  </r>
  <r>
    <s v="Rural"/>
    <x v="6"/>
    <x v="3"/>
    <n v="136.76666666666665"/>
    <n v="153.20000000000002"/>
    <n v="138.66666666666666"/>
    <n v="142.46666666666667"/>
    <n v="124.03333333333335"/>
    <n v="135.79999999999998"/>
    <n v="129.53333333333333"/>
    <n v="121.7"/>
    <n v="108.33333333333333"/>
    <n v="139"/>
    <n v="137.26666666666665"/>
    <n v="156.13333333333333"/>
    <n v="137.30000000000001"/>
    <n v="167.8"/>
    <n v="152.6"/>
    <n v="147.30000000000001"/>
    <n v="151.9"/>
    <s v="NA"/>
    <n v="149.9"/>
    <n v="151.19999999999999"/>
    <n v="154.80000000000001"/>
    <n v="135"/>
    <n v="149.5"/>
    <n v="161.1"/>
    <n v="140.6"/>
    <n v="147.1"/>
    <n v="152.30000000000001"/>
  </r>
  <r>
    <s v="Urban"/>
    <x v="6"/>
    <x v="3"/>
    <n v="139.13333333333335"/>
    <n v="150.20000000000002"/>
    <n v="143.9"/>
    <n v="141.76666666666665"/>
    <n v="118.3"/>
    <n v="137.20000000000002"/>
    <n v="134.43333333333334"/>
    <n v="119.60000000000001"/>
    <n v="110.40000000000002"/>
    <n v="140.63333333333335"/>
    <n v="128.29999999999998"/>
    <n v="153.53333333333333"/>
    <n v="138.29999999999998"/>
    <n v="164.96666666666667"/>
    <n v="143.26666666666668"/>
    <n v="130.80000000000001"/>
    <n v="141.36666666666667"/>
    <n v="148.4"/>
    <n v="128.16666666666666"/>
    <n v="136.56666666666666"/>
    <n v="138.5"/>
    <n v="119.23333333333335"/>
    <n v="132.36666666666667"/>
    <n v="146.63333333333333"/>
    <n v="132.4"/>
    <n v="132.33333333333334"/>
    <n v="138.70000000000002"/>
  </r>
  <r>
    <s v="Rural+Urban"/>
    <x v="6"/>
    <x v="3"/>
    <n v="137.5"/>
    <n v="152.13333333333333"/>
    <n v="140.66666666666666"/>
    <n v="142.19999999999999"/>
    <n v="121.93333333333334"/>
    <n v="136.46666666666667"/>
    <n v="131.20000000000002"/>
    <n v="121.03333333333335"/>
    <n v="109.03333333333335"/>
    <n v="139.53333333333333"/>
    <n v="133.53333333333333"/>
    <n v="154.9"/>
    <n v="137.66666666666666"/>
    <n v="163.36666666666667"/>
    <n v="147.73333333333332"/>
    <n v="139.53333333333333"/>
    <n v="146.53333333333333"/>
    <n v="148.4"/>
    <n v="139.19999999999999"/>
    <n v="145.80000000000001"/>
    <n v="150.4"/>
    <n v="129.80000000000001"/>
    <n v="142.30000000000001"/>
    <n v="155.69999999999999"/>
    <n v="140.4"/>
    <n v="142.5"/>
    <n v="150.4"/>
  </r>
  <r>
    <s v="Rural"/>
    <x v="6"/>
    <x v="4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63.30000000000001"/>
    <n v="151.30000000000001"/>
    <n v="146.6"/>
    <n v="150.69999999999999"/>
    <s v="NA"/>
    <n v="146.9"/>
    <n v="149.5"/>
    <n v="151.30000000000001"/>
    <n v="130.19999999999999"/>
    <n v="145.9"/>
    <n v="156.69999999999999"/>
    <n v="133.9"/>
    <n v="142.9"/>
    <n v="142.4"/>
  </r>
  <r>
    <s v="Urban"/>
    <x v="6"/>
    <x v="4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66.2"/>
    <n v="144"/>
    <n v="131.69999999999999"/>
    <n v="142.19999999999999"/>
    <n v="150.1"/>
    <n v="129.4"/>
    <n v="137.19999999999999"/>
    <n v="139.80000000000001"/>
    <n v="120.1"/>
    <n v="134"/>
    <n v="148"/>
    <n v="132.6"/>
    <n v="133.30000000000001"/>
    <n v="141.5"/>
  </r>
  <r>
    <s v="Rural+Urban"/>
    <x v="6"/>
    <x v="4"/>
    <n v="138.30000000000001"/>
    <n v="158.5"/>
    <n v="136"/>
    <n v="142.5"/>
    <n v="122"/>
    <n v="146.5"/>
    <n v="143"/>
    <n v="124.9"/>
    <n v="109.9"/>
    <n v="139.9"/>
    <n v="134"/>
    <n v="155.5"/>
    <n v="140.9"/>
    <n v="164.1"/>
    <n v="148.4"/>
    <n v="140.4"/>
    <n v="147.30000000000001"/>
    <n v="150.1"/>
    <n v="140.30000000000001"/>
    <n v="143.69999999999999"/>
    <n v="146.9"/>
    <n v="124.9"/>
    <n v="139.19999999999999"/>
    <n v="151.6"/>
    <n v="133.4"/>
    <n v="138.19999999999999"/>
    <n v="142"/>
  </r>
  <r>
    <s v="Rural"/>
    <x v="6"/>
    <x v="5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64.2"/>
    <n v="151.4"/>
    <n v="146.5"/>
    <n v="150.69999999999999"/>
    <s v="NA"/>
    <n v="147.80000000000001"/>
    <n v="149.6"/>
    <n v="151.69999999999999"/>
    <n v="130.19999999999999"/>
    <n v="146.4"/>
    <n v="157.69999999999999"/>
    <n v="134.80000000000001"/>
    <n v="143.30000000000001"/>
    <n v="143.6"/>
  </r>
  <r>
    <s v="Urban"/>
    <x v="6"/>
    <x v="5"/>
    <n v="140.69999999999999"/>
    <n v="159.6"/>
    <n v="140.4"/>
    <n v="143.4"/>
    <n v="118.6"/>
    <n v="150.9"/>
    <n v="169.8"/>
    <n v="127.4"/>
    <n v="111.8"/>
    <n v="141"/>
    <n v="129"/>
    <n v="155.1"/>
    <n v="145.6"/>
    <n v="166.7"/>
    <n v="144.30000000000001"/>
    <n v="131.69999999999999"/>
    <n v="142.4"/>
    <n v="149.4"/>
    <n v="130.5"/>
    <n v="137.4"/>
    <n v="140.30000000000001"/>
    <n v="119.6"/>
    <n v="134.30000000000001"/>
    <n v="148.9"/>
    <n v="133.69999999999999"/>
    <n v="133.6"/>
    <n v="142.1"/>
  </r>
  <r>
    <s v="Rural+Urban"/>
    <x v="6"/>
    <x v="5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64.9"/>
    <n v="148.6"/>
    <n v="140.4"/>
    <n v="147.4"/>
    <n v="149.4"/>
    <n v="141.19999999999999"/>
    <n v="143.80000000000001"/>
    <n v="147.4"/>
    <n v="124.6"/>
    <n v="139.6"/>
    <n v="152.5"/>
    <n v="134.30000000000001"/>
    <n v="138.6"/>
    <n v="142.9"/>
  </r>
  <r>
    <s v="Rural"/>
    <x v="6"/>
    <x v="6"/>
    <n v="138.4"/>
    <n v="164"/>
    <n v="138.4"/>
    <n v="143.9"/>
    <n v="124.4"/>
    <n v="146.4"/>
    <n v="150.1"/>
    <n v="130.6"/>
    <n v="110.8"/>
    <n v="141.69999999999999"/>
    <n v="138.5"/>
    <n v="156.69999999999999"/>
    <n v="143"/>
    <n v="164.5"/>
    <n v="151.6"/>
    <n v="146.6"/>
    <n v="150.9"/>
    <s v="NA"/>
    <n v="146.80000000000001"/>
    <n v="150"/>
    <n v="152.19999999999999"/>
    <n v="131.19999999999999"/>
    <n v="147.5"/>
    <n v="159.1"/>
    <n v="136.1"/>
    <n v="144.19999999999999"/>
    <n v="144.9"/>
  </r>
  <r>
    <s v="Urban"/>
    <x v="6"/>
    <x v="6"/>
    <n v="141.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67.2"/>
    <n v="144.69999999999999"/>
    <n v="131.9"/>
    <n v="142.69999999999999"/>
    <n v="150.6"/>
    <n v="127"/>
    <n v="137.69999999999999"/>
    <n v="140.80000000000001"/>
    <n v="120.6"/>
    <n v="135"/>
    <n v="150.4"/>
    <n v="135.1"/>
    <n v="134.5"/>
    <n v="143.30000000000001"/>
  </r>
  <r>
    <s v="Rural+Urban"/>
    <x v="6"/>
    <x v="6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65.2"/>
    <n v="148.9"/>
    <n v="140.5"/>
    <n v="147.6"/>
    <n v="150.6"/>
    <n v="139.30000000000001"/>
    <n v="144.19999999999999"/>
    <n v="147.9"/>
    <n v="125.6"/>
    <n v="140.5"/>
    <n v="154"/>
    <n v="135.69999999999999"/>
    <n v="139.5"/>
    <n v="144.19999999999999"/>
  </r>
  <r>
    <s v="Rural"/>
    <x v="6"/>
    <x v="7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44"/>
    <n v="165.1"/>
    <n v="151.80000000000001"/>
    <n v="146.6"/>
    <n v="151.1"/>
    <s v="NA"/>
    <n v="146.4"/>
    <n v="150.19999999999999"/>
    <n v="152.69999999999999"/>
    <n v="131.4"/>
    <n v="148"/>
    <n v="159.69999999999999"/>
    <n v="138.80000000000001"/>
    <n v="144.9"/>
    <n v="145.69999999999999"/>
  </r>
  <r>
    <s v="Urban"/>
    <x v="6"/>
    <x v="7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67.9"/>
    <n v="145"/>
    <n v="132.19999999999999"/>
    <n v="143"/>
    <n v="151.6"/>
    <n v="125.5"/>
    <n v="138.1"/>
    <n v="141.5"/>
    <n v="120.8"/>
    <n v="135.4"/>
    <n v="151.5"/>
    <n v="137.80000000000001"/>
    <n v="135.30000000000001"/>
    <n v="144.19999999999999"/>
  </r>
  <r>
    <s v="Rural+Urban"/>
    <x v="6"/>
    <x v="7"/>
    <n v="140.1"/>
    <n v="160.6"/>
    <n v="138.5"/>
    <n v="144.69999999999999"/>
    <n v="122.9"/>
    <n v="149.4"/>
    <n v="167.4"/>
    <n v="130.9"/>
    <n v="112"/>
    <n v="142.6"/>
    <n v="134.9"/>
    <n v="156.6"/>
    <n v="145.9"/>
    <n v="165.8"/>
    <n v="149.1"/>
    <n v="140.6"/>
    <n v="147.9"/>
    <n v="151.6"/>
    <n v="138.5"/>
    <n v="144.5"/>
    <n v="148.5"/>
    <n v="125.8"/>
    <n v="140.9"/>
    <n v="154.9"/>
    <n v="138.4"/>
    <n v="140.19999999999999"/>
    <n v="145"/>
  </r>
  <r>
    <s v="Rural"/>
    <x v="6"/>
    <x v="8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65.7"/>
    <n v="151.69999999999999"/>
    <n v="146.6"/>
    <n v="151"/>
    <s v="NA"/>
    <n v="146.9"/>
    <n v="150.30000000000001"/>
    <n v="153.4"/>
    <n v="131.6"/>
    <n v="148.30000000000001"/>
    <n v="160.19999999999999"/>
    <n v="140.19999999999999"/>
    <n v="145.4"/>
    <n v="146.69999999999999"/>
  </r>
  <r>
    <s v="Urban"/>
    <x v="6"/>
    <x v="8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68.6"/>
    <n v="145.30000000000001"/>
    <n v="132.19999999999999"/>
    <n v="143.30000000000001"/>
    <n v="152.19999999999999"/>
    <n v="126.6"/>
    <n v="138.30000000000001"/>
    <n v="141.9"/>
    <n v="121.2"/>
    <n v="135.9"/>
    <n v="151.6"/>
    <n v="139"/>
    <n v="135.69999999999999"/>
    <n v="144.69999999999999"/>
  </r>
  <r>
    <s v="Rural+Urban"/>
    <x v="6"/>
    <x v="8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66.5"/>
    <n v="149.19999999999999"/>
    <n v="140.6"/>
    <n v="147.9"/>
    <n v="152.19999999999999"/>
    <n v="139.19999999999999"/>
    <n v="144.6"/>
    <n v="149"/>
    <n v="126.1"/>
    <n v="141.30000000000001"/>
    <n v="155.19999999999999"/>
    <n v="139.69999999999999"/>
    <n v="140.69999999999999"/>
    <n v="145.80000000000001"/>
  </r>
  <r>
    <s v="Rural"/>
    <x v="6"/>
    <x v="9"/>
    <n v="141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66.3"/>
    <n v="151.69999999999999"/>
    <n v="146.69999999999999"/>
    <n v="151"/>
    <s v="NA"/>
    <n v="147.69999999999999"/>
    <n v="150.6"/>
    <n v="153.69999999999999"/>
    <n v="131.69999999999999"/>
    <n v="148.69999999999999"/>
    <n v="160.69999999999999"/>
    <n v="140.30000000000001"/>
    <n v="145.69999999999999"/>
    <n v="148.30000000000001"/>
  </r>
  <r>
    <s v="Urban"/>
    <x v="6"/>
    <x v="9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69.3"/>
    <n v="145.9"/>
    <n v="132.4"/>
    <n v="143.9"/>
    <n v="153"/>
    <n v="128.9"/>
    <n v="138.69999999999999"/>
    <n v="142.4"/>
    <n v="121.5"/>
    <n v="136.19999999999999"/>
    <n v="151.69999999999999"/>
    <n v="139.5"/>
    <n v="136"/>
    <n v="146"/>
  </r>
  <r>
    <s v="Rural+Urban"/>
    <x v="6"/>
    <x v="9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67.1"/>
    <n v="149.4"/>
    <n v="140.80000000000001"/>
    <n v="148.19999999999999"/>
    <n v="153"/>
    <n v="140.6"/>
    <n v="145"/>
    <n v="149.4"/>
    <n v="126.3"/>
    <n v="141.69999999999999"/>
    <n v="155.4"/>
    <n v="140"/>
    <n v="141"/>
    <n v="147.19999999999999"/>
  </r>
  <r>
    <s v="Rural"/>
    <x v="6"/>
    <x v="10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67.2"/>
    <n v="152.30000000000001"/>
    <n v="147"/>
    <n v="151.5"/>
    <s v="NA"/>
    <n v="148.4"/>
    <n v="150.9"/>
    <n v="154.30000000000001"/>
    <n v="132.1"/>
    <n v="149.1"/>
    <n v="160.80000000000001"/>
    <n v="140.6"/>
    <n v="146.1"/>
    <n v="149.9"/>
  </r>
  <r>
    <s v="Urban"/>
    <x v="6"/>
    <x v="10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69.9"/>
    <n v="146.30000000000001"/>
    <n v="132.6"/>
    <n v="144.19999999999999"/>
    <n v="153.5"/>
    <n v="132.19999999999999"/>
    <n v="139.1"/>
    <n v="142.80000000000001"/>
    <n v="121.7"/>
    <n v="136.69999999999999"/>
    <n v="151.80000000000001"/>
    <n v="139.80000000000001"/>
    <n v="136.30000000000001"/>
    <n v="147"/>
  </r>
  <r>
    <s v="Rural+Urban"/>
    <x v="6"/>
    <x v="10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67.9"/>
    <n v="149.9"/>
    <n v="141"/>
    <n v="148.6"/>
    <n v="153.5"/>
    <n v="142.30000000000001"/>
    <n v="145.30000000000001"/>
    <n v="149.9"/>
    <n v="126.6"/>
    <n v="142.1"/>
    <n v="155.5"/>
    <n v="140.30000000000001"/>
    <n v="141.30000000000001"/>
    <n v="148.6"/>
  </r>
  <r>
    <s v="Rural"/>
    <x v="6"/>
    <x v="11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67.8"/>
    <n v="152.6"/>
    <n v="147.30000000000001"/>
    <n v="151.9"/>
    <s v="NA"/>
    <n v="149.9"/>
    <n v="151.19999999999999"/>
    <n v="154.80000000000001"/>
    <n v="135"/>
    <n v="149.5"/>
    <n v="161.1"/>
    <n v="140.6"/>
    <n v="147.1"/>
    <n v="152.30000000000001"/>
  </r>
  <r>
    <s v="Urban"/>
    <x v="6"/>
    <x v="11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70.4"/>
    <n v="146.80000000000001"/>
    <n v="132.80000000000001"/>
    <n v="144.6"/>
    <n v="152.80000000000001"/>
    <n v="133.6"/>
    <n v="139.80000000000001"/>
    <n v="143.19999999999999"/>
    <n v="125.2"/>
    <n v="136.80000000000001"/>
    <n v="151.9"/>
    <n v="140.19999999999999"/>
    <n v="137.69999999999999"/>
    <n v="148.30000000000001"/>
  </r>
  <r>
    <s v="Rural+Urban"/>
    <x v="6"/>
    <x v="11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68.5"/>
    <n v="150.30000000000001"/>
    <n v="141.30000000000001"/>
    <n v="149"/>
    <n v="152.80000000000001"/>
    <n v="143.69999999999999"/>
    <n v="145.80000000000001"/>
    <n v="150.4"/>
    <n v="129.80000000000001"/>
    <n v="142.30000000000001"/>
    <n v="155.69999999999999"/>
    <n v="140.4"/>
    <n v="142.5"/>
    <n v="150.4"/>
  </r>
  <r>
    <s v="Rural"/>
    <x v="7"/>
    <x v="0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53"/>
    <n v="168.6"/>
    <n v="152.80000000000001"/>
    <n v="147.4"/>
    <n v="152.1"/>
    <s v="NA"/>
    <n v="150.4"/>
    <n v="151.69999999999999"/>
    <n v="155.69999999999999"/>
    <n v="136.30000000000001"/>
    <n v="150.1"/>
    <n v="161.69999999999999"/>
    <n v="142.5"/>
    <n v="148.1"/>
    <n v="151.9"/>
  </r>
  <r>
    <s v="Urban"/>
    <x v="7"/>
    <x v="0"/>
    <n v="145.6"/>
    <n v="167.6"/>
    <n v="157"/>
    <n v="149.30000000000001"/>
    <n v="126.3"/>
    <n v="144.4"/>
    <n v="207.8"/>
    <n v="139.1"/>
    <n v="114.8"/>
    <n v="149.5"/>
    <n v="131.1"/>
    <n v="158.5"/>
    <n v="154.4"/>
    <n v="170.8"/>
    <n v="147"/>
    <n v="133.19999999999999"/>
    <n v="144.9"/>
    <n v="153.9"/>
    <n v="135.1"/>
    <n v="140.1"/>
    <n v="143.80000000000001"/>
    <n v="126.1"/>
    <n v="137.19999999999999"/>
    <n v="152.1"/>
    <n v="142.1"/>
    <n v="138.4"/>
    <n v="148.19999999999999"/>
  </r>
  <r>
    <s v="Rural+Urban"/>
    <x v="7"/>
    <x v="0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69.2"/>
    <n v="150.5"/>
    <n v="141.5"/>
    <n v="149.19999999999999"/>
    <n v="153.9"/>
    <n v="144.6"/>
    <n v="146.19999999999999"/>
    <n v="151.19999999999999"/>
    <n v="130.9"/>
    <n v="142.80000000000001"/>
    <n v="156.1"/>
    <n v="142.30000000000001"/>
    <n v="143.4"/>
    <n v="150.19999999999999"/>
  </r>
  <r>
    <s v="Rural"/>
    <x v="7"/>
    <x v="1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69.4"/>
    <n v="153"/>
    <n v="147.5"/>
    <n v="152.30000000000001"/>
    <s v="NA"/>
    <n v="152.30000000000001"/>
    <n v="151.80000000000001"/>
    <n v="156.19999999999999"/>
    <n v="136"/>
    <n v="150.4"/>
    <n v="161.9"/>
    <n v="143.4"/>
    <n v="148.4"/>
    <n v="150.4"/>
  </r>
  <r>
    <s v="Urban"/>
    <x v="7"/>
    <x v="1"/>
    <n v="146.19999999999999"/>
    <n v="167.6"/>
    <n v="153.1"/>
    <n v="150.69999999999999"/>
    <n v="127.4"/>
    <n v="143.1"/>
    <n v="181.7"/>
    <n v="139.6"/>
    <n v="114.6"/>
    <n v="150.4"/>
    <n v="131.5"/>
    <n v="159"/>
    <n v="151.69999999999999"/>
    <n v="172"/>
    <n v="147.30000000000001"/>
    <n v="133.5"/>
    <n v="145.19999999999999"/>
    <n v="154.80000000000001"/>
    <n v="138.9"/>
    <n v="140.4"/>
    <n v="144.4"/>
    <n v="125.2"/>
    <n v="137.69999999999999"/>
    <n v="152.19999999999999"/>
    <n v="143.5"/>
    <n v="138.4"/>
    <n v="147.69999999999999"/>
  </r>
  <r>
    <s v="Rural+Urban"/>
    <x v="7"/>
    <x v="1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70.1"/>
    <n v="150.80000000000001"/>
    <n v="141.69999999999999"/>
    <n v="149.5"/>
    <n v="154.80000000000001"/>
    <n v="147.19999999999999"/>
    <n v="146.4"/>
    <n v="151.69999999999999"/>
    <n v="130.30000000000001"/>
    <n v="143.19999999999999"/>
    <n v="156.19999999999999"/>
    <n v="143.4"/>
    <n v="143.6"/>
    <n v="149.1"/>
  </r>
  <r>
    <s v="Rural"/>
    <x v="7"/>
    <x v="2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70.5"/>
    <n v="153.4"/>
    <n v="147.6"/>
    <n v="152.5"/>
    <s v="NA"/>
    <n v="153.4"/>
    <n v="151.5"/>
    <n v="156.69999999999999"/>
    <n v="135.80000000000001"/>
    <n v="151.19999999999999"/>
    <n v="161.19999999999999"/>
    <n v="145.1"/>
    <n v="148.6"/>
    <n v="149.80000000000001"/>
  </r>
  <r>
    <s v="Urban"/>
    <x v="7"/>
    <x v="2"/>
    <n v="146.5"/>
    <n v="167.5"/>
    <n v="148.9"/>
    <n v="151.1"/>
    <n v="127.5"/>
    <n v="143.30000000000001"/>
    <n v="167"/>
    <n v="139.69999999999999"/>
    <n v="114.4"/>
    <n v="151.5"/>
    <n v="131.9"/>
    <n v="159.1"/>
    <n v="150.1"/>
    <n v="173.3"/>
    <n v="147.69999999999999"/>
    <n v="133.80000000000001"/>
    <n v="145.6"/>
    <n v="154.5"/>
    <n v="141.4"/>
    <n v="140.80000000000001"/>
    <n v="145"/>
    <n v="124.6"/>
    <n v="137.9"/>
    <n v="152.5"/>
    <n v="145.30000000000001"/>
    <n v="138.69999999999999"/>
    <n v="147.30000000000001"/>
  </r>
  <r>
    <s v="Rural+Urban"/>
    <x v="7"/>
    <x v="2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71.2"/>
    <n v="151.19999999999999"/>
    <n v="141.9"/>
    <n v="149.80000000000001"/>
    <n v="154.5"/>
    <n v="148.9"/>
    <n v="146.4"/>
    <n v="152.30000000000001"/>
    <n v="129.9"/>
    <n v="143.69999999999999"/>
    <n v="156.1"/>
    <n v="145.19999999999999"/>
    <n v="143.80000000000001"/>
    <n v="148.6"/>
  </r>
  <r>
    <s v="Rural"/>
    <x v="7"/>
    <x v="3"/>
    <n v="147.19999999999999"/>
    <n v="167.20000000000002"/>
    <n v="146.9"/>
    <n v="155.6"/>
    <n v="137.1"/>
    <n v="147.30000000000001"/>
    <n v="162.69999999999999"/>
    <n v="150.19999999999999"/>
    <n v="119.8"/>
    <n v="158.69999999999999"/>
    <n v="139.19999999999999"/>
    <n v="159.29999999999998"/>
    <n v="150.1"/>
    <n v="169.5"/>
    <n v="153.06666666666669"/>
    <n v="147.5"/>
    <n v="152.29999999999998"/>
    <s v="NA"/>
    <n v="148.4"/>
    <n v="151.66666666666666"/>
    <n v="154.30000000000001"/>
    <n v="136.03333333333333"/>
    <n v="150.56666666666666"/>
    <n v="161.6"/>
    <n v="143.66666666666666"/>
    <n v="148.36666666666667"/>
    <n v="150.70000000000002"/>
  </r>
  <r>
    <s v="Urban"/>
    <x v="7"/>
    <x v="3"/>
    <n v="151.80000000000001"/>
    <n v="167.56666666666666"/>
    <n v="151.9"/>
    <n v="155.5"/>
    <n v="131.6"/>
    <n v="152.9"/>
    <n v="180"/>
    <n v="150.80000000000001"/>
    <n v="121.2"/>
    <n v="154"/>
    <n v="133.5"/>
    <n v="158.86666666666667"/>
    <n v="153.5"/>
    <n v="172.03333333333333"/>
    <n v="147.33333333333334"/>
    <n v="133.5"/>
    <n v="145.23333333333335"/>
    <n v="155.6"/>
    <n v="137.1"/>
    <n v="140.43333333333334"/>
    <n v="144.80000000000001"/>
    <n v="125.3"/>
    <n v="137.6"/>
    <n v="152.26666666666665"/>
    <n v="143.63333333333335"/>
    <n v="138.5"/>
    <n v="147.73333333333332"/>
  </r>
  <r>
    <s v="Rural+Urban"/>
    <x v="7"/>
    <x v="3"/>
    <n v="148.69999999999999"/>
    <n v="167.29999999999998"/>
    <n v="148.80000000000001"/>
    <n v="155.6"/>
    <n v="135.1"/>
    <n v="149.9"/>
    <n v="168.6"/>
    <n v="150.4"/>
    <n v="120.3"/>
    <n v="157.1"/>
    <n v="136.80000000000001"/>
    <n v="159.1"/>
    <n v="151.4"/>
    <n v="170.16666666666666"/>
    <n v="150.83333333333334"/>
    <n v="141.70000000000002"/>
    <n v="149.5"/>
    <n v="155.6"/>
    <n v="144.1"/>
    <n v="146.33333333333334"/>
    <n v="150.69999999999999"/>
    <n v="130.36666666666667"/>
    <n v="143.23333333333332"/>
    <n v="156.13333333333333"/>
    <n v="143.63333333333335"/>
    <n v="143.6"/>
    <n v="149.29999999999998"/>
  </r>
  <r>
    <s v="Rural"/>
    <x v="7"/>
    <x v="4"/>
    <n v="145.26666666666668"/>
    <n v="167.16666666666666"/>
    <n v="148.46666666666667"/>
    <n v="152.73333333333335"/>
    <n v="134.70000000000002"/>
    <n v="143.26666666666668"/>
    <n v="160.03333333333333"/>
    <n v="144.6"/>
    <n v="115.16666666666667"/>
    <n v="155.16666666666666"/>
    <n v="139.79999999999998"/>
    <n v="159.5"/>
    <n v="149.36666666666667"/>
    <n v="169.79999999999998"/>
    <n v="153.15555555555557"/>
    <n v="147.53333333333333"/>
    <n v="152.36666666666667"/>
    <s v="NA"/>
    <n v="151.36666666666667"/>
    <n v="151.65555555555557"/>
    <n v="155.73333333333332"/>
    <n v="135.94444444444446"/>
    <n v="150.72222222222223"/>
    <n v="161.56666666666669"/>
    <n v="144.05555555555554"/>
    <n v="148.45555555555555"/>
    <n v="150.30000000000004"/>
  </r>
  <r>
    <s v="Urban"/>
    <x v="7"/>
    <x v="4"/>
    <n v="148.16666666666666"/>
    <n v="167.55555555555557"/>
    <n v="151.29999999999998"/>
    <n v="152.43333333333331"/>
    <n v="128.83333333333334"/>
    <n v="146.43333333333331"/>
    <n v="176.23333333333335"/>
    <n v="143.36666666666665"/>
    <n v="116.73333333333333"/>
    <n v="151.96666666666667"/>
    <n v="132.29999999999998"/>
    <n v="158.98888888888891"/>
    <n v="151.76666666666665"/>
    <n v="172.44444444444446"/>
    <n v="147.44444444444446"/>
    <n v="133.6"/>
    <n v="145.34444444444443"/>
    <n v="154.96666666666667"/>
    <n v="139.13333333333333"/>
    <n v="140.54444444444445"/>
    <n v="144.73333333333332"/>
    <n v="125.03333333333335"/>
    <n v="137.73333333333335"/>
    <n v="152.32222222222222"/>
    <n v="144.14444444444447"/>
    <n v="138.53333333333333"/>
    <n v="147.57777777777778"/>
  </r>
  <r>
    <s v="Rural+Urban"/>
    <x v="7"/>
    <x v="4"/>
    <n v="146.19999999999999"/>
    <n v="167.26666666666665"/>
    <n v="149.56666666666666"/>
    <n v="152.63333333333333"/>
    <n v="132.56666666666669"/>
    <n v="144.73333333333335"/>
    <n v="165.53333333333333"/>
    <n v="144.20000000000002"/>
    <n v="115.7"/>
    <n v="154.1"/>
    <n v="136.66666666666666"/>
    <n v="159.26666666666665"/>
    <n v="150.26666666666665"/>
    <n v="170.48888888888885"/>
    <n v="150.94444444444446"/>
    <n v="141.76666666666668"/>
    <n v="149.6"/>
    <n v="154.96666666666667"/>
    <n v="146.73333333333335"/>
    <n v="146.37777777777777"/>
    <n v="151.56666666666666"/>
    <n v="130.1888888888889"/>
    <n v="143.37777777777777"/>
    <n v="156.14444444444442"/>
    <n v="144.07777777777778"/>
    <n v="143.66666666666666"/>
    <n v="149"/>
  </r>
  <r>
    <s v="Rural"/>
    <x v="7"/>
    <x v="5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s v="NA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s v="Urban"/>
    <x v="7"/>
    <x v="5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s v="Rural+Urban"/>
    <x v="7"/>
    <x v="5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s v="Rural"/>
    <x v="7"/>
    <x v="6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s v="NA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s v="Urban"/>
    <x v="7"/>
    <x v="6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s v="Rural+Urban"/>
    <x v="7"/>
    <x v="6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s v="Rural"/>
    <x v="7"/>
    <x v="7"/>
    <n v="147.6"/>
    <n v="187.2"/>
    <n v="148.4"/>
    <n v="153.30000000000001"/>
    <n v="139.80000000000001"/>
    <n v="146.9"/>
    <n v="171"/>
    <n v="149.9"/>
    <n v="114.2"/>
    <n v="160"/>
    <n v="143.5"/>
    <n v="161.5"/>
    <n v="155.30000000000001"/>
    <n v="180.9"/>
    <n v="155.1"/>
    <n v="149.30000000000001"/>
    <n v="154.30000000000001"/>
    <s v="NA"/>
    <n v="145.80000000000001"/>
    <n v="151.9"/>
    <n v="158.80000000000001"/>
    <n v="143.6"/>
    <n v="152.19999999999999"/>
    <n v="162.69999999999999"/>
    <n v="153.6"/>
    <n v="153"/>
    <n v="154.69999999999999"/>
  </r>
  <r>
    <s v="Urban"/>
    <x v="7"/>
    <x v="7"/>
    <n v="151.6"/>
    <n v="197.8"/>
    <n v="154.5"/>
    <n v="153.4"/>
    <n v="133.4"/>
    <n v="154.5"/>
    <n v="191.9"/>
    <n v="151.30000000000001"/>
    <n v="116.8"/>
    <n v="160"/>
    <n v="136.5"/>
    <n v="163.30000000000001"/>
    <n v="159.9"/>
    <n v="187.2"/>
    <n v="150"/>
    <n v="135.19999999999999"/>
    <n v="147.80000000000001"/>
    <n v="155.5"/>
    <n v="138.30000000000001"/>
    <n v="144.5"/>
    <n v="148.69999999999999"/>
    <n v="133.9"/>
    <n v="141.19999999999999"/>
    <n v="155.5"/>
    <n v="155.19999999999999"/>
    <n v="144.80000000000001"/>
    <n v="152.9"/>
  </r>
  <r>
    <s v="Rural+Urban"/>
    <x v="7"/>
    <x v="7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82.6"/>
    <n v="153.1"/>
    <n v="143.4"/>
    <n v="151.69999999999999"/>
    <n v="155.5"/>
    <n v="143"/>
    <n v="148.4"/>
    <n v="155"/>
    <n v="138.5"/>
    <n v="146"/>
    <n v="158.5"/>
    <n v="154.30000000000001"/>
    <n v="149"/>
    <n v="153.9"/>
  </r>
  <r>
    <s v="Rural"/>
    <x v="7"/>
    <x v="8"/>
    <n v="146.9"/>
    <n v="183.9"/>
    <n v="149.5"/>
    <n v="153.4"/>
    <n v="140.4"/>
    <n v="147"/>
    <n v="178.8"/>
    <n v="149.30000000000001"/>
    <n v="115.1"/>
    <n v="160"/>
    <n v="145.4"/>
    <n v="161.6"/>
    <n v="156.1"/>
    <n v="182.9"/>
    <n v="155.4"/>
    <n v="149.9"/>
    <n v="154.6"/>
    <s v="NA"/>
    <n v="146.4"/>
    <n v="151.6"/>
    <n v="159.1"/>
    <n v="144.6"/>
    <n v="152.80000000000001"/>
    <n v="161.1"/>
    <n v="157.4"/>
    <n v="153.69999999999999"/>
    <n v="155.4"/>
  </r>
  <r>
    <s v="Urban"/>
    <x v="7"/>
    <x v="8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88.7"/>
    <n v="150.19999999999999"/>
    <n v="136.30000000000001"/>
    <n v="148.1"/>
    <n v="156.30000000000001"/>
    <n v="137.19999999999999"/>
    <n v="145.4"/>
    <n v="150"/>
    <n v="135.1"/>
    <n v="141.80000000000001"/>
    <n v="154.9"/>
    <n v="159.80000000000001"/>
    <n v="146"/>
    <n v="154"/>
  </r>
  <r>
    <s v="Rural+Urban"/>
    <x v="7"/>
    <x v="8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84.4"/>
    <n v="153.4"/>
    <n v="144.30000000000001"/>
    <n v="152"/>
    <n v="156.30000000000001"/>
    <n v="142.9"/>
    <n v="148.69999999999999"/>
    <n v="155.6"/>
    <n v="139.6"/>
    <n v="146.6"/>
    <n v="157.5"/>
    <n v="158.4"/>
    <n v="150"/>
    <n v="154.69999999999999"/>
  </r>
  <r>
    <s v="Rural"/>
    <x v="7"/>
    <x v="9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82.7"/>
    <n v="155.69999999999999"/>
    <n v="150.6"/>
    <n v="155"/>
    <s v="NA"/>
    <n v="146.80000000000001"/>
    <n v="152"/>
    <n v="159.5"/>
    <n v="146.4"/>
    <n v="152.4"/>
    <n v="162.5"/>
    <n v="156.19999999999999"/>
    <n v="154.30000000000001"/>
    <n v="157.5"/>
  </r>
  <r>
    <s v="Urban"/>
    <x v="7"/>
    <x v="9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88.7"/>
    <n v="150.5"/>
    <n v="136.1"/>
    <n v="148.30000000000001"/>
    <n v="156.5"/>
    <n v="137.1"/>
    <n v="145.1"/>
    <n v="151"/>
    <n v="135.4"/>
    <n v="142"/>
    <n v="155.69999999999999"/>
    <n v="158.1"/>
    <n v="146.19999999999999"/>
    <n v="155.19999999999999"/>
  </r>
  <r>
    <s v="Rural+Urban"/>
    <x v="7"/>
    <x v="9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184.3"/>
    <n v="153.69999999999999"/>
    <n v="144.6"/>
    <n v="152.30000000000001"/>
    <n v="156.5"/>
    <n v="143.1"/>
    <n v="148.69999999999999"/>
    <n v="156.30000000000001"/>
    <n v="140.6"/>
    <n v="146.5"/>
    <n v="158.5"/>
    <n v="157"/>
    <n v="150.4"/>
    <n v="156.4"/>
  </r>
  <r>
    <s v="Rural"/>
    <x v="7"/>
    <x v="10"/>
    <n v="145.4"/>
    <n v="188.6"/>
    <n v="171.6"/>
    <n v="153.80000000000001"/>
    <n v="145.4"/>
    <n v="146.5"/>
    <n v="222.2"/>
    <n v="155.9"/>
    <n v="114.9"/>
    <n v="162"/>
    <n v="150"/>
    <n v="162.69999999999999"/>
    <n v="163.4"/>
    <n v="183.4"/>
    <n v="156.30000000000001"/>
    <n v="151"/>
    <n v="155.5"/>
    <s v="NA"/>
    <n v="147.5"/>
    <n v="152.80000000000001"/>
    <n v="160.4"/>
    <n v="146.1"/>
    <n v="153.6"/>
    <n v="161.6"/>
    <n v="156.19999999999999"/>
    <n v="154.5"/>
    <n v="159.80000000000001"/>
  </r>
  <r>
    <s v="Urban"/>
    <x v="7"/>
    <x v="10"/>
    <n v="149.69999999999999"/>
    <n v="195.5"/>
    <n v="176.9"/>
    <n v="153.9"/>
    <n v="138"/>
    <n v="150.5"/>
    <n v="245.3"/>
    <n v="158.69999999999999"/>
    <n v="117.2"/>
    <n v="161.4"/>
    <n v="141.5"/>
    <n v="165.1"/>
    <n v="167"/>
    <n v="188.8"/>
    <n v="151.1"/>
    <n v="136.4"/>
    <n v="148.80000000000001"/>
    <n v="158"/>
    <n v="137.30000000000001"/>
    <n v="145.1"/>
    <n v="152"/>
    <n v="135.19999999999999"/>
    <n v="144.4"/>
    <n v="156.4"/>
    <n v="157.9"/>
    <n v="146.6"/>
    <n v="156.69999999999999"/>
  </r>
  <r>
    <s v="Rural+Urban"/>
    <x v="7"/>
    <x v="10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84.8"/>
    <n v="154.30000000000001"/>
    <n v="144.9"/>
    <n v="152.80000000000001"/>
    <n v="158"/>
    <n v="143.6"/>
    <n v="149.19999999999999"/>
    <n v="157.19999999999999"/>
    <n v="140.4"/>
    <n v="148.4"/>
    <n v="158.6"/>
    <n v="156.9"/>
    <n v="150.69999999999999"/>
    <n v="158.4"/>
  </r>
  <r>
    <s v="Rural"/>
    <x v="7"/>
    <x v="11"/>
    <n v="144.6"/>
    <n v="188.5"/>
    <n v="173.4"/>
    <n v="154"/>
    <n v="150"/>
    <n v="145.9"/>
    <n v="225.2"/>
    <n v="159.5"/>
    <n v="114.4"/>
    <n v="163.5"/>
    <n v="153.4"/>
    <n v="163.6"/>
    <n v="164.5"/>
    <n v="183.6"/>
    <n v="157"/>
    <n v="151.6"/>
    <n v="156.30000000000001"/>
    <s v="NA"/>
    <n v="148.69999999999999"/>
    <n v="153.4"/>
    <n v="161.6"/>
    <n v="146.4"/>
    <n v="153.9"/>
    <n v="162.9"/>
    <n v="156.6"/>
    <n v="155.19999999999999"/>
    <n v="160.69999999999999"/>
  </r>
  <r>
    <s v="Urban"/>
    <x v="7"/>
    <x v="11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90.2"/>
    <n v="151.9"/>
    <n v="136.69999999999999"/>
    <n v="149.6"/>
    <n v="158.4"/>
    <n v="137.9"/>
    <n v="145.5"/>
    <n v="152.9"/>
    <n v="135.5"/>
    <n v="144.30000000000001"/>
    <n v="156.9"/>
    <n v="157.9"/>
    <n v="146.9"/>
    <n v="156.9"/>
  </r>
  <r>
    <s v="Rural+Urban"/>
    <x v="7"/>
    <x v="11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185.4"/>
    <n v="155"/>
    <n v="145.4"/>
    <n v="153.6"/>
    <n v="158.4"/>
    <n v="144.6"/>
    <n v="149.69999999999999"/>
    <n v="158.30000000000001"/>
    <n v="140.69999999999999"/>
    <n v="148.5"/>
    <n v="159.4"/>
    <n v="157.1"/>
    <n v="151.19999999999999"/>
    <n v="158.9"/>
  </r>
  <r>
    <s v="Rural"/>
    <x v="8"/>
    <x v="0"/>
    <n v="143.4"/>
    <n v="187.5"/>
    <n v="173.4"/>
    <n v="154"/>
    <n v="154.80000000000001"/>
    <n v="147"/>
    <n v="187.8"/>
    <n v="159.5"/>
    <n v="113.8"/>
    <n v="164.5"/>
    <n v="156.1"/>
    <n v="164.3"/>
    <n v="159.6"/>
    <n v="184.6"/>
    <n v="157.5"/>
    <n v="152.4"/>
    <n v="156.80000000000001"/>
    <s v="NA"/>
    <n v="150.9"/>
    <n v="153.9"/>
    <n v="162.5"/>
    <n v="147.5"/>
    <n v="155.1"/>
    <n v="163.5"/>
    <n v="156.19999999999999"/>
    <n v="155.9"/>
    <n v="158.5"/>
  </r>
  <r>
    <s v="Urban"/>
    <x v="8"/>
    <x v="0"/>
    <n v="148"/>
    <n v="194.8"/>
    <n v="178.4"/>
    <n v="154.4"/>
    <n v="144.1"/>
    <n v="152.6"/>
    <n v="206.8"/>
    <n v="162.1"/>
    <n v="116.3"/>
    <n v="163"/>
    <n v="145.9"/>
    <n v="167.2"/>
    <n v="163.4"/>
    <n v="191.8"/>
    <n v="152.5"/>
    <n v="137.30000000000001"/>
    <n v="150.19999999999999"/>
    <n v="157.69999999999999"/>
    <n v="142.9"/>
    <n v="145.69999999999999"/>
    <n v="154.1"/>
    <n v="136.9"/>
    <n v="145.4"/>
    <n v="156.1"/>
    <n v="157.69999999999999"/>
    <n v="147.6"/>
    <n v="156"/>
  </r>
  <r>
    <s v="Rural+Urban"/>
    <x v="8"/>
    <x v="0"/>
    <n v="144.9"/>
    <n v="190.1"/>
    <n v="175.3"/>
    <n v="154.1"/>
    <n v="150.9"/>
    <n v="149.6"/>
    <n v="194.2"/>
    <n v="160.4"/>
    <n v="114.6"/>
    <n v="164"/>
    <n v="151.80000000000001"/>
    <n v="165.6"/>
    <n v="161"/>
    <n v="186.5"/>
    <n v="155.5"/>
    <n v="146.1"/>
    <n v="154.19999999999999"/>
    <n v="157.69999999999999"/>
    <n v="147.9"/>
    <n v="150"/>
    <n v="159.30000000000001"/>
    <n v="141.9"/>
    <n v="149.6"/>
    <n v="159.19999999999999"/>
    <n v="156.80000000000001"/>
    <n v="151.9"/>
    <n v="157.30000000000001"/>
  </r>
  <r>
    <s v="Rural"/>
    <x v="8"/>
    <x v="1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86.5"/>
    <n v="159.1"/>
    <n v="153.9"/>
    <n v="158.4"/>
    <s v="NA"/>
    <n v="154.4"/>
    <n v="154.80000000000001"/>
    <n v="164.3"/>
    <n v="150.19999999999999"/>
    <n v="157"/>
    <n v="163.6"/>
    <n v="155.19999999999999"/>
    <n v="157.19999999999999"/>
    <n v="156.69999999999999"/>
  </r>
  <r>
    <s v="Urban"/>
    <x v="8"/>
    <x v="1"/>
    <n v="147.6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93.3"/>
    <n v="154.19999999999999"/>
    <n v="138.19999999999999"/>
    <n v="151.80000000000001"/>
    <n v="159.80000000000001"/>
    <n v="149.1"/>
    <n v="146.5"/>
    <n v="156.30000000000001"/>
    <n v="140.5"/>
    <n v="147.30000000000001"/>
    <n v="156.6"/>
    <n v="156.69999999999999"/>
    <n v="149.30000000000001"/>
    <n v="156.5"/>
  </r>
  <r>
    <s v="Rural+Urban"/>
    <x v="8"/>
    <x v="1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88.3"/>
    <n v="157.19999999999999"/>
    <n v="147.4"/>
    <n v="155.80000000000001"/>
    <n v="159.80000000000001"/>
    <n v="152.4"/>
    <n v="150.9"/>
    <n v="161.30000000000001"/>
    <n v="145.1"/>
    <n v="151.5"/>
    <n v="159.5"/>
    <n v="155.80000000000001"/>
    <n v="153.4"/>
    <n v="156.6"/>
  </r>
  <r>
    <s v="Rural"/>
    <x v="8"/>
    <x v="2"/>
    <n v="142.5"/>
    <n v="189.4"/>
    <n v="163.19999999999999"/>
    <n v="154.5"/>
    <n v="168.2"/>
    <n v="150.5"/>
    <n v="141"/>
    <n v="159.19999999999999"/>
    <n v="111.7"/>
    <n v="164"/>
    <n v="160.6"/>
    <n v="166.4"/>
    <n v="154.5"/>
    <n v="186.1"/>
    <n v="159.6"/>
    <n v="154.4"/>
    <n v="158.9"/>
    <s v="-"/>
    <n v="156"/>
    <n v="154.80000000000001"/>
    <n v="164.6"/>
    <n v="151.30000000000001"/>
    <n v="157.80000000000001"/>
    <n v="163.80000000000001"/>
    <n v="153.1"/>
    <n v="157.30000000000001"/>
    <n v="156.69999999999999"/>
  </r>
  <r>
    <s v="Urban"/>
    <x v="8"/>
    <x v="2"/>
    <n v="147.5"/>
    <n v="197.5"/>
    <n v="164.7"/>
    <n v="155.6"/>
    <n v="156.4"/>
    <n v="157.30000000000001"/>
    <n v="166.1"/>
    <n v="161.1"/>
    <n v="114.3"/>
    <n v="162.6"/>
    <n v="150.69999999999999"/>
    <n v="170.3"/>
    <n v="160.4"/>
    <n v="193.5"/>
    <n v="155.1"/>
    <n v="138.69999999999999"/>
    <n v="152.6"/>
    <n v="159.9"/>
    <n v="154.80000000000001"/>
    <n v="147.19999999999999"/>
    <n v="156.9"/>
    <n v="141.69999999999999"/>
    <n v="148.6"/>
    <n v="157.6"/>
    <n v="154.9"/>
    <n v="150"/>
    <n v="156.9"/>
  </r>
  <r>
    <s v="Rural+Urban"/>
    <x v="8"/>
    <x v="2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88.1"/>
    <n v="157.80000000000001"/>
    <n v="147.9"/>
    <n v="156.4"/>
    <n v="159.9"/>
    <n v="155.5"/>
    <n v="151.19999999999999"/>
    <n v="161.69999999999999"/>
    <n v="146.19999999999999"/>
    <n v="152.6"/>
    <n v="160.19999999999999"/>
    <n v="153.80000000000001"/>
    <n v="153.80000000000001"/>
    <n v="156.80000000000001"/>
  </r>
  <r>
    <s v="Rural"/>
    <x v="8"/>
    <x v="3"/>
    <n v="142.69999999999999"/>
    <n v="195.5"/>
    <n v="163.4"/>
    <n v="155"/>
    <n v="175.2"/>
    <n v="160.6"/>
    <n v="135.1"/>
    <n v="161.1"/>
    <n v="112.2"/>
    <n v="164.4"/>
    <n v="161.9"/>
    <n v="166.8"/>
    <n v="155.6"/>
    <n v="186.8"/>
    <n v="160.69999999999999"/>
    <n v="155.1"/>
    <n v="159.9"/>
    <s v="-"/>
    <n v="156"/>
    <n v="155.5"/>
    <n v="165.3"/>
    <n v="151.69999999999999"/>
    <n v="158.6"/>
    <n v="164.1"/>
    <n v="154.6"/>
    <n v="158"/>
    <n v="157.6"/>
  </r>
  <r>
    <s v="Urban"/>
    <x v="8"/>
    <x v="3"/>
    <n v="147.6"/>
    <n v="202.5"/>
    <n v="166.4"/>
    <n v="156"/>
    <n v="161.4"/>
    <n v="168.8"/>
    <n v="161.6"/>
    <n v="162.80000000000001"/>
    <n v="114.8"/>
    <n v="162.80000000000001"/>
    <n v="151.5"/>
    <n v="171.4"/>
    <n v="162"/>
    <n v="194.4"/>
    <n v="155.9"/>
    <n v="139.30000000000001"/>
    <n v="153.4"/>
    <n v="161.4"/>
    <n v="154.9"/>
    <n v="147.6"/>
    <n v="157.5"/>
    <n v="142.1"/>
    <n v="149.1"/>
    <n v="157.6"/>
    <n v="156.6"/>
    <n v="150.5"/>
    <n v="158"/>
  </r>
  <r>
    <s v="Rural+Urban"/>
    <x v="8"/>
    <x v="3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188.8"/>
    <n v="158.80000000000001"/>
    <n v="148.5"/>
    <n v="157.30000000000001"/>
    <n v="161.4"/>
    <n v="155.6"/>
    <n v="151.80000000000001"/>
    <n v="162.30000000000001"/>
    <n v="146.6"/>
    <n v="153.19999999999999"/>
    <n v="160.30000000000001"/>
    <n v="155.4"/>
    <n v="154.4"/>
    <n v="157.80000000000001"/>
  </r>
  <r>
    <s v="Rural"/>
    <x v="8"/>
    <x v="4"/>
    <n v="145.1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89.6"/>
    <n v="165.3"/>
    <n v="160.6"/>
    <n v="164.5"/>
    <s v="NA"/>
    <n v="161.69999999999999"/>
    <n v="158.80000000000001"/>
    <n v="169.1"/>
    <n v="153.19999999999999"/>
    <n v="160"/>
    <n v="167.6"/>
    <n v="159.30000000000001"/>
    <n v="161.1"/>
    <n v="161.1"/>
  </r>
  <r>
    <s v="Urban"/>
    <x v="8"/>
    <x v="4"/>
    <n v="148.80000000000001"/>
    <n v="204.3"/>
    <n v="173"/>
    <n v="156.5"/>
    <n v="168.8"/>
    <n v="172.5"/>
    <n v="166.5"/>
    <n v="165.9"/>
    <n v="115.9"/>
    <n v="165.2"/>
    <n v="152"/>
    <n v="171.1"/>
    <n v="164.2"/>
    <n v="198.2"/>
    <n v="156.5"/>
    <n v="140.19999999999999"/>
    <n v="154.1"/>
    <n v="161.6"/>
    <n v="155.5"/>
    <n v="150.1"/>
    <n v="160.4"/>
    <n v="145"/>
    <n v="152.6"/>
    <n v="156.6"/>
    <n v="157.5"/>
    <n v="152.30000000000001"/>
    <n v="159.5"/>
  </r>
  <r>
    <s v="Rural+Urban"/>
    <x v="8"/>
    <x v="4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191.9"/>
    <n v="161.80000000000001"/>
    <n v="152.1"/>
    <n v="160.4"/>
    <n v="161.6"/>
    <n v="159.4"/>
    <n v="154.69999999999999"/>
    <n v="165.8"/>
    <n v="148.9"/>
    <n v="155.80000000000001"/>
    <n v="161.19999999999999"/>
    <n v="158.6"/>
    <n v="156.80000000000001"/>
    <n v="160.4"/>
  </r>
  <r>
    <s v="Rural"/>
    <x v="8"/>
    <x v="5"/>
    <n v="145.6"/>
    <n v="200.1"/>
    <n v="179.3"/>
    <n v="156.1"/>
    <n v="190.4"/>
    <n v="158.6"/>
    <n v="144.69999999999999"/>
    <n v="165.5"/>
    <n v="114.6"/>
    <n v="170"/>
    <n v="165.5"/>
    <n v="171.7"/>
    <n v="160.5"/>
    <n v="189.1"/>
    <n v="165.3"/>
    <n v="159.9"/>
    <n v="164.6"/>
    <s v="NA"/>
    <n v="162.1"/>
    <n v="159.19999999999999"/>
    <n v="169.7"/>
    <n v="154.19999999999999"/>
    <n v="160.4"/>
    <n v="166.8"/>
    <n v="159.4"/>
    <n v="161.5"/>
    <n v="162.1"/>
  </r>
  <r>
    <s v="Urban"/>
    <x v="8"/>
    <x v="5"/>
    <n v="149.19999999999999"/>
    <n v="205.5"/>
    <n v="182.8"/>
    <n v="156.5"/>
    <n v="172.2"/>
    <n v="171.5"/>
    <n v="176.2"/>
    <n v="166.9"/>
    <n v="116.1"/>
    <n v="165.5"/>
    <n v="152.30000000000001"/>
    <n v="173.3"/>
    <n v="166.2"/>
    <n v="195.6"/>
    <n v="157.30000000000001"/>
    <n v="140.5"/>
    <n v="154.80000000000001"/>
    <n v="160.5"/>
    <n v="156.1"/>
    <n v="149.80000000000001"/>
    <n v="160.80000000000001"/>
    <n v="147.5"/>
    <n v="150.69999999999999"/>
    <n v="158.1"/>
    <n v="158"/>
    <n v="153.4"/>
    <n v="160.4"/>
  </r>
  <r>
    <s v="Rural+Urban"/>
    <x v="8"/>
    <x v="5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190.8"/>
    <n v="162.19999999999999"/>
    <n v="151.80000000000001"/>
    <n v="160.69999999999999"/>
    <n v="160.5"/>
    <n v="159.80000000000001"/>
    <n v="154.80000000000001"/>
    <n v="166.3"/>
    <n v="150.69999999999999"/>
    <n v="154.9"/>
    <n v="161.69999999999999"/>
    <n v="158.80000000000001"/>
    <n v="157.6"/>
    <n v="161.30000000000001"/>
  </r>
  <r>
    <s v="Rural"/>
    <x v="8"/>
    <x v="6"/>
    <n v="145.1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89.7"/>
    <n v="166"/>
    <n v="161.1"/>
    <n v="165.3"/>
    <s v="NA"/>
    <n v="162.5"/>
    <n v="160.30000000000001"/>
    <n v="170.4"/>
    <n v="157.1"/>
    <n v="160.69999999999999"/>
    <n v="167.2"/>
    <n v="160.4"/>
    <n v="162.80000000000001"/>
    <n v="163.19999999999999"/>
  </r>
  <r>
    <s v="Urban"/>
    <x v="8"/>
    <x v="6"/>
    <n v="149.1"/>
    <n v="210.9"/>
    <n v="185"/>
    <n v="158.19999999999999"/>
    <n v="170.6"/>
    <n v="170.9"/>
    <n v="186.4"/>
    <n v="164.7"/>
    <n v="115.7"/>
    <n v="165.5"/>
    <n v="153.4"/>
    <n v="173.5"/>
    <n v="167.9"/>
    <n v="195.5"/>
    <n v="157.9"/>
    <n v="141.9"/>
    <n v="155.5"/>
    <n v="161.5"/>
    <n v="157.69999999999999"/>
    <n v="150.69999999999999"/>
    <n v="161.5"/>
    <n v="149.5"/>
    <n v="151.19999999999999"/>
    <n v="160.30000000000001"/>
    <n v="159.6"/>
    <n v="155"/>
    <n v="161.80000000000001"/>
  </r>
  <r>
    <s v="Rural+Urban"/>
    <x v="8"/>
    <x v="6"/>
    <n v="146.4"/>
    <n v="206.8"/>
    <n v="182.2"/>
    <n v="157.5"/>
    <n v="182.1"/>
    <n v="163.9"/>
    <n v="164.2"/>
    <n v="164"/>
    <n v="114.5"/>
    <n v="168.3"/>
    <n v="160.9"/>
    <n v="172.2"/>
    <n v="164"/>
    <n v="191.2"/>
    <n v="162.80000000000001"/>
    <n v="153.1"/>
    <n v="161.4"/>
    <n v="161.5"/>
    <n v="160.69999999999999"/>
    <n v="155.80000000000001"/>
    <n v="167"/>
    <n v="153.1"/>
    <n v="155.30000000000001"/>
    <n v="163.19999999999999"/>
    <n v="160.1"/>
    <n v="159"/>
    <n v="162.5"/>
  </r>
  <r>
    <s v="Rural"/>
    <x v="8"/>
    <x v="7"/>
    <n v="144.9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90.2"/>
    <n v="167"/>
    <n v="162.6"/>
    <n v="166.3"/>
    <s v="NA"/>
    <n v="163.1"/>
    <n v="160.9"/>
    <n v="171.1"/>
    <n v="157.69999999999999"/>
    <n v="161.1"/>
    <n v="167.5"/>
    <n v="160.30000000000001"/>
    <n v="163.30000000000001"/>
    <n v="163.6"/>
  </r>
  <r>
    <s v="Urban"/>
    <x v="8"/>
    <x v="7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96.5"/>
    <n v="159.80000000000001"/>
    <n v="143.6"/>
    <n v="157.30000000000001"/>
    <n v="162.1"/>
    <n v="160.69999999999999"/>
    <n v="153.19999999999999"/>
    <n v="162.80000000000001"/>
    <n v="150.4"/>
    <n v="153.69999999999999"/>
    <n v="160.4"/>
    <n v="159.6"/>
    <n v="156"/>
    <n v="162.30000000000001"/>
  </r>
  <r>
    <s v="Rural+Urban"/>
    <x v="8"/>
    <x v="7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192.1"/>
    <n v="164.5"/>
    <n v="155.30000000000001"/>
    <n v="163.19999999999999"/>
    <n v="162.1"/>
    <n v="162.6"/>
    <n v="157.5"/>
    <n v="168.4"/>
    <n v="154"/>
    <n v="157.6"/>
    <n v="163.80000000000001"/>
    <n v="160"/>
    <n v="160"/>
    <n v="163.19999999999999"/>
  </r>
  <r>
    <s v="Rural"/>
    <x v="8"/>
    <x v="8"/>
    <n v="145.4"/>
    <n v="202.1"/>
    <n v="172"/>
    <n v="158"/>
    <n v="195.5"/>
    <n v="152.69999999999999"/>
    <n v="151.4"/>
    <n v="163.9"/>
    <n v="119.3"/>
    <n v="170.1"/>
    <n v="168.3"/>
    <n v="172.8"/>
    <n v="162.1"/>
    <n v="190.5"/>
    <n v="167.7"/>
    <n v="163.6"/>
    <n v="167.1"/>
    <s v="NA"/>
    <n v="163.69999999999999"/>
    <n v="161.30000000000001"/>
    <n v="171.9"/>
    <n v="157.80000000000001"/>
    <n v="162.69999999999999"/>
    <n v="168.5"/>
    <n v="160.19999999999999"/>
    <n v="163.80000000000001"/>
    <n v="164"/>
  </r>
  <r>
    <s v="Urban"/>
    <x v="8"/>
    <x v="8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67.3"/>
    <n v="196.5"/>
    <n v="159.80000000000001"/>
    <n v="143.6"/>
    <n v="157.4"/>
    <n v="162.1"/>
    <n v="160.80000000000001"/>
    <n v="153.30000000000001"/>
    <n v="162.80000000000001"/>
    <n v="150.5"/>
    <n v="153.9"/>
    <n v="160.30000000000001"/>
    <n v="159.6"/>
    <n v="156"/>
    <n v="162.30000000000001"/>
  </r>
  <r>
    <s v="Rural+Urban"/>
    <x v="8"/>
    <x v="8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192.1"/>
    <n v="164.6"/>
    <n v="155.30000000000001"/>
    <n v="163.30000000000001"/>
    <n v="162.1"/>
    <n v="162.6"/>
    <n v="157.5"/>
    <n v="168.4"/>
    <n v="154"/>
    <n v="157.69999999999999"/>
    <n v="163.69999999999999"/>
    <n v="160"/>
    <n v="160"/>
    <n v="163.19999999999999"/>
  </r>
  <r>
    <s v="Rural"/>
    <x v="8"/>
    <x v="9"/>
    <n v="146.1"/>
    <n v="202.5"/>
    <n v="170.1"/>
    <n v="158.4"/>
    <n v="198.8"/>
    <n v="152.6"/>
    <n v="170.4"/>
    <n v="165.2"/>
    <n v="121.6"/>
    <n v="170.6"/>
    <n v="168.8"/>
    <n v="173.6"/>
    <n v="165.5"/>
    <n v="191.2"/>
    <n v="168.9"/>
    <n v="164.8"/>
    <n v="168.3"/>
    <s v="NA"/>
    <n v="165.5"/>
    <n v="162"/>
    <n v="172.5"/>
    <n v="159.5"/>
    <n v="163.19999999999999"/>
    <n v="169"/>
    <n v="161.1"/>
    <n v="164.7"/>
    <n v="166.3"/>
  </r>
  <r>
    <s v="Urban"/>
    <x v="8"/>
    <x v="9"/>
    <n v="150.1"/>
    <n v="208.4"/>
    <n v="173"/>
    <n v="159.19999999999999"/>
    <n v="176.6"/>
    <n v="159.30000000000001"/>
    <n v="214.4"/>
    <n v="165.3"/>
    <n v="122.5"/>
    <n v="166.8"/>
    <n v="155.4"/>
    <n v="175.9"/>
    <n v="171.5"/>
    <n v="197"/>
    <n v="160.80000000000001"/>
    <n v="144.4"/>
    <n v="158.30000000000001"/>
    <n v="163.6"/>
    <n v="162.19999999999999"/>
    <n v="154.30000000000001"/>
    <n v="163.5"/>
    <n v="152.19999999999999"/>
    <n v="155.1"/>
    <n v="160.30000000000001"/>
    <n v="160.30000000000001"/>
    <n v="157"/>
    <n v="164.6"/>
  </r>
  <r>
    <s v="Rural+Urban"/>
    <x v="8"/>
    <x v="9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92.7"/>
    <n v="165.7"/>
    <n v="156.30000000000001"/>
    <n v="164.3"/>
    <n v="163.6"/>
    <n v="164.2"/>
    <n v="158.4"/>
    <n v="169.1"/>
    <n v="155.69999999999999"/>
    <n v="158.6"/>
    <n v="163.9"/>
    <n v="160.80000000000001"/>
    <n v="161"/>
    <n v="165.5"/>
  </r>
  <r>
    <s v="Rural"/>
    <x v="8"/>
    <x v="10"/>
    <n v="146.9"/>
    <n v="199.8"/>
    <n v="171.5"/>
    <n v="159.1"/>
    <n v="198.4"/>
    <n v="153.19999999999999"/>
    <n v="183.9"/>
    <n v="165.4"/>
    <n v="122.1"/>
    <n v="170.8"/>
    <n v="169.1"/>
    <n v="174.3"/>
    <n v="167.5"/>
    <n v="191.4"/>
    <n v="170.4"/>
    <n v="166"/>
    <n v="169.8"/>
    <s v="NA"/>
    <n v="165.3"/>
    <n v="162.9"/>
    <n v="173.4"/>
    <n v="158.9"/>
    <n v="163.80000000000001"/>
    <n v="169.3"/>
    <n v="162.4"/>
    <n v="165.2"/>
    <n v="167.6"/>
  </r>
  <r>
    <s v="Urban"/>
    <x v="8"/>
    <x v="10"/>
    <n v="151"/>
    <n v="204.9"/>
    <n v="175.4"/>
    <n v="159.6"/>
    <n v="175.8"/>
    <n v="160.30000000000001"/>
    <n v="229.1"/>
    <n v="165.1"/>
    <n v="123.1"/>
    <n v="167.2"/>
    <n v="156.1"/>
    <n v="176.8"/>
    <n v="173.5"/>
    <n v="197"/>
    <n v="162.30000000000001"/>
    <n v="145.30000000000001"/>
    <n v="159.69999999999999"/>
    <n v="164.2"/>
    <n v="161.6"/>
    <n v="155.19999999999999"/>
    <n v="164.2"/>
    <n v="151.19999999999999"/>
    <n v="156.69999999999999"/>
    <n v="160.80000000000001"/>
    <n v="161.80000000000001"/>
    <n v="157.30000000000001"/>
    <n v="165.6"/>
  </r>
  <r>
    <s v="Rural+Urban"/>
    <x v="8"/>
    <x v="10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192.9"/>
    <n v="167.2"/>
    <n v="157.4"/>
    <n v="165.8"/>
    <n v="164.2"/>
    <n v="163.9"/>
    <n v="159.30000000000001"/>
    <n v="169.9"/>
    <n v="154.80000000000001"/>
    <n v="159.80000000000001"/>
    <n v="164.3"/>
    <n v="162.19999999999999"/>
    <n v="161.4"/>
    <n v="166.7"/>
  </r>
  <r>
    <s v="Rural"/>
    <x v="8"/>
    <x v="11"/>
    <n v="147.4"/>
    <n v="197"/>
    <n v="176.5"/>
    <n v="159.80000000000001"/>
    <n v="195.8"/>
    <n v="152"/>
    <n v="172.3"/>
    <n v="164.5"/>
    <n v="120.6"/>
    <n v="171.7"/>
    <n v="169.7"/>
    <n v="175.1"/>
    <n v="165.8"/>
    <n v="190.8"/>
    <n v="171.8"/>
    <n v="167.3"/>
    <n v="171.2"/>
    <s v="NA"/>
    <n v="165.6"/>
    <n v="163.9"/>
    <n v="174"/>
    <n v="160.1"/>
    <n v="164.5"/>
    <n v="169.7"/>
    <n v="162.80000000000001"/>
    <n v="166"/>
    <n v="167"/>
  </r>
  <r>
    <s v="Urban"/>
    <x v="8"/>
    <x v="11"/>
    <n v="151.6"/>
    <n v="202.2"/>
    <n v="180"/>
    <n v="160"/>
    <n v="173.5"/>
    <n v="158.30000000000001"/>
    <n v="219.5"/>
    <n v="164.2"/>
    <n v="121.9"/>
    <n v="168.2"/>
    <n v="156.5"/>
    <n v="178.2"/>
    <n v="172.2"/>
    <n v="196.8"/>
    <n v="163.30000000000001"/>
    <n v="146.69999999999999"/>
    <n v="160.69999999999999"/>
    <n v="163.4"/>
    <n v="161.69999999999999"/>
    <n v="156"/>
    <n v="165.1"/>
    <n v="151.80000000000001"/>
    <n v="157.6"/>
    <n v="160.6"/>
    <n v="162.4"/>
    <n v="157.80000000000001"/>
    <n v="165.2"/>
  </r>
  <r>
    <s v="Rural+Urban"/>
    <x v="8"/>
    <x v="11"/>
    <n v="148.69999999999999"/>
    <n v="198.8"/>
    <n v="177.9"/>
    <n v="159.9"/>
    <n v="187.6"/>
    <n v="154.9"/>
    <n v="188.3"/>
    <n v="164.4"/>
    <n v="121"/>
    <n v="170.5"/>
    <n v="164.2"/>
    <n v="176.5"/>
    <n v="168.2"/>
    <n v="192.4"/>
    <n v="168.5"/>
    <n v="158.69999999999999"/>
    <n v="167"/>
    <n v="163.4"/>
    <n v="164.1"/>
    <n v="160.19999999999999"/>
    <n v="170.6"/>
    <n v="155.69999999999999"/>
    <n v="160.6"/>
    <n v="164.4"/>
    <n v="162.6"/>
    <n v="162"/>
    <n v="166.2"/>
  </r>
  <r>
    <s v="Rural"/>
    <x v="9"/>
    <x v="0"/>
    <n v="148.30000000000001"/>
    <n v="196.9"/>
    <n v="178"/>
    <n v="160.5"/>
    <n v="192.6"/>
    <n v="151.19999999999999"/>
    <n v="159.19999999999999"/>
    <n v="164"/>
    <n v="119.3"/>
    <n v="173.3"/>
    <n v="169.8"/>
    <n v="175.8"/>
    <n v="164.1"/>
    <n v="190.7"/>
    <n v="173.2"/>
    <n v="169.3"/>
    <n v="172.7"/>
    <s v="NA"/>
    <n v="165.8"/>
    <n v="164.9"/>
    <n v="174.7"/>
    <n v="160.80000000000001"/>
    <n v="164.9"/>
    <n v="169.9"/>
    <n v="163.19999999999999"/>
    <n v="166.6"/>
    <n v="166.4"/>
  </r>
  <r>
    <s v="Urban"/>
    <x v="9"/>
    <x v="0"/>
    <n v="152.19999999999999"/>
    <n v="202.1"/>
    <n v="180.1"/>
    <n v="160.4"/>
    <n v="171"/>
    <n v="156.5"/>
    <n v="203.6"/>
    <n v="163.80000000000001"/>
    <n v="121.3"/>
    <n v="169.8"/>
    <n v="156.6"/>
    <n v="179"/>
    <n v="170.3"/>
    <n v="196.4"/>
    <n v="164.7"/>
    <n v="148.5"/>
    <n v="162.19999999999999"/>
    <n v="164.5"/>
    <n v="161.6"/>
    <n v="156.80000000000001"/>
    <n v="166.1"/>
    <n v="152.69999999999999"/>
    <n v="158.4"/>
    <n v="161"/>
    <n v="162.80000000000001"/>
    <n v="158.6"/>
    <n v="165"/>
  </r>
  <r>
    <s v="Rural+Urban"/>
    <x v="9"/>
    <x v="0"/>
    <n v="149.5"/>
    <n v="198.7"/>
    <n v="178.8"/>
    <n v="160.5"/>
    <n v="184.7"/>
    <n v="153.69999999999999"/>
    <n v="174.3"/>
    <n v="163.9"/>
    <n v="120"/>
    <n v="172.1"/>
    <n v="164.3"/>
    <n v="177.3"/>
    <n v="166.4"/>
    <n v="192.2"/>
    <n v="169.9"/>
    <n v="160.69999999999999"/>
    <n v="168.5"/>
    <n v="164.5"/>
    <n v="164.2"/>
    <n v="161.1"/>
    <n v="171.4"/>
    <n v="156.5"/>
    <n v="161.19999999999999"/>
    <n v="164.7"/>
    <n v="163"/>
    <n v="162.69999999999999"/>
    <n v="165.7"/>
  </r>
  <r>
    <s v="Rural"/>
    <x v="9"/>
    <x v="1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63.9"/>
    <n v="191.5"/>
    <n v="174.1"/>
    <n v="171"/>
    <n v="173.7"/>
    <s v="NA"/>
    <n v="167.4"/>
    <n v="165.7"/>
    <n v="175.3"/>
    <n v="161.19999999999999"/>
    <n v="165.5"/>
    <n v="170.3"/>
    <n v="164.5"/>
    <n v="167.3"/>
    <n v="166.7"/>
  </r>
  <r>
    <s v="Urban"/>
    <x v="9"/>
    <x v="1"/>
    <n v="152.5"/>
    <n v="205.2"/>
    <n v="176.4"/>
    <n v="160.6"/>
    <n v="171.5"/>
    <n v="156.4"/>
    <n v="198"/>
    <n v="163.19999999999999"/>
    <n v="120.6"/>
    <n v="172.2"/>
    <n v="156.69999999999999"/>
    <n v="180"/>
    <n v="170.2"/>
    <n v="196.5"/>
    <n v="165.7"/>
    <n v="150.4"/>
    <n v="163.4"/>
    <n v="165.5"/>
    <n v="163"/>
    <n v="157.4"/>
    <n v="167.2"/>
    <n v="153.1"/>
    <n v="159.5"/>
    <n v="162"/>
    <n v="164.2"/>
    <n v="159.4"/>
    <n v="165.5"/>
  </r>
  <r>
    <s v="Rural+Urban"/>
    <x v="9"/>
    <x v="1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92.8"/>
    <n v="170.8"/>
    <n v="162.4"/>
    <n v="169.6"/>
    <n v="165.5"/>
    <n v="165.7"/>
    <n v="161.80000000000001"/>
    <n v="172.2"/>
    <n v="156.9"/>
    <n v="162.1"/>
    <n v="165.4"/>
    <n v="164.4"/>
    <n v="163.5"/>
    <n v="166.1"/>
  </r>
  <r>
    <s v="Rural"/>
    <x v="9"/>
    <x v="2"/>
    <n v="150.19999999999999"/>
    <n v="208"/>
    <n v="167.9"/>
    <n v="162"/>
    <n v="203.1"/>
    <n v="155.9"/>
    <n v="155.80000000000001"/>
    <n v="164.2"/>
    <n v="118.1"/>
    <n v="178.7"/>
    <n v="171.2"/>
    <n v="177.4"/>
    <n v="166.6"/>
    <n v="192.3"/>
    <n v="175.4"/>
    <n v="173.2"/>
    <n v="175.1"/>
    <s v="NA"/>
    <n v="168.9"/>
    <n v="166.5"/>
    <n v="176"/>
    <n v="162"/>
    <n v="166.6"/>
    <n v="170.6"/>
    <n v="167.4"/>
    <n v="168.3"/>
    <n v="168.7"/>
  </r>
  <r>
    <s v="Urban"/>
    <x v="9"/>
    <x v="2"/>
    <n v="153.69999999999999"/>
    <n v="215.8"/>
    <n v="167.7"/>
    <n v="162.6"/>
    <n v="180"/>
    <n v="159.6"/>
    <n v="188.4"/>
    <n v="163.4"/>
    <n v="120.3"/>
    <n v="174.7"/>
    <n v="157.1"/>
    <n v="181.5"/>
    <n v="171.5"/>
    <n v="197.5"/>
    <n v="167.1"/>
    <n v="152.6"/>
    <n v="164.9"/>
    <n v="165.3"/>
    <n v="164.5"/>
    <n v="158.6"/>
    <n v="168.2"/>
    <n v="154.19999999999999"/>
    <n v="160.80000000000001"/>
    <n v="162.69999999999999"/>
    <n v="166.8"/>
    <n v="160.6"/>
    <n v="166.5"/>
  </r>
  <r>
    <s v="Rural+Urban"/>
    <x v="9"/>
    <x v="2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193.7"/>
    <n v="172.1"/>
    <n v="164.6"/>
    <n v="171.1"/>
    <n v="165.3"/>
    <n v="167.2"/>
    <n v="162.80000000000001"/>
    <n v="173"/>
    <n v="157.9"/>
    <n v="163.30000000000001"/>
    <n v="166"/>
    <n v="167.2"/>
    <n v="164.6"/>
    <n v="167.7"/>
  </r>
  <r>
    <s v="Rural"/>
    <x v="9"/>
    <x v="3"/>
    <n v="151.80000000000001"/>
    <n v="209.7"/>
    <n v="164.5"/>
    <n v="163.80000000000001"/>
    <n v="207.4"/>
    <n v="169.7"/>
    <n v="153.6"/>
    <n v="165.1"/>
    <n v="118.2"/>
    <n v="182.9"/>
    <n v="172.4"/>
    <n v="178.9"/>
    <n v="168.6"/>
    <n v="192.8"/>
    <n v="177.5"/>
    <n v="175.1"/>
    <n v="177.1"/>
    <s v="NA"/>
    <n v="173.3"/>
    <n v="167.7"/>
    <n v="177"/>
    <n v="166.2"/>
    <n v="167.2"/>
    <n v="170.9"/>
    <n v="169"/>
    <n v="170.2"/>
    <n v="170.8"/>
  </r>
  <r>
    <s v="Urban"/>
    <x v="9"/>
    <x v="3"/>
    <n v="155.4"/>
    <n v="215.8"/>
    <n v="164.6"/>
    <n v="164.2"/>
    <n v="186"/>
    <n v="175.9"/>
    <n v="190.7"/>
    <n v="164"/>
    <n v="120.5"/>
    <n v="178"/>
    <n v="157.5"/>
    <n v="183.3"/>
    <n v="174.5"/>
    <n v="197.1"/>
    <n v="168.4"/>
    <n v="154.5"/>
    <n v="166.3"/>
    <n v="167"/>
    <n v="170.5"/>
    <n v="159.80000000000001"/>
    <n v="169"/>
    <n v="159.30000000000001"/>
    <n v="162.19999999999999"/>
    <n v="164"/>
    <n v="168.4"/>
    <n v="163.1"/>
    <n v="169.2"/>
  </r>
  <r>
    <s v="Rural+Urban"/>
    <x v="9"/>
    <x v="3"/>
    <n v="152.9"/>
    <n v="211.8"/>
    <n v="164.5"/>
    <n v="163.9"/>
    <n v="199.5"/>
    <n v="172.6"/>
    <n v="166.2"/>
    <n v="164.7"/>
    <n v="119"/>
    <n v="181.3"/>
    <n v="166.2"/>
    <n v="180.9"/>
    <n v="170.8"/>
    <n v="193.9"/>
    <n v="173.9"/>
    <n v="166.5"/>
    <n v="172.8"/>
    <n v="167"/>
    <n v="172.2"/>
    <n v="164"/>
    <n v="174"/>
    <n v="162.6"/>
    <n v="164.4"/>
    <n v="166.9"/>
    <n v="168.8"/>
    <n v="166.8"/>
    <n v="170.1"/>
  </r>
  <r>
    <s v="Rural"/>
    <x v="9"/>
    <x v="4"/>
    <n v="152.9"/>
    <n v="214.7"/>
    <n v="161.4"/>
    <n v="164.6"/>
    <n v="209.9"/>
    <n v="168"/>
    <n v="160.4"/>
    <n v="165"/>
    <n v="118.9"/>
    <n v="186.6"/>
    <n v="173.2"/>
    <n v="180.4"/>
    <n v="170.8"/>
    <n v="192.9"/>
    <n v="179.3"/>
    <n v="177.2"/>
    <n v="179"/>
    <s v="NA"/>
    <n v="175.3"/>
    <n v="168.9"/>
    <n v="177.7"/>
    <n v="167.1"/>
    <n v="167.6"/>
    <n v="171.8"/>
    <n v="168.5"/>
    <n v="170.9"/>
    <n v="172.5"/>
  </r>
  <r>
    <s v="Urban"/>
    <x v="9"/>
    <x v="4"/>
    <n v="156.69999999999999"/>
    <n v="221.2"/>
    <n v="164.1"/>
    <n v="165.4"/>
    <n v="189.5"/>
    <n v="174.5"/>
    <n v="203.2"/>
    <n v="164.1"/>
    <n v="121.2"/>
    <n v="181.4"/>
    <n v="158.5"/>
    <n v="184.9"/>
    <n v="177.5"/>
    <n v="197.5"/>
    <n v="170"/>
    <n v="155.9"/>
    <n v="167.8"/>
    <n v="167.5"/>
    <n v="173.5"/>
    <n v="161.1"/>
    <n v="170.1"/>
    <n v="159.4"/>
    <n v="163.19999999999999"/>
    <n v="165.2"/>
    <n v="168.2"/>
    <n v="163.80000000000001"/>
    <n v="170.8"/>
  </r>
  <r>
    <s v="Rural+Urban"/>
    <x v="9"/>
    <x v="4"/>
    <n v="154.1"/>
    <n v="217"/>
    <n v="162.4"/>
    <n v="164.9"/>
    <n v="202.4"/>
    <n v="171"/>
    <n v="174.9"/>
    <n v="164.7"/>
    <n v="119.7"/>
    <n v="184.9"/>
    <n v="167.1"/>
    <n v="182.5"/>
    <n v="173.3"/>
    <n v="194.1"/>
    <n v="175.6"/>
    <n v="168.4"/>
    <n v="174.6"/>
    <n v="167.5"/>
    <n v="174.6"/>
    <n v="165.2"/>
    <n v="174.8"/>
    <n v="163"/>
    <n v="165.1"/>
    <n v="167.9"/>
    <n v="168.4"/>
    <n v="167.5"/>
    <n v="171.7"/>
  </r>
  <r>
    <s v="Rural"/>
    <x v="9"/>
    <x v="5"/>
    <n v="153.80000000000001"/>
    <n v="217.2"/>
    <n v="169.6"/>
    <n v="165.4"/>
    <n v="208.1"/>
    <n v="165.8"/>
    <n v="167.3"/>
    <n v="164.6"/>
    <n v="119.1"/>
    <n v="188.9"/>
    <n v="174.2"/>
    <n v="181.9"/>
    <n v="172.4"/>
    <n v="192.9"/>
    <n v="180.7"/>
    <n v="178.7"/>
    <n v="180.4"/>
    <s v="NA"/>
    <n v="176.7"/>
    <n v="170.3"/>
    <n v="178.2"/>
    <n v="165.5"/>
    <n v="168"/>
    <n v="172.6"/>
    <n v="169.5"/>
    <n v="171"/>
    <n v="173.6"/>
  </r>
  <r>
    <s v="Urban"/>
    <x v="9"/>
    <x v="5"/>
    <n v="157.5"/>
    <n v="223.4"/>
    <n v="172.8"/>
    <n v="166.4"/>
    <n v="188.6"/>
    <n v="174.1"/>
    <n v="211.5"/>
    <n v="163.6"/>
    <n v="121.4"/>
    <n v="183.5"/>
    <n v="159.1"/>
    <n v="186.3"/>
    <n v="179.3"/>
    <n v="198.3"/>
    <n v="171.6"/>
    <n v="157.4"/>
    <n v="169.4"/>
    <n v="166.8"/>
    <n v="174.9"/>
    <n v="162.1"/>
    <n v="170.9"/>
    <n v="157.19999999999999"/>
    <n v="164.1"/>
    <n v="166.5"/>
    <n v="169.2"/>
    <n v="163.80000000000001"/>
    <n v="171.4"/>
  </r>
  <r>
    <s v="Rural+Urban"/>
    <x v="9"/>
    <x v="5"/>
    <n v="155"/>
    <n v="219.4"/>
    <n v="170.8"/>
    <n v="165.8"/>
    <n v="200.9"/>
    <n v="169.7"/>
    <n v="182.3"/>
    <n v="164.3"/>
    <n v="119.9"/>
    <n v="187.1"/>
    <n v="167.9"/>
    <n v="183.9"/>
    <n v="174.9"/>
    <n v="194.3"/>
    <n v="177.1"/>
    <n v="169.9"/>
    <n v="176"/>
    <n v="166.8"/>
    <n v="176"/>
    <n v="166.4"/>
    <n v="175.4"/>
    <n v="161.1"/>
    <n v="165.8"/>
    <n v="169"/>
    <n v="169.4"/>
    <n v="167.5"/>
    <n v="172.6"/>
  </r>
  <r>
    <s v="Rural"/>
    <x v="9"/>
    <x v="6"/>
    <n v="155.19999999999999"/>
    <n v="210.8"/>
    <n v="174.3"/>
    <n v="166.3"/>
    <n v="202.2"/>
    <n v="169.6"/>
    <n v="168.6"/>
    <n v="164.4"/>
    <n v="119.2"/>
    <n v="191.8"/>
    <n v="174.5"/>
    <n v="183.1"/>
    <n v="172.5"/>
    <n v="193.2"/>
    <n v="182"/>
    <n v="180.3"/>
    <n v="181.7"/>
    <s v="NA"/>
    <n v="179.6"/>
    <n v="171.3"/>
    <n v="178.8"/>
    <n v="166.3"/>
    <n v="168.6"/>
    <n v="174.7"/>
    <n v="169.7"/>
    <n v="171.8"/>
    <n v="174.3"/>
  </r>
  <r>
    <s v="Urban"/>
    <x v="9"/>
    <x v="6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98.6"/>
    <n v="172.7"/>
    <n v="158.69999999999999"/>
    <n v="170.6"/>
    <n v="167.8"/>
    <n v="179.5"/>
    <n v="163.1"/>
    <n v="171.7"/>
    <n v="157.4"/>
    <n v="164.6"/>
    <n v="169.1"/>
    <n v="169.8"/>
    <n v="164.7"/>
    <n v="172.3"/>
  </r>
  <r>
    <s v="Rural+Urban"/>
    <x v="9"/>
    <x v="6"/>
    <n v="156.5"/>
    <n v="213"/>
    <n v="175.2"/>
    <n v="166.6"/>
    <n v="195.8"/>
    <n v="174.2"/>
    <n v="182.1"/>
    <n v="164.3"/>
    <n v="120"/>
    <n v="190"/>
    <n v="168.4"/>
    <n v="185.2"/>
    <n v="175"/>
    <n v="194.6"/>
    <n v="178.3"/>
    <n v="171.3"/>
    <n v="177.3"/>
    <n v="167.8"/>
    <n v="179.6"/>
    <n v="167.4"/>
    <n v="176.1"/>
    <n v="161.6"/>
    <n v="166.3"/>
    <n v="171.4"/>
    <n v="169.7"/>
    <n v="168.4"/>
    <n v="173.4"/>
  </r>
  <r>
    <s v="Rural"/>
    <x v="9"/>
    <x v="7"/>
    <n v="159.5"/>
    <n v="204.1"/>
    <n v="168.3"/>
    <n v="167.9"/>
    <n v="198.1"/>
    <n v="169.2"/>
    <n v="173.1"/>
    <n v="167.1"/>
    <n v="120.2"/>
    <n v="195.6"/>
    <n v="174.8"/>
    <n v="184"/>
    <n v="173.9"/>
    <n v="193.7"/>
    <n v="183.2"/>
    <n v="181.7"/>
    <n v="183"/>
    <s v="NA"/>
    <n v="179.1"/>
    <n v="172.3"/>
    <n v="179.4"/>
    <n v="166.6"/>
    <n v="169.3"/>
    <n v="175.7"/>
    <n v="171.1"/>
    <n v="172.6"/>
    <n v="175.3"/>
  </r>
  <r>
    <s v="Urban"/>
    <x v="9"/>
    <x v="7"/>
    <n v="162.1"/>
    <n v="210.9"/>
    <n v="170.6"/>
    <n v="168.4"/>
    <n v="182.5"/>
    <n v="177.1"/>
    <n v="213.1"/>
    <n v="167.3"/>
    <n v="122.2"/>
    <n v="189.7"/>
    <n v="160.5"/>
    <n v="188.9"/>
    <n v="180.4"/>
    <n v="198.7"/>
    <n v="173.7"/>
    <n v="160"/>
    <n v="171.6"/>
    <n v="169"/>
    <n v="178.4"/>
    <n v="164.2"/>
    <n v="172.6"/>
    <n v="157.69999999999999"/>
    <n v="165.1"/>
    <n v="169.9"/>
    <n v="171.4"/>
    <n v="165.4"/>
    <n v="173.1"/>
  </r>
  <r>
    <s v="Rural+Urban"/>
    <x v="9"/>
    <x v="7"/>
    <n v="160.30000000000001"/>
    <n v="206.5"/>
    <n v="169.2"/>
    <n v="168.1"/>
    <n v="192.4"/>
    <n v="172.9"/>
    <n v="186.7"/>
    <n v="167.2"/>
    <n v="120.9"/>
    <n v="193.6"/>
    <n v="168.8"/>
    <n v="186.3"/>
    <n v="176.3"/>
    <n v="195"/>
    <n v="179.5"/>
    <n v="172.7"/>
    <n v="178.5"/>
    <n v="169"/>
    <n v="178.8"/>
    <n v="168.5"/>
    <n v="176.8"/>
    <n v="161.9"/>
    <n v="166.9"/>
    <n v="172.3"/>
    <n v="171.2"/>
    <n v="169.1"/>
    <n v="174.3"/>
  </r>
  <r>
    <s v="Rural"/>
    <x v="9"/>
    <x v="8"/>
    <n v="162.9"/>
    <n v="206.7"/>
    <n v="169"/>
    <n v="169.5"/>
    <n v="194.1"/>
    <n v="164.1"/>
    <n v="176.9"/>
    <n v="169"/>
    <n v="120.8"/>
    <n v="199.1"/>
    <n v="175.4"/>
    <n v="184.8"/>
    <n v="175.5"/>
    <n v="194.5"/>
    <n v="184.7"/>
    <n v="183.3"/>
    <n v="184.5"/>
    <s v="NA"/>
    <n v="179.7"/>
    <n v="173.6"/>
    <n v="180.2"/>
    <n v="166.9"/>
    <n v="170"/>
    <n v="176.2"/>
    <n v="170.8"/>
    <n v="173.1"/>
    <n v="176.4"/>
  </r>
  <r>
    <s v="Urban"/>
    <x v="9"/>
    <x v="8"/>
    <n v="164.9"/>
    <n v="213.7"/>
    <n v="170.9"/>
    <n v="170.1"/>
    <n v="179.3"/>
    <n v="167.5"/>
    <n v="220.8"/>
    <n v="169.2"/>
    <n v="123.1"/>
    <n v="193.6"/>
    <n v="161.1"/>
    <n v="190.4"/>
    <n v="181.8"/>
    <n v="199.7"/>
    <n v="175"/>
    <n v="161.69999999999999"/>
    <n v="173"/>
    <n v="169.5"/>
    <n v="179.2"/>
    <n v="165"/>
    <n v="173.8"/>
    <n v="158.19999999999999"/>
    <n v="165.8"/>
    <n v="170.9"/>
    <n v="171.1"/>
    <n v="166.1"/>
    <n v="174.1"/>
  </r>
  <r>
    <s v="Rural+Urban"/>
    <x v="9"/>
    <x v="8"/>
    <n v="163.5"/>
    <n v="209.2"/>
    <n v="169.7"/>
    <n v="169.7"/>
    <n v="188.7"/>
    <n v="165.7"/>
    <n v="191.8"/>
    <n v="169.1"/>
    <n v="121.6"/>
    <n v="197.3"/>
    <n v="169.4"/>
    <n v="187.4"/>
    <n v="177.8"/>
    <n v="195.9"/>
    <n v="180.9"/>
    <n v="174.3"/>
    <n v="179.9"/>
    <n v="169.5"/>
    <n v="179.5"/>
    <n v="169.5"/>
    <n v="177.8"/>
    <n v="162.30000000000001"/>
    <n v="167.6"/>
    <n v="173.1"/>
    <n v="170.9"/>
    <n v="169.7"/>
    <n v="175.3"/>
  </r>
  <r>
    <s v="Rural"/>
    <x v="9"/>
    <x v="9"/>
    <n v="164.7"/>
    <n v="208.8"/>
    <n v="170.3"/>
    <n v="170.9"/>
    <n v="191.6"/>
    <n v="162.19999999999999"/>
    <n v="184.8"/>
    <n v="169.7"/>
    <n v="121.1"/>
    <n v="201.6"/>
    <n v="175.8"/>
    <n v="185.6"/>
    <n v="177.4"/>
    <n v="194.9"/>
    <n v="186.1"/>
    <n v="184.4"/>
    <n v="185.9"/>
    <s v="NA"/>
    <n v="180.8"/>
    <n v="174.4"/>
    <n v="181.2"/>
    <n v="167.4"/>
    <n v="170.6"/>
    <n v="176.5"/>
    <n v="172"/>
    <n v="173.9"/>
    <n v="177.9"/>
  </r>
  <r>
    <s v="Urban"/>
    <x v="9"/>
    <x v="9"/>
    <n v="166.4"/>
    <n v="214.9"/>
    <n v="171.9"/>
    <n v="171"/>
    <n v="177.7"/>
    <n v="165.7"/>
    <n v="228.6"/>
    <n v="169.9"/>
    <n v="123.4"/>
    <n v="196.4"/>
    <n v="161.6"/>
    <n v="191.5"/>
    <n v="183.3"/>
    <n v="200.1"/>
    <n v="175.5"/>
    <n v="162.6"/>
    <n v="173.6"/>
    <n v="171.2"/>
    <n v="180"/>
    <n v="166"/>
    <n v="174.7"/>
    <n v="158.80000000000001"/>
    <n v="166.3"/>
    <n v="171.2"/>
    <n v="172.3"/>
    <n v="166.8"/>
    <n v="175.3"/>
  </r>
  <r>
    <s v="Rural+Urban"/>
    <x v="9"/>
    <x v="9"/>
    <n v="165.2"/>
    <n v="210.9"/>
    <n v="170.9"/>
    <n v="170.9"/>
    <n v="186.5"/>
    <n v="163.80000000000001"/>
    <n v="199.7"/>
    <n v="169.8"/>
    <n v="121.9"/>
    <n v="199.9"/>
    <n v="169.9"/>
    <n v="188.3"/>
    <n v="179.6"/>
    <n v="196.3"/>
    <n v="181.9"/>
    <n v="175.3"/>
    <n v="181"/>
    <n v="171.2"/>
    <n v="180.5"/>
    <n v="170.4"/>
    <n v="178.7"/>
    <n v="162.9"/>
    <n v="168.2"/>
    <n v="173.4"/>
    <n v="172.1"/>
    <n v="170.5"/>
    <n v="176.7"/>
  </r>
  <r>
    <s v="Rural"/>
    <x v="9"/>
    <x v="10"/>
    <n v="166.9"/>
    <n v="207.2"/>
    <n v="180.2"/>
    <n v="172.3"/>
    <n v="194"/>
    <n v="159.1"/>
    <n v="171.6"/>
    <n v="170.2"/>
    <n v="121.5"/>
    <n v="204.8"/>
    <n v="176.4"/>
    <n v="186.9"/>
    <n v="176.6"/>
    <n v="195.5"/>
    <n v="187.2"/>
    <n v="185.2"/>
    <n v="186.9"/>
    <s v="NA"/>
    <n v="181.9"/>
    <n v="175.5"/>
    <n v="182.3"/>
    <n v="167.5"/>
    <n v="170.8"/>
    <n v="176.9"/>
    <n v="173.4"/>
    <n v="174.6"/>
    <n v="177.8"/>
  </r>
  <r>
    <s v="Urban"/>
    <x v="9"/>
    <x v="10"/>
    <n v="168.4"/>
    <n v="213.4"/>
    <n v="183.2"/>
    <n v="172.3"/>
    <n v="180"/>
    <n v="162.6"/>
    <n v="205.5"/>
    <n v="171"/>
    <n v="123.4"/>
    <n v="198.8"/>
    <n v="162.1"/>
    <n v="192.4"/>
    <n v="181.3"/>
    <n v="200.6"/>
    <n v="176.7"/>
    <n v="163.5"/>
    <n v="174.7"/>
    <n v="171.8"/>
    <n v="180.3"/>
    <n v="166.9"/>
    <n v="175.8"/>
    <n v="158.9"/>
    <n v="166.7"/>
    <n v="171.5"/>
    <n v="173.8"/>
    <n v="167.4"/>
    <n v="174.1"/>
  </r>
  <r>
    <s v="Rural+Urban"/>
    <x v="9"/>
    <x v="10"/>
    <n v="167.4"/>
    <n v="209.4"/>
    <n v="181.4"/>
    <n v="172.3"/>
    <n v="188.9"/>
    <n v="160.69999999999999"/>
    <n v="183.1"/>
    <n v="170.5"/>
    <n v="122.1"/>
    <n v="202.8"/>
    <n v="170.4"/>
    <n v="189.5"/>
    <n v="178.3"/>
    <n v="196.9"/>
    <n v="183.1"/>
    <n v="176.2"/>
    <n v="182.1"/>
    <n v="171.8"/>
    <n v="181.3"/>
    <n v="171.4"/>
    <n v="179.8"/>
    <n v="163"/>
    <n v="168.5"/>
    <n v="173.7"/>
    <n v="173.6"/>
    <n v="171.1"/>
    <n v="176.5"/>
  </r>
  <r>
    <s v="Rural"/>
    <x v="9"/>
    <x v="11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95.9"/>
    <n v="188.1"/>
    <n v="185.9"/>
    <n v="187.8"/>
    <s v="NA"/>
    <n v="182.8"/>
    <n v="176.4"/>
    <n v="183.5"/>
    <n v="167.8"/>
    <n v="171.2"/>
    <n v="177.3"/>
    <n v="175.7"/>
    <n v="175.5"/>
    <n v="177.1"/>
  </r>
  <r>
    <s v="Urban"/>
    <x v="9"/>
    <x v="11"/>
    <n v="170.2"/>
    <n v="212.9"/>
    <n v="191.9"/>
    <n v="173.9"/>
    <n v="179.1"/>
    <n v="159.5"/>
    <n v="178.7"/>
    <n v="171.3"/>
    <n v="123.1"/>
    <n v="200.5"/>
    <n v="162.80000000000001"/>
    <n v="193.3"/>
    <n v="178.6"/>
    <n v="201.1"/>
    <n v="177.7"/>
    <n v="164.5"/>
    <n v="175.7"/>
    <n v="170.7"/>
    <n v="180.6"/>
    <n v="167.3"/>
    <n v="177.2"/>
    <n v="159.4"/>
    <n v="167.1"/>
    <n v="171.8"/>
    <n v="176"/>
    <n v="168.2"/>
    <n v="174.1"/>
  </r>
  <r>
    <s v="Rural+Urban"/>
    <x v="9"/>
    <x v="11"/>
    <n v="169.2"/>
    <n v="209"/>
    <n v="190.2"/>
    <n v="173.6"/>
    <n v="188.5"/>
    <n v="158"/>
    <n v="159.9"/>
    <n v="170.8"/>
    <n v="121.8"/>
    <n v="205.2"/>
    <n v="171"/>
    <n v="190.3"/>
    <n v="175.9"/>
    <n v="197.3"/>
    <n v="184"/>
    <n v="177"/>
    <n v="183"/>
    <n v="170.7"/>
    <n v="182"/>
    <n v="172.1"/>
    <n v="181.1"/>
    <n v="163.4"/>
    <n v="168.9"/>
    <n v="174.1"/>
    <n v="175.8"/>
    <n v="172"/>
    <n v="175.7"/>
  </r>
  <r>
    <s v="Rural"/>
    <x v="10"/>
    <x v="0"/>
    <n v="174"/>
    <n v="208.3"/>
    <n v="192.9"/>
    <n v="174.3"/>
    <n v="192.6"/>
    <n v="156.30000000000001"/>
    <n v="142.9"/>
    <n v="170.7"/>
    <n v="120.3"/>
    <n v="210.5"/>
    <n v="176.9"/>
    <n v="188.5"/>
    <n v="175"/>
    <n v="196.9"/>
    <n v="189"/>
    <n v="186.3"/>
    <n v="188.6"/>
    <s v="NA"/>
    <n v="183.2"/>
    <n v="177.2"/>
    <n v="184.7"/>
    <n v="168.2"/>
    <n v="171.8"/>
    <n v="177.8"/>
    <n v="178.4"/>
    <n v="176.5"/>
    <n v="177.8"/>
  </r>
  <r>
    <s v="Urban"/>
    <x v="10"/>
    <x v="0"/>
    <n v="173.3"/>
    <n v="215.2"/>
    <n v="197"/>
    <n v="175.2"/>
    <n v="178"/>
    <n v="160.5"/>
    <n v="175.3"/>
    <n v="171.2"/>
    <n v="122.7"/>
    <n v="204.3"/>
    <n v="163.69999999999999"/>
    <n v="194.3"/>
    <n v="179.5"/>
    <n v="201.6"/>
    <n v="178.7"/>
    <n v="165.3"/>
    <n v="176.6"/>
    <n v="172.1"/>
    <n v="180.1"/>
    <n v="168"/>
    <n v="178.5"/>
    <n v="159.5"/>
    <n v="167.8"/>
    <n v="171.8"/>
    <n v="178.8"/>
    <n v="168.9"/>
    <n v="174.9"/>
  </r>
  <r>
    <s v="Rural+Urban"/>
    <x v="10"/>
    <x v="0"/>
    <n v="173.8"/>
    <n v="210.7"/>
    <n v="194.5"/>
    <n v="174.6"/>
    <n v="187.2"/>
    <n v="158.30000000000001"/>
    <n v="153.9"/>
    <n v="170.9"/>
    <n v="121.1"/>
    <n v="208.4"/>
    <n v="171.4"/>
    <n v="191.2"/>
    <n v="176.7"/>
    <n v="198.2"/>
    <n v="184.9"/>
    <n v="177.6"/>
    <n v="183.8"/>
    <n v="172.1"/>
    <n v="182"/>
    <n v="172.9"/>
    <n v="182.3"/>
    <n v="163.6"/>
    <n v="169.5"/>
    <n v="174.3"/>
    <n v="178.6"/>
    <n v="172.8"/>
    <n v="176.5"/>
  </r>
  <r>
    <s v="Rural"/>
    <x v="10"/>
    <x v="1"/>
    <n v="174.2"/>
    <n v="205.2"/>
    <n v="173.9"/>
    <n v="177"/>
    <n v="183.4"/>
    <n v="167.2"/>
    <n v="140.9"/>
    <n v="170.4"/>
    <n v="119.1"/>
    <n v="212.1"/>
    <n v="177.6"/>
    <n v="189.9"/>
    <n v="174.8"/>
    <n v="198.3"/>
    <n v="190"/>
    <n v="187"/>
    <n v="189.6"/>
    <s v="NA"/>
    <n v="181.6"/>
    <n v="178.6"/>
    <n v="186.6"/>
    <n v="169"/>
    <n v="172.8"/>
    <n v="178.5"/>
    <n v="180.7"/>
    <n v="177.9"/>
    <n v="178"/>
  </r>
  <r>
    <s v="Urban"/>
    <x v="10"/>
    <x v="1"/>
    <n v="174.7"/>
    <n v="212.2"/>
    <n v="177.2"/>
    <n v="177.9"/>
    <n v="172.2"/>
    <n v="172.1"/>
    <n v="175.8"/>
    <n v="172.2"/>
    <n v="121.9"/>
    <n v="204.8"/>
    <n v="164.9"/>
    <n v="196.6"/>
    <n v="180.7"/>
    <n v="202.7"/>
    <n v="180.3"/>
    <n v="167"/>
    <n v="178.2"/>
    <n v="173.5"/>
    <n v="182.8"/>
    <n v="169.2"/>
    <n v="180.8"/>
    <n v="159.80000000000001"/>
    <n v="168.4"/>
    <n v="172.5"/>
    <n v="181.4"/>
    <n v="170"/>
    <n v="176.3"/>
  </r>
  <r>
    <s v="Rural+Urban"/>
    <x v="10"/>
    <x v="1"/>
    <n v="174.4"/>
    <n v="207.7"/>
    <n v="175.2"/>
    <n v="177.3"/>
    <n v="179.3"/>
    <n v="169.5"/>
    <n v="152.69999999999999"/>
    <n v="171"/>
    <n v="120"/>
    <n v="209.7"/>
    <n v="172.3"/>
    <n v="193"/>
    <n v="177"/>
    <n v="199.5"/>
    <n v="186.2"/>
    <n v="178.7"/>
    <n v="185.1"/>
    <n v="173.5"/>
    <n v="182.1"/>
    <n v="174.2"/>
    <n v="184.4"/>
    <n v="164.2"/>
    <n v="170.3"/>
    <n v="175"/>
    <n v="181"/>
    <n v="174.1"/>
    <n v="177.2"/>
  </r>
  <r>
    <s v="Rural"/>
    <x v="10"/>
    <x v="2"/>
    <n v="174.3"/>
    <n v="205.2"/>
    <n v="173.9"/>
    <n v="177"/>
    <n v="183.3"/>
    <n v="167.2"/>
    <n v="140.9"/>
    <n v="170.5"/>
    <n v="119.1"/>
    <n v="212.1"/>
    <n v="177.6"/>
    <n v="189.9"/>
    <n v="174.8"/>
    <n v="198.4"/>
    <n v="190"/>
    <n v="187"/>
    <n v="189.6"/>
    <s v="NA"/>
    <n v="181.4"/>
    <n v="178.6"/>
    <n v="186.6"/>
    <n v="169"/>
    <n v="172.8"/>
    <n v="178.5"/>
    <n v="180.7"/>
    <n v="177.9"/>
    <n v="178"/>
  </r>
  <r>
    <s v="Urban"/>
    <x v="10"/>
    <x v="2"/>
    <n v="174.7"/>
    <n v="212.2"/>
    <n v="177.2"/>
    <n v="177.9"/>
    <n v="172.2"/>
    <n v="172.1"/>
    <n v="175.9"/>
    <n v="172.2"/>
    <n v="121.9"/>
    <n v="204.8"/>
    <n v="164.9"/>
    <n v="196.6"/>
    <n v="180.8"/>
    <n v="202.7"/>
    <n v="180.2"/>
    <n v="167"/>
    <n v="178.2"/>
    <n v="173.5"/>
    <n v="182.6"/>
    <n v="169.2"/>
    <n v="180.8"/>
    <n v="159.80000000000001"/>
    <n v="168.4"/>
    <n v="172.5"/>
    <n v="181.5"/>
    <n v="170"/>
    <n v="176.3"/>
  </r>
  <r>
    <s v="Rural+Urban"/>
    <x v="10"/>
    <x v="2"/>
    <n v="174.4"/>
    <n v="207.7"/>
    <n v="175.2"/>
    <n v="177.3"/>
    <n v="179.2"/>
    <n v="169.5"/>
    <n v="152.80000000000001"/>
    <n v="171.1"/>
    <n v="120"/>
    <n v="209.7"/>
    <n v="172.3"/>
    <n v="193"/>
    <n v="177"/>
    <n v="199.5"/>
    <n v="186.1"/>
    <n v="178.7"/>
    <n v="185.1"/>
    <n v="173.5"/>
    <n v="181.9"/>
    <n v="174.2"/>
    <n v="184.4"/>
    <n v="164.2"/>
    <n v="170.3"/>
    <n v="175"/>
    <n v="181"/>
    <n v="174.1"/>
    <n v="177.2"/>
  </r>
  <r>
    <s v="Rural"/>
    <x v="10"/>
    <x v="3"/>
    <n v="173.3"/>
    <n v="206.9"/>
    <n v="167.9"/>
    <n v="178.2"/>
    <n v="178.5"/>
    <n v="173.7"/>
    <n v="142.80000000000001"/>
    <n v="172.8"/>
    <n v="120.4"/>
    <n v="215.5"/>
    <n v="178.2"/>
    <n v="190.5"/>
    <n v="175.5"/>
    <n v="199.5"/>
    <n v="190.7"/>
    <n v="187.3"/>
    <n v="190.2"/>
    <s v="-"/>
    <n v="181.5"/>
    <n v="179.1"/>
    <n v="187.2"/>
    <n v="169.4"/>
    <n v="173.2"/>
    <n v="179.4"/>
    <n v="183.8"/>
    <n v="178.9"/>
    <n v="178.8"/>
  </r>
  <r>
    <s v="Urban"/>
    <x v="10"/>
    <x v="3"/>
    <n v="174.8"/>
    <n v="213.7"/>
    <n v="172.4"/>
    <n v="178.8"/>
    <n v="168.7"/>
    <n v="179.2"/>
    <n v="179.9"/>
    <n v="174.7"/>
    <n v="123.1"/>
    <n v="207.8"/>
    <n v="165.5"/>
    <n v="197"/>
    <n v="182.1"/>
    <n v="203.5"/>
    <n v="181"/>
    <n v="167.7"/>
    <n v="178.9"/>
    <n v="175.2"/>
    <n v="182.1"/>
    <n v="169.6"/>
    <n v="181.5"/>
    <n v="160.1"/>
    <n v="168.8"/>
    <n v="174.2"/>
    <n v="184.4"/>
    <n v="170.9"/>
    <n v="177.4"/>
  </r>
  <r>
    <s v="Rural+Urban"/>
    <x v="10"/>
    <x v="3"/>
    <n v="173.8"/>
    <n v="209.3"/>
    <n v="169.6"/>
    <n v="178.4"/>
    <n v="174.9"/>
    <n v="176.3"/>
    <n v="155.4"/>
    <n v="173.4"/>
    <n v="121.3"/>
    <n v="212.9"/>
    <n v="172.9"/>
    <n v="193.5"/>
    <n v="177.9"/>
    <n v="200.6"/>
    <n v="186.9"/>
    <n v="179.2"/>
    <n v="185.7"/>
    <n v="175.2"/>
    <n v="181.7"/>
    <n v="174.6"/>
    <n v="185"/>
    <n v="164.5"/>
    <n v="170.7"/>
    <n v="176.4"/>
    <n v="184"/>
    <n v="175"/>
    <n v="178.1"/>
  </r>
  <r>
    <s v="Rural"/>
    <x v="10"/>
    <x v="4"/>
    <n v="173.2"/>
    <n v="211.5"/>
    <n v="171"/>
    <n v="179.6"/>
    <n v="173.3"/>
    <n v="169"/>
    <n v="148.69999999999999"/>
    <n v="174.9"/>
    <n v="121.9"/>
    <n v="221"/>
    <n v="178.7"/>
    <n v="191.1"/>
    <n v="176.8"/>
    <n v="199.9"/>
    <n v="191.2"/>
    <n v="187.9"/>
    <n v="190.8"/>
    <s v="-"/>
    <n v="182.5"/>
    <n v="179.8"/>
    <n v="187.8"/>
    <n v="169.7"/>
    <n v="173.8"/>
    <n v="180.3"/>
    <n v="184.9"/>
    <n v="179.5"/>
    <n v="179.8"/>
  </r>
  <r>
    <s v="Urban"/>
    <x v="10"/>
    <x v="4"/>
    <n v="174.7"/>
    <n v="219.4"/>
    <n v="176.7"/>
    <n v="179.4"/>
    <n v="164.4"/>
    <n v="175.8"/>
    <n v="185"/>
    <n v="176.9"/>
    <n v="124.2"/>
    <n v="211.9"/>
    <n v="165.9"/>
    <n v="197.7"/>
    <n v="183.1"/>
    <n v="204.2"/>
    <n v="181.3"/>
    <n v="168.1"/>
    <n v="179.3"/>
    <n v="175.6"/>
    <n v="183.4"/>
    <n v="170.1"/>
    <n v="182.2"/>
    <n v="160.4"/>
    <n v="169.2"/>
    <n v="174.8"/>
    <n v="185.6"/>
    <n v="171.6"/>
    <n v="178.2"/>
  </r>
  <r>
    <s v="Rural+Urban"/>
    <x v="10"/>
    <x v="4"/>
    <n v="173.7"/>
    <n v="214.3"/>
    <n v="173.2"/>
    <n v="179.5"/>
    <n v="170"/>
    <n v="172.2"/>
    <n v="161"/>
    <n v="175.6"/>
    <n v="122.7"/>
    <n v="218"/>
    <n v="173.4"/>
    <n v="194.2"/>
    <n v="179.1"/>
    <n v="201"/>
    <n v="187.3"/>
    <n v="179.7"/>
    <n v="186.2"/>
    <n v="175.6"/>
    <n v="182.8"/>
    <n v="175.2"/>
    <n v="185.7"/>
    <n v="164.8"/>
    <n v="171.2"/>
    <n v="177.1"/>
    <n v="185.2"/>
    <n v="175.7"/>
    <n v="17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44521-AA50-441A-93CC-B600C8A441A4}" name="PivotTable29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:H15" firstHeaderRow="1" firstDataRow="1" firstDataCol="1"/>
  <pivotFields count="30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m="1" x="12"/>
        <item x="11"/>
        <item m="1" x="13"/>
        <item x="1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General index" fld="29" baseField="0" baseItem="0"/>
  </dataFields>
  <formats count="1">
    <format dxfId="0">
      <pivotArea collapsedLevelsAreSubtotals="1" fieldPosition="0">
        <references count="1">
          <reference field="1" count="1">
            <x v="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D53BC-2D22-4315-BC25-6684F72CEC30}" name="PivotTable9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6" firstHeaderRow="1" firstDataRow="1" firstDataCol="1"/>
  <pivotFields count="30">
    <pivotField showAll="0"/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m="1" x="12"/>
        <item x="11"/>
        <item m="1" x="1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3"/>
    </i>
    <i t="grand">
      <x/>
    </i>
  </rowItems>
  <colItems count="1">
    <i/>
  </colItems>
  <dataFields count="1">
    <dataField name="Count of Month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2608A-B134-42C2-978E-8DB24D6BD5F6}" name="PivotTable8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30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Month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65FC-527C-4293-82FF-1CAC3C7058FE}">
  <sheetPr filterMode="1"/>
  <dimension ref="A1:AD376"/>
  <sheetViews>
    <sheetView topLeftCell="O316" workbookViewId="0">
      <selection activeCell="V1" sqref="V1:V376"/>
    </sheetView>
  </sheetViews>
  <sheetFormatPr defaultRowHeight="15" x14ac:dyDescent="0.25"/>
  <cols>
    <col min="1" max="1" width="11.85546875" bestFit="1" customWidth="1"/>
    <col min="2" max="2" width="11.5703125" bestFit="1" customWidth="1"/>
    <col min="3" max="3" width="10.85546875" bestFit="1" customWidth="1"/>
    <col min="4" max="4" width="19.85546875" bestFit="1" customWidth="1"/>
    <col min="5" max="5" width="13.28515625" bestFit="1" customWidth="1"/>
    <col min="6" max="6" width="10.5703125" bestFit="1" customWidth="1"/>
    <col min="7" max="7" width="17" bestFit="1" customWidth="1"/>
    <col min="8" max="8" width="12" bestFit="1" customWidth="1"/>
    <col min="9" max="9" width="10.5703125" bestFit="1" customWidth="1"/>
    <col min="10" max="10" width="11.140625" bestFit="1" customWidth="1"/>
    <col min="11" max="11" width="19" bestFit="1" customWidth="1"/>
    <col min="12" max="12" width="23.140625" bestFit="1" customWidth="1"/>
    <col min="13" max="13" width="10.5703125" bestFit="1" customWidth="1"/>
    <col min="14" max="14" width="23.42578125" bestFit="1" customWidth="1"/>
    <col min="15" max="15" width="33.42578125" bestFit="1" customWidth="1"/>
    <col min="16" max="16" width="19.140625" bestFit="1" customWidth="1"/>
    <col min="17" max="17" width="26.7109375" bestFit="1" customWidth="1"/>
    <col min="18" max="18" width="11.5703125" bestFit="1" customWidth="1"/>
    <col min="19" max="19" width="10.5703125" bestFit="1" customWidth="1"/>
    <col min="20" max="20" width="21.140625" bestFit="1" customWidth="1"/>
    <col min="21" max="21" width="10.5703125" bestFit="1" customWidth="1"/>
    <col min="22" max="22" width="13.28515625" bestFit="1" customWidth="1"/>
    <col min="23" max="23" width="28.28515625" bestFit="1" customWidth="1"/>
    <col min="24" max="24" width="10.5703125" bestFit="1" customWidth="1"/>
    <col min="25" max="25" width="28" bestFit="1" customWidth="1"/>
    <col min="26" max="26" width="26" bestFit="1" customWidth="1"/>
    <col min="27" max="27" width="10.5703125" bestFit="1" customWidth="1"/>
    <col min="28" max="28" width="23.7109375" bestFit="1" customWidth="1"/>
    <col min="29" max="29" width="14" bestFit="1" customWidth="1"/>
    <col min="30" max="30" width="13.7109375" bestFit="1" customWidth="1"/>
  </cols>
  <sheetData>
    <row r="1" spans="1: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</row>
    <row r="2" spans="1:30" hidden="1" x14ac:dyDescent="0.25">
      <c r="A2" s="4" t="s">
        <v>30</v>
      </c>
      <c r="B2" s="4">
        <v>2013</v>
      </c>
      <c r="C2" s="4" t="s">
        <v>31</v>
      </c>
      <c r="D2" s="8">
        <v>107.5</v>
      </c>
      <c r="E2" s="8">
        <v>106.3</v>
      </c>
      <c r="F2" s="8">
        <v>108.1</v>
      </c>
      <c r="G2" s="8">
        <v>104.9</v>
      </c>
      <c r="H2" s="8">
        <v>106.1</v>
      </c>
      <c r="I2" s="8">
        <v>103.9</v>
      </c>
      <c r="J2" s="8">
        <v>101.9</v>
      </c>
      <c r="K2" s="8">
        <v>106.1</v>
      </c>
      <c r="L2" s="8">
        <v>106.8</v>
      </c>
      <c r="M2" s="8">
        <v>103.1</v>
      </c>
      <c r="N2" s="8">
        <v>104.8</v>
      </c>
      <c r="O2" s="8">
        <v>106.7</v>
      </c>
      <c r="P2" s="8">
        <v>105.5</v>
      </c>
      <c r="Q2" s="8">
        <v>105.1</v>
      </c>
      <c r="R2" s="8">
        <v>106.5</v>
      </c>
      <c r="S2" s="8">
        <v>105.8</v>
      </c>
      <c r="T2" s="8">
        <v>106.4</v>
      </c>
      <c r="U2" s="8" t="s">
        <v>32</v>
      </c>
      <c r="V2" s="8">
        <v>105.5</v>
      </c>
      <c r="W2" s="8">
        <v>104.8</v>
      </c>
      <c r="X2" s="8">
        <v>104</v>
      </c>
      <c r="Y2" s="8">
        <v>103.3</v>
      </c>
      <c r="Z2" s="8">
        <v>103.4</v>
      </c>
      <c r="AA2" s="8">
        <v>103.8</v>
      </c>
      <c r="AB2" s="8">
        <v>104.7</v>
      </c>
      <c r="AC2" s="8">
        <v>104</v>
      </c>
      <c r="AD2" s="8">
        <v>105.1</v>
      </c>
    </row>
    <row r="3" spans="1:30" hidden="1" x14ac:dyDescent="0.25">
      <c r="A3" s="4" t="s">
        <v>33</v>
      </c>
      <c r="B3" s="4">
        <v>2013</v>
      </c>
      <c r="C3" s="4" t="s">
        <v>31</v>
      </c>
      <c r="D3" s="8">
        <v>110.5</v>
      </c>
      <c r="E3" s="8">
        <v>109.1</v>
      </c>
      <c r="F3" s="8">
        <v>113</v>
      </c>
      <c r="G3" s="8">
        <v>103.6</v>
      </c>
      <c r="H3" s="8">
        <v>103.4</v>
      </c>
      <c r="I3" s="8">
        <v>102.3</v>
      </c>
      <c r="J3" s="8">
        <v>102.9</v>
      </c>
      <c r="K3" s="8">
        <v>105.8</v>
      </c>
      <c r="L3" s="8">
        <v>105.1</v>
      </c>
      <c r="M3" s="8">
        <v>101.8</v>
      </c>
      <c r="N3" s="8">
        <v>105.1</v>
      </c>
      <c r="O3" s="8">
        <v>107.9</v>
      </c>
      <c r="P3" s="8">
        <v>105.9</v>
      </c>
      <c r="Q3" s="8">
        <v>105.2</v>
      </c>
      <c r="R3" s="8">
        <v>105.9</v>
      </c>
      <c r="S3" s="8">
        <v>105</v>
      </c>
      <c r="T3" s="8">
        <v>105.8</v>
      </c>
      <c r="U3" s="8">
        <v>100.3</v>
      </c>
      <c r="V3" s="8">
        <v>105.4</v>
      </c>
      <c r="W3" s="8">
        <v>104.8</v>
      </c>
      <c r="X3" s="8">
        <v>104.1</v>
      </c>
      <c r="Y3" s="8">
        <v>103.2</v>
      </c>
      <c r="Z3" s="8">
        <v>102.9</v>
      </c>
      <c r="AA3" s="8">
        <v>103.5</v>
      </c>
      <c r="AB3" s="8">
        <v>104.3</v>
      </c>
      <c r="AC3" s="8">
        <v>103.7</v>
      </c>
      <c r="AD3" s="8">
        <v>104</v>
      </c>
    </row>
    <row r="4" spans="1:30" hidden="1" x14ac:dyDescent="0.25">
      <c r="A4" s="4" t="s">
        <v>34</v>
      </c>
      <c r="B4" s="4">
        <v>2013</v>
      </c>
      <c r="C4" s="4" t="s">
        <v>31</v>
      </c>
      <c r="D4" s="8">
        <v>108.4</v>
      </c>
      <c r="E4" s="8">
        <v>107.3</v>
      </c>
      <c r="F4" s="8">
        <v>110</v>
      </c>
      <c r="G4" s="8">
        <v>104.4</v>
      </c>
      <c r="H4" s="8">
        <v>105.1</v>
      </c>
      <c r="I4" s="8">
        <v>103.2</v>
      </c>
      <c r="J4" s="8">
        <v>102.2</v>
      </c>
      <c r="K4" s="8">
        <v>106</v>
      </c>
      <c r="L4" s="8">
        <v>106.2</v>
      </c>
      <c r="M4" s="8">
        <v>102.7</v>
      </c>
      <c r="N4" s="8">
        <v>104.9</v>
      </c>
      <c r="O4" s="8">
        <v>107.3</v>
      </c>
      <c r="P4" s="8">
        <v>105.6</v>
      </c>
      <c r="Q4" s="8">
        <v>105.1</v>
      </c>
      <c r="R4" s="8">
        <v>106.3</v>
      </c>
      <c r="S4" s="8">
        <v>105.5</v>
      </c>
      <c r="T4" s="8">
        <v>106.2</v>
      </c>
      <c r="U4" s="8">
        <v>100.3</v>
      </c>
      <c r="V4" s="8">
        <v>105.5</v>
      </c>
      <c r="W4" s="8">
        <v>104.8</v>
      </c>
      <c r="X4" s="8">
        <v>104</v>
      </c>
      <c r="Y4" s="8">
        <v>103.2</v>
      </c>
      <c r="Z4" s="8">
        <v>103.1</v>
      </c>
      <c r="AA4" s="8">
        <v>103.6</v>
      </c>
      <c r="AB4" s="8">
        <v>104.5</v>
      </c>
      <c r="AC4" s="8">
        <v>103.9</v>
      </c>
      <c r="AD4" s="8">
        <v>104.6</v>
      </c>
    </row>
    <row r="5" spans="1:30" hidden="1" x14ac:dyDescent="0.25">
      <c r="A5" s="4" t="s">
        <v>30</v>
      </c>
      <c r="B5" s="4">
        <v>2013</v>
      </c>
      <c r="C5" s="4" t="s">
        <v>35</v>
      </c>
      <c r="D5" s="8">
        <v>109.2</v>
      </c>
      <c r="E5" s="8">
        <v>108.7</v>
      </c>
      <c r="F5" s="8">
        <v>110.2</v>
      </c>
      <c r="G5" s="8">
        <v>105.4</v>
      </c>
      <c r="H5" s="8">
        <v>106.7</v>
      </c>
      <c r="I5" s="8">
        <v>104</v>
      </c>
      <c r="J5" s="8">
        <v>102.4</v>
      </c>
      <c r="K5" s="8">
        <v>105.9</v>
      </c>
      <c r="L5" s="8">
        <v>105.7</v>
      </c>
      <c r="M5" s="8">
        <v>103.1</v>
      </c>
      <c r="N5" s="8">
        <v>105.1</v>
      </c>
      <c r="O5" s="8">
        <v>107.7</v>
      </c>
      <c r="P5" s="8">
        <v>106.3</v>
      </c>
      <c r="Q5" s="8">
        <v>105.6</v>
      </c>
      <c r="R5" s="8">
        <v>107.1</v>
      </c>
      <c r="S5" s="8">
        <v>106.3</v>
      </c>
      <c r="T5" s="8">
        <v>107</v>
      </c>
      <c r="U5" s="8" t="s">
        <v>32</v>
      </c>
      <c r="V5" s="8">
        <v>106.2</v>
      </c>
      <c r="W5" s="8">
        <v>105.2</v>
      </c>
      <c r="X5" s="8">
        <v>104.4</v>
      </c>
      <c r="Y5" s="8">
        <v>103.9</v>
      </c>
      <c r="Z5" s="8">
        <v>104</v>
      </c>
      <c r="AA5" s="8">
        <v>104.1</v>
      </c>
      <c r="AB5" s="8">
        <v>104.6</v>
      </c>
      <c r="AC5" s="8">
        <v>104.4</v>
      </c>
      <c r="AD5" s="8">
        <v>105.8</v>
      </c>
    </row>
    <row r="6" spans="1:30" hidden="1" x14ac:dyDescent="0.25">
      <c r="A6" s="4" t="s">
        <v>33</v>
      </c>
      <c r="B6" s="4">
        <v>2013</v>
      </c>
      <c r="C6" s="4" t="s">
        <v>35</v>
      </c>
      <c r="D6" s="8">
        <v>112.9</v>
      </c>
      <c r="E6" s="8">
        <v>112.9</v>
      </c>
      <c r="F6" s="8">
        <v>116.9</v>
      </c>
      <c r="G6" s="8">
        <v>104</v>
      </c>
      <c r="H6" s="8">
        <v>103.5</v>
      </c>
      <c r="I6" s="8">
        <v>103.1</v>
      </c>
      <c r="J6" s="8">
        <v>104.9</v>
      </c>
      <c r="K6" s="8">
        <v>104.1</v>
      </c>
      <c r="L6" s="8">
        <v>103.8</v>
      </c>
      <c r="M6" s="8">
        <v>102.3</v>
      </c>
      <c r="N6" s="8">
        <v>106</v>
      </c>
      <c r="O6" s="8">
        <v>109</v>
      </c>
      <c r="P6" s="8">
        <v>107.2</v>
      </c>
      <c r="Q6" s="8">
        <v>106</v>
      </c>
      <c r="R6" s="8">
        <v>106.6</v>
      </c>
      <c r="S6" s="8">
        <v>105.5</v>
      </c>
      <c r="T6" s="8">
        <v>106.4</v>
      </c>
      <c r="U6" s="8">
        <v>100.4</v>
      </c>
      <c r="V6" s="8">
        <v>105.7</v>
      </c>
      <c r="W6" s="8">
        <v>105.2</v>
      </c>
      <c r="X6" s="8">
        <v>104.7</v>
      </c>
      <c r="Y6" s="8">
        <v>104.4</v>
      </c>
      <c r="Z6" s="8">
        <v>103.3</v>
      </c>
      <c r="AA6" s="8">
        <v>103.7</v>
      </c>
      <c r="AB6" s="8">
        <v>104.3</v>
      </c>
      <c r="AC6" s="8">
        <v>104.3</v>
      </c>
      <c r="AD6" s="8">
        <v>104.7</v>
      </c>
    </row>
    <row r="7" spans="1:30" hidden="1" x14ac:dyDescent="0.25">
      <c r="A7" s="4" t="s">
        <v>34</v>
      </c>
      <c r="B7" s="4">
        <v>2013</v>
      </c>
      <c r="C7" s="4" t="s">
        <v>35</v>
      </c>
      <c r="D7" s="8">
        <v>110.4</v>
      </c>
      <c r="E7" s="8">
        <v>110.2</v>
      </c>
      <c r="F7" s="8">
        <v>112.8</v>
      </c>
      <c r="G7" s="8">
        <v>104.9</v>
      </c>
      <c r="H7" s="8">
        <v>105.5</v>
      </c>
      <c r="I7" s="8">
        <v>103.6</v>
      </c>
      <c r="J7" s="8">
        <v>103.2</v>
      </c>
      <c r="K7" s="8">
        <v>105.3</v>
      </c>
      <c r="L7" s="8">
        <v>105.1</v>
      </c>
      <c r="M7" s="8">
        <v>102.8</v>
      </c>
      <c r="N7" s="8">
        <v>105.5</v>
      </c>
      <c r="O7" s="8">
        <v>108.3</v>
      </c>
      <c r="P7" s="8">
        <v>106.6</v>
      </c>
      <c r="Q7" s="8">
        <v>105.7</v>
      </c>
      <c r="R7" s="8">
        <v>106.9</v>
      </c>
      <c r="S7" s="8">
        <v>106</v>
      </c>
      <c r="T7" s="8">
        <v>106.8</v>
      </c>
      <c r="U7" s="8">
        <v>100.4</v>
      </c>
      <c r="V7" s="8">
        <v>106</v>
      </c>
      <c r="W7" s="8">
        <v>105.2</v>
      </c>
      <c r="X7" s="8">
        <v>104.5</v>
      </c>
      <c r="Y7" s="8">
        <v>104.2</v>
      </c>
      <c r="Z7" s="8">
        <v>103.6</v>
      </c>
      <c r="AA7" s="8">
        <v>103.9</v>
      </c>
      <c r="AB7" s="8">
        <v>104.5</v>
      </c>
      <c r="AC7" s="8">
        <v>104.4</v>
      </c>
      <c r="AD7" s="8">
        <v>105.3</v>
      </c>
    </row>
    <row r="8" spans="1:30" hidden="1" x14ac:dyDescent="0.25">
      <c r="A8" s="4" t="s">
        <v>30</v>
      </c>
      <c r="B8" s="4">
        <v>2013</v>
      </c>
      <c r="C8" s="4" t="s">
        <v>36</v>
      </c>
      <c r="D8" s="8">
        <v>110.2</v>
      </c>
      <c r="E8" s="8">
        <v>108.8</v>
      </c>
      <c r="F8" s="8">
        <v>109.9</v>
      </c>
      <c r="G8" s="8">
        <v>105.6</v>
      </c>
      <c r="H8" s="8">
        <v>106.2</v>
      </c>
      <c r="I8" s="8">
        <v>105.7</v>
      </c>
      <c r="J8" s="8">
        <v>101.4</v>
      </c>
      <c r="K8" s="8">
        <v>105.7</v>
      </c>
      <c r="L8" s="8">
        <v>105</v>
      </c>
      <c r="M8" s="8">
        <v>103.3</v>
      </c>
      <c r="N8" s="8">
        <v>105.6</v>
      </c>
      <c r="O8" s="8">
        <v>108.2</v>
      </c>
      <c r="P8" s="8">
        <v>106.6</v>
      </c>
      <c r="Q8" s="8">
        <v>106.5</v>
      </c>
      <c r="R8" s="8">
        <v>107.6</v>
      </c>
      <c r="S8" s="8">
        <v>106.8</v>
      </c>
      <c r="T8" s="8">
        <v>107.5</v>
      </c>
      <c r="U8" s="8" t="s">
        <v>32</v>
      </c>
      <c r="V8" s="8">
        <v>106.1</v>
      </c>
      <c r="W8" s="8">
        <v>105.6</v>
      </c>
      <c r="X8" s="8">
        <v>104.7</v>
      </c>
      <c r="Y8" s="8">
        <v>104.6</v>
      </c>
      <c r="Z8" s="8">
        <v>104</v>
      </c>
      <c r="AA8" s="8">
        <v>104.3</v>
      </c>
      <c r="AB8" s="8">
        <v>104.3</v>
      </c>
      <c r="AC8" s="8">
        <v>104.6</v>
      </c>
      <c r="AD8" s="8">
        <v>106</v>
      </c>
    </row>
    <row r="9" spans="1:30" hidden="1" x14ac:dyDescent="0.25">
      <c r="A9" s="4" t="s">
        <v>33</v>
      </c>
      <c r="B9" s="4">
        <v>2013</v>
      </c>
      <c r="C9" s="4" t="s">
        <v>36</v>
      </c>
      <c r="D9" s="8">
        <v>113.9</v>
      </c>
      <c r="E9" s="8">
        <v>111.4</v>
      </c>
      <c r="F9" s="8">
        <v>113.2</v>
      </c>
      <c r="G9" s="8">
        <v>104.3</v>
      </c>
      <c r="H9" s="8">
        <v>102.7</v>
      </c>
      <c r="I9" s="8">
        <v>104.9</v>
      </c>
      <c r="J9" s="8">
        <v>103.8</v>
      </c>
      <c r="K9" s="8">
        <v>103.5</v>
      </c>
      <c r="L9" s="8">
        <v>102.6</v>
      </c>
      <c r="M9" s="8">
        <v>102.4</v>
      </c>
      <c r="N9" s="8">
        <v>107</v>
      </c>
      <c r="O9" s="8">
        <v>109.8</v>
      </c>
      <c r="P9" s="8">
        <v>107.3</v>
      </c>
      <c r="Q9" s="8">
        <v>106.8</v>
      </c>
      <c r="R9" s="8">
        <v>107.2</v>
      </c>
      <c r="S9" s="8">
        <v>106</v>
      </c>
      <c r="T9" s="8">
        <v>107</v>
      </c>
      <c r="U9" s="8">
        <v>100.4</v>
      </c>
      <c r="V9" s="8">
        <v>106</v>
      </c>
      <c r="W9" s="8">
        <v>105.7</v>
      </c>
      <c r="X9" s="8">
        <v>105.2</v>
      </c>
      <c r="Y9" s="8">
        <v>105.5</v>
      </c>
      <c r="Z9" s="8">
        <v>103.5</v>
      </c>
      <c r="AA9" s="8">
        <v>103.8</v>
      </c>
      <c r="AB9" s="8">
        <v>104.2</v>
      </c>
      <c r="AC9" s="8">
        <v>104.9</v>
      </c>
      <c r="AD9" s="8">
        <v>105</v>
      </c>
    </row>
    <row r="10" spans="1:30" hidden="1" x14ac:dyDescent="0.25">
      <c r="A10" s="4" t="s">
        <v>34</v>
      </c>
      <c r="B10" s="4">
        <v>2013</v>
      </c>
      <c r="C10" s="4" t="s">
        <v>36</v>
      </c>
      <c r="D10" s="8">
        <v>111.4</v>
      </c>
      <c r="E10" s="8">
        <v>109.7</v>
      </c>
      <c r="F10" s="8">
        <v>111.2</v>
      </c>
      <c r="G10" s="8">
        <v>105.1</v>
      </c>
      <c r="H10" s="8">
        <v>104.9</v>
      </c>
      <c r="I10" s="8">
        <v>105.3</v>
      </c>
      <c r="J10" s="8">
        <v>102.2</v>
      </c>
      <c r="K10" s="8">
        <v>105</v>
      </c>
      <c r="L10" s="8">
        <v>104.2</v>
      </c>
      <c r="M10" s="8">
        <v>103</v>
      </c>
      <c r="N10" s="8">
        <v>106.2</v>
      </c>
      <c r="O10" s="8">
        <v>108.9</v>
      </c>
      <c r="P10" s="8">
        <v>106.9</v>
      </c>
      <c r="Q10" s="8">
        <v>106.6</v>
      </c>
      <c r="R10" s="8">
        <v>107.4</v>
      </c>
      <c r="S10" s="8">
        <v>106.5</v>
      </c>
      <c r="T10" s="8">
        <v>107.3</v>
      </c>
      <c r="U10" s="8">
        <v>100.4</v>
      </c>
      <c r="V10" s="8">
        <v>106.1</v>
      </c>
      <c r="W10" s="8">
        <v>105.6</v>
      </c>
      <c r="X10" s="8">
        <v>104.9</v>
      </c>
      <c r="Y10" s="8">
        <v>105.1</v>
      </c>
      <c r="Z10" s="8">
        <v>103.7</v>
      </c>
      <c r="AA10" s="8">
        <v>104</v>
      </c>
      <c r="AB10" s="8">
        <v>104.3</v>
      </c>
      <c r="AC10" s="8">
        <v>104.7</v>
      </c>
      <c r="AD10" s="8">
        <v>105.5</v>
      </c>
    </row>
    <row r="11" spans="1:30" hidden="1" x14ac:dyDescent="0.25">
      <c r="A11" s="4" t="s">
        <v>30</v>
      </c>
      <c r="B11" s="4">
        <v>2013</v>
      </c>
      <c r="C11" s="4" t="s">
        <v>37</v>
      </c>
      <c r="D11" s="8">
        <v>110.2</v>
      </c>
      <c r="E11" s="8">
        <v>109.5</v>
      </c>
      <c r="F11" s="8">
        <v>106.9</v>
      </c>
      <c r="G11" s="8">
        <v>106.3</v>
      </c>
      <c r="H11" s="8">
        <v>105.7</v>
      </c>
      <c r="I11" s="8">
        <v>108.3</v>
      </c>
      <c r="J11" s="8">
        <v>103.4</v>
      </c>
      <c r="K11" s="8">
        <v>105.7</v>
      </c>
      <c r="L11" s="8">
        <v>104.2</v>
      </c>
      <c r="M11" s="8">
        <v>103.2</v>
      </c>
      <c r="N11" s="8">
        <v>106.5</v>
      </c>
      <c r="O11" s="8">
        <v>108.8</v>
      </c>
      <c r="P11" s="8">
        <v>107.1</v>
      </c>
      <c r="Q11" s="8">
        <v>107.1</v>
      </c>
      <c r="R11" s="8">
        <v>108.1</v>
      </c>
      <c r="S11" s="8">
        <v>107.4</v>
      </c>
      <c r="T11" s="8">
        <v>108</v>
      </c>
      <c r="U11" s="8" t="s">
        <v>32</v>
      </c>
      <c r="V11" s="8">
        <v>106.5</v>
      </c>
      <c r="W11" s="8">
        <v>106.1</v>
      </c>
      <c r="X11" s="8">
        <v>105.1</v>
      </c>
      <c r="Y11" s="8">
        <v>104.4</v>
      </c>
      <c r="Z11" s="8">
        <v>104.5</v>
      </c>
      <c r="AA11" s="8">
        <v>104.8</v>
      </c>
      <c r="AB11" s="8">
        <v>102.7</v>
      </c>
      <c r="AC11" s="8">
        <v>104.6</v>
      </c>
      <c r="AD11" s="8">
        <v>106.4</v>
      </c>
    </row>
    <row r="12" spans="1:30" hidden="1" x14ac:dyDescent="0.25">
      <c r="A12" s="4" t="s">
        <v>33</v>
      </c>
      <c r="B12" s="4">
        <v>2013</v>
      </c>
      <c r="C12" s="4" t="s">
        <v>37</v>
      </c>
      <c r="D12" s="8">
        <v>114.6</v>
      </c>
      <c r="E12" s="8">
        <v>113.4</v>
      </c>
      <c r="F12" s="8">
        <v>106</v>
      </c>
      <c r="G12" s="8">
        <v>104.7</v>
      </c>
      <c r="H12" s="8">
        <v>102.1</v>
      </c>
      <c r="I12" s="8">
        <v>109.5</v>
      </c>
      <c r="J12" s="8">
        <v>109.7</v>
      </c>
      <c r="K12" s="8">
        <v>104.6</v>
      </c>
      <c r="L12" s="8">
        <v>102</v>
      </c>
      <c r="M12" s="8">
        <v>103.5</v>
      </c>
      <c r="N12" s="8">
        <v>108.2</v>
      </c>
      <c r="O12" s="8">
        <v>110.6</v>
      </c>
      <c r="P12" s="8">
        <v>108.8</v>
      </c>
      <c r="Q12" s="8">
        <v>108.5</v>
      </c>
      <c r="R12" s="8">
        <v>107.9</v>
      </c>
      <c r="S12" s="8">
        <v>106.4</v>
      </c>
      <c r="T12" s="8">
        <v>107.7</v>
      </c>
      <c r="U12" s="8">
        <v>100.5</v>
      </c>
      <c r="V12" s="8">
        <v>106.4</v>
      </c>
      <c r="W12" s="8">
        <v>106.5</v>
      </c>
      <c r="X12" s="8">
        <v>105.7</v>
      </c>
      <c r="Y12" s="8">
        <v>105</v>
      </c>
      <c r="Z12" s="8">
        <v>104</v>
      </c>
      <c r="AA12" s="8">
        <v>105.2</v>
      </c>
      <c r="AB12" s="8">
        <v>103.2</v>
      </c>
      <c r="AC12" s="8">
        <v>105.1</v>
      </c>
      <c r="AD12" s="8">
        <v>105.7</v>
      </c>
    </row>
    <row r="13" spans="1:30" hidden="1" x14ac:dyDescent="0.25">
      <c r="A13" s="4" t="s">
        <v>34</v>
      </c>
      <c r="B13" s="4">
        <v>2013</v>
      </c>
      <c r="C13" s="4" t="s">
        <v>37</v>
      </c>
      <c r="D13" s="8">
        <v>111.6</v>
      </c>
      <c r="E13" s="8">
        <v>110.9</v>
      </c>
      <c r="F13" s="8">
        <v>106.6</v>
      </c>
      <c r="G13" s="8">
        <v>105.7</v>
      </c>
      <c r="H13" s="8">
        <v>104.4</v>
      </c>
      <c r="I13" s="8">
        <v>108.9</v>
      </c>
      <c r="J13" s="8">
        <v>105.5</v>
      </c>
      <c r="K13" s="8">
        <v>105.3</v>
      </c>
      <c r="L13" s="8">
        <v>103.5</v>
      </c>
      <c r="M13" s="8">
        <v>103.3</v>
      </c>
      <c r="N13" s="8">
        <v>107.2</v>
      </c>
      <c r="O13" s="8">
        <v>109.6</v>
      </c>
      <c r="P13" s="8">
        <v>107.7</v>
      </c>
      <c r="Q13" s="8">
        <v>107.5</v>
      </c>
      <c r="R13" s="8">
        <v>108</v>
      </c>
      <c r="S13" s="8">
        <v>107</v>
      </c>
      <c r="T13" s="8">
        <v>107.9</v>
      </c>
      <c r="U13" s="8">
        <v>100.5</v>
      </c>
      <c r="V13" s="8">
        <v>106.5</v>
      </c>
      <c r="W13" s="8">
        <v>106.3</v>
      </c>
      <c r="X13" s="8">
        <v>105.3</v>
      </c>
      <c r="Y13" s="8">
        <v>104.7</v>
      </c>
      <c r="Z13" s="8">
        <v>104.2</v>
      </c>
      <c r="AA13" s="8">
        <v>105</v>
      </c>
      <c r="AB13" s="8">
        <v>102.9</v>
      </c>
      <c r="AC13" s="8">
        <v>104.8</v>
      </c>
      <c r="AD13" s="8">
        <v>106.1</v>
      </c>
    </row>
    <row r="14" spans="1:30" hidden="1" x14ac:dyDescent="0.25">
      <c r="A14" s="4" t="s">
        <v>30</v>
      </c>
      <c r="B14" s="4">
        <v>2013</v>
      </c>
      <c r="C14" s="4" t="s">
        <v>38</v>
      </c>
      <c r="D14" s="8">
        <v>110.9</v>
      </c>
      <c r="E14" s="8">
        <v>109.8</v>
      </c>
      <c r="F14" s="8">
        <v>105.9</v>
      </c>
      <c r="G14" s="8">
        <v>107.5</v>
      </c>
      <c r="H14" s="8">
        <v>105.3</v>
      </c>
      <c r="I14" s="8">
        <v>108.1</v>
      </c>
      <c r="J14" s="8">
        <v>107.3</v>
      </c>
      <c r="K14" s="8">
        <v>106.1</v>
      </c>
      <c r="L14" s="8">
        <v>103.7</v>
      </c>
      <c r="M14" s="8">
        <v>104</v>
      </c>
      <c r="N14" s="8">
        <v>107.4</v>
      </c>
      <c r="O14" s="8">
        <v>109.9</v>
      </c>
      <c r="P14" s="8">
        <v>108.1</v>
      </c>
      <c r="Q14" s="8">
        <v>108.1</v>
      </c>
      <c r="R14" s="8">
        <v>108.8</v>
      </c>
      <c r="S14" s="8">
        <v>107.9</v>
      </c>
      <c r="T14" s="8">
        <v>108.6</v>
      </c>
      <c r="U14" s="8" t="s">
        <v>32</v>
      </c>
      <c r="V14" s="8">
        <v>107.5</v>
      </c>
      <c r="W14" s="8">
        <v>106.8</v>
      </c>
      <c r="X14" s="8">
        <v>105.7</v>
      </c>
      <c r="Y14" s="8">
        <v>104.1</v>
      </c>
      <c r="Z14" s="8">
        <v>105</v>
      </c>
      <c r="AA14" s="8">
        <v>105.5</v>
      </c>
      <c r="AB14" s="8">
        <v>102.1</v>
      </c>
      <c r="AC14" s="8">
        <v>104.8</v>
      </c>
      <c r="AD14" s="8">
        <v>107.2</v>
      </c>
    </row>
    <row r="15" spans="1:30" hidden="1" x14ac:dyDescent="0.25">
      <c r="A15" s="4" t="s">
        <v>33</v>
      </c>
      <c r="B15" s="4">
        <v>2013</v>
      </c>
      <c r="C15" s="4" t="s">
        <v>38</v>
      </c>
      <c r="D15" s="8">
        <v>115.4</v>
      </c>
      <c r="E15" s="8">
        <v>114.2</v>
      </c>
      <c r="F15" s="8">
        <v>102.7</v>
      </c>
      <c r="G15" s="8">
        <v>105.5</v>
      </c>
      <c r="H15" s="8">
        <v>101.5</v>
      </c>
      <c r="I15" s="8">
        <v>110.6</v>
      </c>
      <c r="J15" s="8">
        <v>123.7</v>
      </c>
      <c r="K15" s="8">
        <v>105.2</v>
      </c>
      <c r="L15" s="8">
        <v>101.9</v>
      </c>
      <c r="M15" s="8">
        <v>105</v>
      </c>
      <c r="N15" s="8">
        <v>109.1</v>
      </c>
      <c r="O15" s="8">
        <v>111.3</v>
      </c>
      <c r="P15" s="8">
        <v>111.1</v>
      </c>
      <c r="Q15" s="8">
        <v>109.8</v>
      </c>
      <c r="R15" s="8">
        <v>108.5</v>
      </c>
      <c r="S15" s="8">
        <v>106.7</v>
      </c>
      <c r="T15" s="8">
        <v>108.3</v>
      </c>
      <c r="U15" s="8">
        <v>100.5</v>
      </c>
      <c r="V15" s="8">
        <v>107.2</v>
      </c>
      <c r="W15" s="8">
        <v>107.1</v>
      </c>
      <c r="X15" s="8">
        <v>106.2</v>
      </c>
      <c r="Y15" s="8">
        <v>103.9</v>
      </c>
      <c r="Z15" s="8">
        <v>104.6</v>
      </c>
      <c r="AA15" s="8">
        <v>105.7</v>
      </c>
      <c r="AB15" s="8">
        <v>102.6</v>
      </c>
      <c r="AC15" s="8">
        <v>104.9</v>
      </c>
      <c r="AD15" s="8">
        <v>106.6</v>
      </c>
    </row>
    <row r="16" spans="1:30" hidden="1" x14ac:dyDescent="0.25">
      <c r="A16" s="4" t="s">
        <v>34</v>
      </c>
      <c r="B16" s="4">
        <v>2013</v>
      </c>
      <c r="C16" s="4" t="s">
        <v>38</v>
      </c>
      <c r="D16" s="8">
        <v>112.3</v>
      </c>
      <c r="E16" s="8">
        <v>111.3</v>
      </c>
      <c r="F16" s="8">
        <v>104.7</v>
      </c>
      <c r="G16" s="8">
        <v>106.8</v>
      </c>
      <c r="H16" s="8">
        <v>103.9</v>
      </c>
      <c r="I16" s="8">
        <v>109.3</v>
      </c>
      <c r="J16" s="8">
        <v>112.9</v>
      </c>
      <c r="K16" s="8">
        <v>105.8</v>
      </c>
      <c r="L16" s="8">
        <v>103.1</v>
      </c>
      <c r="M16" s="8">
        <v>104.3</v>
      </c>
      <c r="N16" s="8">
        <v>108.1</v>
      </c>
      <c r="O16" s="8">
        <v>110.5</v>
      </c>
      <c r="P16" s="8">
        <v>109.2</v>
      </c>
      <c r="Q16" s="8">
        <v>108.6</v>
      </c>
      <c r="R16" s="8">
        <v>108.7</v>
      </c>
      <c r="S16" s="8">
        <v>107.4</v>
      </c>
      <c r="T16" s="8">
        <v>108.5</v>
      </c>
      <c r="U16" s="8">
        <v>100.5</v>
      </c>
      <c r="V16" s="8">
        <v>107.4</v>
      </c>
      <c r="W16" s="8">
        <v>106.9</v>
      </c>
      <c r="X16" s="8">
        <v>105.9</v>
      </c>
      <c r="Y16" s="8">
        <v>104</v>
      </c>
      <c r="Z16" s="8">
        <v>104.8</v>
      </c>
      <c r="AA16" s="8">
        <v>105.6</v>
      </c>
      <c r="AB16" s="8">
        <v>102.3</v>
      </c>
      <c r="AC16" s="8">
        <v>104.8</v>
      </c>
      <c r="AD16" s="8">
        <v>106.9</v>
      </c>
    </row>
    <row r="17" spans="1:30" hidden="1" x14ac:dyDescent="0.25">
      <c r="A17" s="4" t="s">
        <v>30</v>
      </c>
      <c r="B17" s="4">
        <v>2013</v>
      </c>
      <c r="C17" s="4" t="s">
        <v>39</v>
      </c>
      <c r="D17" s="8">
        <v>112.3</v>
      </c>
      <c r="E17" s="8">
        <v>112.1</v>
      </c>
      <c r="F17" s="8">
        <v>108.1</v>
      </c>
      <c r="G17" s="8">
        <v>108.3</v>
      </c>
      <c r="H17" s="8">
        <v>105.9</v>
      </c>
      <c r="I17" s="8">
        <v>109.2</v>
      </c>
      <c r="J17" s="8">
        <v>118</v>
      </c>
      <c r="K17" s="8">
        <v>106.8</v>
      </c>
      <c r="L17" s="8">
        <v>104.1</v>
      </c>
      <c r="M17" s="8">
        <v>105.4</v>
      </c>
      <c r="N17" s="8">
        <v>108.2</v>
      </c>
      <c r="O17" s="8">
        <v>111</v>
      </c>
      <c r="P17" s="8">
        <v>110.6</v>
      </c>
      <c r="Q17" s="8">
        <v>109</v>
      </c>
      <c r="R17" s="8">
        <v>109.7</v>
      </c>
      <c r="S17" s="8">
        <v>108.8</v>
      </c>
      <c r="T17" s="8">
        <v>109.5</v>
      </c>
      <c r="U17" s="8" t="s">
        <v>32</v>
      </c>
      <c r="V17" s="8">
        <v>108.5</v>
      </c>
      <c r="W17" s="8">
        <v>107.5</v>
      </c>
      <c r="X17" s="8">
        <v>106.3</v>
      </c>
      <c r="Y17" s="8">
        <v>105</v>
      </c>
      <c r="Z17" s="8">
        <v>105.6</v>
      </c>
      <c r="AA17" s="8">
        <v>106.5</v>
      </c>
      <c r="AB17" s="8">
        <v>102.5</v>
      </c>
      <c r="AC17" s="8">
        <v>105.5</v>
      </c>
      <c r="AD17" s="8">
        <v>108.9</v>
      </c>
    </row>
    <row r="18" spans="1:30" hidden="1" x14ac:dyDescent="0.25">
      <c r="A18" s="4" t="s">
        <v>33</v>
      </c>
      <c r="B18" s="4">
        <v>2013</v>
      </c>
      <c r="C18" s="4" t="s">
        <v>39</v>
      </c>
      <c r="D18" s="8">
        <v>117</v>
      </c>
      <c r="E18" s="8">
        <v>120.1</v>
      </c>
      <c r="F18" s="8">
        <v>112.5</v>
      </c>
      <c r="G18" s="8">
        <v>107.3</v>
      </c>
      <c r="H18" s="8">
        <v>101.3</v>
      </c>
      <c r="I18" s="8">
        <v>112.4</v>
      </c>
      <c r="J18" s="8">
        <v>143.6</v>
      </c>
      <c r="K18" s="8">
        <v>105.4</v>
      </c>
      <c r="L18" s="8">
        <v>101.4</v>
      </c>
      <c r="M18" s="8">
        <v>106.4</v>
      </c>
      <c r="N18" s="8">
        <v>110</v>
      </c>
      <c r="O18" s="8">
        <v>112.2</v>
      </c>
      <c r="P18" s="8">
        <v>115</v>
      </c>
      <c r="Q18" s="8">
        <v>110.9</v>
      </c>
      <c r="R18" s="8">
        <v>109.2</v>
      </c>
      <c r="S18" s="8">
        <v>107.2</v>
      </c>
      <c r="T18" s="8">
        <v>108.9</v>
      </c>
      <c r="U18" s="8">
        <v>106.6</v>
      </c>
      <c r="V18" s="8">
        <v>108</v>
      </c>
      <c r="W18" s="8">
        <v>107.7</v>
      </c>
      <c r="X18" s="8">
        <v>106.5</v>
      </c>
      <c r="Y18" s="8">
        <v>105.2</v>
      </c>
      <c r="Z18" s="8">
        <v>105.2</v>
      </c>
      <c r="AA18" s="8">
        <v>108.1</v>
      </c>
      <c r="AB18" s="8">
        <v>103.3</v>
      </c>
      <c r="AC18" s="8">
        <v>106.1</v>
      </c>
      <c r="AD18" s="8">
        <v>109.7</v>
      </c>
    </row>
    <row r="19" spans="1:30" hidden="1" x14ac:dyDescent="0.25">
      <c r="A19" s="4" t="s">
        <v>34</v>
      </c>
      <c r="B19" s="4">
        <v>2013</v>
      </c>
      <c r="C19" s="4" t="s">
        <v>39</v>
      </c>
      <c r="D19" s="8">
        <v>113.8</v>
      </c>
      <c r="E19" s="8">
        <v>114.9</v>
      </c>
      <c r="F19" s="8">
        <v>109.8</v>
      </c>
      <c r="G19" s="8">
        <v>107.9</v>
      </c>
      <c r="H19" s="8">
        <v>104.2</v>
      </c>
      <c r="I19" s="8">
        <v>110.7</v>
      </c>
      <c r="J19" s="8">
        <v>126.7</v>
      </c>
      <c r="K19" s="8">
        <v>106.3</v>
      </c>
      <c r="L19" s="8">
        <v>103.2</v>
      </c>
      <c r="M19" s="8">
        <v>105.7</v>
      </c>
      <c r="N19" s="8">
        <v>109</v>
      </c>
      <c r="O19" s="8">
        <v>111.6</v>
      </c>
      <c r="P19" s="8">
        <v>112.2</v>
      </c>
      <c r="Q19" s="8">
        <v>109.5</v>
      </c>
      <c r="R19" s="8">
        <v>109.5</v>
      </c>
      <c r="S19" s="8">
        <v>108.1</v>
      </c>
      <c r="T19" s="8">
        <v>109.3</v>
      </c>
      <c r="U19" s="8">
        <v>106.6</v>
      </c>
      <c r="V19" s="8">
        <v>108.3</v>
      </c>
      <c r="W19" s="8">
        <v>107.6</v>
      </c>
      <c r="X19" s="8">
        <v>106.4</v>
      </c>
      <c r="Y19" s="8">
        <v>105.1</v>
      </c>
      <c r="Z19" s="8">
        <v>105.4</v>
      </c>
      <c r="AA19" s="8">
        <v>107.4</v>
      </c>
      <c r="AB19" s="8">
        <v>102.8</v>
      </c>
      <c r="AC19" s="8">
        <v>105.8</v>
      </c>
      <c r="AD19" s="8">
        <v>109.3</v>
      </c>
    </row>
    <row r="20" spans="1:30" hidden="1" x14ac:dyDescent="0.25">
      <c r="A20" s="4" t="s">
        <v>30</v>
      </c>
      <c r="B20" s="4">
        <v>2013</v>
      </c>
      <c r="C20" s="4" t="s">
        <v>40</v>
      </c>
      <c r="D20" s="8">
        <v>113.4</v>
      </c>
      <c r="E20" s="8">
        <v>114.9</v>
      </c>
      <c r="F20" s="8">
        <v>110.5</v>
      </c>
      <c r="G20" s="8">
        <v>109.3</v>
      </c>
      <c r="H20" s="8">
        <v>106.2</v>
      </c>
      <c r="I20" s="8">
        <v>110.3</v>
      </c>
      <c r="J20" s="8">
        <v>129.19999999999999</v>
      </c>
      <c r="K20" s="8">
        <v>107.1</v>
      </c>
      <c r="L20" s="8">
        <v>104.3</v>
      </c>
      <c r="M20" s="8">
        <v>106.4</v>
      </c>
      <c r="N20" s="8">
        <v>109.1</v>
      </c>
      <c r="O20" s="8">
        <v>112.1</v>
      </c>
      <c r="P20" s="8">
        <v>113.1</v>
      </c>
      <c r="Q20" s="8">
        <v>109.8</v>
      </c>
      <c r="R20" s="8">
        <v>110.5</v>
      </c>
      <c r="S20" s="8">
        <v>109.5</v>
      </c>
      <c r="T20" s="8">
        <v>110.3</v>
      </c>
      <c r="U20" s="8" t="s">
        <v>32</v>
      </c>
      <c r="V20" s="8">
        <v>109.5</v>
      </c>
      <c r="W20" s="8">
        <v>108.3</v>
      </c>
      <c r="X20" s="8">
        <v>106.9</v>
      </c>
      <c r="Y20" s="8">
        <v>106.8</v>
      </c>
      <c r="Z20" s="8">
        <v>106.4</v>
      </c>
      <c r="AA20" s="8">
        <v>107.8</v>
      </c>
      <c r="AB20" s="8">
        <v>102.5</v>
      </c>
      <c r="AC20" s="8">
        <v>106.5</v>
      </c>
      <c r="AD20" s="8">
        <v>110.7</v>
      </c>
    </row>
    <row r="21" spans="1:30" hidden="1" x14ac:dyDescent="0.25">
      <c r="A21" s="4" t="s">
        <v>33</v>
      </c>
      <c r="B21" s="4">
        <v>2013</v>
      </c>
      <c r="C21" s="4" t="s">
        <v>40</v>
      </c>
      <c r="D21" s="8">
        <v>117.8</v>
      </c>
      <c r="E21" s="8">
        <v>119.2</v>
      </c>
      <c r="F21" s="8">
        <v>114</v>
      </c>
      <c r="G21" s="8">
        <v>108.3</v>
      </c>
      <c r="H21" s="8">
        <v>101.1</v>
      </c>
      <c r="I21" s="8">
        <v>113.2</v>
      </c>
      <c r="J21" s="8">
        <v>160.9</v>
      </c>
      <c r="K21" s="8">
        <v>105.1</v>
      </c>
      <c r="L21" s="8">
        <v>101.3</v>
      </c>
      <c r="M21" s="8">
        <v>107.5</v>
      </c>
      <c r="N21" s="8">
        <v>110.4</v>
      </c>
      <c r="O21" s="8">
        <v>113.1</v>
      </c>
      <c r="P21" s="8">
        <v>117.5</v>
      </c>
      <c r="Q21" s="8">
        <v>111.7</v>
      </c>
      <c r="R21" s="8">
        <v>109.8</v>
      </c>
      <c r="S21" s="8">
        <v>107.8</v>
      </c>
      <c r="T21" s="8">
        <v>109.5</v>
      </c>
      <c r="U21" s="8">
        <v>107.7</v>
      </c>
      <c r="V21" s="8">
        <v>108.6</v>
      </c>
      <c r="W21" s="8">
        <v>108.1</v>
      </c>
      <c r="X21" s="8">
        <v>107.1</v>
      </c>
      <c r="Y21" s="8">
        <v>107.3</v>
      </c>
      <c r="Z21" s="8">
        <v>105.9</v>
      </c>
      <c r="AA21" s="8">
        <v>110.1</v>
      </c>
      <c r="AB21" s="8">
        <v>103.2</v>
      </c>
      <c r="AC21" s="8">
        <v>107.3</v>
      </c>
      <c r="AD21" s="8">
        <v>111.4</v>
      </c>
    </row>
    <row r="22" spans="1:30" hidden="1" x14ac:dyDescent="0.25">
      <c r="A22" s="4" t="s">
        <v>34</v>
      </c>
      <c r="B22" s="4">
        <v>2013</v>
      </c>
      <c r="C22" s="4" t="s">
        <v>40</v>
      </c>
      <c r="D22" s="8">
        <v>114.8</v>
      </c>
      <c r="E22" s="8">
        <v>116.4</v>
      </c>
      <c r="F22" s="8">
        <v>111.9</v>
      </c>
      <c r="G22" s="8">
        <v>108.9</v>
      </c>
      <c r="H22" s="8">
        <v>104.3</v>
      </c>
      <c r="I22" s="8">
        <v>111.7</v>
      </c>
      <c r="J22" s="8">
        <v>140</v>
      </c>
      <c r="K22" s="8">
        <v>106.4</v>
      </c>
      <c r="L22" s="8">
        <v>103.3</v>
      </c>
      <c r="M22" s="8">
        <v>106.8</v>
      </c>
      <c r="N22" s="8">
        <v>109.6</v>
      </c>
      <c r="O22" s="8">
        <v>112.6</v>
      </c>
      <c r="P22" s="8">
        <v>114.7</v>
      </c>
      <c r="Q22" s="8">
        <v>110.3</v>
      </c>
      <c r="R22" s="8">
        <v>110.2</v>
      </c>
      <c r="S22" s="8">
        <v>108.8</v>
      </c>
      <c r="T22" s="8">
        <v>110</v>
      </c>
      <c r="U22" s="8">
        <v>107.7</v>
      </c>
      <c r="V22" s="8">
        <v>109.2</v>
      </c>
      <c r="W22" s="8">
        <v>108.2</v>
      </c>
      <c r="X22" s="8">
        <v>107</v>
      </c>
      <c r="Y22" s="8">
        <v>107.1</v>
      </c>
      <c r="Z22" s="8">
        <v>106.1</v>
      </c>
      <c r="AA22" s="8">
        <v>109.1</v>
      </c>
      <c r="AB22" s="8">
        <v>102.8</v>
      </c>
      <c r="AC22" s="8">
        <v>106.9</v>
      </c>
      <c r="AD22" s="8">
        <v>111</v>
      </c>
    </row>
    <row r="23" spans="1:30" hidden="1" x14ac:dyDescent="0.25">
      <c r="A23" s="4" t="s">
        <v>30</v>
      </c>
      <c r="B23" s="4">
        <v>2013</v>
      </c>
      <c r="C23" s="4" t="s">
        <v>41</v>
      </c>
      <c r="D23" s="8">
        <v>114.3</v>
      </c>
      <c r="E23" s="8">
        <v>115.4</v>
      </c>
      <c r="F23" s="8">
        <v>111.1</v>
      </c>
      <c r="G23" s="8">
        <v>110</v>
      </c>
      <c r="H23" s="8">
        <v>106.4</v>
      </c>
      <c r="I23" s="8">
        <v>110.8</v>
      </c>
      <c r="J23" s="8">
        <v>138.9</v>
      </c>
      <c r="K23" s="8">
        <v>107.4</v>
      </c>
      <c r="L23" s="8">
        <v>104.1</v>
      </c>
      <c r="M23" s="8">
        <v>106.9</v>
      </c>
      <c r="N23" s="8">
        <v>109.7</v>
      </c>
      <c r="O23" s="8">
        <v>112.6</v>
      </c>
      <c r="P23" s="8">
        <v>114.9</v>
      </c>
      <c r="Q23" s="8">
        <v>110.7</v>
      </c>
      <c r="R23" s="8">
        <v>111.3</v>
      </c>
      <c r="S23" s="8">
        <v>110.2</v>
      </c>
      <c r="T23" s="8">
        <v>111.1</v>
      </c>
      <c r="U23" s="8" t="s">
        <v>32</v>
      </c>
      <c r="V23" s="8">
        <v>109.9</v>
      </c>
      <c r="W23" s="8">
        <v>108.7</v>
      </c>
      <c r="X23" s="8">
        <v>107.5</v>
      </c>
      <c r="Y23" s="8">
        <v>107.8</v>
      </c>
      <c r="Z23" s="8">
        <v>106.8</v>
      </c>
      <c r="AA23" s="8">
        <v>108.7</v>
      </c>
      <c r="AB23" s="8">
        <v>105</v>
      </c>
      <c r="AC23" s="8">
        <v>107.5</v>
      </c>
      <c r="AD23" s="8">
        <v>112.1</v>
      </c>
    </row>
    <row r="24" spans="1:30" hidden="1" x14ac:dyDescent="0.25">
      <c r="A24" s="4" t="s">
        <v>33</v>
      </c>
      <c r="B24" s="4">
        <v>2013</v>
      </c>
      <c r="C24" s="4" t="s">
        <v>41</v>
      </c>
      <c r="D24" s="8">
        <v>118.3</v>
      </c>
      <c r="E24" s="8">
        <v>120.4</v>
      </c>
      <c r="F24" s="8">
        <v>112.7</v>
      </c>
      <c r="G24" s="8">
        <v>108.9</v>
      </c>
      <c r="H24" s="8">
        <v>101.1</v>
      </c>
      <c r="I24" s="8">
        <v>108.7</v>
      </c>
      <c r="J24" s="8">
        <v>177</v>
      </c>
      <c r="K24" s="8">
        <v>104.7</v>
      </c>
      <c r="L24" s="8">
        <v>101</v>
      </c>
      <c r="M24" s="8">
        <v>108.5</v>
      </c>
      <c r="N24" s="8">
        <v>110.9</v>
      </c>
      <c r="O24" s="8">
        <v>114.3</v>
      </c>
      <c r="P24" s="8">
        <v>119.6</v>
      </c>
      <c r="Q24" s="8">
        <v>112.4</v>
      </c>
      <c r="R24" s="8">
        <v>110.6</v>
      </c>
      <c r="S24" s="8">
        <v>108.3</v>
      </c>
      <c r="T24" s="8">
        <v>110.2</v>
      </c>
      <c r="U24" s="8">
        <v>108.9</v>
      </c>
      <c r="V24" s="8">
        <v>109.3</v>
      </c>
      <c r="W24" s="8">
        <v>108.7</v>
      </c>
      <c r="X24" s="8">
        <v>107.6</v>
      </c>
      <c r="Y24" s="8">
        <v>108.1</v>
      </c>
      <c r="Z24" s="8">
        <v>106.5</v>
      </c>
      <c r="AA24" s="8">
        <v>110.8</v>
      </c>
      <c r="AB24" s="8">
        <v>106</v>
      </c>
      <c r="AC24" s="8">
        <v>108.3</v>
      </c>
      <c r="AD24" s="8">
        <v>112.7</v>
      </c>
    </row>
    <row r="25" spans="1:30" hidden="1" x14ac:dyDescent="0.25">
      <c r="A25" s="4" t="s">
        <v>34</v>
      </c>
      <c r="B25" s="4">
        <v>2013</v>
      </c>
      <c r="C25" s="4" t="s">
        <v>41</v>
      </c>
      <c r="D25" s="8">
        <v>115.6</v>
      </c>
      <c r="E25" s="8">
        <v>117.2</v>
      </c>
      <c r="F25" s="8">
        <v>111.7</v>
      </c>
      <c r="G25" s="8">
        <v>109.6</v>
      </c>
      <c r="H25" s="8">
        <v>104.5</v>
      </c>
      <c r="I25" s="8">
        <v>109.8</v>
      </c>
      <c r="J25" s="8">
        <v>151.80000000000001</v>
      </c>
      <c r="K25" s="8">
        <v>106.5</v>
      </c>
      <c r="L25" s="8">
        <v>103.1</v>
      </c>
      <c r="M25" s="8">
        <v>107.4</v>
      </c>
      <c r="N25" s="8">
        <v>110.2</v>
      </c>
      <c r="O25" s="8">
        <v>113.4</v>
      </c>
      <c r="P25" s="8">
        <v>116.6</v>
      </c>
      <c r="Q25" s="8">
        <v>111.2</v>
      </c>
      <c r="R25" s="8">
        <v>111</v>
      </c>
      <c r="S25" s="8">
        <v>109.4</v>
      </c>
      <c r="T25" s="8">
        <v>110.7</v>
      </c>
      <c r="U25" s="8">
        <v>108.9</v>
      </c>
      <c r="V25" s="8">
        <v>109.7</v>
      </c>
      <c r="W25" s="8">
        <v>108.7</v>
      </c>
      <c r="X25" s="8">
        <v>107.5</v>
      </c>
      <c r="Y25" s="8">
        <v>108</v>
      </c>
      <c r="Z25" s="8">
        <v>106.6</v>
      </c>
      <c r="AA25" s="8">
        <v>109.9</v>
      </c>
      <c r="AB25" s="8">
        <v>105.4</v>
      </c>
      <c r="AC25" s="8">
        <v>107.9</v>
      </c>
      <c r="AD25" s="8">
        <v>112.4</v>
      </c>
    </row>
    <row r="26" spans="1:30" hidden="1" x14ac:dyDescent="0.25">
      <c r="A26" s="4" t="s">
        <v>30</v>
      </c>
      <c r="B26" s="4">
        <v>2013</v>
      </c>
      <c r="C26" s="4" t="s">
        <v>42</v>
      </c>
      <c r="D26" s="8">
        <v>115.4</v>
      </c>
      <c r="E26" s="8">
        <v>115.7</v>
      </c>
      <c r="F26" s="8">
        <v>111.7</v>
      </c>
      <c r="G26" s="8">
        <v>111</v>
      </c>
      <c r="H26" s="8">
        <v>107.4</v>
      </c>
      <c r="I26" s="8">
        <v>110.9</v>
      </c>
      <c r="J26" s="8">
        <v>154</v>
      </c>
      <c r="K26" s="8">
        <v>108.1</v>
      </c>
      <c r="L26" s="8">
        <v>104.2</v>
      </c>
      <c r="M26" s="8">
        <v>107.9</v>
      </c>
      <c r="N26" s="8">
        <v>110.4</v>
      </c>
      <c r="O26" s="8">
        <v>114</v>
      </c>
      <c r="P26" s="8">
        <v>117.8</v>
      </c>
      <c r="Q26" s="8">
        <v>111.7</v>
      </c>
      <c r="R26" s="8">
        <v>112.7</v>
      </c>
      <c r="S26" s="8">
        <v>111.4</v>
      </c>
      <c r="T26" s="8">
        <v>112.5</v>
      </c>
      <c r="U26" s="8" t="s">
        <v>32</v>
      </c>
      <c r="V26" s="8">
        <v>111.1</v>
      </c>
      <c r="W26" s="8">
        <v>109.6</v>
      </c>
      <c r="X26" s="8">
        <v>108.3</v>
      </c>
      <c r="Y26" s="8">
        <v>109.3</v>
      </c>
      <c r="Z26" s="8">
        <v>107.7</v>
      </c>
      <c r="AA26" s="8">
        <v>109.8</v>
      </c>
      <c r="AB26" s="8">
        <v>106.7</v>
      </c>
      <c r="AC26" s="8">
        <v>108.7</v>
      </c>
      <c r="AD26" s="8">
        <v>114.2</v>
      </c>
    </row>
    <row r="27" spans="1:30" hidden="1" x14ac:dyDescent="0.25">
      <c r="A27" s="4" t="s">
        <v>33</v>
      </c>
      <c r="B27" s="4">
        <v>2013</v>
      </c>
      <c r="C27" s="4" t="s">
        <v>42</v>
      </c>
      <c r="D27" s="8">
        <v>118.6</v>
      </c>
      <c r="E27" s="8">
        <v>119.1</v>
      </c>
      <c r="F27" s="8">
        <v>113.2</v>
      </c>
      <c r="G27" s="8">
        <v>109.6</v>
      </c>
      <c r="H27" s="8">
        <v>101.7</v>
      </c>
      <c r="I27" s="8">
        <v>103.2</v>
      </c>
      <c r="J27" s="8">
        <v>174.3</v>
      </c>
      <c r="K27" s="8">
        <v>105.1</v>
      </c>
      <c r="L27" s="8">
        <v>100.8</v>
      </c>
      <c r="M27" s="8">
        <v>109.1</v>
      </c>
      <c r="N27" s="8">
        <v>111.1</v>
      </c>
      <c r="O27" s="8">
        <v>115.4</v>
      </c>
      <c r="P27" s="8">
        <v>119.2</v>
      </c>
      <c r="Q27" s="8">
        <v>112.9</v>
      </c>
      <c r="R27" s="8">
        <v>111.4</v>
      </c>
      <c r="S27" s="8">
        <v>109</v>
      </c>
      <c r="T27" s="8">
        <v>111.1</v>
      </c>
      <c r="U27" s="8">
        <v>109.7</v>
      </c>
      <c r="V27" s="8">
        <v>109.5</v>
      </c>
      <c r="W27" s="8">
        <v>109.6</v>
      </c>
      <c r="X27" s="8">
        <v>107.9</v>
      </c>
      <c r="Y27" s="8">
        <v>110.4</v>
      </c>
      <c r="Z27" s="8">
        <v>107.4</v>
      </c>
      <c r="AA27" s="8">
        <v>111.2</v>
      </c>
      <c r="AB27" s="8">
        <v>106.9</v>
      </c>
      <c r="AC27" s="8">
        <v>109.4</v>
      </c>
      <c r="AD27" s="8">
        <v>113.2</v>
      </c>
    </row>
    <row r="28" spans="1:30" hidden="1" x14ac:dyDescent="0.25">
      <c r="A28" s="4" t="s">
        <v>34</v>
      </c>
      <c r="B28" s="4">
        <v>2013</v>
      </c>
      <c r="C28" s="4" t="s">
        <v>42</v>
      </c>
      <c r="D28" s="8">
        <v>116.4</v>
      </c>
      <c r="E28" s="8">
        <v>116.9</v>
      </c>
      <c r="F28" s="8">
        <v>112.3</v>
      </c>
      <c r="G28" s="8">
        <v>110.5</v>
      </c>
      <c r="H28" s="8">
        <v>105.3</v>
      </c>
      <c r="I28" s="8">
        <v>107.3</v>
      </c>
      <c r="J28" s="8">
        <v>160.9</v>
      </c>
      <c r="K28" s="8">
        <v>107.1</v>
      </c>
      <c r="L28" s="8">
        <v>103.1</v>
      </c>
      <c r="M28" s="8">
        <v>108.3</v>
      </c>
      <c r="N28" s="8">
        <v>110.7</v>
      </c>
      <c r="O28" s="8">
        <v>114.6</v>
      </c>
      <c r="P28" s="8">
        <v>118.3</v>
      </c>
      <c r="Q28" s="8">
        <v>112</v>
      </c>
      <c r="R28" s="8">
        <v>112.2</v>
      </c>
      <c r="S28" s="8">
        <v>110.4</v>
      </c>
      <c r="T28" s="8">
        <v>111.9</v>
      </c>
      <c r="U28" s="8">
        <v>109.7</v>
      </c>
      <c r="V28" s="8">
        <v>110.5</v>
      </c>
      <c r="W28" s="8">
        <v>109.6</v>
      </c>
      <c r="X28" s="8">
        <v>108.1</v>
      </c>
      <c r="Y28" s="8">
        <v>109.9</v>
      </c>
      <c r="Z28" s="8">
        <v>107.5</v>
      </c>
      <c r="AA28" s="8">
        <v>110.6</v>
      </c>
      <c r="AB28" s="8">
        <v>106.8</v>
      </c>
      <c r="AC28" s="8">
        <v>109</v>
      </c>
      <c r="AD28" s="8">
        <v>113.7</v>
      </c>
    </row>
    <row r="29" spans="1:30" hidden="1" x14ac:dyDescent="0.25">
      <c r="A29" s="4" t="s">
        <v>30</v>
      </c>
      <c r="B29" s="4">
        <v>2013</v>
      </c>
      <c r="C29" s="4" t="s">
        <v>43</v>
      </c>
      <c r="D29" s="8">
        <v>116.3</v>
      </c>
      <c r="E29" s="8">
        <v>115.4</v>
      </c>
      <c r="F29" s="8">
        <v>112.6</v>
      </c>
      <c r="G29" s="8">
        <v>111.7</v>
      </c>
      <c r="H29" s="8">
        <v>107.7</v>
      </c>
      <c r="I29" s="8">
        <v>113.2</v>
      </c>
      <c r="J29" s="8">
        <v>164.9</v>
      </c>
      <c r="K29" s="8">
        <v>108.3</v>
      </c>
      <c r="L29" s="8">
        <v>103.9</v>
      </c>
      <c r="M29" s="8">
        <v>108.2</v>
      </c>
      <c r="N29" s="8">
        <v>111.1</v>
      </c>
      <c r="O29" s="8">
        <v>114.9</v>
      </c>
      <c r="P29" s="8">
        <v>119.8</v>
      </c>
      <c r="Q29" s="8">
        <v>112.2</v>
      </c>
      <c r="R29" s="8">
        <v>113.6</v>
      </c>
      <c r="S29" s="8">
        <v>112.3</v>
      </c>
      <c r="T29" s="8">
        <v>113.4</v>
      </c>
      <c r="U29" s="8" t="s">
        <v>32</v>
      </c>
      <c r="V29" s="8">
        <v>111.6</v>
      </c>
      <c r="W29" s="8">
        <v>110.4</v>
      </c>
      <c r="X29" s="8">
        <v>108.9</v>
      </c>
      <c r="Y29" s="8">
        <v>109.3</v>
      </c>
      <c r="Z29" s="8">
        <v>108.3</v>
      </c>
      <c r="AA29" s="8">
        <v>110.2</v>
      </c>
      <c r="AB29" s="8">
        <v>107.5</v>
      </c>
      <c r="AC29" s="8">
        <v>109.1</v>
      </c>
      <c r="AD29" s="8">
        <v>115.5</v>
      </c>
    </row>
    <row r="30" spans="1:30" hidden="1" x14ac:dyDescent="0.25">
      <c r="A30" s="4" t="s">
        <v>33</v>
      </c>
      <c r="B30" s="4">
        <v>2013</v>
      </c>
      <c r="C30" s="4" t="s">
        <v>43</v>
      </c>
      <c r="D30" s="8">
        <v>118.9</v>
      </c>
      <c r="E30" s="8">
        <v>118.1</v>
      </c>
      <c r="F30" s="8">
        <v>114.5</v>
      </c>
      <c r="G30" s="8">
        <v>110.4</v>
      </c>
      <c r="H30" s="8">
        <v>102.3</v>
      </c>
      <c r="I30" s="8">
        <v>106.2</v>
      </c>
      <c r="J30" s="8">
        <v>183.5</v>
      </c>
      <c r="K30" s="8">
        <v>105.3</v>
      </c>
      <c r="L30" s="8">
        <v>100.2</v>
      </c>
      <c r="M30" s="8">
        <v>109.6</v>
      </c>
      <c r="N30" s="8">
        <v>111.4</v>
      </c>
      <c r="O30" s="8">
        <v>116</v>
      </c>
      <c r="P30" s="8">
        <v>120.8</v>
      </c>
      <c r="Q30" s="8">
        <v>113.5</v>
      </c>
      <c r="R30" s="8">
        <v>112.5</v>
      </c>
      <c r="S30" s="8">
        <v>109.7</v>
      </c>
      <c r="T30" s="8">
        <v>112</v>
      </c>
      <c r="U30" s="8">
        <v>110.5</v>
      </c>
      <c r="V30" s="8">
        <v>109.7</v>
      </c>
      <c r="W30" s="8">
        <v>110.2</v>
      </c>
      <c r="X30" s="8">
        <v>108.2</v>
      </c>
      <c r="Y30" s="8">
        <v>109.7</v>
      </c>
      <c r="Z30" s="8">
        <v>108</v>
      </c>
      <c r="AA30" s="8">
        <v>111.3</v>
      </c>
      <c r="AB30" s="8">
        <v>107.3</v>
      </c>
      <c r="AC30" s="8">
        <v>109.4</v>
      </c>
      <c r="AD30" s="8">
        <v>114</v>
      </c>
    </row>
    <row r="31" spans="1:30" hidden="1" x14ac:dyDescent="0.25">
      <c r="A31" s="4" t="s">
        <v>34</v>
      </c>
      <c r="B31" s="4">
        <v>2013</v>
      </c>
      <c r="C31" s="4" t="s">
        <v>43</v>
      </c>
      <c r="D31" s="8">
        <v>117.1</v>
      </c>
      <c r="E31" s="8">
        <v>116.3</v>
      </c>
      <c r="F31" s="8">
        <v>113.3</v>
      </c>
      <c r="G31" s="8">
        <v>111.2</v>
      </c>
      <c r="H31" s="8">
        <v>105.7</v>
      </c>
      <c r="I31" s="8">
        <v>109.9</v>
      </c>
      <c r="J31" s="8">
        <v>171.2</v>
      </c>
      <c r="K31" s="8">
        <v>107.3</v>
      </c>
      <c r="L31" s="8">
        <v>102.7</v>
      </c>
      <c r="M31" s="8">
        <v>108.7</v>
      </c>
      <c r="N31" s="8">
        <v>111.2</v>
      </c>
      <c r="O31" s="8">
        <v>115.4</v>
      </c>
      <c r="P31" s="8">
        <v>120.2</v>
      </c>
      <c r="Q31" s="8">
        <v>112.5</v>
      </c>
      <c r="R31" s="8">
        <v>113.2</v>
      </c>
      <c r="S31" s="8">
        <v>111.2</v>
      </c>
      <c r="T31" s="8">
        <v>112.8</v>
      </c>
      <c r="U31" s="8">
        <v>110.5</v>
      </c>
      <c r="V31" s="8">
        <v>110.9</v>
      </c>
      <c r="W31" s="8">
        <v>110.3</v>
      </c>
      <c r="X31" s="8">
        <v>108.6</v>
      </c>
      <c r="Y31" s="8">
        <v>109.5</v>
      </c>
      <c r="Z31" s="8">
        <v>108.1</v>
      </c>
      <c r="AA31" s="8">
        <v>110.8</v>
      </c>
      <c r="AB31" s="8">
        <v>107.4</v>
      </c>
      <c r="AC31" s="8">
        <v>109.2</v>
      </c>
      <c r="AD31" s="8">
        <v>114.8</v>
      </c>
    </row>
    <row r="32" spans="1:30" hidden="1" x14ac:dyDescent="0.25">
      <c r="A32" s="4" t="s">
        <v>30</v>
      </c>
      <c r="B32" s="4">
        <v>2013</v>
      </c>
      <c r="C32" s="4" t="s">
        <v>44</v>
      </c>
      <c r="D32" s="8">
        <v>117.3</v>
      </c>
      <c r="E32" s="8">
        <v>114.9</v>
      </c>
      <c r="F32" s="8">
        <v>116.2</v>
      </c>
      <c r="G32" s="8">
        <v>112.8</v>
      </c>
      <c r="H32" s="8">
        <v>108.9</v>
      </c>
      <c r="I32" s="8">
        <v>116.6</v>
      </c>
      <c r="J32" s="8">
        <v>178.1</v>
      </c>
      <c r="K32" s="8">
        <v>109.1</v>
      </c>
      <c r="L32" s="8">
        <v>103.6</v>
      </c>
      <c r="M32" s="8">
        <v>109</v>
      </c>
      <c r="N32" s="8">
        <v>111.8</v>
      </c>
      <c r="O32" s="8">
        <v>116</v>
      </c>
      <c r="P32" s="8">
        <v>122.5</v>
      </c>
      <c r="Q32" s="8">
        <v>112.8</v>
      </c>
      <c r="R32" s="8">
        <v>114.6</v>
      </c>
      <c r="S32" s="8">
        <v>113.1</v>
      </c>
      <c r="T32" s="8">
        <v>114.4</v>
      </c>
      <c r="U32" s="8" t="s">
        <v>32</v>
      </c>
      <c r="V32" s="8">
        <v>112.6</v>
      </c>
      <c r="W32" s="8">
        <v>111.3</v>
      </c>
      <c r="X32" s="8">
        <v>109.7</v>
      </c>
      <c r="Y32" s="8">
        <v>109.6</v>
      </c>
      <c r="Z32" s="8">
        <v>108.7</v>
      </c>
      <c r="AA32" s="8">
        <v>111</v>
      </c>
      <c r="AB32" s="8">
        <v>108.2</v>
      </c>
      <c r="AC32" s="8">
        <v>109.8</v>
      </c>
      <c r="AD32" s="8">
        <v>117.4</v>
      </c>
    </row>
    <row r="33" spans="1:30" hidden="1" x14ac:dyDescent="0.25">
      <c r="A33" s="4" t="s">
        <v>33</v>
      </c>
      <c r="B33" s="4">
        <v>2013</v>
      </c>
      <c r="C33" s="4" t="s">
        <v>44</v>
      </c>
      <c r="D33" s="8">
        <v>119.8</v>
      </c>
      <c r="E33" s="8">
        <v>116.3</v>
      </c>
      <c r="F33" s="8">
        <v>122.6</v>
      </c>
      <c r="G33" s="8">
        <v>112</v>
      </c>
      <c r="H33" s="8">
        <v>103.2</v>
      </c>
      <c r="I33" s="8">
        <v>110</v>
      </c>
      <c r="J33" s="8">
        <v>192.8</v>
      </c>
      <c r="K33" s="8">
        <v>106.3</v>
      </c>
      <c r="L33" s="8">
        <v>99.5</v>
      </c>
      <c r="M33" s="8">
        <v>110.3</v>
      </c>
      <c r="N33" s="8">
        <v>111.8</v>
      </c>
      <c r="O33" s="8">
        <v>117.1</v>
      </c>
      <c r="P33" s="8">
        <v>122.9</v>
      </c>
      <c r="Q33" s="8">
        <v>114.1</v>
      </c>
      <c r="R33" s="8">
        <v>113.5</v>
      </c>
      <c r="S33" s="8">
        <v>110.3</v>
      </c>
      <c r="T33" s="8">
        <v>113</v>
      </c>
      <c r="U33" s="8">
        <v>111.1</v>
      </c>
      <c r="V33" s="8">
        <v>110</v>
      </c>
      <c r="W33" s="8">
        <v>110.9</v>
      </c>
      <c r="X33" s="8">
        <v>108.6</v>
      </c>
      <c r="Y33" s="8">
        <v>109.5</v>
      </c>
      <c r="Z33" s="8">
        <v>108.5</v>
      </c>
      <c r="AA33" s="8">
        <v>111.3</v>
      </c>
      <c r="AB33" s="8">
        <v>107.9</v>
      </c>
      <c r="AC33" s="8">
        <v>109.6</v>
      </c>
      <c r="AD33" s="8">
        <v>115</v>
      </c>
    </row>
    <row r="34" spans="1:30" hidden="1" x14ac:dyDescent="0.25">
      <c r="A34" s="4" t="s">
        <v>34</v>
      </c>
      <c r="B34" s="4">
        <v>2013</v>
      </c>
      <c r="C34" s="4" t="s">
        <v>44</v>
      </c>
      <c r="D34" s="8">
        <v>118.1</v>
      </c>
      <c r="E34" s="8">
        <v>115.4</v>
      </c>
      <c r="F34" s="8">
        <v>118.7</v>
      </c>
      <c r="G34" s="8">
        <v>112.5</v>
      </c>
      <c r="H34" s="8">
        <v>106.8</v>
      </c>
      <c r="I34" s="8">
        <v>113.5</v>
      </c>
      <c r="J34" s="8">
        <v>183.1</v>
      </c>
      <c r="K34" s="8">
        <v>108.2</v>
      </c>
      <c r="L34" s="8">
        <v>102.2</v>
      </c>
      <c r="M34" s="8">
        <v>109.4</v>
      </c>
      <c r="N34" s="8">
        <v>111.8</v>
      </c>
      <c r="O34" s="8">
        <v>116.5</v>
      </c>
      <c r="P34" s="8">
        <v>122.6</v>
      </c>
      <c r="Q34" s="8">
        <v>113.1</v>
      </c>
      <c r="R34" s="8">
        <v>114.2</v>
      </c>
      <c r="S34" s="8">
        <v>111.9</v>
      </c>
      <c r="T34" s="8">
        <v>113.8</v>
      </c>
      <c r="U34" s="8">
        <v>111.1</v>
      </c>
      <c r="V34" s="8">
        <v>111.6</v>
      </c>
      <c r="W34" s="8">
        <v>111.1</v>
      </c>
      <c r="X34" s="8">
        <v>109.3</v>
      </c>
      <c r="Y34" s="8">
        <v>109.5</v>
      </c>
      <c r="Z34" s="8">
        <v>108.6</v>
      </c>
      <c r="AA34" s="8">
        <v>111.2</v>
      </c>
      <c r="AB34" s="8">
        <v>108.1</v>
      </c>
      <c r="AC34" s="8">
        <v>109.7</v>
      </c>
      <c r="AD34" s="8">
        <v>116.3</v>
      </c>
    </row>
    <row r="35" spans="1:30" hidden="1" x14ac:dyDescent="0.25">
      <c r="A35" s="4" t="s">
        <v>30</v>
      </c>
      <c r="B35" s="4">
        <v>2013</v>
      </c>
      <c r="C35" s="4" t="s">
        <v>45</v>
      </c>
      <c r="D35" s="8">
        <v>118.4</v>
      </c>
      <c r="E35" s="8">
        <v>115.9</v>
      </c>
      <c r="F35" s="8">
        <v>120.4</v>
      </c>
      <c r="G35" s="8">
        <v>113.8</v>
      </c>
      <c r="H35" s="8">
        <v>109.5</v>
      </c>
      <c r="I35" s="8">
        <v>115.5</v>
      </c>
      <c r="J35" s="8">
        <v>145.69999999999999</v>
      </c>
      <c r="K35" s="8">
        <v>109.5</v>
      </c>
      <c r="L35" s="8">
        <v>102.9</v>
      </c>
      <c r="M35" s="8">
        <v>109.8</v>
      </c>
      <c r="N35" s="8">
        <v>112.1</v>
      </c>
      <c r="O35" s="8">
        <v>116.8</v>
      </c>
      <c r="P35" s="8">
        <v>118.7</v>
      </c>
      <c r="Q35" s="8">
        <v>113.6</v>
      </c>
      <c r="R35" s="8">
        <v>115.8</v>
      </c>
      <c r="S35" s="8">
        <v>114</v>
      </c>
      <c r="T35" s="8">
        <v>115.5</v>
      </c>
      <c r="U35" s="8" t="s">
        <v>32</v>
      </c>
      <c r="V35" s="8">
        <v>112.8</v>
      </c>
      <c r="W35" s="8">
        <v>112.1</v>
      </c>
      <c r="X35" s="8">
        <v>110.1</v>
      </c>
      <c r="Y35" s="8">
        <v>109.9</v>
      </c>
      <c r="Z35" s="8">
        <v>109.2</v>
      </c>
      <c r="AA35" s="8">
        <v>111.6</v>
      </c>
      <c r="AB35" s="8">
        <v>108.1</v>
      </c>
      <c r="AC35" s="8">
        <v>110.1</v>
      </c>
      <c r="AD35" s="8">
        <v>115.5</v>
      </c>
    </row>
    <row r="36" spans="1:30" hidden="1" x14ac:dyDescent="0.25">
      <c r="A36" s="4" t="s">
        <v>33</v>
      </c>
      <c r="B36" s="4">
        <v>2013</v>
      </c>
      <c r="C36" s="4" t="s">
        <v>45</v>
      </c>
      <c r="D36" s="8">
        <v>120.5</v>
      </c>
      <c r="E36" s="8">
        <v>118.1</v>
      </c>
      <c r="F36" s="8">
        <v>128.5</v>
      </c>
      <c r="G36" s="8">
        <v>112.8</v>
      </c>
      <c r="H36" s="8">
        <v>103.4</v>
      </c>
      <c r="I36" s="8">
        <v>110.7</v>
      </c>
      <c r="J36" s="8">
        <v>144.80000000000001</v>
      </c>
      <c r="K36" s="8">
        <v>107.1</v>
      </c>
      <c r="L36" s="8">
        <v>98.6</v>
      </c>
      <c r="M36" s="8">
        <v>111.9</v>
      </c>
      <c r="N36" s="8">
        <v>112.1</v>
      </c>
      <c r="O36" s="8">
        <v>118.1</v>
      </c>
      <c r="P36" s="8">
        <v>117.8</v>
      </c>
      <c r="Q36" s="8">
        <v>115</v>
      </c>
      <c r="R36" s="8">
        <v>114.2</v>
      </c>
      <c r="S36" s="8">
        <v>110.9</v>
      </c>
      <c r="T36" s="8">
        <v>113.7</v>
      </c>
      <c r="U36" s="8">
        <v>110.7</v>
      </c>
      <c r="V36" s="8">
        <v>110.4</v>
      </c>
      <c r="W36" s="8">
        <v>111.3</v>
      </c>
      <c r="X36" s="8">
        <v>109</v>
      </c>
      <c r="Y36" s="8">
        <v>109.7</v>
      </c>
      <c r="Z36" s="8">
        <v>108.9</v>
      </c>
      <c r="AA36" s="8">
        <v>111.4</v>
      </c>
      <c r="AB36" s="8">
        <v>107.7</v>
      </c>
      <c r="AC36" s="8">
        <v>109.8</v>
      </c>
      <c r="AD36" s="8">
        <v>113.3</v>
      </c>
    </row>
    <row r="37" spans="1:30" hidden="1" x14ac:dyDescent="0.25">
      <c r="A37" s="4" t="s">
        <v>34</v>
      </c>
      <c r="B37" s="4">
        <v>2013</v>
      </c>
      <c r="C37" s="4" t="s">
        <v>45</v>
      </c>
      <c r="D37" s="8">
        <v>119.1</v>
      </c>
      <c r="E37" s="8">
        <v>116.7</v>
      </c>
      <c r="F37" s="8">
        <v>123.5</v>
      </c>
      <c r="G37" s="8">
        <v>113.4</v>
      </c>
      <c r="H37" s="8">
        <v>107.3</v>
      </c>
      <c r="I37" s="8">
        <v>113.3</v>
      </c>
      <c r="J37" s="8">
        <v>145.4</v>
      </c>
      <c r="K37" s="8">
        <v>108.7</v>
      </c>
      <c r="L37" s="8">
        <v>101.5</v>
      </c>
      <c r="M37" s="8">
        <v>110.5</v>
      </c>
      <c r="N37" s="8">
        <v>112.1</v>
      </c>
      <c r="O37" s="8">
        <v>117.4</v>
      </c>
      <c r="P37" s="8">
        <v>118.4</v>
      </c>
      <c r="Q37" s="8">
        <v>114</v>
      </c>
      <c r="R37" s="8">
        <v>115.2</v>
      </c>
      <c r="S37" s="8">
        <v>112.7</v>
      </c>
      <c r="T37" s="8">
        <v>114.8</v>
      </c>
      <c r="U37" s="8">
        <v>110.7</v>
      </c>
      <c r="V37" s="8">
        <v>111.9</v>
      </c>
      <c r="W37" s="8">
        <v>111.7</v>
      </c>
      <c r="X37" s="8">
        <v>109.7</v>
      </c>
      <c r="Y37" s="8">
        <v>109.8</v>
      </c>
      <c r="Z37" s="8">
        <v>109</v>
      </c>
      <c r="AA37" s="8">
        <v>111.5</v>
      </c>
      <c r="AB37" s="8">
        <v>107.9</v>
      </c>
      <c r="AC37" s="8">
        <v>110</v>
      </c>
      <c r="AD37" s="8">
        <v>114.5</v>
      </c>
    </row>
    <row r="38" spans="1:30" hidden="1" x14ac:dyDescent="0.25">
      <c r="A38" s="4" t="s">
        <v>30</v>
      </c>
      <c r="B38" s="4">
        <v>2014</v>
      </c>
      <c r="C38" s="4" t="s">
        <v>31</v>
      </c>
      <c r="D38" s="8">
        <v>118.9</v>
      </c>
      <c r="E38" s="8">
        <v>117.1</v>
      </c>
      <c r="F38" s="8">
        <v>120.5</v>
      </c>
      <c r="G38" s="8">
        <v>114.4</v>
      </c>
      <c r="H38" s="8">
        <v>109</v>
      </c>
      <c r="I38" s="8">
        <v>115.5</v>
      </c>
      <c r="J38" s="8">
        <v>123.9</v>
      </c>
      <c r="K38" s="8">
        <v>109.6</v>
      </c>
      <c r="L38" s="8">
        <v>101.8</v>
      </c>
      <c r="M38" s="8">
        <v>110.2</v>
      </c>
      <c r="N38" s="8">
        <v>112.4</v>
      </c>
      <c r="O38" s="8">
        <v>117.3</v>
      </c>
      <c r="P38" s="8">
        <v>116</v>
      </c>
      <c r="Q38" s="8">
        <v>114</v>
      </c>
      <c r="R38" s="8">
        <v>116.5</v>
      </c>
      <c r="S38" s="8">
        <v>114.5</v>
      </c>
      <c r="T38" s="8">
        <v>116.2</v>
      </c>
      <c r="U38" s="8" t="s">
        <v>32</v>
      </c>
      <c r="V38" s="8">
        <v>113</v>
      </c>
      <c r="W38" s="8">
        <v>112.6</v>
      </c>
      <c r="X38" s="8">
        <v>110.6</v>
      </c>
      <c r="Y38" s="8">
        <v>110.5</v>
      </c>
      <c r="Z38" s="8">
        <v>109.6</v>
      </c>
      <c r="AA38" s="8">
        <v>111.8</v>
      </c>
      <c r="AB38" s="8">
        <v>108.3</v>
      </c>
      <c r="AC38" s="8">
        <v>110.6</v>
      </c>
      <c r="AD38" s="8">
        <v>114.2</v>
      </c>
    </row>
    <row r="39" spans="1:30" hidden="1" x14ac:dyDescent="0.25">
      <c r="A39" s="4" t="s">
        <v>33</v>
      </c>
      <c r="B39" s="4">
        <v>2014</v>
      </c>
      <c r="C39" s="4" t="s">
        <v>31</v>
      </c>
      <c r="D39" s="8">
        <v>121.2</v>
      </c>
      <c r="E39" s="8">
        <v>122</v>
      </c>
      <c r="F39" s="8">
        <v>129.9</v>
      </c>
      <c r="G39" s="8">
        <v>113.6</v>
      </c>
      <c r="H39" s="8">
        <v>102.9</v>
      </c>
      <c r="I39" s="8">
        <v>112.1</v>
      </c>
      <c r="J39" s="8">
        <v>118.9</v>
      </c>
      <c r="K39" s="8">
        <v>107.5</v>
      </c>
      <c r="L39" s="8">
        <v>96.9</v>
      </c>
      <c r="M39" s="8">
        <v>112.7</v>
      </c>
      <c r="N39" s="8">
        <v>112.1</v>
      </c>
      <c r="O39" s="8">
        <v>119</v>
      </c>
      <c r="P39" s="8">
        <v>115.5</v>
      </c>
      <c r="Q39" s="8">
        <v>115.7</v>
      </c>
      <c r="R39" s="8">
        <v>114.8</v>
      </c>
      <c r="S39" s="8">
        <v>111.3</v>
      </c>
      <c r="T39" s="8">
        <v>114.3</v>
      </c>
      <c r="U39" s="8">
        <v>111.6</v>
      </c>
      <c r="V39" s="8">
        <v>111</v>
      </c>
      <c r="W39" s="8">
        <v>111.9</v>
      </c>
      <c r="X39" s="8">
        <v>109.7</v>
      </c>
      <c r="Y39" s="8">
        <v>110.8</v>
      </c>
      <c r="Z39" s="8">
        <v>109.8</v>
      </c>
      <c r="AA39" s="8">
        <v>111.5</v>
      </c>
      <c r="AB39" s="8">
        <v>108</v>
      </c>
      <c r="AC39" s="8">
        <v>110.5</v>
      </c>
      <c r="AD39" s="8">
        <v>112.9</v>
      </c>
    </row>
    <row r="40" spans="1:30" hidden="1" x14ac:dyDescent="0.25">
      <c r="A40" s="4" t="s">
        <v>34</v>
      </c>
      <c r="B40" s="4">
        <v>2014</v>
      </c>
      <c r="C40" s="4" t="s">
        <v>31</v>
      </c>
      <c r="D40" s="8">
        <v>119.6</v>
      </c>
      <c r="E40" s="8">
        <v>118.8</v>
      </c>
      <c r="F40" s="8">
        <v>124.1</v>
      </c>
      <c r="G40" s="8">
        <v>114.1</v>
      </c>
      <c r="H40" s="8">
        <v>106.8</v>
      </c>
      <c r="I40" s="8">
        <v>113.9</v>
      </c>
      <c r="J40" s="8">
        <v>122.2</v>
      </c>
      <c r="K40" s="8">
        <v>108.9</v>
      </c>
      <c r="L40" s="8">
        <v>100.2</v>
      </c>
      <c r="M40" s="8">
        <v>111</v>
      </c>
      <c r="N40" s="8">
        <v>112.3</v>
      </c>
      <c r="O40" s="8">
        <v>118.1</v>
      </c>
      <c r="P40" s="8">
        <v>115.8</v>
      </c>
      <c r="Q40" s="8">
        <v>114.5</v>
      </c>
      <c r="R40" s="8">
        <v>115.8</v>
      </c>
      <c r="S40" s="8">
        <v>113.2</v>
      </c>
      <c r="T40" s="8">
        <v>115.4</v>
      </c>
      <c r="U40" s="8">
        <v>111.6</v>
      </c>
      <c r="V40" s="8">
        <v>112.2</v>
      </c>
      <c r="W40" s="8">
        <v>112.3</v>
      </c>
      <c r="X40" s="8">
        <v>110.3</v>
      </c>
      <c r="Y40" s="8">
        <v>110.7</v>
      </c>
      <c r="Z40" s="8">
        <v>109.7</v>
      </c>
      <c r="AA40" s="8">
        <v>111.6</v>
      </c>
      <c r="AB40" s="8">
        <v>108.2</v>
      </c>
      <c r="AC40" s="8">
        <v>110.6</v>
      </c>
      <c r="AD40" s="8">
        <v>113.6</v>
      </c>
    </row>
    <row r="41" spans="1:30" hidden="1" x14ac:dyDescent="0.25">
      <c r="A41" s="4" t="s">
        <v>30</v>
      </c>
      <c r="B41" s="4">
        <v>2014</v>
      </c>
      <c r="C41" s="4" t="s">
        <v>35</v>
      </c>
      <c r="D41" s="8">
        <v>119.4</v>
      </c>
      <c r="E41" s="8">
        <v>117.7</v>
      </c>
      <c r="F41" s="8">
        <v>121.2</v>
      </c>
      <c r="G41" s="8">
        <v>115</v>
      </c>
      <c r="H41" s="8">
        <v>109</v>
      </c>
      <c r="I41" s="8">
        <v>116.6</v>
      </c>
      <c r="J41" s="8">
        <v>116</v>
      </c>
      <c r="K41" s="8">
        <v>109.8</v>
      </c>
      <c r="L41" s="8">
        <v>101.1</v>
      </c>
      <c r="M41" s="8">
        <v>110.4</v>
      </c>
      <c r="N41" s="8">
        <v>112.9</v>
      </c>
      <c r="O41" s="8">
        <v>117.8</v>
      </c>
      <c r="P41" s="8">
        <v>115.3</v>
      </c>
      <c r="Q41" s="8">
        <v>114.2</v>
      </c>
      <c r="R41" s="8">
        <v>117.1</v>
      </c>
      <c r="S41" s="8">
        <v>114.5</v>
      </c>
      <c r="T41" s="8">
        <v>116.7</v>
      </c>
      <c r="U41" s="8" t="s">
        <v>32</v>
      </c>
      <c r="V41" s="8">
        <v>113.2</v>
      </c>
      <c r="W41" s="8">
        <v>112.9</v>
      </c>
      <c r="X41" s="8">
        <v>110.9</v>
      </c>
      <c r="Y41" s="8">
        <v>110.8</v>
      </c>
      <c r="Z41" s="8">
        <v>109.9</v>
      </c>
      <c r="AA41" s="8">
        <v>112</v>
      </c>
      <c r="AB41" s="8">
        <v>108.7</v>
      </c>
      <c r="AC41" s="8">
        <v>110.9</v>
      </c>
      <c r="AD41" s="8">
        <v>114</v>
      </c>
    </row>
    <row r="42" spans="1:30" hidden="1" x14ac:dyDescent="0.25">
      <c r="A42" s="4" t="s">
        <v>33</v>
      </c>
      <c r="B42" s="4">
        <v>2014</v>
      </c>
      <c r="C42" s="4" t="s">
        <v>35</v>
      </c>
      <c r="D42" s="8">
        <v>121.9</v>
      </c>
      <c r="E42" s="8">
        <v>122</v>
      </c>
      <c r="F42" s="8">
        <v>124.5</v>
      </c>
      <c r="G42" s="8">
        <v>115.2</v>
      </c>
      <c r="H42" s="8">
        <v>102.5</v>
      </c>
      <c r="I42" s="8">
        <v>114.1</v>
      </c>
      <c r="J42" s="8">
        <v>111.5</v>
      </c>
      <c r="K42" s="8">
        <v>108.2</v>
      </c>
      <c r="L42" s="8">
        <v>95.4</v>
      </c>
      <c r="M42" s="8">
        <v>113.5</v>
      </c>
      <c r="N42" s="8">
        <v>112.1</v>
      </c>
      <c r="O42" s="8">
        <v>119.9</v>
      </c>
      <c r="P42" s="8">
        <v>115.2</v>
      </c>
      <c r="Q42" s="8">
        <v>116.2</v>
      </c>
      <c r="R42" s="8">
        <v>115.3</v>
      </c>
      <c r="S42" s="8">
        <v>111.7</v>
      </c>
      <c r="T42" s="8">
        <v>114.7</v>
      </c>
      <c r="U42" s="8">
        <v>112.5</v>
      </c>
      <c r="V42" s="8">
        <v>111.1</v>
      </c>
      <c r="W42" s="8">
        <v>112.6</v>
      </c>
      <c r="X42" s="8">
        <v>110.4</v>
      </c>
      <c r="Y42" s="8">
        <v>111.3</v>
      </c>
      <c r="Z42" s="8">
        <v>110.3</v>
      </c>
      <c r="AA42" s="8">
        <v>111.6</v>
      </c>
      <c r="AB42" s="8">
        <v>108.7</v>
      </c>
      <c r="AC42" s="8">
        <v>111</v>
      </c>
      <c r="AD42" s="8">
        <v>113.1</v>
      </c>
    </row>
    <row r="43" spans="1:30" hidden="1" x14ac:dyDescent="0.25">
      <c r="A43" s="4" t="s">
        <v>34</v>
      </c>
      <c r="B43" s="4">
        <v>2014</v>
      </c>
      <c r="C43" s="4" t="s">
        <v>35</v>
      </c>
      <c r="D43" s="8">
        <v>120.2</v>
      </c>
      <c r="E43" s="8">
        <v>119.2</v>
      </c>
      <c r="F43" s="8">
        <v>122.5</v>
      </c>
      <c r="G43" s="8">
        <v>115.1</v>
      </c>
      <c r="H43" s="8">
        <v>106.6</v>
      </c>
      <c r="I43" s="8">
        <v>115.4</v>
      </c>
      <c r="J43" s="8">
        <v>114.5</v>
      </c>
      <c r="K43" s="8">
        <v>109.3</v>
      </c>
      <c r="L43" s="8">
        <v>99.2</v>
      </c>
      <c r="M43" s="8">
        <v>111.4</v>
      </c>
      <c r="N43" s="8">
        <v>112.6</v>
      </c>
      <c r="O43" s="8">
        <v>118.8</v>
      </c>
      <c r="P43" s="8">
        <v>115.3</v>
      </c>
      <c r="Q43" s="8">
        <v>114.7</v>
      </c>
      <c r="R43" s="8">
        <v>116.4</v>
      </c>
      <c r="S43" s="8">
        <v>113.3</v>
      </c>
      <c r="T43" s="8">
        <v>115.9</v>
      </c>
      <c r="U43" s="8">
        <v>112.5</v>
      </c>
      <c r="V43" s="8">
        <v>112.4</v>
      </c>
      <c r="W43" s="8">
        <v>112.8</v>
      </c>
      <c r="X43" s="8">
        <v>110.7</v>
      </c>
      <c r="Y43" s="8">
        <v>111.1</v>
      </c>
      <c r="Z43" s="8">
        <v>110.1</v>
      </c>
      <c r="AA43" s="8">
        <v>111.8</v>
      </c>
      <c r="AB43" s="8">
        <v>108.7</v>
      </c>
      <c r="AC43" s="8">
        <v>110.9</v>
      </c>
      <c r="AD43" s="8">
        <v>113.6</v>
      </c>
    </row>
    <row r="44" spans="1:30" hidden="1" x14ac:dyDescent="0.25">
      <c r="A44" s="4" t="s">
        <v>30</v>
      </c>
      <c r="B44" s="4">
        <v>2014</v>
      </c>
      <c r="C44" s="4" t="s">
        <v>36</v>
      </c>
      <c r="D44" s="8">
        <v>120.1</v>
      </c>
      <c r="E44" s="8">
        <v>118.1</v>
      </c>
      <c r="F44" s="8">
        <v>120.7</v>
      </c>
      <c r="G44" s="8">
        <v>116.1</v>
      </c>
      <c r="H44" s="8">
        <v>109.3</v>
      </c>
      <c r="I44" s="8">
        <v>119.6</v>
      </c>
      <c r="J44" s="8">
        <v>117.9</v>
      </c>
      <c r="K44" s="8">
        <v>110.2</v>
      </c>
      <c r="L44" s="8">
        <v>101.2</v>
      </c>
      <c r="M44" s="8">
        <v>110.7</v>
      </c>
      <c r="N44" s="8">
        <v>113</v>
      </c>
      <c r="O44" s="8">
        <v>118.3</v>
      </c>
      <c r="P44" s="8">
        <v>116.2</v>
      </c>
      <c r="Q44" s="8">
        <v>114.6</v>
      </c>
      <c r="R44" s="8">
        <v>117.5</v>
      </c>
      <c r="S44" s="8">
        <v>114.9</v>
      </c>
      <c r="T44" s="8">
        <v>117.2</v>
      </c>
      <c r="U44" s="8" t="s">
        <v>32</v>
      </c>
      <c r="V44" s="8">
        <v>113.4</v>
      </c>
      <c r="W44" s="8">
        <v>113.4</v>
      </c>
      <c r="X44" s="8">
        <v>111.4</v>
      </c>
      <c r="Y44" s="8">
        <v>111.2</v>
      </c>
      <c r="Z44" s="8">
        <v>110.2</v>
      </c>
      <c r="AA44" s="8">
        <v>112.4</v>
      </c>
      <c r="AB44" s="8">
        <v>108.9</v>
      </c>
      <c r="AC44" s="8">
        <v>111.3</v>
      </c>
      <c r="AD44" s="8">
        <v>114.6</v>
      </c>
    </row>
    <row r="45" spans="1:30" hidden="1" x14ac:dyDescent="0.25">
      <c r="A45" s="4" t="s">
        <v>33</v>
      </c>
      <c r="B45" s="4">
        <v>2014</v>
      </c>
      <c r="C45" s="4" t="s">
        <v>36</v>
      </c>
      <c r="D45" s="8">
        <v>122.1</v>
      </c>
      <c r="E45" s="8">
        <v>121.4</v>
      </c>
      <c r="F45" s="8">
        <v>121.5</v>
      </c>
      <c r="G45" s="8">
        <v>116.2</v>
      </c>
      <c r="H45" s="8">
        <v>102.8</v>
      </c>
      <c r="I45" s="8">
        <v>117.7</v>
      </c>
      <c r="J45" s="8">
        <v>113.3</v>
      </c>
      <c r="K45" s="8">
        <v>108.9</v>
      </c>
      <c r="L45" s="8">
        <v>96.3</v>
      </c>
      <c r="M45" s="8">
        <v>114.1</v>
      </c>
      <c r="N45" s="8">
        <v>112.2</v>
      </c>
      <c r="O45" s="8">
        <v>120.5</v>
      </c>
      <c r="P45" s="8">
        <v>116</v>
      </c>
      <c r="Q45" s="8">
        <v>116.7</v>
      </c>
      <c r="R45" s="8">
        <v>115.8</v>
      </c>
      <c r="S45" s="8">
        <v>112.1</v>
      </c>
      <c r="T45" s="8">
        <v>115.2</v>
      </c>
      <c r="U45" s="8">
        <v>113.2</v>
      </c>
      <c r="V45" s="8">
        <v>110.9</v>
      </c>
      <c r="W45" s="8">
        <v>113</v>
      </c>
      <c r="X45" s="8">
        <v>110.8</v>
      </c>
      <c r="Y45" s="8">
        <v>111.6</v>
      </c>
      <c r="Z45" s="8">
        <v>110.9</v>
      </c>
      <c r="AA45" s="8">
        <v>111.8</v>
      </c>
      <c r="AB45" s="8">
        <v>109.2</v>
      </c>
      <c r="AC45" s="8">
        <v>111.4</v>
      </c>
      <c r="AD45" s="8">
        <v>113.7</v>
      </c>
    </row>
    <row r="46" spans="1:30" hidden="1" x14ac:dyDescent="0.25">
      <c r="A46" s="4" t="s">
        <v>34</v>
      </c>
      <c r="B46" s="4">
        <v>2014</v>
      </c>
      <c r="C46" s="4" t="s">
        <v>36</v>
      </c>
      <c r="D46" s="8">
        <v>120.7</v>
      </c>
      <c r="E46" s="8">
        <v>119.3</v>
      </c>
      <c r="F46" s="8">
        <v>121</v>
      </c>
      <c r="G46" s="8">
        <v>116.1</v>
      </c>
      <c r="H46" s="8">
        <v>106.9</v>
      </c>
      <c r="I46" s="8">
        <v>118.7</v>
      </c>
      <c r="J46" s="8">
        <v>116.3</v>
      </c>
      <c r="K46" s="8">
        <v>109.8</v>
      </c>
      <c r="L46" s="8">
        <v>99.6</v>
      </c>
      <c r="M46" s="8">
        <v>111.8</v>
      </c>
      <c r="N46" s="8">
        <v>112.7</v>
      </c>
      <c r="O46" s="8">
        <v>119.3</v>
      </c>
      <c r="P46" s="8">
        <v>116.1</v>
      </c>
      <c r="Q46" s="8">
        <v>115.2</v>
      </c>
      <c r="R46" s="8">
        <v>116.8</v>
      </c>
      <c r="S46" s="8">
        <v>113.7</v>
      </c>
      <c r="T46" s="8">
        <v>116.4</v>
      </c>
      <c r="U46" s="8">
        <v>113.2</v>
      </c>
      <c r="V46" s="8">
        <v>112.5</v>
      </c>
      <c r="W46" s="8">
        <v>113.2</v>
      </c>
      <c r="X46" s="8">
        <v>111.2</v>
      </c>
      <c r="Y46" s="8">
        <v>111.4</v>
      </c>
      <c r="Z46" s="8">
        <v>110.6</v>
      </c>
      <c r="AA46" s="8">
        <v>112</v>
      </c>
      <c r="AB46" s="8">
        <v>109</v>
      </c>
      <c r="AC46" s="8">
        <v>111.3</v>
      </c>
      <c r="AD46" s="8">
        <v>114.2</v>
      </c>
    </row>
    <row r="47" spans="1:30" hidden="1" x14ac:dyDescent="0.25">
      <c r="A47" s="4" t="s">
        <v>30</v>
      </c>
      <c r="B47" s="4">
        <v>2014</v>
      </c>
      <c r="C47" s="4" t="s">
        <v>37</v>
      </c>
      <c r="D47" s="8">
        <v>120.2</v>
      </c>
      <c r="E47" s="8">
        <v>118.9</v>
      </c>
      <c r="F47" s="8">
        <v>118.1</v>
      </c>
      <c r="G47" s="8">
        <v>117</v>
      </c>
      <c r="H47" s="8">
        <v>109.7</v>
      </c>
      <c r="I47" s="8">
        <v>125.5</v>
      </c>
      <c r="J47" s="8">
        <v>120.5</v>
      </c>
      <c r="K47" s="8">
        <v>111</v>
      </c>
      <c r="L47" s="8">
        <v>102.6</v>
      </c>
      <c r="M47" s="8">
        <v>111.2</v>
      </c>
      <c r="N47" s="8">
        <v>113.5</v>
      </c>
      <c r="O47" s="8">
        <v>118.7</v>
      </c>
      <c r="P47" s="8">
        <v>117.2</v>
      </c>
      <c r="Q47" s="8">
        <v>115.4</v>
      </c>
      <c r="R47" s="8">
        <v>118.1</v>
      </c>
      <c r="S47" s="8">
        <v>116.1</v>
      </c>
      <c r="T47" s="8">
        <v>117.8</v>
      </c>
      <c r="U47" s="8" t="s">
        <v>32</v>
      </c>
      <c r="V47" s="8">
        <v>113.4</v>
      </c>
      <c r="W47" s="8">
        <v>113.7</v>
      </c>
      <c r="X47" s="8">
        <v>111.8</v>
      </c>
      <c r="Y47" s="8">
        <v>111.2</v>
      </c>
      <c r="Z47" s="8">
        <v>110.5</v>
      </c>
      <c r="AA47" s="8">
        <v>113</v>
      </c>
      <c r="AB47" s="8">
        <v>108.9</v>
      </c>
      <c r="AC47" s="8">
        <v>111.5</v>
      </c>
      <c r="AD47" s="8">
        <v>115.4</v>
      </c>
    </row>
    <row r="48" spans="1:30" hidden="1" x14ac:dyDescent="0.25">
      <c r="A48" s="4" t="s">
        <v>33</v>
      </c>
      <c r="B48" s="4">
        <v>2014</v>
      </c>
      <c r="C48" s="4" t="s">
        <v>37</v>
      </c>
      <c r="D48" s="8">
        <v>122.5</v>
      </c>
      <c r="E48" s="8">
        <v>121.7</v>
      </c>
      <c r="F48" s="8">
        <v>113.3</v>
      </c>
      <c r="G48" s="8">
        <v>117</v>
      </c>
      <c r="H48" s="8">
        <v>103.1</v>
      </c>
      <c r="I48" s="8">
        <v>126.7</v>
      </c>
      <c r="J48" s="8">
        <v>121.2</v>
      </c>
      <c r="K48" s="8">
        <v>111</v>
      </c>
      <c r="L48" s="8">
        <v>100.3</v>
      </c>
      <c r="M48" s="8">
        <v>115.3</v>
      </c>
      <c r="N48" s="8">
        <v>112.7</v>
      </c>
      <c r="O48" s="8">
        <v>121</v>
      </c>
      <c r="P48" s="8">
        <v>118.2</v>
      </c>
      <c r="Q48" s="8">
        <v>117.6</v>
      </c>
      <c r="R48" s="8">
        <v>116.3</v>
      </c>
      <c r="S48" s="8">
        <v>112.5</v>
      </c>
      <c r="T48" s="8">
        <v>115.7</v>
      </c>
      <c r="U48" s="8">
        <v>113.9</v>
      </c>
      <c r="V48" s="8">
        <v>110.9</v>
      </c>
      <c r="W48" s="8">
        <v>113.4</v>
      </c>
      <c r="X48" s="8">
        <v>111</v>
      </c>
      <c r="Y48" s="8">
        <v>111.2</v>
      </c>
      <c r="Z48" s="8">
        <v>111.2</v>
      </c>
      <c r="AA48" s="8">
        <v>112.5</v>
      </c>
      <c r="AB48" s="8">
        <v>109.1</v>
      </c>
      <c r="AC48" s="8">
        <v>111.4</v>
      </c>
      <c r="AD48" s="8">
        <v>114.7</v>
      </c>
    </row>
    <row r="49" spans="1:30" hidden="1" x14ac:dyDescent="0.25">
      <c r="A49" s="4" t="s">
        <v>34</v>
      </c>
      <c r="B49" s="4">
        <v>2014</v>
      </c>
      <c r="C49" s="4" t="s">
        <v>37</v>
      </c>
      <c r="D49" s="8">
        <v>120.9</v>
      </c>
      <c r="E49" s="8">
        <v>119.9</v>
      </c>
      <c r="F49" s="8">
        <v>116.2</v>
      </c>
      <c r="G49" s="8">
        <v>117</v>
      </c>
      <c r="H49" s="8">
        <v>107.3</v>
      </c>
      <c r="I49" s="8">
        <v>126.1</v>
      </c>
      <c r="J49" s="8">
        <v>120.7</v>
      </c>
      <c r="K49" s="8">
        <v>111</v>
      </c>
      <c r="L49" s="8">
        <v>101.8</v>
      </c>
      <c r="M49" s="8">
        <v>112.6</v>
      </c>
      <c r="N49" s="8">
        <v>113.2</v>
      </c>
      <c r="O49" s="8">
        <v>119.8</v>
      </c>
      <c r="P49" s="8">
        <v>117.6</v>
      </c>
      <c r="Q49" s="8">
        <v>116</v>
      </c>
      <c r="R49" s="8">
        <v>117.4</v>
      </c>
      <c r="S49" s="8">
        <v>114.6</v>
      </c>
      <c r="T49" s="8">
        <v>117</v>
      </c>
      <c r="U49" s="8">
        <v>113.9</v>
      </c>
      <c r="V49" s="8">
        <v>112.5</v>
      </c>
      <c r="W49" s="8">
        <v>113.6</v>
      </c>
      <c r="X49" s="8">
        <v>111.5</v>
      </c>
      <c r="Y49" s="8">
        <v>111.2</v>
      </c>
      <c r="Z49" s="8">
        <v>110.9</v>
      </c>
      <c r="AA49" s="8">
        <v>112.7</v>
      </c>
      <c r="AB49" s="8">
        <v>109</v>
      </c>
      <c r="AC49" s="8">
        <v>111.5</v>
      </c>
      <c r="AD49" s="8">
        <v>115.1</v>
      </c>
    </row>
    <row r="50" spans="1:30" hidden="1" x14ac:dyDescent="0.25">
      <c r="A50" s="4" t="s">
        <v>30</v>
      </c>
      <c r="B50" s="4">
        <v>2014</v>
      </c>
      <c r="C50" s="4" t="s">
        <v>38</v>
      </c>
      <c r="D50" s="8">
        <v>120.3</v>
      </c>
      <c r="E50" s="8">
        <v>120.2</v>
      </c>
      <c r="F50" s="8">
        <v>116.9</v>
      </c>
      <c r="G50" s="8">
        <v>118</v>
      </c>
      <c r="H50" s="8">
        <v>110.1</v>
      </c>
      <c r="I50" s="8">
        <v>126.3</v>
      </c>
      <c r="J50" s="8">
        <v>123.9</v>
      </c>
      <c r="K50" s="8">
        <v>111.5</v>
      </c>
      <c r="L50" s="8">
        <v>103.5</v>
      </c>
      <c r="M50" s="8">
        <v>111.6</v>
      </c>
      <c r="N50" s="8">
        <v>114.2</v>
      </c>
      <c r="O50" s="8">
        <v>119.2</v>
      </c>
      <c r="P50" s="8">
        <v>118.2</v>
      </c>
      <c r="Q50" s="8">
        <v>116.3</v>
      </c>
      <c r="R50" s="8">
        <v>118.7</v>
      </c>
      <c r="S50" s="8">
        <v>116.8</v>
      </c>
      <c r="T50" s="8">
        <v>118.5</v>
      </c>
      <c r="U50" s="8" t="s">
        <v>32</v>
      </c>
      <c r="V50" s="8">
        <v>113.4</v>
      </c>
      <c r="W50" s="8">
        <v>114.1</v>
      </c>
      <c r="X50" s="8">
        <v>112.1</v>
      </c>
      <c r="Y50" s="8">
        <v>111.4</v>
      </c>
      <c r="Z50" s="8">
        <v>110.9</v>
      </c>
      <c r="AA50" s="8">
        <v>113.1</v>
      </c>
      <c r="AB50" s="8">
        <v>108.9</v>
      </c>
      <c r="AC50" s="8">
        <v>111.8</v>
      </c>
      <c r="AD50" s="8">
        <v>116</v>
      </c>
    </row>
    <row r="51" spans="1:30" hidden="1" x14ac:dyDescent="0.25">
      <c r="A51" s="4" t="s">
        <v>33</v>
      </c>
      <c r="B51" s="4">
        <v>2014</v>
      </c>
      <c r="C51" s="4" t="s">
        <v>38</v>
      </c>
      <c r="D51" s="8">
        <v>122.7</v>
      </c>
      <c r="E51" s="8">
        <v>124.1</v>
      </c>
      <c r="F51" s="8">
        <v>114.2</v>
      </c>
      <c r="G51" s="8">
        <v>119.1</v>
      </c>
      <c r="H51" s="8">
        <v>103.5</v>
      </c>
      <c r="I51" s="8">
        <v>129.19999999999999</v>
      </c>
      <c r="J51" s="8">
        <v>127</v>
      </c>
      <c r="K51" s="8">
        <v>112.6</v>
      </c>
      <c r="L51" s="8">
        <v>101.3</v>
      </c>
      <c r="M51" s="8">
        <v>117</v>
      </c>
      <c r="N51" s="8">
        <v>112.9</v>
      </c>
      <c r="O51" s="8">
        <v>121.7</v>
      </c>
      <c r="P51" s="8">
        <v>120</v>
      </c>
      <c r="Q51" s="8">
        <v>118.3</v>
      </c>
      <c r="R51" s="8">
        <v>116.8</v>
      </c>
      <c r="S51" s="8">
        <v>112.9</v>
      </c>
      <c r="T51" s="8">
        <v>116.2</v>
      </c>
      <c r="U51" s="8">
        <v>114.3</v>
      </c>
      <c r="V51" s="8">
        <v>111.1</v>
      </c>
      <c r="W51" s="8">
        <v>114.1</v>
      </c>
      <c r="X51" s="8">
        <v>111.2</v>
      </c>
      <c r="Y51" s="8">
        <v>111.3</v>
      </c>
      <c r="Z51" s="8">
        <v>111.5</v>
      </c>
      <c r="AA51" s="8">
        <v>112.9</v>
      </c>
      <c r="AB51" s="8">
        <v>109.3</v>
      </c>
      <c r="AC51" s="8">
        <v>111.7</v>
      </c>
      <c r="AD51" s="8">
        <v>115.6</v>
      </c>
    </row>
    <row r="52" spans="1:30" hidden="1" x14ac:dyDescent="0.25">
      <c r="A52" s="4" t="s">
        <v>34</v>
      </c>
      <c r="B52" s="4">
        <v>2014</v>
      </c>
      <c r="C52" s="4" t="s">
        <v>38</v>
      </c>
      <c r="D52" s="8">
        <v>121.1</v>
      </c>
      <c r="E52" s="8">
        <v>121.6</v>
      </c>
      <c r="F52" s="8">
        <v>115.9</v>
      </c>
      <c r="G52" s="8">
        <v>118.4</v>
      </c>
      <c r="H52" s="8">
        <v>107.7</v>
      </c>
      <c r="I52" s="8">
        <v>127.7</v>
      </c>
      <c r="J52" s="8">
        <v>125</v>
      </c>
      <c r="K52" s="8">
        <v>111.9</v>
      </c>
      <c r="L52" s="8">
        <v>102.8</v>
      </c>
      <c r="M52" s="8">
        <v>113.4</v>
      </c>
      <c r="N52" s="8">
        <v>113.7</v>
      </c>
      <c r="O52" s="8">
        <v>120.4</v>
      </c>
      <c r="P52" s="8">
        <v>118.9</v>
      </c>
      <c r="Q52" s="8">
        <v>116.8</v>
      </c>
      <c r="R52" s="8">
        <v>118</v>
      </c>
      <c r="S52" s="8">
        <v>115.2</v>
      </c>
      <c r="T52" s="8">
        <v>117.6</v>
      </c>
      <c r="U52" s="8">
        <v>114.3</v>
      </c>
      <c r="V52" s="8">
        <v>112.5</v>
      </c>
      <c r="W52" s="8">
        <v>114.1</v>
      </c>
      <c r="X52" s="8">
        <v>111.8</v>
      </c>
      <c r="Y52" s="8">
        <v>111.3</v>
      </c>
      <c r="Z52" s="8">
        <v>111.2</v>
      </c>
      <c r="AA52" s="8">
        <v>113</v>
      </c>
      <c r="AB52" s="8">
        <v>109.1</v>
      </c>
      <c r="AC52" s="8">
        <v>111.8</v>
      </c>
      <c r="AD52" s="8">
        <v>115.8</v>
      </c>
    </row>
    <row r="53" spans="1:30" hidden="1" x14ac:dyDescent="0.25">
      <c r="A53" s="4" t="s">
        <v>30</v>
      </c>
      <c r="B53" s="4">
        <v>2014</v>
      </c>
      <c r="C53" s="4" t="s">
        <v>39</v>
      </c>
      <c r="D53" s="8">
        <v>120.7</v>
      </c>
      <c r="E53" s="8">
        <v>121.6</v>
      </c>
      <c r="F53" s="8">
        <v>116.1</v>
      </c>
      <c r="G53" s="8">
        <v>119.3</v>
      </c>
      <c r="H53" s="8">
        <v>110.3</v>
      </c>
      <c r="I53" s="8">
        <v>125.8</v>
      </c>
      <c r="J53" s="8">
        <v>129.30000000000001</v>
      </c>
      <c r="K53" s="8">
        <v>112.2</v>
      </c>
      <c r="L53" s="8">
        <v>103.6</v>
      </c>
      <c r="M53" s="8">
        <v>112.3</v>
      </c>
      <c r="N53" s="8">
        <v>114.9</v>
      </c>
      <c r="O53" s="8">
        <v>120.1</v>
      </c>
      <c r="P53" s="8">
        <v>119.5</v>
      </c>
      <c r="Q53" s="8">
        <v>117.3</v>
      </c>
      <c r="R53" s="8">
        <v>119.7</v>
      </c>
      <c r="S53" s="8">
        <v>117.3</v>
      </c>
      <c r="T53" s="8">
        <v>119.3</v>
      </c>
      <c r="U53" s="8" t="s">
        <v>32</v>
      </c>
      <c r="V53" s="8">
        <v>114.4</v>
      </c>
      <c r="W53" s="8">
        <v>114.9</v>
      </c>
      <c r="X53" s="8">
        <v>112.8</v>
      </c>
      <c r="Y53" s="8">
        <v>112.2</v>
      </c>
      <c r="Z53" s="8">
        <v>111.4</v>
      </c>
      <c r="AA53" s="8">
        <v>114.3</v>
      </c>
      <c r="AB53" s="8">
        <v>108</v>
      </c>
      <c r="AC53" s="8">
        <v>112.3</v>
      </c>
      <c r="AD53" s="8">
        <v>117</v>
      </c>
    </row>
    <row r="54" spans="1:30" hidden="1" x14ac:dyDescent="0.25">
      <c r="A54" s="4" t="s">
        <v>33</v>
      </c>
      <c r="B54" s="4">
        <v>2014</v>
      </c>
      <c r="C54" s="4" t="s">
        <v>39</v>
      </c>
      <c r="D54" s="8">
        <v>123.1</v>
      </c>
      <c r="E54" s="8">
        <v>125.9</v>
      </c>
      <c r="F54" s="8">
        <v>115.4</v>
      </c>
      <c r="G54" s="8">
        <v>120.4</v>
      </c>
      <c r="H54" s="8">
        <v>103.4</v>
      </c>
      <c r="I54" s="8">
        <v>131.19999999999999</v>
      </c>
      <c r="J54" s="8">
        <v>137.5</v>
      </c>
      <c r="K54" s="8">
        <v>112.8</v>
      </c>
      <c r="L54" s="8">
        <v>101.4</v>
      </c>
      <c r="M54" s="8">
        <v>118.3</v>
      </c>
      <c r="N54" s="8">
        <v>113.2</v>
      </c>
      <c r="O54" s="8">
        <v>122.4</v>
      </c>
      <c r="P54" s="8">
        <v>122</v>
      </c>
      <c r="Q54" s="8">
        <v>119</v>
      </c>
      <c r="R54" s="8">
        <v>117.4</v>
      </c>
      <c r="S54" s="8">
        <v>113.2</v>
      </c>
      <c r="T54" s="8">
        <v>116.7</v>
      </c>
      <c r="U54" s="8">
        <v>113.9</v>
      </c>
      <c r="V54" s="8">
        <v>111.2</v>
      </c>
      <c r="W54" s="8">
        <v>114.3</v>
      </c>
      <c r="X54" s="8">
        <v>111.4</v>
      </c>
      <c r="Y54" s="8">
        <v>111.5</v>
      </c>
      <c r="Z54" s="8">
        <v>111.8</v>
      </c>
      <c r="AA54" s="8">
        <v>115.1</v>
      </c>
      <c r="AB54" s="8">
        <v>108.7</v>
      </c>
      <c r="AC54" s="8">
        <v>112.2</v>
      </c>
      <c r="AD54" s="8">
        <v>116.4</v>
      </c>
    </row>
    <row r="55" spans="1:30" hidden="1" x14ac:dyDescent="0.25">
      <c r="A55" s="4" t="s">
        <v>34</v>
      </c>
      <c r="B55" s="4">
        <v>2014</v>
      </c>
      <c r="C55" s="4" t="s">
        <v>39</v>
      </c>
      <c r="D55" s="8">
        <v>121.5</v>
      </c>
      <c r="E55" s="8">
        <v>123.1</v>
      </c>
      <c r="F55" s="8">
        <v>115.8</v>
      </c>
      <c r="G55" s="8">
        <v>119.7</v>
      </c>
      <c r="H55" s="8">
        <v>107.8</v>
      </c>
      <c r="I55" s="8">
        <v>128.30000000000001</v>
      </c>
      <c r="J55" s="8">
        <v>132.1</v>
      </c>
      <c r="K55" s="8">
        <v>112.4</v>
      </c>
      <c r="L55" s="8">
        <v>102.9</v>
      </c>
      <c r="M55" s="8">
        <v>114.3</v>
      </c>
      <c r="N55" s="8">
        <v>114.2</v>
      </c>
      <c r="O55" s="8">
        <v>121.2</v>
      </c>
      <c r="P55" s="8">
        <v>120.4</v>
      </c>
      <c r="Q55" s="8">
        <v>117.8</v>
      </c>
      <c r="R55" s="8">
        <v>118.8</v>
      </c>
      <c r="S55" s="8">
        <v>115.6</v>
      </c>
      <c r="T55" s="8">
        <v>118.3</v>
      </c>
      <c r="U55" s="8">
        <v>113.9</v>
      </c>
      <c r="V55" s="8">
        <v>113.2</v>
      </c>
      <c r="W55" s="8">
        <v>114.6</v>
      </c>
      <c r="X55" s="8">
        <v>112.3</v>
      </c>
      <c r="Y55" s="8">
        <v>111.8</v>
      </c>
      <c r="Z55" s="8">
        <v>111.6</v>
      </c>
      <c r="AA55" s="8">
        <v>114.8</v>
      </c>
      <c r="AB55" s="8">
        <v>108.3</v>
      </c>
      <c r="AC55" s="8">
        <v>112.3</v>
      </c>
      <c r="AD55" s="8">
        <v>116.7</v>
      </c>
    </row>
    <row r="56" spans="1:30" hidden="1" x14ac:dyDescent="0.25">
      <c r="A56" s="4" t="s">
        <v>30</v>
      </c>
      <c r="B56" s="4">
        <v>2014</v>
      </c>
      <c r="C56" s="4" t="s">
        <v>40</v>
      </c>
      <c r="D56" s="8">
        <v>121.7</v>
      </c>
      <c r="E56" s="8">
        <v>122.5</v>
      </c>
      <c r="F56" s="8">
        <v>117.7</v>
      </c>
      <c r="G56" s="8">
        <v>120.6</v>
      </c>
      <c r="H56" s="8">
        <v>110.4</v>
      </c>
      <c r="I56" s="8">
        <v>129.1</v>
      </c>
      <c r="J56" s="8">
        <v>150.1</v>
      </c>
      <c r="K56" s="8">
        <v>113.2</v>
      </c>
      <c r="L56" s="8">
        <v>104.8</v>
      </c>
      <c r="M56" s="8">
        <v>113.3</v>
      </c>
      <c r="N56" s="8">
        <v>115.6</v>
      </c>
      <c r="O56" s="8">
        <v>120.9</v>
      </c>
      <c r="P56" s="8">
        <v>123.3</v>
      </c>
      <c r="Q56" s="8">
        <v>118</v>
      </c>
      <c r="R56" s="8">
        <v>120.7</v>
      </c>
      <c r="S56" s="8">
        <v>118.3</v>
      </c>
      <c r="T56" s="8">
        <v>120.3</v>
      </c>
      <c r="U56" s="8" t="s">
        <v>32</v>
      </c>
      <c r="V56" s="8">
        <v>115.3</v>
      </c>
      <c r="W56" s="8">
        <v>115.4</v>
      </c>
      <c r="X56" s="8">
        <v>113.4</v>
      </c>
      <c r="Y56" s="8">
        <v>113.2</v>
      </c>
      <c r="Z56" s="8">
        <v>111.8</v>
      </c>
      <c r="AA56" s="8">
        <v>115.5</v>
      </c>
      <c r="AB56" s="8">
        <v>108.8</v>
      </c>
      <c r="AC56" s="8">
        <v>113.1</v>
      </c>
      <c r="AD56" s="8">
        <v>119.5</v>
      </c>
    </row>
    <row r="57" spans="1:30" hidden="1" x14ac:dyDescent="0.25">
      <c r="A57" s="4" t="s">
        <v>33</v>
      </c>
      <c r="B57" s="4">
        <v>2014</v>
      </c>
      <c r="C57" s="4" t="s">
        <v>40</v>
      </c>
      <c r="D57" s="8">
        <v>123.8</v>
      </c>
      <c r="E57" s="8">
        <v>126.4</v>
      </c>
      <c r="F57" s="8">
        <v>118</v>
      </c>
      <c r="G57" s="8">
        <v>121.6</v>
      </c>
      <c r="H57" s="8">
        <v>103.5</v>
      </c>
      <c r="I57" s="8">
        <v>133.69999999999999</v>
      </c>
      <c r="J57" s="8">
        <v>172.4</v>
      </c>
      <c r="K57" s="8">
        <v>113.1</v>
      </c>
      <c r="L57" s="8">
        <v>102.7</v>
      </c>
      <c r="M57" s="8">
        <v>120</v>
      </c>
      <c r="N57" s="8">
        <v>113.8</v>
      </c>
      <c r="O57" s="8">
        <v>123.4</v>
      </c>
      <c r="P57" s="8">
        <v>127.1</v>
      </c>
      <c r="Q57" s="8">
        <v>121</v>
      </c>
      <c r="R57" s="8">
        <v>118</v>
      </c>
      <c r="S57" s="8">
        <v>113.6</v>
      </c>
      <c r="T57" s="8">
        <v>117.4</v>
      </c>
      <c r="U57" s="8">
        <v>114.8</v>
      </c>
      <c r="V57" s="8">
        <v>111.6</v>
      </c>
      <c r="W57" s="8">
        <v>114.9</v>
      </c>
      <c r="X57" s="8">
        <v>111.5</v>
      </c>
      <c r="Y57" s="8">
        <v>113</v>
      </c>
      <c r="Z57" s="8">
        <v>112.4</v>
      </c>
      <c r="AA57" s="8">
        <v>117.8</v>
      </c>
      <c r="AB57" s="8">
        <v>109.7</v>
      </c>
      <c r="AC57" s="8">
        <v>113.5</v>
      </c>
      <c r="AD57" s="8">
        <v>118.9</v>
      </c>
    </row>
    <row r="58" spans="1:30" hidden="1" x14ac:dyDescent="0.25">
      <c r="A58" s="4" t="s">
        <v>34</v>
      </c>
      <c r="B58" s="4">
        <v>2014</v>
      </c>
      <c r="C58" s="4" t="s">
        <v>40</v>
      </c>
      <c r="D58" s="8">
        <v>122.4</v>
      </c>
      <c r="E58" s="8">
        <v>123.9</v>
      </c>
      <c r="F58" s="8">
        <v>117.8</v>
      </c>
      <c r="G58" s="8">
        <v>121</v>
      </c>
      <c r="H58" s="8">
        <v>107.9</v>
      </c>
      <c r="I58" s="8">
        <v>131.19999999999999</v>
      </c>
      <c r="J58" s="8">
        <v>157.69999999999999</v>
      </c>
      <c r="K58" s="8">
        <v>113.2</v>
      </c>
      <c r="L58" s="8">
        <v>104.1</v>
      </c>
      <c r="M58" s="8">
        <v>115.5</v>
      </c>
      <c r="N58" s="8">
        <v>114.8</v>
      </c>
      <c r="O58" s="8">
        <v>122.1</v>
      </c>
      <c r="P58" s="8">
        <v>124.7</v>
      </c>
      <c r="Q58" s="8">
        <v>118.8</v>
      </c>
      <c r="R58" s="8">
        <v>119.6</v>
      </c>
      <c r="S58" s="8">
        <v>116.3</v>
      </c>
      <c r="T58" s="8">
        <v>119.1</v>
      </c>
      <c r="U58" s="8">
        <v>114.8</v>
      </c>
      <c r="V58" s="8">
        <v>113.9</v>
      </c>
      <c r="W58" s="8">
        <v>115.2</v>
      </c>
      <c r="X58" s="8">
        <v>112.7</v>
      </c>
      <c r="Y58" s="8">
        <v>113.1</v>
      </c>
      <c r="Z58" s="8">
        <v>112.1</v>
      </c>
      <c r="AA58" s="8">
        <v>116.8</v>
      </c>
      <c r="AB58" s="8">
        <v>109.2</v>
      </c>
      <c r="AC58" s="8">
        <v>113.3</v>
      </c>
      <c r="AD58" s="8">
        <v>119.2</v>
      </c>
    </row>
    <row r="59" spans="1:30" hidden="1" x14ac:dyDescent="0.25">
      <c r="A59" s="4" t="s">
        <v>30</v>
      </c>
      <c r="B59" s="4">
        <v>2014</v>
      </c>
      <c r="C59" s="4" t="s">
        <v>41</v>
      </c>
      <c r="D59" s="8">
        <v>121.8</v>
      </c>
      <c r="E59" s="8">
        <v>122.8</v>
      </c>
      <c r="F59" s="8">
        <v>117.8</v>
      </c>
      <c r="G59" s="8">
        <v>121.9</v>
      </c>
      <c r="H59" s="8">
        <v>110.6</v>
      </c>
      <c r="I59" s="8">
        <v>129.69999999999999</v>
      </c>
      <c r="J59" s="8">
        <v>161.1</v>
      </c>
      <c r="K59" s="8">
        <v>114.1</v>
      </c>
      <c r="L59" s="8">
        <v>105.1</v>
      </c>
      <c r="M59" s="8">
        <v>114.6</v>
      </c>
      <c r="N59" s="8">
        <v>115.8</v>
      </c>
      <c r="O59" s="8">
        <v>121.7</v>
      </c>
      <c r="P59" s="8">
        <v>125.3</v>
      </c>
      <c r="Q59" s="8">
        <v>118.8</v>
      </c>
      <c r="R59" s="8">
        <v>120.9</v>
      </c>
      <c r="S59" s="8">
        <v>118.8</v>
      </c>
      <c r="T59" s="8">
        <v>120.7</v>
      </c>
      <c r="U59" s="8" t="s">
        <v>32</v>
      </c>
      <c r="V59" s="8">
        <v>115.4</v>
      </c>
      <c r="W59" s="8">
        <v>115.9</v>
      </c>
      <c r="X59" s="8">
        <v>114</v>
      </c>
      <c r="Y59" s="8">
        <v>113.2</v>
      </c>
      <c r="Z59" s="8">
        <v>112.2</v>
      </c>
      <c r="AA59" s="8">
        <v>116.2</v>
      </c>
      <c r="AB59" s="8">
        <v>109.4</v>
      </c>
      <c r="AC59" s="8">
        <v>113.5</v>
      </c>
      <c r="AD59" s="8">
        <v>120.7</v>
      </c>
    </row>
    <row r="60" spans="1:30" hidden="1" x14ac:dyDescent="0.25">
      <c r="A60" s="4" t="s">
        <v>33</v>
      </c>
      <c r="B60" s="4">
        <v>2014</v>
      </c>
      <c r="C60" s="4" t="s">
        <v>41</v>
      </c>
      <c r="D60" s="8">
        <v>124.8</v>
      </c>
      <c r="E60" s="8">
        <v>127.3</v>
      </c>
      <c r="F60" s="8">
        <v>116.5</v>
      </c>
      <c r="G60" s="8">
        <v>122.2</v>
      </c>
      <c r="H60" s="8">
        <v>103.6</v>
      </c>
      <c r="I60" s="8">
        <v>132.69999999999999</v>
      </c>
      <c r="J60" s="8">
        <v>181.9</v>
      </c>
      <c r="K60" s="8">
        <v>115.2</v>
      </c>
      <c r="L60" s="8">
        <v>102.7</v>
      </c>
      <c r="M60" s="8">
        <v>122.1</v>
      </c>
      <c r="N60" s="8">
        <v>114.4</v>
      </c>
      <c r="O60" s="8">
        <v>124.7</v>
      </c>
      <c r="P60" s="8">
        <v>128.9</v>
      </c>
      <c r="Q60" s="8">
        <v>123</v>
      </c>
      <c r="R60" s="8">
        <v>118.6</v>
      </c>
      <c r="S60" s="8">
        <v>114.1</v>
      </c>
      <c r="T60" s="8">
        <v>117.9</v>
      </c>
      <c r="U60" s="8">
        <v>115.5</v>
      </c>
      <c r="V60" s="8">
        <v>111.8</v>
      </c>
      <c r="W60" s="8">
        <v>115.3</v>
      </c>
      <c r="X60" s="8">
        <v>112.2</v>
      </c>
      <c r="Y60" s="8">
        <v>112.5</v>
      </c>
      <c r="Z60" s="8">
        <v>112.9</v>
      </c>
      <c r="AA60" s="8">
        <v>119.2</v>
      </c>
      <c r="AB60" s="8">
        <v>110.5</v>
      </c>
      <c r="AC60" s="8">
        <v>113.9</v>
      </c>
      <c r="AD60" s="8">
        <v>119.9</v>
      </c>
    </row>
    <row r="61" spans="1:30" hidden="1" x14ac:dyDescent="0.25">
      <c r="A61" s="4" t="s">
        <v>34</v>
      </c>
      <c r="B61" s="4">
        <v>2014</v>
      </c>
      <c r="C61" s="4" t="s">
        <v>41</v>
      </c>
      <c r="D61" s="8">
        <v>122.7</v>
      </c>
      <c r="E61" s="8">
        <v>124.4</v>
      </c>
      <c r="F61" s="8">
        <v>117.3</v>
      </c>
      <c r="G61" s="8">
        <v>122</v>
      </c>
      <c r="H61" s="8">
        <v>108</v>
      </c>
      <c r="I61" s="8">
        <v>131.1</v>
      </c>
      <c r="J61" s="8">
        <v>168.2</v>
      </c>
      <c r="K61" s="8">
        <v>114.5</v>
      </c>
      <c r="L61" s="8">
        <v>104.3</v>
      </c>
      <c r="M61" s="8">
        <v>117.1</v>
      </c>
      <c r="N61" s="8">
        <v>115.2</v>
      </c>
      <c r="O61" s="8">
        <v>123.1</v>
      </c>
      <c r="P61" s="8">
        <v>126.6</v>
      </c>
      <c r="Q61" s="8">
        <v>119.9</v>
      </c>
      <c r="R61" s="8">
        <v>120</v>
      </c>
      <c r="S61" s="8">
        <v>116.8</v>
      </c>
      <c r="T61" s="8">
        <v>119.6</v>
      </c>
      <c r="U61" s="8">
        <v>115.5</v>
      </c>
      <c r="V61" s="8">
        <v>114</v>
      </c>
      <c r="W61" s="8">
        <v>115.6</v>
      </c>
      <c r="X61" s="8">
        <v>113.3</v>
      </c>
      <c r="Y61" s="8">
        <v>112.8</v>
      </c>
      <c r="Z61" s="8">
        <v>112.6</v>
      </c>
      <c r="AA61" s="8">
        <v>118</v>
      </c>
      <c r="AB61" s="8">
        <v>109.9</v>
      </c>
      <c r="AC61" s="8">
        <v>113.7</v>
      </c>
      <c r="AD61" s="8">
        <v>120.3</v>
      </c>
    </row>
    <row r="62" spans="1:30" hidden="1" x14ac:dyDescent="0.25">
      <c r="A62" s="4" t="s">
        <v>30</v>
      </c>
      <c r="B62" s="4">
        <v>2014</v>
      </c>
      <c r="C62" s="4" t="s">
        <v>42</v>
      </c>
      <c r="D62" s="8">
        <v>122.3</v>
      </c>
      <c r="E62" s="8">
        <v>122.4</v>
      </c>
      <c r="F62" s="8">
        <v>117.8</v>
      </c>
      <c r="G62" s="8">
        <v>122.7</v>
      </c>
      <c r="H62" s="8">
        <v>110.4</v>
      </c>
      <c r="I62" s="8">
        <v>129.80000000000001</v>
      </c>
      <c r="J62" s="8">
        <v>158.80000000000001</v>
      </c>
      <c r="K62" s="8">
        <v>115</v>
      </c>
      <c r="L62" s="8">
        <v>104.7</v>
      </c>
      <c r="M62" s="8">
        <v>114.9</v>
      </c>
      <c r="N62" s="8">
        <v>116.5</v>
      </c>
      <c r="O62" s="8">
        <v>122.6</v>
      </c>
      <c r="P62" s="8">
        <v>125.3</v>
      </c>
      <c r="Q62" s="8">
        <v>119.5</v>
      </c>
      <c r="R62" s="8">
        <v>121.7</v>
      </c>
      <c r="S62" s="8">
        <v>119.2</v>
      </c>
      <c r="T62" s="8">
        <v>121.3</v>
      </c>
      <c r="U62" s="8" t="s">
        <v>32</v>
      </c>
      <c r="V62" s="8">
        <v>115.8</v>
      </c>
      <c r="W62" s="8">
        <v>116.7</v>
      </c>
      <c r="X62" s="8">
        <v>114.5</v>
      </c>
      <c r="Y62" s="8">
        <v>112.8</v>
      </c>
      <c r="Z62" s="8">
        <v>112.6</v>
      </c>
      <c r="AA62" s="8">
        <v>116.6</v>
      </c>
      <c r="AB62" s="8">
        <v>109.1</v>
      </c>
      <c r="AC62" s="8">
        <v>113.7</v>
      </c>
      <c r="AD62" s="8">
        <v>120.9</v>
      </c>
    </row>
    <row r="63" spans="1:30" hidden="1" x14ac:dyDescent="0.25">
      <c r="A63" s="4" t="s">
        <v>33</v>
      </c>
      <c r="B63" s="4">
        <v>2014</v>
      </c>
      <c r="C63" s="4" t="s">
        <v>42</v>
      </c>
      <c r="D63" s="8">
        <v>124.2</v>
      </c>
      <c r="E63" s="8">
        <v>125.4</v>
      </c>
      <c r="F63" s="8">
        <v>116.4</v>
      </c>
      <c r="G63" s="8">
        <v>122.7</v>
      </c>
      <c r="H63" s="8">
        <v>103.5</v>
      </c>
      <c r="I63" s="8">
        <v>124.5</v>
      </c>
      <c r="J63" s="8">
        <v>168.6</v>
      </c>
      <c r="K63" s="8">
        <v>116.9</v>
      </c>
      <c r="L63" s="8">
        <v>101.9</v>
      </c>
      <c r="M63" s="8">
        <v>122.9</v>
      </c>
      <c r="N63" s="8">
        <v>114.8</v>
      </c>
      <c r="O63" s="8">
        <v>125.2</v>
      </c>
      <c r="P63" s="8">
        <v>126.7</v>
      </c>
      <c r="Q63" s="8">
        <v>124.3</v>
      </c>
      <c r="R63" s="8">
        <v>119.2</v>
      </c>
      <c r="S63" s="8">
        <v>114.5</v>
      </c>
      <c r="T63" s="8">
        <v>118.4</v>
      </c>
      <c r="U63" s="8">
        <v>116.1</v>
      </c>
      <c r="V63" s="8">
        <v>111.8</v>
      </c>
      <c r="W63" s="8">
        <v>115.5</v>
      </c>
      <c r="X63" s="8">
        <v>112.3</v>
      </c>
      <c r="Y63" s="8">
        <v>111.2</v>
      </c>
      <c r="Z63" s="8">
        <v>113.4</v>
      </c>
      <c r="AA63" s="8">
        <v>120</v>
      </c>
      <c r="AB63" s="8">
        <v>110</v>
      </c>
      <c r="AC63" s="8">
        <v>113.6</v>
      </c>
      <c r="AD63" s="8">
        <v>119.2</v>
      </c>
    </row>
    <row r="64" spans="1:30" hidden="1" x14ac:dyDescent="0.25">
      <c r="A64" s="4" t="s">
        <v>34</v>
      </c>
      <c r="B64" s="4">
        <v>2014</v>
      </c>
      <c r="C64" s="4" t="s">
        <v>42</v>
      </c>
      <c r="D64" s="8">
        <v>122.9</v>
      </c>
      <c r="E64" s="8">
        <v>123.5</v>
      </c>
      <c r="F64" s="8">
        <v>117.3</v>
      </c>
      <c r="G64" s="8">
        <v>122.7</v>
      </c>
      <c r="H64" s="8">
        <v>107.9</v>
      </c>
      <c r="I64" s="8">
        <v>127.3</v>
      </c>
      <c r="J64" s="8">
        <v>162.1</v>
      </c>
      <c r="K64" s="8">
        <v>115.6</v>
      </c>
      <c r="L64" s="8">
        <v>103.8</v>
      </c>
      <c r="M64" s="8">
        <v>117.6</v>
      </c>
      <c r="N64" s="8">
        <v>115.8</v>
      </c>
      <c r="O64" s="8">
        <v>123.8</v>
      </c>
      <c r="P64" s="8">
        <v>125.8</v>
      </c>
      <c r="Q64" s="8">
        <v>120.8</v>
      </c>
      <c r="R64" s="8">
        <v>120.7</v>
      </c>
      <c r="S64" s="8">
        <v>117.2</v>
      </c>
      <c r="T64" s="8">
        <v>120.1</v>
      </c>
      <c r="U64" s="8">
        <v>116.1</v>
      </c>
      <c r="V64" s="8">
        <v>114.3</v>
      </c>
      <c r="W64" s="8">
        <v>116.1</v>
      </c>
      <c r="X64" s="8">
        <v>113.7</v>
      </c>
      <c r="Y64" s="8">
        <v>112</v>
      </c>
      <c r="Z64" s="8">
        <v>113.1</v>
      </c>
      <c r="AA64" s="8">
        <v>118.6</v>
      </c>
      <c r="AB64" s="8">
        <v>109.5</v>
      </c>
      <c r="AC64" s="8">
        <v>113.7</v>
      </c>
      <c r="AD64" s="8">
        <v>120.1</v>
      </c>
    </row>
    <row r="65" spans="1:30" hidden="1" x14ac:dyDescent="0.25">
      <c r="A65" s="4" t="s">
        <v>30</v>
      </c>
      <c r="B65" s="4">
        <v>2014</v>
      </c>
      <c r="C65" s="4" t="s">
        <v>43</v>
      </c>
      <c r="D65" s="8">
        <v>122.6</v>
      </c>
      <c r="E65" s="8">
        <v>122.5</v>
      </c>
      <c r="F65" s="8">
        <v>118.3</v>
      </c>
      <c r="G65" s="8">
        <v>123.2</v>
      </c>
      <c r="H65" s="8">
        <v>110.5</v>
      </c>
      <c r="I65" s="8">
        <v>128.9</v>
      </c>
      <c r="J65" s="8">
        <v>155.30000000000001</v>
      </c>
      <c r="K65" s="8">
        <v>115.5</v>
      </c>
      <c r="L65" s="8">
        <v>104</v>
      </c>
      <c r="M65" s="8">
        <v>115.3</v>
      </c>
      <c r="N65" s="8">
        <v>116.8</v>
      </c>
      <c r="O65" s="8">
        <v>123.2</v>
      </c>
      <c r="P65" s="8">
        <v>125.1</v>
      </c>
      <c r="Q65" s="8">
        <v>120</v>
      </c>
      <c r="R65" s="8">
        <v>122.7</v>
      </c>
      <c r="S65" s="8">
        <v>120.3</v>
      </c>
      <c r="T65" s="8">
        <v>122.3</v>
      </c>
      <c r="U65" s="8" t="s">
        <v>32</v>
      </c>
      <c r="V65" s="8">
        <v>116.4</v>
      </c>
      <c r="W65" s="8">
        <v>117.5</v>
      </c>
      <c r="X65" s="8">
        <v>115.3</v>
      </c>
      <c r="Y65" s="8">
        <v>112.6</v>
      </c>
      <c r="Z65" s="8">
        <v>113</v>
      </c>
      <c r="AA65" s="8">
        <v>116.9</v>
      </c>
      <c r="AB65" s="8">
        <v>109.3</v>
      </c>
      <c r="AC65" s="8">
        <v>114</v>
      </c>
      <c r="AD65" s="8">
        <v>121</v>
      </c>
    </row>
    <row r="66" spans="1:30" hidden="1" x14ac:dyDescent="0.25">
      <c r="A66" s="4" t="s">
        <v>33</v>
      </c>
      <c r="B66" s="4">
        <v>2014</v>
      </c>
      <c r="C66" s="4" t="s">
        <v>43</v>
      </c>
      <c r="D66" s="8">
        <v>124.6</v>
      </c>
      <c r="E66" s="8">
        <v>126.1</v>
      </c>
      <c r="F66" s="8">
        <v>117.8</v>
      </c>
      <c r="G66" s="8">
        <v>123.1</v>
      </c>
      <c r="H66" s="8">
        <v>103.5</v>
      </c>
      <c r="I66" s="8">
        <v>123.5</v>
      </c>
      <c r="J66" s="8">
        <v>159.6</v>
      </c>
      <c r="K66" s="8">
        <v>117.4</v>
      </c>
      <c r="L66" s="8">
        <v>101.2</v>
      </c>
      <c r="M66" s="8">
        <v>123.8</v>
      </c>
      <c r="N66" s="8">
        <v>115.2</v>
      </c>
      <c r="O66" s="8">
        <v>125.9</v>
      </c>
      <c r="P66" s="8">
        <v>125.8</v>
      </c>
      <c r="Q66" s="8">
        <v>124.3</v>
      </c>
      <c r="R66" s="8">
        <v>119.6</v>
      </c>
      <c r="S66" s="8">
        <v>114.9</v>
      </c>
      <c r="T66" s="8">
        <v>118.9</v>
      </c>
      <c r="U66" s="8">
        <v>116.7</v>
      </c>
      <c r="V66" s="8">
        <v>112</v>
      </c>
      <c r="W66" s="8">
        <v>115.8</v>
      </c>
      <c r="X66" s="8">
        <v>112.6</v>
      </c>
      <c r="Y66" s="8">
        <v>111</v>
      </c>
      <c r="Z66" s="8">
        <v>113.6</v>
      </c>
      <c r="AA66" s="8">
        <v>120.2</v>
      </c>
      <c r="AB66" s="8">
        <v>110.1</v>
      </c>
      <c r="AC66" s="8">
        <v>113.7</v>
      </c>
      <c r="AD66" s="8">
        <v>119.1</v>
      </c>
    </row>
    <row r="67" spans="1:30" hidden="1" x14ac:dyDescent="0.25">
      <c r="A67" s="4" t="s">
        <v>34</v>
      </c>
      <c r="B67" s="4">
        <v>2014</v>
      </c>
      <c r="C67" s="4" t="s">
        <v>43</v>
      </c>
      <c r="D67" s="8">
        <v>123.2</v>
      </c>
      <c r="E67" s="8">
        <v>123.8</v>
      </c>
      <c r="F67" s="8">
        <v>118.1</v>
      </c>
      <c r="G67" s="8">
        <v>123.2</v>
      </c>
      <c r="H67" s="8">
        <v>107.9</v>
      </c>
      <c r="I67" s="8">
        <v>126.4</v>
      </c>
      <c r="J67" s="8">
        <v>156.80000000000001</v>
      </c>
      <c r="K67" s="8">
        <v>116.1</v>
      </c>
      <c r="L67" s="8">
        <v>103.1</v>
      </c>
      <c r="M67" s="8">
        <v>118.1</v>
      </c>
      <c r="N67" s="8">
        <v>116.1</v>
      </c>
      <c r="O67" s="8">
        <v>124.5</v>
      </c>
      <c r="P67" s="8">
        <v>125.4</v>
      </c>
      <c r="Q67" s="8">
        <v>121.1</v>
      </c>
      <c r="R67" s="8">
        <v>121.5</v>
      </c>
      <c r="S67" s="8">
        <v>118.1</v>
      </c>
      <c r="T67" s="8">
        <v>121</v>
      </c>
      <c r="U67" s="8">
        <v>116.7</v>
      </c>
      <c r="V67" s="8">
        <v>114.7</v>
      </c>
      <c r="W67" s="8">
        <v>116.7</v>
      </c>
      <c r="X67" s="8">
        <v>114.3</v>
      </c>
      <c r="Y67" s="8">
        <v>111.8</v>
      </c>
      <c r="Z67" s="8">
        <v>113.3</v>
      </c>
      <c r="AA67" s="8">
        <v>118.8</v>
      </c>
      <c r="AB67" s="8">
        <v>109.6</v>
      </c>
      <c r="AC67" s="8">
        <v>113.9</v>
      </c>
      <c r="AD67" s="8">
        <v>120.1</v>
      </c>
    </row>
    <row r="68" spans="1:30" hidden="1" x14ac:dyDescent="0.25">
      <c r="A68" s="4" t="s">
        <v>30</v>
      </c>
      <c r="B68" s="4">
        <v>2014</v>
      </c>
      <c r="C68" s="4" t="s">
        <v>44</v>
      </c>
      <c r="D68" s="8">
        <v>122.7</v>
      </c>
      <c r="E68" s="8">
        <v>122.6</v>
      </c>
      <c r="F68" s="8">
        <v>119.9</v>
      </c>
      <c r="G68" s="8">
        <v>124</v>
      </c>
      <c r="H68" s="8">
        <v>110.5</v>
      </c>
      <c r="I68" s="8">
        <v>128.80000000000001</v>
      </c>
      <c r="J68" s="8">
        <v>152</v>
      </c>
      <c r="K68" s="8">
        <v>116.2</v>
      </c>
      <c r="L68" s="8">
        <v>103.3</v>
      </c>
      <c r="M68" s="8">
        <v>115.8</v>
      </c>
      <c r="N68" s="8">
        <v>116.8</v>
      </c>
      <c r="O68" s="8">
        <v>124.5</v>
      </c>
      <c r="P68" s="8">
        <v>124.9</v>
      </c>
      <c r="Q68" s="8">
        <v>120.8</v>
      </c>
      <c r="R68" s="8">
        <v>123.3</v>
      </c>
      <c r="S68" s="8">
        <v>120.5</v>
      </c>
      <c r="T68" s="8">
        <v>122.9</v>
      </c>
      <c r="U68" s="8" t="s">
        <v>32</v>
      </c>
      <c r="V68" s="8">
        <v>117.3</v>
      </c>
      <c r="W68" s="8">
        <v>118.1</v>
      </c>
      <c r="X68" s="8">
        <v>115.9</v>
      </c>
      <c r="Y68" s="8">
        <v>112</v>
      </c>
      <c r="Z68" s="8">
        <v>113.3</v>
      </c>
      <c r="AA68" s="8">
        <v>117.2</v>
      </c>
      <c r="AB68" s="8">
        <v>108.8</v>
      </c>
      <c r="AC68" s="8">
        <v>114.1</v>
      </c>
      <c r="AD68" s="8">
        <v>121.1</v>
      </c>
    </row>
    <row r="69" spans="1:30" hidden="1" x14ac:dyDescent="0.25">
      <c r="A69" s="4" t="s">
        <v>33</v>
      </c>
      <c r="B69" s="4">
        <v>2014</v>
      </c>
      <c r="C69" s="4" t="s">
        <v>44</v>
      </c>
      <c r="D69" s="8">
        <v>124.5</v>
      </c>
      <c r="E69" s="8">
        <v>125.6</v>
      </c>
      <c r="F69" s="8">
        <v>122.7</v>
      </c>
      <c r="G69" s="8">
        <v>124.6</v>
      </c>
      <c r="H69" s="8">
        <v>103.2</v>
      </c>
      <c r="I69" s="8">
        <v>122.2</v>
      </c>
      <c r="J69" s="8">
        <v>153.19999999999999</v>
      </c>
      <c r="K69" s="8">
        <v>119.3</v>
      </c>
      <c r="L69" s="8">
        <v>99.8</v>
      </c>
      <c r="M69" s="8">
        <v>124.6</v>
      </c>
      <c r="N69" s="8">
        <v>115.8</v>
      </c>
      <c r="O69" s="8">
        <v>126.9</v>
      </c>
      <c r="P69" s="8">
        <v>125.4</v>
      </c>
      <c r="Q69" s="8">
        <v>125.8</v>
      </c>
      <c r="R69" s="8">
        <v>120.3</v>
      </c>
      <c r="S69" s="8">
        <v>115.4</v>
      </c>
      <c r="T69" s="8">
        <v>119.5</v>
      </c>
      <c r="U69" s="8">
        <v>117.1</v>
      </c>
      <c r="V69" s="8">
        <v>112.6</v>
      </c>
      <c r="W69" s="8">
        <v>116.4</v>
      </c>
      <c r="X69" s="8">
        <v>113</v>
      </c>
      <c r="Y69" s="8">
        <v>109.7</v>
      </c>
      <c r="Z69" s="8">
        <v>114</v>
      </c>
      <c r="AA69" s="8">
        <v>120.3</v>
      </c>
      <c r="AB69" s="8">
        <v>109.6</v>
      </c>
      <c r="AC69" s="8">
        <v>113.4</v>
      </c>
      <c r="AD69" s="8">
        <v>119</v>
      </c>
    </row>
    <row r="70" spans="1:30" hidden="1" x14ac:dyDescent="0.25">
      <c r="A70" s="4" t="s">
        <v>34</v>
      </c>
      <c r="B70" s="4">
        <v>2014</v>
      </c>
      <c r="C70" s="4" t="s">
        <v>44</v>
      </c>
      <c r="D70" s="8">
        <v>123.3</v>
      </c>
      <c r="E70" s="8">
        <v>123.7</v>
      </c>
      <c r="F70" s="8">
        <v>121</v>
      </c>
      <c r="G70" s="8">
        <v>124.2</v>
      </c>
      <c r="H70" s="8">
        <v>107.8</v>
      </c>
      <c r="I70" s="8">
        <v>125.7</v>
      </c>
      <c r="J70" s="8">
        <v>152.4</v>
      </c>
      <c r="K70" s="8">
        <v>117.2</v>
      </c>
      <c r="L70" s="8">
        <v>102.1</v>
      </c>
      <c r="M70" s="8">
        <v>118.7</v>
      </c>
      <c r="N70" s="8">
        <v>116.4</v>
      </c>
      <c r="O70" s="8">
        <v>125.6</v>
      </c>
      <c r="P70" s="8">
        <v>125.1</v>
      </c>
      <c r="Q70" s="8">
        <v>122.1</v>
      </c>
      <c r="R70" s="8">
        <v>122.1</v>
      </c>
      <c r="S70" s="8">
        <v>118.4</v>
      </c>
      <c r="T70" s="8">
        <v>121.6</v>
      </c>
      <c r="U70" s="8">
        <v>117.1</v>
      </c>
      <c r="V70" s="8">
        <v>115.5</v>
      </c>
      <c r="W70" s="8">
        <v>117.3</v>
      </c>
      <c r="X70" s="8">
        <v>114.8</v>
      </c>
      <c r="Y70" s="8">
        <v>110.8</v>
      </c>
      <c r="Z70" s="8">
        <v>113.7</v>
      </c>
      <c r="AA70" s="8">
        <v>119</v>
      </c>
      <c r="AB70" s="8">
        <v>109.1</v>
      </c>
      <c r="AC70" s="8">
        <v>113.8</v>
      </c>
      <c r="AD70" s="8">
        <v>120.1</v>
      </c>
    </row>
    <row r="71" spans="1:30" hidden="1" x14ac:dyDescent="0.25">
      <c r="A71" s="4" t="s">
        <v>30</v>
      </c>
      <c r="B71" s="4">
        <v>2014</v>
      </c>
      <c r="C71" s="4" t="s">
        <v>45</v>
      </c>
      <c r="D71" s="8">
        <v>122.4</v>
      </c>
      <c r="E71" s="8">
        <v>122.4</v>
      </c>
      <c r="F71" s="8">
        <v>121.8</v>
      </c>
      <c r="G71" s="8">
        <v>124.2</v>
      </c>
      <c r="H71" s="8">
        <v>110.2</v>
      </c>
      <c r="I71" s="8">
        <v>128.6</v>
      </c>
      <c r="J71" s="8">
        <v>140.30000000000001</v>
      </c>
      <c r="K71" s="8">
        <v>116.3</v>
      </c>
      <c r="L71" s="8">
        <v>102</v>
      </c>
      <c r="M71" s="8">
        <v>116</v>
      </c>
      <c r="N71" s="8">
        <v>117.3</v>
      </c>
      <c r="O71" s="8">
        <v>124.8</v>
      </c>
      <c r="P71" s="8">
        <v>123.3</v>
      </c>
      <c r="Q71" s="8">
        <v>121.7</v>
      </c>
      <c r="R71" s="8">
        <v>123.8</v>
      </c>
      <c r="S71" s="8">
        <v>120.6</v>
      </c>
      <c r="T71" s="8">
        <v>123.3</v>
      </c>
      <c r="U71" s="8" t="s">
        <v>32</v>
      </c>
      <c r="V71" s="8">
        <v>117.4</v>
      </c>
      <c r="W71" s="8">
        <v>118.2</v>
      </c>
      <c r="X71" s="8">
        <v>116.2</v>
      </c>
      <c r="Y71" s="8">
        <v>111.5</v>
      </c>
      <c r="Z71" s="8">
        <v>113.3</v>
      </c>
      <c r="AA71" s="8">
        <v>117.7</v>
      </c>
      <c r="AB71" s="8">
        <v>109.4</v>
      </c>
      <c r="AC71" s="8">
        <v>114.2</v>
      </c>
      <c r="AD71" s="8">
        <v>120.3</v>
      </c>
    </row>
    <row r="72" spans="1:30" hidden="1" x14ac:dyDescent="0.25">
      <c r="A72" s="4" t="s">
        <v>33</v>
      </c>
      <c r="B72" s="4">
        <v>2014</v>
      </c>
      <c r="C72" s="4" t="s">
        <v>45</v>
      </c>
      <c r="D72" s="8">
        <v>124</v>
      </c>
      <c r="E72" s="8">
        <v>124.7</v>
      </c>
      <c r="F72" s="8">
        <v>126.3</v>
      </c>
      <c r="G72" s="8">
        <v>124.9</v>
      </c>
      <c r="H72" s="8">
        <v>103</v>
      </c>
      <c r="I72" s="8">
        <v>122.3</v>
      </c>
      <c r="J72" s="8">
        <v>141</v>
      </c>
      <c r="K72" s="8">
        <v>120.1</v>
      </c>
      <c r="L72" s="8">
        <v>97.8</v>
      </c>
      <c r="M72" s="8">
        <v>125.4</v>
      </c>
      <c r="N72" s="8">
        <v>116.1</v>
      </c>
      <c r="O72" s="8">
        <v>127.6</v>
      </c>
      <c r="P72" s="8">
        <v>124</v>
      </c>
      <c r="Q72" s="8">
        <v>126.4</v>
      </c>
      <c r="R72" s="8">
        <v>120.7</v>
      </c>
      <c r="S72" s="8">
        <v>115.8</v>
      </c>
      <c r="T72" s="8">
        <v>120</v>
      </c>
      <c r="U72" s="8">
        <v>116.5</v>
      </c>
      <c r="V72" s="8">
        <v>113</v>
      </c>
      <c r="W72" s="8">
        <v>116.8</v>
      </c>
      <c r="X72" s="8">
        <v>113.2</v>
      </c>
      <c r="Y72" s="8">
        <v>108.8</v>
      </c>
      <c r="Z72" s="8">
        <v>114.3</v>
      </c>
      <c r="AA72" s="8">
        <v>120.7</v>
      </c>
      <c r="AB72" s="8">
        <v>110.4</v>
      </c>
      <c r="AC72" s="8">
        <v>113.4</v>
      </c>
      <c r="AD72" s="8">
        <v>118.4</v>
      </c>
    </row>
    <row r="73" spans="1:30" hidden="1" x14ac:dyDescent="0.25">
      <c r="A73" s="4" t="s">
        <v>34</v>
      </c>
      <c r="B73" s="4">
        <v>2014</v>
      </c>
      <c r="C73" s="4" t="s">
        <v>45</v>
      </c>
      <c r="D73" s="8">
        <v>122.9</v>
      </c>
      <c r="E73" s="8">
        <v>123.2</v>
      </c>
      <c r="F73" s="8">
        <v>123.5</v>
      </c>
      <c r="G73" s="8">
        <v>124.5</v>
      </c>
      <c r="H73" s="8">
        <v>107.6</v>
      </c>
      <c r="I73" s="8">
        <v>125.7</v>
      </c>
      <c r="J73" s="8">
        <v>140.5</v>
      </c>
      <c r="K73" s="8">
        <v>117.6</v>
      </c>
      <c r="L73" s="8">
        <v>100.6</v>
      </c>
      <c r="M73" s="8">
        <v>119.1</v>
      </c>
      <c r="N73" s="8">
        <v>116.8</v>
      </c>
      <c r="O73" s="8">
        <v>126.1</v>
      </c>
      <c r="P73" s="8">
        <v>123.6</v>
      </c>
      <c r="Q73" s="8">
        <v>123</v>
      </c>
      <c r="R73" s="8">
        <v>122.6</v>
      </c>
      <c r="S73" s="8">
        <v>118.6</v>
      </c>
      <c r="T73" s="8">
        <v>122</v>
      </c>
      <c r="U73" s="8">
        <v>116.5</v>
      </c>
      <c r="V73" s="8">
        <v>115.7</v>
      </c>
      <c r="W73" s="8">
        <v>117.5</v>
      </c>
      <c r="X73" s="8">
        <v>115.1</v>
      </c>
      <c r="Y73" s="8">
        <v>110.1</v>
      </c>
      <c r="Z73" s="8">
        <v>113.9</v>
      </c>
      <c r="AA73" s="8">
        <v>119.5</v>
      </c>
      <c r="AB73" s="8">
        <v>109.8</v>
      </c>
      <c r="AC73" s="8">
        <v>113.8</v>
      </c>
      <c r="AD73" s="8">
        <v>119.4</v>
      </c>
    </row>
    <row r="74" spans="1:30" hidden="1" x14ac:dyDescent="0.25">
      <c r="A74" s="4" t="s">
        <v>30</v>
      </c>
      <c r="B74" s="4">
        <v>2015</v>
      </c>
      <c r="C74" s="4" t="s">
        <v>31</v>
      </c>
      <c r="D74" s="8">
        <v>123.1</v>
      </c>
      <c r="E74" s="8">
        <v>123.1</v>
      </c>
      <c r="F74" s="8">
        <v>122.1</v>
      </c>
      <c r="G74" s="8">
        <v>124.9</v>
      </c>
      <c r="H74" s="8">
        <v>111</v>
      </c>
      <c r="I74" s="8">
        <v>130.4</v>
      </c>
      <c r="J74" s="8">
        <v>132.30000000000001</v>
      </c>
      <c r="K74" s="8">
        <v>117.2</v>
      </c>
      <c r="L74" s="8">
        <v>100.5</v>
      </c>
      <c r="M74" s="8">
        <v>117.2</v>
      </c>
      <c r="N74" s="8">
        <v>117.9</v>
      </c>
      <c r="O74" s="8">
        <v>125.6</v>
      </c>
      <c r="P74" s="8">
        <v>122.8</v>
      </c>
      <c r="Q74" s="8">
        <v>122.7</v>
      </c>
      <c r="R74" s="8">
        <v>124.4</v>
      </c>
      <c r="S74" s="8">
        <v>121.6</v>
      </c>
      <c r="T74" s="8">
        <v>124</v>
      </c>
      <c r="U74" s="8" t="s">
        <v>32</v>
      </c>
      <c r="V74" s="8">
        <v>118.4</v>
      </c>
      <c r="W74" s="8">
        <v>118.9</v>
      </c>
      <c r="X74" s="8">
        <v>116.6</v>
      </c>
      <c r="Y74" s="8">
        <v>111</v>
      </c>
      <c r="Z74" s="8">
        <v>114</v>
      </c>
      <c r="AA74" s="8">
        <v>118.2</v>
      </c>
      <c r="AB74" s="8">
        <v>110.2</v>
      </c>
      <c r="AC74" s="8">
        <v>114.5</v>
      </c>
      <c r="AD74" s="8">
        <v>120.3</v>
      </c>
    </row>
    <row r="75" spans="1:30" hidden="1" x14ac:dyDescent="0.25">
      <c r="A75" s="4" t="s">
        <v>33</v>
      </c>
      <c r="B75" s="4">
        <v>2015</v>
      </c>
      <c r="C75" s="4" t="s">
        <v>31</v>
      </c>
      <c r="D75" s="8">
        <v>124</v>
      </c>
      <c r="E75" s="8">
        <v>125.5</v>
      </c>
      <c r="F75" s="8">
        <v>126.6</v>
      </c>
      <c r="G75" s="8">
        <v>125.2</v>
      </c>
      <c r="H75" s="8">
        <v>104.3</v>
      </c>
      <c r="I75" s="8">
        <v>121.3</v>
      </c>
      <c r="J75" s="8">
        <v>134.4</v>
      </c>
      <c r="K75" s="8">
        <v>122.9</v>
      </c>
      <c r="L75" s="8">
        <v>96.1</v>
      </c>
      <c r="M75" s="8">
        <v>126.6</v>
      </c>
      <c r="N75" s="8">
        <v>116.5</v>
      </c>
      <c r="O75" s="8">
        <v>128</v>
      </c>
      <c r="P75" s="8">
        <v>123.5</v>
      </c>
      <c r="Q75" s="8">
        <v>127.4</v>
      </c>
      <c r="R75" s="8">
        <v>121</v>
      </c>
      <c r="S75" s="8">
        <v>116.1</v>
      </c>
      <c r="T75" s="8">
        <v>120.2</v>
      </c>
      <c r="U75" s="8">
        <v>117.3</v>
      </c>
      <c r="V75" s="8">
        <v>113.4</v>
      </c>
      <c r="W75" s="8">
        <v>117.2</v>
      </c>
      <c r="X75" s="8">
        <v>113.7</v>
      </c>
      <c r="Y75" s="8">
        <v>107.9</v>
      </c>
      <c r="Z75" s="8">
        <v>114.6</v>
      </c>
      <c r="AA75" s="8">
        <v>120.8</v>
      </c>
      <c r="AB75" s="8">
        <v>111.4</v>
      </c>
      <c r="AC75" s="8">
        <v>113.4</v>
      </c>
      <c r="AD75" s="8">
        <v>118.5</v>
      </c>
    </row>
    <row r="76" spans="1:30" hidden="1" x14ac:dyDescent="0.25">
      <c r="A76" s="4" t="s">
        <v>34</v>
      </c>
      <c r="B76" s="4">
        <v>2015</v>
      </c>
      <c r="C76" s="4" t="s">
        <v>31</v>
      </c>
      <c r="D76" s="8">
        <v>123.4</v>
      </c>
      <c r="E76" s="8">
        <v>123.9</v>
      </c>
      <c r="F76" s="8">
        <v>123.8</v>
      </c>
      <c r="G76" s="8">
        <v>125</v>
      </c>
      <c r="H76" s="8">
        <v>108.5</v>
      </c>
      <c r="I76" s="8">
        <v>126.2</v>
      </c>
      <c r="J76" s="8">
        <v>133</v>
      </c>
      <c r="K76" s="8">
        <v>119.1</v>
      </c>
      <c r="L76" s="8">
        <v>99</v>
      </c>
      <c r="M76" s="8">
        <v>120.3</v>
      </c>
      <c r="N76" s="8">
        <v>117.3</v>
      </c>
      <c r="O76" s="8">
        <v>126.7</v>
      </c>
      <c r="P76" s="8">
        <v>123.1</v>
      </c>
      <c r="Q76" s="8">
        <v>124</v>
      </c>
      <c r="R76" s="8">
        <v>123.1</v>
      </c>
      <c r="S76" s="8">
        <v>119.3</v>
      </c>
      <c r="T76" s="8">
        <v>122.5</v>
      </c>
      <c r="U76" s="8">
        <v>117.3</v>
      </c>
      <c r="V76" s="8">
        <v>116.5</v>
      </c>
      <c r="W76" s="8">
        <v>118.1</v>
      </c>
      <c r="X76" s="8">
        <v>115.5</v>
      </c>
      <c r="Y76" s="8">
        <v>109.4</v>
      </c>
      <c r="Z76" s="8">
        <v>114.3</v>
      </c>
      <c r="AA76" s="8">
        <v>119.7</v>
      </c>
      <c r="AB76" s="8">
        <v>110.7</v>
      </c>
      <c r="AC76" s="8">
        <v>114</v>
      </c>
      <c r="AD76" s="8">
        <v>119.5</v>
      </c>
    </row>
    <row r="77" spans="1:30" hidden="1" x14ac:dyDescent="0.25">
      <c r="A77" s="4" t="s">
        <v>30</v>
      </c>
      <c r="B77" s="4">
        <v>2015</v>
      </c>
      <c r="C77" s="4" t="s">
        <v>35</v>
      </c>
      <c r="D77" s="8">
        <v>123.4</v>
      </c>
      <c r="E77" s="8">
        <v>124.4</v>
      </c>
      <c r="F77" s="8">
        <v>122.1</v>
      </c>
      <c r="G77" s="8">
        <v>125.8</v>
      </c>
      <c r="H77" s="8">
        <v>111.5</v>
      </c>
      <c r="I77" s="8">
        <v>129.4</v>
      </c>
      <c r="J77" s="8">
        <v>128.19999999999999</v>
      </c>
      <c r="K77" s="8">
        <v>118.8</v>
      </c>
      <c r="L77" s="8">
        <v>100</v>
      </c>
      <c r="M77" s="8">
        <v>118.6</v>
      </c>
      <c r="N77" s="8">
        <v>118.8</v>
      </c>
      <c r="O77" s="8">
        <v>126.8</v>
      </c>
      <c r="P77" s="8">
        <v>122.8</v>
      </c>
      <c r="Q77" s="8">
        <v>124.2</v>
      </c>
      <c r="R77" s="8">
        <v>125.4</v>
      </c>
      <c r="S77" s="8">
        <v>122.7</v>
      </c>
      <c r="T77" s="8">
        <v>125</v>
      </c>
      <c r="U77" s="8" t="s">
        <v>32</v>
      </c>
      <c r="V77" s="8">
        <v>120</v>
      </c>
      <c r="W77" s="8">
        <v>119.6</v>
      </c>
      <c r="X77" s="8">
        <v>117.7</v>
      </c>
      <c r="Y77" s="8">
        <v>110.9</v>
      </c>
      <c r="Z77" s="8">
        <v>114.8</v>
      </c>
      <c r="AA77" s="8">
        <v>118.7</v>
      </c>
      <c r="AB77" s="8">
        <v>110.8</v>
      </c>
      <c r="AC77" s="8">
        <v>115</v>
      </c>
      <c r="AD77" s="8">
        <v>120.6</v>
      </c>
    </row>
    <row r="78" spans="1:30" hidden="1" x14ac:dyDescent="0.25">
      <c r="A78" s="4" t="s">
        <v>33</v>
      </c>
      <c r="B78" s="4">
        <v>2015</v>
      </c>
      <c r="C78" s="4" t="s">
        <v>35</v>
      </c>
      <c r="D78" s="8">
        <v>124.3</v>
      </c>
      <c r="E78" s="8">
        <v>126.5</v>
      </c>
      <c r="F78" s="8">
        <v>119.5</v>
      </c>
      <c r="G78" s="8">
        <v>125.6</v>
      </c>
      <c r="H78" s="8">
        <v>104.9</v>
      </c>
      <c r="I78" s="8">
        <v>121.6</v>
      </c>
      <c r="J78" s="8">
        <v>131.80000000000001</v>
      </c>
      <c r="K78" s="8">
        <v>125.1</v>
      </c>
      <c r="L78" s="8">
        <v>95</v>
      </c>
      <c r="M78" s="8">
        <v>127.7</v>
      </c>
      <c r="N78" s="8">
        <v>116.8</v>
      </c>
      <c r="O78" s="8">
        <v>128.6</v>
      </c>
      <c r="P78" s="8">
        <v>123.7</v>
      </c>
      <c r="Q78" s="8">
        <v>128.1</v>
      </c>
      <c r="R78" s="8">
        <v>121.3</v>
      </c>
      <c r="S78" s="8">
        <v>116.5</v>
      </c>
      <c r="T78" s="8">
        <v>120.6</v>
      </c>
      <c r="U78" s="8">
        <v>118.1</v>
      </c>
      <c r="V78" s="8">
        <v>114</v>
      </c>
      <c r="W78" s="8">
        <v>117.7</v>
      </c>
      <c r="X78" s="8">
        <v>114.1</v>
      </c>
      <c r="Y78" s="8">
        <v>106.8</v>
      </c>
      <c r="Z78" s="8">
        <v>114.9</v>
      </c>
      <c r="AA78" s="8">
        <v>120.4</v>
      </c>
      <c r="AB78" s="8">
        <v>111.7</v>
      </c>
      <c r="AC78" s="8">
        <v>113.2</v>
      </c>
      <c r="AD78" s="8">
        <v>118.7</v>
      </c>
    </row>
    <row r="79" spans="1:30" hidden="1" x14ac:dyDescent="0.25">
      <c r="A79" s="4" t="s">
        <v>34</v>
      </c>
      <c r="B79" s="4">
        <v>2015</v>
      </c>
      <c r="C79" s="4" t="s">
        <v>35</v>
      </c>
      <c r="D79" s="8">
        <v>123.7</v>
      </c>
      <c r="E79" s="8">
        <v>125.1</v>
      </c>
      <c r="F79" s="8">
        <v>121.1</v>
      </c>
      <c r="G79" s="8">
        <v>125.7</v>
      </c>
      <c r="H79" s="8">
        <v>109.1</v>
      </c>
      <c r="I79" s="8">
        <v>125.8</v>
      </c>
      <c r="J79" s="8">
        <v>129.4</v>
      </c>
      <c r="K79" s="8">
        <v>120.9</v>
      </c>
      <c r="L79" s="8">
        <v>98.3</v>
      </c>
      <c r="M79" s="8">
        <v>121.6</v>
      </c>
      <c r="N79" s="8">
        <v>118</v>
      </c>
      <c r="O79" s="8">
        <v>127.6</v>
      </c>
      <c r="P79" s="8">
        <v>123.1</v>
      </c>
      <c r="Q79" s="8">
        <v>125.2</v>
      </c>
      <c r="R79" s="8">
        <v>123.8</v>
      </c>
      <c r="S79" s="8">
        <v>120.1</v>
      </c>
      <c r="T79" s="8">
        <v>123.3</v>
      </c>
      <c r="U79" s="8">
        <v>118.1</v>
      </c>
      <c r="V79" s="8">
        <v>117.7</v>
      </c>
      <c r="W79" s="8">
        <v>118.7</v>
      </c>
      <c r="X79" s="8">
        <v>116.3</v>
      </c>
      <c r="Y79" s="8">
        <v>108.7</v>
      </c>
      <c r="Z79" s="8">
        <v>114.9</v>
      </c>
      <c r="AA79" s="8">
        <v>119.7</v>
      </c>
      <c r="AB79" s="8">
        <v>111.2</v>
      </c>
      <c r="AC79" s="8">
        <v>114.1</v>
      </c>
      <c r="AD79" s="8">
        <v>119.7</v>
      </c>
    </row>
    <row r="80" spans="1:30" hidden="1" x14ac:dyDescent="0.25">
      <c r="A80" s="4" t="s">
        <v>30</v>
      </c>
      <c r="B80" s="4">
        <v>2015</v>
      </c>
      <c r="C80" s="4" t="s">
        <v>36</v>
      </c>
      <c r="D80" s="8">
        <v>123.3</v>
      </c>
      <c r="E80" s="8">
        <v>124.7</v>
      </c>
      <c r="F80" s="8">
        <v>118.9</v>
      </c>
      <c r="G80" s="8">
        <v>126</v>
      </c>
      <c r="H80" s="8">
        <v>111.8</v>
      </c>
      <c r="I80" s="8">
        <v>130.9</v>
      </c>
      <c r="J80" s="8">
        <v>128</v>
      </c>
      <c r="K80" s="8">
        <v>119.9</v>
      </c>
      <c r="L80" s="8">
        <v>98.9</v>
      </c>
      <c r="M80" s="8">
        <v>119.4</v>
      </c>
      <c r="N80" s="8">
        <v>118.9</v>
      </c>
      <c r="O80" s="8">
        <v>127.7</v>
      </c>
      <c r="P80" s="8">
        <v>123.1</v>
      </c>
      <c r="Q80" s="8">
        <v>124.7</v>
      </c>
      <c r="R80" s="8">
        <v>126</v>
      </c>
      <c r="S80" s="8">
        <v>122.9</v>
      </c>
      <c r="T80" s="8">
        <v>125.5</v>
      </c>
      <c r="U80" s="8" t="s">
        <v>32</v>
      </c>
      <c r="V80" s="8">
        <v>120.6</v>
      </c>
      <c r="W80" s="8">
        <v>120.2</v>
      </c>
      <c r="X80" s="8">
        <v>118.2</v>
      </c>
      <c r="Y80" s="8">
        <v>111.6</v>
      </c>
      <c r="Z80" s="8">
        <v>115.5</v>
      </c>
      <c r="AA80" s="8">
        <v>119.4</v>
      </c>
      <c r="AB80" s="8">
        <v>110.8</v>
      </c>
      <c r="AC80" s="8">
        <v>115.5</v>
      </c>
      <c r="AD80" s="8">
        <v>121.1</v>
      </c>
    </row>
    <row r="81" spans="1:30" hidden="1" x14ac:dyDescent="0.25">
      <c r="A81" s="4" t="s">
        <v>33</v>
      </c>
      <c r="B81" s="4">
        <v>2015</v>
      </c>
      <c r="C81" s="4" t="s">
        <v>36</v>
      </c>
      <c r="D81" s="8">
        <v>124</v>
      </c>
      <c r="E81" s="8">
        <v>126.7</v>
      </c>
      <c r="F81" s="8">
        <v>113.5</v>
      </c>
      <c r="G81" s="8">
        <v>125.9</v>
      </c>
      <c r="H81" s="8">
        <v>104.8</v>
      </c>
      <c r="I81" s="8">
        <v>123.8</v>
      </c>
      <c r="J81" s="8">
        <v>131.4</v>
      </c>
      <c r="K81" s="8">
        <v>127.2</v>
      </c>
      <c r="L81" s="8">
        <v>93.2</v>
      </c>
      <c r="M81" s="8">
        <v>127.4</v>
      </c>
      <c r="N81" s="8">
        <v>117</v>
      </c>
      <c r="O81" s="8">
        <v>129.19999999999999</v>
      </c>
      <c r="P81" s="8">
        <v>123.9</v>
      </c>
      <c r="Q81" s="8">
        <v>128.80000000000001</v>
      </c>
      <c r="R81" s="8">
        <v>121.7</v>
      </c>
      <c r="S81" s="8">
        <v>116.9</v>
      </c>
      <c r="T81" s="8">
        <v>120.9</v>
      </c>
      <c r="U81" s="8">
        <v>118.6</v>
      </c>
      <c r="V81" s="8">
        <v>114.4</v>
      </c>
      <c r="W81" s="8">
        <v>118</v>
      </c>
      <c r="X81" s="8">
        <v>114.3</v>
      </c>
      <c r="Y81" s="8">
        <v>108.4</v>
      </c>
      <c r="Z81" s="8">
        <v>115.4</v>
      </c>
      <c r="AA81" s="8">
        <v>120.6</v>
      </c>
      <c r="AB81" s="8">
        <v>111.3</v>
      </c>
      <c r="AC81" s="8">
        <v>113.8</v>
      </c>
      <c r="AD81" s="8">
        <v>119.1</v>
      </c>
    </row>
    <row r="82" spans="1:30" hidden="1" x14ac:dyDescent="0.25">
      <c r="A82" s="4" t="s">
        <v>34</v>
      </c>
      <c r="B82" s="4">
        <v>2015</v>
      </c>
      <c r="C82" s="4" t="s">
        <v>36</v>
      </c>
      <c r="D82" s="8">
        <v>123.5</v>
      </c>
      <c r="E82" s="8">
        <v>125.4</v>
      </c>
      <c r="F82" s="8">
        <v>116.8</v>
      </c>
      <c r="G82" s="8">
        <v>126</v>
      </c>
      <c r="H82" s="8">
        <v>109.2</v>
      </c>
      <c r="I82" s="8">
        <v>127.6</v>
      </c>
      <c r="J82" s="8">
        <v>129.19999999999999</v>
      </c>
      <c r="K82" s="8">
        <v>122.4</v>
      </c>
      <c r="L82" s="8">
        <v>97</v>
      </c>
      <c r="M82" s="8">
        <v>122.1</v>
      </c>
      <c r="N82" s="8">
        <v>118.1</v>
      </c>
      <c r="O82" s="8">
        <v>128.4</v>
      </c>
      <c r="P82" s="8">
        <v>123.4</v>
      </c>
      <c r="Q82" s="8">
        <v>125.8</v>
      </c>
      <c r="R82" s="8">
        <v>124.3</v>
      </c>
      <c r="S82" s="8">
        <v>120.4</v>
      </c>
      <c r="T82" s="8">
        <v>123.7</v>
      </c>
      <c r="U82" s="8">
        <v>118.6</v>
      </c>
      <c r="V82" s="8">
        <v>118.3</v>
      </c>
      <c r="W82" s="8">
        <v>119.2</v>
      </c>
      <c r="X82" s="8">
        <v>116.7</v>
      </c>
      <c r="Y82" s="8">
        <v>109.9</v>
      </c>
      <c r="Z82" s="8">
        <v>115.4</v>
      </c>
      <c r="AA82" s="8">
        <v>120.1</v>
      </c>
      <c r="AB82" s="8">
        <v>111</v>
      </c>
      <c r="AC82" s="8">
        <v>114.7</v>
      </c>
      <c r="AD82" s="8">
        <v>120.2</v>
      </c>
    </row>
    <row r="83" spans="1:30" hidden="1" x14ac:dyDescent="0.25">
      <c r="A83" s="4" t="s">
        <v>30</v>
      </c>
      <c r="B83" s="4">
        <v>2015</v>
      </c>
      <c r="C83" s="4" t="s">
        <v>37</v>
      </c>
      <c r="D83" s="8">
        <v>123.3</v>
      </c>
      <c r="E83" s="8">
        <v>125.5</v>
      </c>
      <c r="F83" s="8">
        <v>117.2</v>
      </c>
      <c r="G83" s="8">
        <v>126.8</v>
      </c>
      <c r="H83" s="8">
        <v>111.9</v>
      </c>
      <c r="I83" s="8">
        <v>134.19999999999999</v>
      </c>
      <c r="J83" s="8">
        <v>127.5</v>
      </c>
      <c r="K83" s="8">
        <v>121.5</v>
      </c>
      <c r="L83" s="8">
        <v>97.8</v>
      </c>
      <c r="M83" s="8">
        <v>119.8</v>
      </c>
      <c r="N83" s="8">
        <v>119.4</v>
      </c>
      <c r="O83" s="8">
        <v>128.69999999999999</v>
      </c>
      <c r="P83" s="8">
        <v>123.6</v>
      </c>
      <c r="Q83" s="8">
        <v>125.7</v>
      </c>
      <c r="R83" s="8">
        <v>126.4</v>
      </c>
      <c r="S83" s="8">
        <v>123.3</v>
      </c>
      <c r="T83" s="8">
        <v>126</v>
      </c>
      <c r="U83" s="8" t="s">
        <v>32</v>
      </c>
      <c r="V83" s="8">
        <v>121.2</v>
      </c>
      <c r="W83" s="8">
        <v>120.9</v>
      </c>
      <c r="X83" s="8">
        <v>118.6</v>
      </c>
      <c r="Y83" s="8">
        <v>111.9</v>
      </c>
      <c r="Z83" s="8">
        <v>116.2</v>
      </c>
      <c r="AA83" s="8">
        <v>119.9</v>
      </c>
      <c r="AB83" s="8">
        <v>111.6</v>
      </c>
      <c r="AC83" s="8">
        <v>116</v>
      </c>
      <c r="AD83" s="8">
        <v>121.5</v>
      </c>
    </row>
    <row r="84" spans="1:30" hidden="1" x14ac:dyDescent="0.25">
      <c r="A84" s="4" t="s">
        <v>33</v>
      </c>
      <c r="B84" s="4">
        <v>2015</v>
      </c>
      <c r="C84" s="4" t="s">
        <v>37</v>
      </c>
      <c r="D84" s="8">
        <v>123.8</v>
      </c>
      <c r="E84" s="8">
        <v>128.19999999999999</v>
      </c>
      <c r="F84" s="8">
        <v>110</v>
      </c>
      <c r="G84" s="8">
        <v>126.3</v>
      </c>
      <c r="H84" s="8">
        <v>104.5</v>
      </c>
      <c r="I84" s="8">
        <v>130.6</v>
      </c>
      <c r="J84" s="8">
        <v>130.80000000000001</v>
      </c>
      <c r="K84" s="8">
        <v>131.30000000000001</v>
      </c>
      <c r="L84" s="8">
        <v>91.6</v>
      </c>
      <c r="M84" s="8">
        <v>127.7</v>
      </c>
      <c r="N84" s="8">
        <v>117.2</v>
      </c>
      <c r="O84" s="8">
        <v>129.5</v>
      </c>
      <c r="P84" s="8">
        <v>124.6</v>
      </c>
      <c r="Q84" s="8">
        <v>130.1</v>
      </c>
      <c r="R84" s="8">
        <v>122.1</v>
      </c>
      <c r="S84" s="8">
        <v>117.2</v>
      </c>
      <c r="T84" s="8">
        <v>121.3</v>
      </c>
      <c r="U84" s="8">
        <v>119.2</v>
      </c>
      <c r="V84" s="8">
        <v>114.7</v>
      </c>
      <c r="W84" s="8">
        <v>118.4</v>
      </c>
      <c r="X84" s="8">
        <v>114.6</v>
      </c>
      <c r="Y84" s="8">
        <v>108.4</v>
      </c>
      <c r="Z84" s="8">
        <v>115.6</v>
      </c>
      <c r="AA84" s="8">
        <v>121.7</v>
      </c>
      <c r="AB84" s="8">
        <v>111.8</v>
      </c>
      <c r="AC84" s="8">
        <v>114.2</v>
      </c>
      <c r="AD84" s="8">
        <v>119.7</v>
      </c>
    </row>
    <row r="85" spans="1:30" hidden="1" x14ac:dyDescent="0.25">
      <c r="A85" s="4" t="s">
        <v>34</v>
      </c>
      <c r="B85" s="4">
        <v>2015</v>
      </c>
      <c r="C85" s="4" t="s">
        <v>37</v>
      </c>
      <c r="D85" s="8">
        <v>123.5</v>
      </c>
      <c r="E85" s="8">
        <v>126.4</v>
      </c>
      <c r="F85" s="8">
        <v>114.4</v>
      </c>
      <c r="G85" s="8">
        <v>126.6</v>
      </c>
      <c r="H85" s="8">
        <v>109.2</v>
      </c>
      <c r="I85" s="8">
        <v>132.5</v>
      </c>
      <c r="J85" s="8">
        <v>128.6</v>
      </c>
      <c r="K85" s="8">
        <v>124.8</v>
      </c>
      <c r="L85" s="8">
        <v>95.7</v>
      </c>
      <c r="M85" s="8">
        <v>122.4</v>
      </c>
      <c r="N85" s="8">
        <v>118.5</v>
      </c>
      <c r="O85" s="8">
        <v>129.1</v>
      </c>
      <c r="P85" s="8">
        <v>124</v>
      </c>
      <c r="Q85" s="8">
        <v>126.9</v>
      </c>
      <c r="R85" s="8">
        <v>124.7</v>
      </c>
      <c r="S85" s="8">
        <v>120.8</v>
      </c>
      <c r="T85" s="8">
        <v>124.1</v>
      </c>
      <c r="U85" s="8">
        <v>119.2</v>
      </c>
      <c r="V85" s="8">
        <v>118.7</v>
      </c>
      <c r="W85" s="8">
        <v>119.7</v>
      </c>
      <c r="X85" s="8">
        <v>117.1</v>
      </c>
      <c r="Y85" s="8">
        <v>110.1</v>
      </c>
      <c r="Z85" s="8">
        <v>115.9</v>
      </c>
      <c r="AA85" s="8">
        <v>121</v>
      </c>
      <c r="AB85" s="8">
        <v>111.7</v>
      </c>
      <c r="AC85" s="8">
        <v>115.1</v>
      </c>
      <c r="AD85" s="8">
        <v>120.7</v>
      </c>
    </row>
    <row r="86" spans="1:30" hidden="1" x14ac:dyDescent="0.25">
      <c r="A86" s="4" t="s">
        <v>30</v>
      </c>
      <c r="B86" s="4">
        <v>2015</v>
      </c>
      <c r="C86" s="4" t="s">
        <v>38</v>
      </c>
      <c r="D86" s="8">
        <v>123.5</v>
      </c>
      <c r="E86" s="8">
        <v>127.1</v>
      </c>
      <c r="F86" s="8">
        <v>117.3</v>
      </c>
      <c r="G86" s="8">
        <v>127.7</v>
      </c>
      <c r="H86" s="8">
        <v>112.5</v>
      </c>
      <c r="I86" s="8">
        <v>134.1</v>
      </c>
      <c r="J86" s="8">
        <v>128.5</v>
      </c>
      <c r="K86" s="8">
        <v>124.3</v>
      </c>
      <c r="L86" s="8">
        <v>97.6</v>
      </c>
      <c r="M86" s="8">
        <v>120.7</v>
      </c>
      <c r="N86" s="8">
        <v>120.2</v>
      </c>
      <c r="O86" s="8">
        <v>129.80000000000001</v>
      </c>
      <c r="P86" s="8">
        <v>124.4</v>
      </c>
      <c r="Q86" s="8">
        <v>126.7</v>
      </c>
      <c r="R86" s="8">
        <v>127.3</v>
      </c>
      <c r="S86" s="8">
        <v>124.1</v>
      </c>
      <c r="T86" s="8">
        <v>126.8</v>
      </c>
      <c r="U86" s="8" t="s">
        <v>32</v>
      </c>
      <c r="V86" s="8">
        <v>121.9</v>
      </c>
      <c r="W86" s="8">
        <v>121.5</v>
      </c>
      <c r="X86" s="8">
        <v>119.4</v>
      </c>
      <c r="Y86" s="8">
        <v>113.3</v>
      </c>
      <c r="Z86" s="8">
        <v>116.7</v>
      </c>
      <c r="AA86" s="8">
        <v>120.5</v>
      </c>
      <c r="AB86" s="8">
        <v>112.3</v>
      </c>
      <c r="AC86" s="8">
        <v>116.9</v>
      </c>
      <c r="AD86" s="8">
        <v>122.4</v>
      </c>
    </row>
    <row r="87" spans="1:30" hidden="1" x14ac:dyDescent="0.25">
      <c r="A87" s="4" t="s">
        <v>33</v>
      </c>
      <c r="B87" s="4">
        <v>2015</v>
      </c>
      <c r="C87" s="4" t="s">
        <v>38</v>
      </c>
      <c r="D87" s="8">
        <v>123.8</v>
      </c>
      <c r="E87" s="8">
        <v>129.69999999999999</v>
      </c>
      <c r="F87" s="8">
        <v>111.3</v>
      </c>
      <c r="G87" s="8">
        <v>126.6</v>
      </c>
      <c r="H87" s="8">
        <v>105.2</v>
      </c>
      <c r="I87" s="8">
        <v>130.80000000000001</v>
      </c>
      <c r="J87" s="8">
        <v>135.6</v>
      </c>
      <c r="K87" s="8">
        <v>142.6</v>
      </c>
      <c r="L87" s="8">
        <v>90.8</v>
      </c>
      <c r="M87" s="8">
        <v>128.80000000000001</v>
      </c>
      <c r="N87" s="8">
        <v>117.7</v>
      </c>
      <c r="O87" s="8">
        <v>129.9</v>
      </c>
      <c r="P87" s="8">
        <v>126.1</v>
      </c>
      <c r="Q87" s="8">
        <v>131.30000000000001</v>
      </c>
      <c r="R87" s="8">
        <v>122.4</v>
      </c>
      <c r="S87" s="8">
        <v>117.4</v>
      </c>
      <c r="T87" s="8">
        <v>121.6</v>
      </c>
      <c r="U87" s="8">
        <v>119.6</v>
      </c>
      <c r="V87" s="8">
        <v>114.9</v>
      </c>
      <c r="W87" s="8">
        <v>118.7</v>
      </c>
      <c r="X87" s="8">
        <v>114.9</v>
      </c>
      <c r="Y87" s="8">
        <v>110.8</v>
      </c>
      <c r="Z87" s="8">
        <v>116</v>
      </c>
      <c r="AA87" s="8">
        <v>122</v>
      </c>
      <c r="AB87" s="8">
        <v>112.4</v>
      </c>
      <c r="AC87" s="8">
        <v>115.2</v>
      </c>
      <c r="AD87" s="8">
        <v>120.7</v>
      </c>
    </row>
    <row r="88" spans="1:30" hidden="1" x14ac:dyDescent="0.25">
      <c r="A88" s="4" t="s">
        <v>34</v>
      </c>
      <c r="B88" s="4">
        <v>2015</v>
      </c>
      <c r="C88" s="4" t="s">
        <v>38</v>
      </c>
      <c r="D88" s="8">
        <v>123.6</v>
      </c>
      <c r="E88" s="8">
        <v>128</v>
      </c>
      <c r="F88" s="8">
        <v>115</v>
      </c>
      <c r="G88" s="8">
        <v>127.3</v>
      </c>
      <c r="H88" s="8">
        <v>109.8</v>
      </c>
      <c r="I88" s="8">
        <v>132.6</v>
      </c>
      <c r="J88" s="8">
        <v>130.9</v>
      </c>
      <c r="K88" s="8">
        <v>130.5</v>
      </c>
      <c r="L88" s="8">
        <v>95.3</v>
      </c>
      <c r="M88" s="8">
        <v>123.4</v>
      </c>
      <c r="N88" s="8">
        <v>119.2</v>
      </c>
      <c r="O88" s="8">
        <v>129.80000000000001</v>
      </c>
      <c r="P88" s="8">
        <v>125</v>
      </c>
      <c r="Q88" s="8">
        <v>127.9</v>
      </c>
      <c r="R88" s="8">
        <v>125.4</v>
      </c>
      <c r="S88" s="8">
        <v>121.3</v>
      </c>
      <c r="T88" s="8">
        <v>124.7</v>
      </c>
      <c r="U88" s="8">
        <v>119.6</v>
      </c>
      <c r="V88" s="8">
        <v>119.2</v>
      </c>
      <c r="W88" s="8">
        <v>120.2</v>
      </c>
      <c r="X88" s="8">
        <v>117.7</v>
      </c>
      <c r="Y88" s="8">
        <v>112</v>
      </c>
      <c r="Z88" s="8">
        <v>116.3</v>
      </c>
      <c r="AA88" s="8">
        <v>121.4</v>
      </c>
      <c r="AB88" s="8">
        <v>112.3</v>
      </c>
      <c r="AC88" s="8">
        <v>116.1</v>
      </c>
      <c r="AD88" s="8">
        <v>121.6</v>
      </c>
    </row>
    <row r="89" spans="1:30" hidden="1" x14ac:dyDescent="0.25">
      <c r="A89" s="4" t="s">
        <v>30</v>
      </c>
      <c r="B89" s="4">
        <v>2015</v>
      </c>
      <c r="C89" s="4" t="s">
        <v>39</v>
      </c>
      <c r="D89" s="8">
        <v>124.1</v>
      </c>
      <c r="E89" s="8">
        <v>130.4</v>
      </c>
      <c r="F89" s="8">
        <v>122.1</v>
      </c>
      <c r="G89" s="8">
        <v>128.69999999999999</v>
      </c>
      <c r="H89" s="8">
        <v>114.1</v>
      </c>
      <c r="I89" s="8">
        <v>133.19999999999999</v>
      </c>
      <c r="J89" s="8">
        <v>135.19999999999999</v>
      </c>
      <c r="K89" s="8">
        <v>131.9</v>
      </c>
      <c r="L89" s="8">
        <v>96.3</v>
      </c>
      <c r="M89" s="8">
        <v>123</v>
      </c>
      <c r="N89" s="8">
        <v>121.1</v>
      </c>
      <c r="O89" s="8">
        <v>131.19999999999999</v>
      </c>
      <c r="P89" s="8">
        <v>126.6</v>
      </c>
      <c r="Q89" s="8">
        <v>128.19999999999999</v>
      </c>
      <c r="R89" s="8">
        <v>128.4</v>
      </c>
      <c r="S89" s="8">
        <v>125.1</v>
      </c>
      <c r="T89" s="8">
        <v>128</v>
      </c>
      <c r="U89" s="8" t="s">
        <v>32</v>
      </c>
      <c r="V89" s="8">
        <v>122.6</v>
      </c>
      <c r="W89" s="8">
        <v>122.8</v>
      </c>
      <c r="X89" s="8">
        <v>120.4</v>
      </c>
      <c r="Y89" s="8">
        <v>114.2</v>
      </c>
      <c r="Z89" s="8">
        <v>117.9</v>
      </c>
      <c r="AA89" s="8">
        <v>122</v>
      </c>
      <c r="AB89" s="8">
        <v>113</v>
      </c>
      <c r="AC89" s="8">
        <v>117.9</v>
      </c>
      <c r="AD89" s="8">
        <v>124.1</v>
      </c>
    </row>
    <row r="90" spans="1:30" hidden="1" x14ac:dyDescent="0.25">
      <c r="A90" s="4" t="s">
        <v>33</v>
      </c>
      <c r="B90" s="4">
        <v>2015</v>
      </c>
      <c r="C90" s="4" t="s">
        <v>39</v>
      </c>
      <c r="D90" s="8">
        <v>123.6</v>
      </c>
      <c r="E90" s="8">
        <v>134.4</v>
      </c>
      <c r="F90" s="8">
        <v>120.9</v>
      </c>
      <c r="G90" s="8">
        <v>127.3</v>
      </c>
      <c r="H90" s="8">
        <v>106</v>
      </c>
      <c r="I90" s="8">
        <v>132.30000000000001</v>
      </c>
      <c r="J90" s="8">
        <v>146.69999999999999</v>
      </c>
      <c r="K90" s="8">
        <v>148.1</v>
      </c>
      <c r="L90" s="8">
        <v>89.8</v>
      </c>
      <c r="M90" s="8">
        <v>130.5</v>
      </c>
      <c r="N90" s="8">
        <v>118</v>
      </c>
      <c r="O90" s="8">
        <v>130.5</v>
      </c>
      <c r="P90" s="8">
        <v>128.5</v>
      </c>
      <c r="Q90" s="8">
        <v>132.1</v>
      </c>
      <c r="R90" s="8">
        <v>123.2</v>
      </c>
      <c r="S90" s="8">
        <v>117.6</v>
      </c>
      <c r="T90" s="8">
        <v>122.3</v>
      </c>
      <c r="U90" s="8">
        <v>119</v>
      </c>
      <c r="V90" s="8">
        <v>115.1</v>
      </c>
      <c r="W90" s="8">
        <v>119.2</v>
      </c>
      <c r="X90" s="8">
        <v>115.4</v>
      </c>
      <c r="Y90" s="8">
        <v>111.7</v>
      </c>
      <c r="Z90" s="8">
        <v>116.2</v>
      </c>
      <c r="AA90" s="8">
        <v>123.8</v>
      </c>
      <c r="AB90" s="8">
        <v>112.5</v>
      </c>
      <c r="AC90" s="8">
        <v>116</v>
      </c>
      <c r="AD90" s="8">
        <v>121.7</v>
      </c>
    </row>
    <row r="91" spans="1:30" hidden="1" x14ac:dyDescent="0.25">
      <c r="A91" s="4" t="s">
        <v>34</v>
      </c>
      <c r="B91" s="4">
        <v>2015</v>
      </c>
      <c r="C91" s="4" t="s">
        <v>39</v>
      </c>
      <c r="D91" s="8">
        <v>123.9</v>
      </c>
      <c r="E91" s="8">
        <v>131.80000000000001</v>
      </c>
      <c r="F91" s="8">
        <v>121.6</v>
      </c>
      <c r="G91" s="8">
        <v>128.19999999999999</v>
      </c>
      <c r="H91" s="8">
        <v>111.1</v>
      </c>
      <c r="I91" s="8">
        <v>132.80000000000001</v>
      </c>
      <c r="J91" s="8">
        <v>139.1</v>
      </c>
      <c r="K91" s="8">
        <v>137.4</v>
      </c>
      <c r="L91" s="8">
        <v>94.1</v>
      </c>
      <c r="M91" s="8">
        <v>125.5</v>
      </c>
      <c r="N91" s="8">
        <v>119.8</v>
      </c>
      <c r="O91" s="8">
        <v>130.9</v>
      </c>
      <c r="P91" s="8">
        <v>127.3</v>
      </c>
      <c r="Q91" s="8">
        <v>129.19999999999999</v>
      </c>
      <c r="R91" s="8">
        <v>126.4</v>
      </c>
      <c r="S91" s="8">
        <v>122</v>
      </c>
      <c r="T91" s="8">
        <v>125.7</v>
      </c>
      <c r="U91" s="8">
        <v>119</v>
      </c>
      <c r="V91" s="8">
        <v>119.8</v>
      </c>
      <c r="W91" s="8">
        <v>121.1</v>
      </c>
      <c r="X91" s="8">
        <v>118.5</v>
      </c>
      <c r="Y91" s="8">
        <v>112.9</v>
      </c>
      <c r="Z91" s="8">
        <v>116.9</v>
      </c>
      <c r="AA91" s="8">
        <v>123.1</v>
      </c>
      <c r="AB91" s="8">
        <v>112.8</v>
      </c>
      <c r="AC91" s="8">
        <v>117</v>
      </c>
      <c r="AD91" s="8">
        <v>123</v>
      </c>
    </row>
    <row r="92" spans="1:30" hidden="1" x14ac:dyDescent="0.25">
      <c r="A92" s="4" t="s">
        <v>30</v>
      </c>
      <c r="B92" s="4">
        <v>2015</v>
      </c>
      <c r="C92" s="4" t="s">
        <v>40</v>
      </c>
      <c r="D92" s="8">
        <v>124</v>
      </c>
      <c r="E92" s="8">
        <v>131.5</v>
      </c>
      <c r="F92" s="8">
        <v>122</v>
      </c>
      <c r="G92" s="8">
        <v>128.69999999999999</v>
      </c>
      <c r="H92" s="8">
        <v>113.5</v>
      </c>
      <c r="I92" s="8">
        <v>133.30000000000001</v>
      </c>
      <c r="J92" s="8">
        <v>140.80000000000001</v>
      </c>
      <c r="K92" s="8">
        <v>133.80000000000001</v>
      </c>
      <c r="L92" s="8">
        <v>94.1</v>
      </c>
      <c r="M92" s="8">
        <v>123.4</v>
      </c>
      <c r="N92" s="8">
        <v>121</v>
      </c>
      <c r="O92" s="8">
        <v>131.69999999999999</v>
      </c>
      <c r="P92" s="8">
        <v>127.5</v>
      </c>
      <c r="Q92" s="8">
        <v>129.4</v>
      </c>
      <c r="R92" s="8">
        <v>128.80000000000001</v>
      </c>
      <c r="S92" s="8">
        <v>125.5</v>
      </c>
      <c r="T92" s="8">
        <v>128.30000000000001</v>
      </c>
      <c r="U92" s="8" t="s">
        <v>32</v>
      </c>
      <c r="V92" s="8">
        <v>123</v>
      </c>
      <c r="W92" s="8">
        <v>123</v>
      </c>
      <c r="X92" s="8">
        <v>120.8</v>
      </c>
      <c r="Y92" s="8">
        <v>114.1</v>
      </c>
      <c r="Z92" s="8">
        <v>118</v>
      </c>
      <c r="AA92" s="8">
        <v>122.9</v>
      </c>
      <c r="AB92" s="8">
        <v>112.7</v>
      </c>
      <c r="AC92" s="8">
        <v>118.1</v>
      </c>
      <c r="AD92" s="8">
        <v>124.7</v>
      </c>
    </row>
    <row r="93" spans="1:30" hidden="1" x14ac:dyDescent="0.25">
      <c r="A93" s="4" t="s">
        <v>33</v>
      </c>
      <c r="B93" s="4">
        <v>2015</v>
      </c>
      <c r="C93" s="4" t="s">
        <v>40</v>
      </c>
      <c r="D93" s="8">
        <v>123.2</v>
      </c>
      <c r="E93" s="8">
        <v>134.30000000000001</v>
      </c>
      <c r="F93" s="8">
        <v>119.5</v>
      </c>
      <c r="G93" s="8">
        <v>127.7</v>
      </c>
      <c r="H93" s="8">
        <v>106.3</v>
      </c>
      <c r="I93" s="8">
        <v>132.80000000000001</v>
      </c>
      <c r="J93" s="8">
        <v>153.5</v>
      </c>
      <c r="K93" s="8">
        <v>149.5</v>
      </c>
      <c r="L93" s="8">
        <v>85.7</v>
      </c>
      <c r="M93" s="8">
        <v>131.5</v>
      </c>
      <c r="N93" s="8">
        <v>118.3</v>
      </c>
      <c r="O93" s="8">
        <v>131.1</v>
      </c>
      <c r="P93" s="8">
        <v>129.5</v>
      </c>
      <c r="Q93" s="8">
        <v>133.1</v>
      </c>
      <c r="R93" s="8">
        <v>123.5</v>
      </c>
      <c r="S93" s="8">
        <v>117.9</v>
      </c>
      <c r="T93" s="8">
        <v>122.7</v>
      </c>
      <c r="U93" s="8">
        <v>119.9</v>
      </c>
      <c r="V93" s="8">
        <v>115.3</v>
      </c>
      <c r="W93" s="8">
        <v>119.5</v>
      </c>
      <c r="X93" s="8">
        <v>116</v>
      </c>
      <c r="Y93" s="8">
        <v>111.5</v>
      </c>
      <c r="Z93" s="8">
        <v>116.6</v>
      </c>
      <c r="AA93" s="8">
        <v>125.4</v>
      </c>
      <c r="AB93" s="8">
        <v>111.7</v>
      </c>
      <c r="AC93" s="8">
        <v>116.3</v>
      </c>
      <c r="AD93" s="8">
        <v>122.4</v>
      </c>
    </row>
    <row r="94" spans="1:30" hidden="1" x14ac:dyDescent="0.25">
      <c r="A94" s="4" t="s">
        <v>34</v>
      </c>
      <c r="B94" s="4">
        <v>2015</v>
      </c>
      <c r="C94" s="4" t="s">
        <v>40</v>
      </c>
      <c r="D94" s="8">
        <v>123.7</v>
      </c>
      <c r="E94" s="8">
        <v>132.5</v>
      </c>
      <c r="F94" s="8">
        <v>121</v>
      </c>
      <c r="G94" s="8">
        <v>128.30000000000001</v>
      </c>
      <c r="H94" s="8">
        <v>110.9</v>
      </c>
      <c r="I94" s="8">
        <v>133.1</v>
      </c>
      <c r="J94" s="8">
        <v>145.1</v>
      </c>
      <c r="K94" s="8">
        <v>139.1</v>
      </c>
      <c r="L94" s="8">
        <v>91.3</v>
      </c>
      <c r="M94" s="8">
        <v>126.1</v>
      </c>
      <c r="N94" s="8">
        <v>119.9</v>
      </c>
      <c r="O94" s="8">
        <v>131.4</v>
      </c>
      <c r="P94" s="8">
        <v>128.19999999999999</v>
      </c>
      <c r="Q94" s="8">
        <v>130.4</v>
      </c>
      <c r="R94" s="8">
        <v>126.7</v>
      </c>
      <c r="S94" s="8">
        <v>122.3</v>
      </c>
      <c r="T94" s="8">
        <v>126.1</v>
      </c>
      <c r="U94" s="8">
        <v>119.9</v>
      </c>
      <c r="V94" s="8">
        <v>120.1</v>
      </c>
      <c r="W94" s="8">
        <v>121.3</v>
      </c>
      <c r="X94" s="8">
        <v>119</v>
      </c>
      <c r="Y94" s="8">
        <v>112.7</v>
      </c>
      <c r="Z94" s="8">
        <v>117.2</v>
      </c>
      <c r="AA94" s="8">
        <v>124.4</v>
      </c>
      <c r="AB94" s="8">
        <v>112.3</v>
      </c>
      <c r="AC94" s="8">
        <v>117.2</v>
      </c>
      <c r="AD94" s="8">
        <v>123.6</v>
      </c>
    </row>
    <row r="95" spans="1:30" hidden="1" x14ac:dyDescent="0.25">
      <c r="A95" s="4" t="s">
        <v>30</v>
      </c>
      <c r="B95" s="4">
        <v>2015</v>
      </c>
      <c r="C95" s="4" t="s">
        <v>41</v>
      </c>
      <c r="D95" s="8">
        <v>124.7</v>
      </c>
      <c r="E95" s="8">
        <v>131.30000000000001</v>
      </c>
      <c r="F95" s="8">
        <v>121.3</v>
      </c>
      <c r="G95" s="8">
        <v>128.80000000000001</v>
      </c>
      <c r="H95" s="8">
        <v>114</v>
      </c>
      <c r="I95" s="8">
        <v>134.19999999999999</v>
      </c>
      <c r="J95" s="8">
        <v>153.6</v>
      </c>
      <c r="K95" s="8">
        <v>137.9</v>
      </c>
      <c r="L95" s="8">
        <v>93.1</v>
      </c>
      <c r="M95" s="8">
        <v>123.9</v>
      </c>
      <c r="N95" s="8">
        <v>121.5</v>
      </c>
      <c r="O95" s="8">
        <v>132.5</v>
      </c>
      <c r="P95" s="8">
        <v>129.80000000000001</v>
      </c>
      <c r="Q95" s="8">
        <v>130.1</v>
      </c>
      <c r="R95" s="8">
        <v>129.5</v>
      </c>
      <c r="S95" s="8">
        <v>126.3</v>
      </c>
      <c r="T95" s="8">
        <v>129</v>
      </c>
      <c r="U95" s="8" t="s">
        <v>32</v>
      </c>
      <c r="V95" s="8">
        <v>123.8</v>
      </c>
      <c r="W95" s="8">
        <v>123.7</v>
      </c>
      <c r="X95" s="8">
        <v>121.1</v>
      </c>
      <c r="Y95" s="8">
        <v>113.6</v>
      </c>
      <c r="Z95" s="8">
        <v>118.5</v>
      </c>
      <c r="AA95" s="8">
        <v>123.6</v>
      </c>
      <c r="AB95" s="8">
        <v>112.5</v>
      </c>
      <c r="AC95" s="8">
        <v>118.2</v>
      </c>
      <c r="AD95" s="8">
        <v>126.1</v>
      </c>
    </row>
    <row r="96" spans="1:30" hidden="1" x14ac:dyDescent="0.25">
      <c r="A96" s="4" t="s">
        <v>33</v>
      </c>
      <c r="B96" s="4">
        <v>2015</v>
      </c>
      <c r="C96" s="4" t="s">
        <v>41</v>
      </c>
      <c r="D96" s="8">
        <v>123.1</v>
      </c>
      <c r="E96" s="8">
        <v>131.69999999999999</v>
      </c>
      <c r="F96" s="8">
        <v>118.1</v>
      </c>
      <c r="G96" s="8">
        <v>128</v>
      </c>
      <c r="H96" s="8">
        <v>106.8</v>
      </c>
      <c r="I96" s="8">
        <v>130.1</v>
      </c>
      <c r="J96" s="8">
        <v>165.5</v>
      </c>
      <c r="K96" s="8">
        <v>156</v>
      </c>
      <c r="L96" s="8">
        <v>85.3</v>
      </c>
      <c r="M96" s="8">
        <v>132.69999999999999</v>
      </c>
      <c r="N96" s="8">
        <v>118.8</v>
      </c>
      <c r="O96" s="8">
        <v>131.69999999999999</v>
      </c>
      <c r="P96" s="8">
        <v>131.1</v>
      </c>
      <c r="Q96" s="8">
        <v>134.19999999999999</v>
      </c>
      <c r="R96" s="8">
        <v>123.7</v>
      </c>
      <c r="S96" s="8">
        <v>118.2</v>
      </c>
      <c r="T96" s="8">
        <v>122.9</v>
      </c>
      <c r="U96" s="8">
        <v>120.9</v>
      </c>
      <c r="V96" s="8">
        <v>115.3</v>
      </c>
      <c r="W96" s="8">
        <v>120</v>
      </c>
      <c r="X96" s="8">
        <v>116.6</v>
      </c>
      <c r="Y96" s="8">
        <v>109.9</v>
      </c>
      <c r="Z96" s="8">
        <v>117.2</v>
      </c>
      <c r="AA96" s="8">
        <v>126.2</v>
      </c>
      <c r="AB96" s="8">
        <v>112</v>
      </c>
      <c r="AC96" s="8">
        <v>116.2</v>
      </c>
      <c r="AD96" s="8">
        <v>123.2</v>
      </c>
    </row>
    <row r="97" spans="1:30" hidden="1" x14ac:dyDescent="0.25">
      <c r="A97" s="4" t="s">
        <v>34</v>
      </c>
      <c r="B97" s="4">
        <v>2015</v>
      </c>
      <c r="C97" s="4" t="s">
        <v>41</v>
      </c>
      <c r="D97" s="8">
        <v>124.2</v>
      </c>
      <c r="E97" s="8">
        <v>131.4</v>
      </c>
      <c r="F97" s="8">
        <v>120.1</v>
      </c>
      <c r="G97" s="8">
        <v>128.5</v>
      </c>
      <c r="H97" s="8">
        <v>111.4</v>
      </c>
      <c r="I97" s="8">
        <v>132.30000000000001</v>
      </c>
      <c r="J97" s="8">
        <v>157.6</v>
      </c>
      <c r="K97" s="8">
        <v>144</v>
      </c>
      <c r="L97" s="8">
        <v>90.5</v>
      </c>
      <c r="M97" s="8">
        <v>126.8</v>
      </c>
      <c r="N97" s="8">
        <v>120.4</v>
      </c>
      <c r="O97" s="8">
        <v>132.1</v>
      </c>
      <c r="P97" s="8">
        <v>130.30000000000001</v>
      </c>
      <c r="Q97" s="8">
        <v>131.19999999999999</v>
      </c>
      <c r="R97" s="8">
        <v>127.2</v>
      </c>
      <c r="S97" s="8">
        <v>122.9</v>
      </c>
      <c r="T97" s="8">
        <v>126.6</v>
      </c>
      <c r="U97" s="8">
        <v>120.9</v>
      </c>
      <c r="V97" s="8">
        <v>120.6</v>
      </c>
      <c r="W97" s="8">
        <v>122</v>
      </c>
      <c r="X97" s="8">
        <v>119.4</v>
      </c>
      <c r="Y97" s="8">
        <v>111.7</v>
      </c>
      <c r="Z97" s="8">
        <v>117.8</v>
      </c>
      <c r="AA97" s="8">
        <v>125.1</v>
      </c>
      <c r="AB97" s="8">
        <v>112.3</v>
      </c>
      <c r="AC97" s="8">
        <v>117.2</v>
      </c>
      <c r="AD97" s="8">
        <v>124.8</v>
      </c>
    </row>
    <row r="98" spans="1:30" hidden="1" x14ac:dyDescent="0.25">
      <c r="A98" s="4" t="s">
        <v>30</v>
      </c>
      <c r="B98" s="4">
        <v>2015</v>
      </c>
      <c r="C98" s="4" t="s">
        <v>42</v>
      </c>
      <c r="D98" s="8">
        <v>125.1</v>
      </c>
      <c r="E98" s="8">
        <v>131.1</v>
      </c>
      <c r="F98" s="8">
        <v>120.7</v>
      </c>
      <c r="G98" s="8">
        <v>129.19999999999999</v>
      </c>
      <c r="H98" s="8">
        <v>114.7</v>
      </c>
      <c r="I98" s="8">
        <v>132.30000000000001</v>
      </c>
      <c r="J98" s="8">
        <v>158.9</v>
      </c>
      <c r="K98" s="8">
        <v>142.1</v>
      </c>
      <c r="L98" s="8">
        <v>92.5</v>
      </c>
      <c r="M98" s="8">
        <v>125.4</v>
      </c>
      <c r="N98" s="8">
        <v>121.9</v>
      </c>
      <c r="O98" s="8">
        <v>132.69999999999999</v>
      </c>
      <c r="P98" s="8">
        <v>131</v>
      </c>
      <c r="Q98" s="8">
        <v>131</v>
      </c>
      <c r="R98" s="8">
        <v>130.4</v>
      </c>
      <c r="S98" s="8">
        <v>126.8</v>
      </c>
      <c r="T98" s="8">
        <v>129.9</v>
      </c>
      <c r="U98" s="8" t="s">
        <v>32</v>
      </c>
      <c r="V98" s="8">
        <v>123.7</v>
      </c>
      <c r="W98" s="8">
        <v>124.5</v>
      </c>
      <c r="X98" s="8">
        <v>121.4</v>
      </c>
      <c r="Y98" s="8">
        <v>113.8</v>
      </c>
      <c r="Z98" s="8">
        <v>119.6</v>
      </c>
      <c r="AA98" s="8">
        <v>124.5</v>
      </c>
      <c r="AB98" s="8">
        <v>113.7</v>
      </c>
      <c r="AC98" s="8">
        <v>118.8</v>
      </c>
      <c r="AD98" s="8">
        <v>127</v>
      </c>
    </row>
    <row r="99" spans="1:30" hidden="1" x14ac:dyDescent="0.25">
      <c r="A99" s="4" t="s">
        <v>33</v>
      </c>
      <c r="B99" s="4">
        <v>2015</v>
      </c>
      <c r="C99" s="4" t="s">
        <v>42</v>
      </c>
      <c r="D99" s="8">
        <v>123.4</v>
      </c>
      <c r="E99" s="8">
        <v>129</v>
      </c>
      <c r="F99" s="8">
        <v>115.6</v>
      </c>
      <c r="G99" s="8">
        <v>128.30000000000001</v>
      </c>
      <c r="H99" s="8">
        <v>107</v>
      </c>
      <c r="I99" s="8">
        <v>124</v>
      </c>
      <c r="J99" s="8">
        <v>168.5</v>
      </c>
      <c r="K99" s="8">
        <v>165.4</v>
      </c>
      <c r="L99" s="8">
        <v>86.3</v>
      </c>
      <c r="M99" s="8">
        <v>134.4</v>
      </c>
      <c r="N99" s="8">
        <v>119.1</v>
      </c>
      <c r="O99" s="8">
        <v>132.30000000000001</v>
      </c>
      <c r="P99" s="8">
        <v>131.5</v>
      </c>
      <c r="Q99" s="8">
        <v>134.69999999999999</v>
      </c>
      <c r="R99" s="8">
        <v>124</v>
      </c>
      <c r="S99" s="8">
        <v>118.6</v>
      </c>
      <c r="T99" s="8">
        <v>123.2</v>
      </c>
      <c r="U99" s="8">
        <v>121.6</v>
      </c>
      <c r="V99" s="8">
        <v>115.1</v>
      </c>
      <c r="W99" s="8">
        <v>120.4</v>
      </c>
      <c r="X99" s="8">
        <v>117.1</v>
      </c>
      <c r="Y99" s="8">
        <v>109.1</v>
      </c>
      <c r="Z99" s="8">
        <v>117.3</v>
      </c>
      <c r="AA99" s="8">
        <v>126.5</v>
      </c>
      <c r="AB99" s="8">
        <v>112.9</v>
      </c>
      <c r="AC99" s="8">
        <v>116.2</v>
      </c>
      <c r="AD99" s="8">
        <v>123.5</v>
      </c>
    </row>
    <row r="100" spans="1:30" hidden="1" x14ac:dyDescent="0.25">
      <c r="A100" s="4" t="s">
        <v>34</v>
      </c>
      <c r="B100" s="4">
        <v>2015</v>
      </c>
      <c r="C100" s="4" t="s">
        <v>42</v>
      </c>
      <c r="D100" s="8">
        <v>124.6</v>
      </c>
      <c r="E100" s="8">
        <v>130.4</v>
      </c>
      <c r="F100" s="8">
        <v>118.7</v>
      </c>
      <c r="G100" s="8">
        <v>128.9</v>
      </c>
      <c r="H100" s="8">
        <v>111.9</v>
      </c>
      <c r="I100" s="8">
        <v>128.4</v>
      </c>
      <c r="J100" s="8">
        <v>162.19999999999999</v>
      </c>
      <c r="K100" s="8">
        <v>150</v>
      </c>
      <c r="L100" s="8">
        <v>90.4</v>
      </c>
      <c r="M100" s="8">
        <v>128.4</v>
      </c>
      <c r="N100" s="8">
        <v>120.7</v>
      </c>
      <c r="O100" s="8">
        <v>132.5</v>
      </c>
      <c r="P100" s="8">
        <v>131.19999999999999</v>
      </c>
      <c r="Q100" s="8">
        <v>132</v>
      </c>
      <c r="R100" s="8">
        <v>127.9</v>
      </c>
      <c r="S100" s="8">
        <v>123.4</v>
      </c>
      <c r="T100" s="8">
        <v>127.2</v>
      </c>
      <c r="U100" s="8">
        <v>121.6</v>
      </c>
      <c r="V100" s="8">
        <v>120.4</v>
      </c>
      <c r="W100" s="8">
        <v>122.6</v>
      </c>
      <c r="X100" s="8">
        <v>119.8</v>
      </c>
      <c r="Y100" s="8">
        <v>111.3</v>
      </c>
      <c r="Z100" s="8">
        <v>118.3</v>
      </c>
      <c r="AA100" s="8">
        <v>125.7</v>
      </c>
      <c r="AB100" s="8">
        <v>113.4</v>
      </c>
      <c r="AC100" s="8">
        <v>117.5</v>
      </c>
      <c r="AD100" s="8">
        <v>125.4</v>
      </c>
    </row>
    <row r="101" spans="1:30" hidden="1" x14ac:dyDescent="0.25">
      <c r="A101" s="4" t="s">
        <v>30</v>
      </c>
      <c r="B101" s="4">
        <v>2015</v>
      </c>
      <c r="C101" s="4" t="s">
        <v>43</v>
      </c>
      <c r="D101" s="8">
        <v>125.6</v>
      </c>
      <c r="E101" s="8">
        <v>130.4</v>
      </c>
      <c r="F101" s="8">
        <v>120.8</v>
      </c>
      <c r="G101" s="8">
        <v>129.4</v>
      </c>
      <c r="H101" s="8">
        <v>115.8</v>
      </c>
      <c r="I101" s="8">
        <v>133.19999999999999</v>
      </c>
      <c r="J101" s="8">
        <v>157.69999999999999</v>
      </c>
      <c r="K101" s="8">
        <v>154.19999999999999</v>
      </c>
      <c r="L101" s="8">
        <v>93.7</v>
      </c>
      <c r="M101" s="8">
        <v>126.6</v>
      </c>
      <c r="N101" s="8">
        <v>122.3</v>
      </c>
      <c r="O101" s="8">
        <v>133.1</v>
      </c>
      <c r="P101" s="8">
        <v>131.80000000000001</v>
      </c>
      <c r="Q101" s="8">
        <v>131.5</v>
      </c>
      <c r="R101" s="8">
        <v>131.1</v>
      </c>
      <c r="S101" s="8">
        <v>127.3</v>
      </c>
      <c r="T101" s="8">
        <v>130.6</v>
      </c>
      <c r="U101" s="8" t="s">
        <v>32</v>
      </c>
      <c r="V101" s="8">
        <v>124.4</v>
      </c>
      <c r="W101" s="8">
        <v>125.1</v>
      </c>
      <c r="X101" s="8">
        <v>122</v>
      </c>
      <c r="Y101" s="8">
        <v>113.8</v>
      </c>
      <c r="Z101" s="8">
        <v>120.1</v>
      </c>
      <c r="AA101" s="8">
        <v>125.1</v>
      </c>
      <c r="AB101" s="8">
        <v>114.2</v>
      </c>
      <c r="AC101" s="8">
        <v>119.2</v>
      </c>
      <c r="AD101" s="8">
        <v>127.7</v>
      </c>
    </row>
    <row r="102" spans="1:30" hidden="1" x14ac:dyDescent="0.25">
      <c r="A102" s="4" t="s">
        <v>33</v>
      </c>
      <c r="B102" s="4">
        <v>2015</v>
      </c>
      <c r="C102" s="4" t="s">
        <v>43</v>
      </c>
      <c r="D102" s="8">
        <v>123.6</v>
      </c>
      <c r="E102" s="8">
        <v>128.6</v>
      </c>
      <c r="F102" s="8">
        <v>115.9</v>
      </c>
      <c r="G102" s="8">
        <v>128.5</v>
      </c>
      <c r="H102" s="8">
        <v>109</v>
      </c>
      <c r="I102" s="8">
        <v>124.1</v>
      </c>
      <c r="J102" s="8">
        <v>165.8</v>
      </c>
      <c r="K102" s="8">
        <v>187.2</v>
      </c>
      <c r="L102" s="8">
        <v>89.4</v>
      </c>
      <c r="M102" s="8">
        <v>135.80000000000001</v>
      </c>
      <c r="N102" s="8">
        <v>119.4</v>
      </c>
      <c r="O102" s="8">
        <v>132.9</v>
      </c>
      <c r="P102" s="8">
        <v>132.6</v>
      </c>
      <c r="Q102" s="8">
        <v>135.30000000000001</v>
      </c>
      <c r="R102" s="8">
        <v>124.4</v>
      </c>
      <c r="S102" s="8">
        <v>118.8</v>
      </c>
      <c r="T102" s="8">
        <v>123.6</v>
      </c>
      <c r="U102" s="8">
        <v>122.4</v>
      </c>
      <c r="V102" s="8">
        <v>114.9</v>
      </c>
      <c r="W102" s="8">
        <v>120.7</v>
      </c>
      <c r="X102" s="8">
        <v>117.7</v>
      </c>
      <c r="Y102" s="8">
        <v>109.3</v>
      </c>
      <c r="Z102" s="8">
        <v>117.7</v>
      </c>
      <c r="AA102" s="8">
        <v>126.5</v>
      </c>
      <c r="AB102" s="8">
        <v>113.5</v>
      </c>
      <c r="AC102" s="8">
        <v>116.5</v>
      </c>
      <c r="AD102" s="8">
        <v>124.2</v>
      </c>
    </row>
    <row r="103" spans="1:30" hidden="1" x14ac:dyDescent="0.25">
      <c r="A103" s="4" t="s">
        <v>34</v>
      </c>
      <c r="B103" s="4">
        <v>2015</v>
      </c>
      <c r="C103" s="4" t="s">
        <v>43</v>
      </c>
      <c r="D103" s="8">
        <v>125</v>
      </c>
      <c r="E103" s="8">
        <v>129.80000000000001</v>
      </c>
      <c r="F103" s="8">
        <v>118.9</v>
      </c>
      <c r="G103" s="8">
        <v>129.1</v>
      </c>
      <c r="H103" s="8">
        <v>113.3</v>
      </c>
      <c r="I103" s="8">
        <v>129</v>
      </c>
      <c r="J103" s="8">
        <v>160.4</v>
      </c>
      <c r="K103" s="8">
        <v>165.3</v>
      </c>
      <c r="L103" s="8">
        <v>92.3</v>
      </c>
      <c r="M103" s="8">
        <v>129.69999999999999</v>
      </c>
      <c r="N103" s="8">
        <v>121.1</v>
      </c>
      <c r="O103" s="8">
        <v>133</v>
      </c>
      <c r="P103" s="8">
        <v>132.1</v>
      </c>
      <c r="Q103" s="8">
        <v>132.5</v>
      </c>
      <c r="R103" s="8">
        <v>128.5</v>
      </c>
      <c r="S103" s="8">
        <v>123.8</v>
      </c>
      <c r="T103" s="8">
        <v>127.8</v>
      </c>
      <c r="U103" s="8">
        <v>122.4</v>
      </c>
      <c r="V103" s="8">
        <v>120.8</v>
      </c>
      <c r="W103" s="8">
        <v>123</v>
      </c>
      <c r="X103" s="8">
        <v>120.4</v>
      </c>
      <c r="Y103" s="8">
        <v>111.4</v>
      </c>
      <c r="Z103" s="8">
        <v>118.7</v>
      </c>
      <c r="AA103" s="8">
        <v>125.9</v>
      </c>
      <c r="AB103" s="8">
        <v>113.9</v>
      </c>
      <c r="AC103" s="8">
        <v>117.9</v>
      </c>
      <c r="AD103" s="8">
        <v>126.1</v>
      </c>
    </row>
    <row r="104" spans="1:30" hidden="1" x14ac:dyDescent="0.25">
      <c r="A104" s="4" t="s">
        <v>30</v>
      </c>
      <c r="B104" s="4">
        <v>2015</v>
      </c>
      <c r="C104" s="4" t="s">
        <v>44</v>
      </c>
      <c r="D104" s="8">
        <v>126.1</v>
      </c>
      <c r="E104" s="8">
        <v>130.6</v>
      </c>
      <c r="F104" s="8">
        <v>121.7</v>
      </c>
      <c r="G104" s="8">
        <v>129.5</v>
      </c>
      <c r="H104" s="8">
        <v>117.8</v>
      </c>
      <c r="I104" s="8">
        <v>132.1</v>
      </c>
      <c r="J104" s="8">
        <v>155.19999999999999</v>
      </c>
      <c r="K104" s="8">
        <v>160.80000000000001</v>
      </c>
      <c r="L104" s="8">
        <v>94.5</v>
      </c>
      <c r="M104" s="8">
        <v>128.30000000000001</v>
      </c>
      <c r="N104" s="8">
        <v>123.1</v>
      </c>
      <c r="O104" s="8">
        <v>134.19999999999999</v>
      </c>
      <c r="P104" s="8">
        <v>132.4</v>
      </c>
      <c r="Q104" s="8">
        <v>132.19999999999999</v>
      </c>
      <c r="R104" s="8">
        <v>132.1</v>
      </c>
      <c r="S104" s="8">
        <v>128.19999999999999</v>
      </c>
      <c r="T104" s="8">
        <v>131.5</v>
      </c>
      <c r="U104" s="8" t="s">
        <v>32</v>
      </c>
      <c r="V104" s="8">
        <v>125.6</v>
      </c>
      <c r="W104" s="8">
        <v>125.6</v>
      </c>
      <c r="X104" s="8">
        <v>122.6</v>
      </c>
      <c r="Y104" s="8">
        <v>114</v>
      </c>
      <c r="Z104" s="8">
        <v>120.9</v>
      </c>
      <c r="AA104" s="8">
        <v>125.8</v>
      </c>
      <c r="AB104" s="8">
        <v>114.2</v>
      </c>
      <c r="AC104" s="8">
        <v>119.6</v>
      </c>
      <c r="AD104" s="8">
        <v>128.30000000000001</v>
      </c>
    </row>
    <row r="105" spans="1:30" hidden="1" x14ac:dyDescent="0.25">
      <c r="A105" s="4" t="s">
        <v>33</v>
      </c>
      <c r="B105" s="4">
        <v>2015</v>
      </c>
      <c r="C105" s="4" t="s">
        <v>44</v>
      </c>
      <c r="D105" s="8">
        <v>124</v>
      </c>
      <c r="E105" s="8">
        <v>129.80000000000001</v>
      </c>
      <c r="F105" s="8">
        <v>121.5</v>
      </c>
      <c r="G105" s="8">
        <v>128.6</v>
      </c>
      <c r="H105" s="8">
        <v>110</v>
      </c>
      <c r="I105" s="8">
        <v>123.7</v>
      </c>
      <c r="J105" s="8">
        <v>164.6</v>
      </c>
      <c r="K105" s="8">
        <v>191.6</v>
      </c>
      <c r="L105" s="8">
        <v>90.8</v>
      </c>
      <c r="M105" s="8">
        <v>137.1</v>
      </c>
      <c r="N105" s="8">
        <v>119.8</v>
      </c>
      <c r="O105" s="8">
        <v>133.69999999999999</v>
      </c>
      <c r="P105" s="8">
        <v>133.30000000000001</v>
      </c>
      <c r="Q105" s="8">
        <v>137.6</v>
      </c>
      <c r="R105" s="8">
        <v>125</v>
      </c>
      <c r="S105" s="8">
        <v>119.3</v>
      </c>
      <c r="T105" s="8">
        <v>124.2</v>
      </c>
      <c r="U105" s="8">
        <v>122.9</v>
      </c>
      <c r="V105" s="8">
        <v>115.1</v>
      </c>
      <c r="W105" s="8">
        <v>121</v>
      </c>
      <c r="X105" s="8">
        <v>118.1</v>
      </c>
      <c r="Y105" s="8">
        <v>109.3</v>
      </c>
      <c r="Z105" s="8">
        <v>117.9</v>
      </c>
      <c r="AA105" s="8">
        <v>126.6</v>
      </c>
      <c r="AB105" s="8">
        <v>113.3</v>
      </c>
      <c r="AC105" s="8">
        <v>116.6</v>
      </c>
      <c r="AD105" s="8">
        <v>124.6</v>
      </c>
    </row>
    <row r="106" spans="1:30" hidden="1" x14ac:dyDescent="0.25">
      <c r="A106" s="4" t="s">
        <v>34</v>
      </c>
      <c r="B106" s="4">
        <v>2015</v>
      </c>
      <c r="C106" s="4" t="s">
        <v>44</v>
      </c>
      <c r="D106" s="8">
        <v>125.4</v>
      </c>
      <c r="E106" s="8">
        <v>130.30000000000001</v>
      </c>
      <c r="F106" s="8">
        <v>121.6</v>
      </c>
      <c r="G106" s="8">
        <v>129.19999999999999</v>
      </c>
      <c r="H106" s="8">
        <v>114.9</v>
      </c>
      <c r="I106" s="8">
        <v>128.19999999999999</v>
      </c>
      <c r="J106" s="8">
        <v>158.4</v>
      </c>
      <c r="K106" s="8">
        <v>171.2</v>
      </c>
      <c r="L106" s="8">
        <v>93.3</v>
      </c>
      <c r="M106" s="8">
        <v>131.19999999999999</v>
      </c>
      <c r="N106" s="8">
        <v>121.7</v>
      </c>
      <c r="O106" s="8">
        <v>134</v>
      </c>
      <c r="P106" s="8">
        <v>132.69999999999999</v>
      </c>
      <c r="Q106" s="8">
        <v>133.6</v>
      </c>
      <c r="R106" s="8">
        <v>129.30000000000001</v>
      </c>
      <c r="S106" s="8">
        <v>124.5</v>
      </c>
      <c r="T106" s="8">
        <v>128.6</v>
      </c>
      <c r="U106" s="8">
        <v>122.9</v>
      </c>
      <c r="V106" s="8">
        <v>121.6</v>
      </c>
      <c r="W106" s="8">
        <v>123.4</v>
      </c>
      <c r="X106" s="8">
        <v>120.9</v>
      </c>
      <c r="Y106" s="8">
        <v>111.5</v>
      </c>
      <c r="Z106" s="8">
        <v>119.2</v>
      </c>
      <c r="AA106" s="8">
        <v>126.3</v>
      </c>
      <c r="AB106" s="8">
        <v>113.8</v>
      </c>
      <c r="AC106" s="8">
        <v>118.1</v>
      </c>
      <c r="AD106" s="8">
        <v>126.6</v>
      </c>
    </row>
    <row r="107" spans="1:30" hidden="1" x14ac:dyDescent="0.25">
      <c r="A107" s="4" t="s">
        <v>30</v>
      </c>
      <c r="B107" s="4">
        <v>2015</v>
      </c>
      <c r="C107" s="4" t="s">
        <v>45</v>
      </c>
      <c r="D107" s="8">
        <v>126.3</v>
      </c>
      <c r="E107" s="8">
        <v>131.30000000000001</v>
      </c>
      <c r="F107" s="8">
        <v>123.3</v>
      </c>
      <c r="G107" s="8">
        <v>129.80000000000001</v>
      </c>
      <c r="H107" s="8">
        <v>118.3</v>
      </c>
      <c r="I107" s="8">
        <v>131.6</v>
      </c>
      <c r="J107" s="8">
        <v>145.5</v>
      </c>
      <c r="K107" s="8">
        <v>162.1</v>
      </c>
      <c r="L107" s="8">
        <v>95.4</v>
      </c>
      <c r="M107" s="8">
        <v>128.9</v>
      </c>
      <c r="N107" s="8">
        <v>123.3</v>
      </c>
      <c r="O107" s="8">
        <v>135.1</v>
      </c>
      <c r="P107" s="8">
        <v>131.4</v>
      </c>
      <c r="Q107" s="8">
        <v>133.1</v>
      </c>
      <c r="R107" s="8">
        <v>132.5</v>
      </c>
      <c r="S107" s="8">
        <v>128.5</v>
      </c>
      <c r="T107" s="8">
        <v>131.9</v>
      </c>
      <c r="U107" s="8" t="s">
        <v>32</v>
      </c>
      <c r="V107" s="8">
        <v>125.7</v>
      </c>
      <c r="W107" s="8">
        <v>126</v>
      </c>
      <c r="X107" s="8">
        <v>123.1</v>
      </c>
      <c r="Y107" s="8">
        <v>114</v>
      </c>
      <c r="Z107" s="8">
        <v>121.6</v>
      </c>
      <c r="AA107" s="8">
        <v>125.6</v>
      </c>
      <c r="AB107" s="8">
        <v>114.1</v>
      </c>
      <c r="AC107" s="8">
        <v>119.8</v>
      </c>
      <c r="AD107" s="8">
        <v>127.9</v>
      </c>
    </row>
    <row r="108" spans="1:30" hidden="1" x14ac:dyDescent="0.25">
      <c r="A108" s="4" t="s">
        <v>33</v>
      </c>
      <c r="B108" s="4">
        <v>2015</v>
      </c>
      <c r="C108" s="4" t="s">
        <v>45</v>
      </c>
      <c r="D108" s="8">
        <v>124.3</v>
      </c>
      <c r="E108" s="8">
        <v>131.69999999999999</v>
      </c>
      <c r="F108" s="8">
        <v>127.1</v>
      </c>
      <c r="G108" s="8">
        <v>128.6</v>
      </c>
      <c r="H108" s="8">
        <v>110</v>
      </c>
      <c r="I108" s="8">
        <v>120.8</v>
      </c>
      <c r="J108" s="8">
        <v>149</v>
      </c>
      <c r="K108" s="8">
        <v>190.1</v>
      </c>
      <c r="L108" s="8">
        <v>92.7</v>
      </c>
      <c r="M108" s="8">
        <v>138.6</v>
      </c>
      <c r="N108" s="8">
        <v>120.2</v>
      </c>
      <c r="O108" s="8">
        <v>134.19999999999999</v>
      </c>
      <c r="P108" s="8">
        <v>131.5</v>
      </c>
      <c r="Q108" s="8">
        <v>138.19999999999999</v>
      </c>
      <c r="R108" s="8">
        <v>125.4</v>
      </c>
      <c r="S108" s="8">
        <v>119.5</v>
      </c>
      <c r="T108" s="8">
        <v>124.5</v>
      </c>
      <c r="U108" s="8">
        <v>122.4</v>
      </c>
      <c r="V108" s="8">
        <v>116</v>
      </c>
      <c r="W108" s="8">
        <v>121</v>
      </c>
      <c r="X108" s="8">
        <v>118.6</v>
      </c>
      <c r="Y108" s="8">
        <v>109.3</v>
      </c>
      <c r="Z108" s="8">
        <v>118.1</v>
      </c>
      <c r="AA108" s="8">
        <v>126.6</v>
      </c>
      <c r="AB108" s="8">
        <v>113.2</v>
      </c>
      <c r="AC108" s="8">
        <v>116.7</v>
      </c>
      <c r="AD108" s="8">
        <v>124</v>
      </c>
    </row>
    <row r="109" spans="1:30" hidden="1" x14ac:dyDescent="0.25">
      <c r="A109" s="4" t="s">
        <v>34</v>
      </c>
      <c r="B109" s="4">
        <v>2015</v>
      </c>
      <c r="C109" s="4" t="s">
        <v>45</v>
      </c>
      <c r="D109" s="8">
        <v>125.7</v>
      </c>
      <c r="E109" s="8">
        <v>131.4</v>
      </c>
      <c r="F109" s="8">
        <v>124.8</v>
      </c>
      <c r="G109" s="8">
        <v>129.4</v>
      </c>
      <c r="H109" s="8">
        <v>115.3</v>
      </c>
      <c r="I109" s="8">
        <v>126.6</v>
      </c>
      <c r="J109" s="8">
        <v>146.69999999999999</v>
      </c>
      <c r="K109" s="8">
        <v>171.5</v>
      </c>
      <c r="L109" s="8">
        <v>94.5</v>
      </c>
      <c r="M109" s="8">
        <v>132.1</v>
      </c>
      <c r="N109" s="8">
        <v>122</v>
      </c>
      <c r="O109" s="8">
        <v>134.69999999999999</v>
      </c>
      <c r="P109" s="8">
        <v>131.4</v>
      </c>
      <c r="Q109" s="8">
        <v>134.5</v>
      </c>
      <c r="R109" s="8">
        <v>129.69999999999999</v>
      </c>
      <c r="S109" s="8">
        <v>124.8</v>
      </c>
      <c r="T109" s="8">
        <v>129</v>
      </c>
      <c r="U109" s="8">
        <v>122.4</v>
      </c>
      <c r="V109" s="8">
        <v>122</v>
      </c>
      <c r="W109" s="8">
        <v>123.6</v>
      </c>
      <c r="X109" s="8">
        <v>121.4</v>
      </c>
      <c r="Y109" s="8">
        <v>111.5</v>
      </c>
      <c r="Z109" s="8">
        <v>119.6</v>
      </c>
      <c r="AA109" s="8">
        <v>126.2</v>
      </c>
      <c r="AB109" s="8">
        <v>113.7</v>
      </c>
      <c r="AC109" s="8">
        <v>118.3</v>
      </c>
      <c r="AD109" s="8">
        <v>126.1</v>
      </c>
    </row>
    <row r="110" spans="1:30" hidden="1" x14ac:dyDescent="0.25">
      <c r="A110" s="4" t="s">
        <v>30</v>
      </c>
      <c r="B110" s="4">
        <v>2016</v>
      </c>
      <c r="C110" s="4" t="s">
        <v>31</v>
      </c>
      <c r="D110" s="8">
        <v>126.8</v>
      </c>
      <c r="E110" s="8">
        <v>133.19999999999999</v>
      </c>
      <c r="F110" s="8">
        <v>126.5</v>
      </c>
      <c r="G110" s="8">
        <v>130.30000000000001</v>
      </c>
      <c r="H110" s="8">
        <v>118.9</v>
      </c>
      <c r="I110" s="8">
        <v>131.6</v>
      </c>
      <c r="J110" s="8">
        <v>140.1</v>
      </c>
      <c r="K110" s="8">
        <v>163.80000000000001</v>
      </c>
      <c r="L110" s="8">
        <v>97.7</v>
      </c>
      <c r="M110" s="8">
        <v>129.6</v>
      </c>
      <c r="N110" s="8">
        <v>124.3</v>
      </c>
      <c r="O110" s="8">
        <v>135.9</v>
      </c>
      <c r="P110" s="8">
        <v>131.4</v>
      </c>
      <c r="Q110" s="8">
        <v>133.6</v>
      </c>
      <c r="R110" s="8">
        <v>133.19999999999999</v>
      </c>
      <c r="S110" s="8">
        <v>128.9</v>
      </c>
      <c r="T110" s="8">
        <v>132.6</v>
      </c>
      <c r="U110" s="8" t="s">
        <v>32</v>
      </c>
      <c r="V110" s="8">
        <v>126.2</v>
      </c>
      <c r="W110" s="8">
        <v>126.6</v>
      </c>
      <c r="X110" s="8">
        <v>123.7</v>
      </c>
      <c r="Y110" s="8">
        <v>113.6</v>
      </c>
      <c r="Z110" s="8">
        <v>121.4</v>
      </c>
      <c r="AA110" s="8">
        <v>126.2</v>
      </c>
      <c r="AB110" s="8">
        <v>114.9</v>
      </c>
      <c r="AC110" s="8">
        <v>120.1</v>
      </c>
      <c r="AD110" s="8">
        <v>128.1</v>
      </c>
    </row>
    <row r="111" spans="1:30" hidden="1" x14ac:dyDescent="0.25">
      <c r="A111" s="4" t="s">
        <v>33</v>
      </c>
      <c r="B111" s="4">
        <v>2016</v>
      </c>
      <c r="C111" s="4" t="s">
        <v>31</v>
      </c>
      <c r="D111" s="8">
        <v>124.7</v>
      </c>
      <c r="E111" s="8">
        <v>135.9</v>
      </c>
      <c r="F111" s="8">
        <v>132</v>
      </c>
      <c r="G111" s="8">
        <v>129.19999999999999</v>
      </c>
      <c r="H111" s="8">
        <v>109.7</v>
      </c>
      <c r="I111" s="8">
        <v>119</v>
      </c>
      <c r="J111" s="8">
        <v>144.1</v>
      </c>
      <c r="K111" s="8">
        <v>184.2</v>
      </c>
      <c r="L111" s="8">
        <v>96.7</v>
      </c>
      <c r="M111" s="8">
        <v>139.5</v>
      </c>
      <c r="N111" s="8">
        <v>120.5</v>
      </c>
      <c r="O111" s="8">
        <v>134.69999999999999</v>
      </c>
      <c r="P111" s="8">
        <v>131.19999999999999</v>
      </c>
      <c r="Q111" s="8">
        <v>139.5</v>
      </c>
      <c r="R111" s="8">
        <v>125.8</v>
      </c>
      <c r="S111" s="8">
        <v>119.8</v>
      </c>
      <c r="T111" s="8">
        <v>124.9</v>
      </c>
      <c r="U111" s="8">
        <v>123.4</v>
      </c>
      <c r="V111" s="8">
        <v>116.9</v>
      </c>
      <c r="W111" s="8">
        <v>121.6</v>
      </c>
      <c r="X111" s="8">
        <v>119.1</v>
      </c>
      <c r="Y111" s="8">
        <v>108.9</v>
      </c>
      <c r="Z111" s="8">
        <v>118.5</v>
      </c>
      <c r="AA111" s="8">
        <v>126.4</v>
      </c>
      <c r="AB111" s="8">
        <v>114</v>
      </c>
      <c r="AC111" s="8">
        <v>116.8</v>
      </c>
      <c r="AD111" s="8">
        <v>124.2</v>
      </c>
    </row>
    <row r="112" spans="1:30" hidden="1" x14ac:dyDescent="0.25">
      <c r="A112" s="4" t="s">
        <v>34</v>
      </c>
      <c r="B112" s="4">
        <v>2016</v>
      </c>
      <c r="C112" s="4" t="s">
        <v>31</v>
      </c>
      <c r="D112" s="8">
        <v>126.1</v>
      </c>
      <c r="E112" s="8">
        <v>134.1</v>
      </c>
      <c r="F112" s="8">
        <v>128.6</v>
      </c>
      <c r="G112" s="8">
        <v>129.9</v>
      </c>
      <c r="H112" s="8">
        <v>115.5</v>
      </c>
      <c r="I112" s="8">
        <v>125.7</v>
      </c>
      <c r="J112" s="8">
        <v>141.5</v>
      </c>
      <c r="K112" s="8">
        <v>170.7</v>
      </c>
      <c r="L112" s="8">
        <v>97.4</v>
      </c>
      <c r="M112" s="8">
        <v>132.9</v>
      </c>
      <c r="N112" s="8">
        <v>122.7</v>
      </c>
      <c r="O112" s="8">
        <v>135.30000000000001</v>
      </c>
      <c r="P112" s="8">
        <v>131.30000000000001</v>
      </c>
      <c r="Q112" s="8">
        <v>135.19999999999999</v>
      </c>
      <c r="R112" s="8">
        <v>130.30000000000001</v>
      </c>
      <c r="S112" s="8">
        <v>125.1</v>
      </c>
      <c r="T112" s="8">
        <v>129.5</v>
      </c>
      <c r="U112" s="8">
        <v>123.4</v>
      </c>
      <c r="V112" s="8">
        <v>122.7</v>
      </c>
      <c r="W112" s="8">
        <v>124.2</v>
      </c>
      <c r="X112" s="8">
        <v>122</v>
      </c>
      <c r="Y112" s="8">
        <v>111.1</v>
      </c>
      <c r="Z112" s="8">
        <v>119.8</v>
      </c>
      <c r="AA112" s="8">
        <v>126.3</v>
      </c>
      <c r="AB112" s="8">
        <v>114.5</v>
      </c>
      <c r="AC112" s="8">
        <v>118.5</v>
      </c>
      <c r="AD112" s="8">
        <v>126.3</v>
      </c>
    </row>
    <row r="113" spans="1:30" hidden="1" x14ac:dyDescent="0.25">
      <c r="A113" s="4" t="s">
        <v>30</v>
      </c>
      <c r="B113" s="4">
        <v>2016</v>
      </c>
      <c r="C113" s="4" t="s">
        <v>35</v>
      </c>
      <c r="D113" s="8">
        <v>127.1</v>
      </c>
      <c r="E113" s="8">
        <v>133.69999999999999</v>
      </c>
      <c r="F113" s="8">
        <v>127.7</v>
      </c>
      <c r="G113" s="8">
        <v>130.69999999999999</v>
      </c>
      <c r="H113" s="8">
        <v>118.5</v>
      </c>
      <c r="I113" s="8">
        <v>130.4</v>
      </c>
      <c r="J113" s="8">
        <v>130.9</v>
      </c>
      <c r="K113" s="8">
        <v>162.80000000000001</v>
      </c>
      <c r="L113" s="8">
        <v>98.7</v>
      </c>
      <c r="M113" s="8">
        <v>130.6</v>
      </c>
      <c r="N113" s="8">
        <v>124.8</v>
      </c>
      <c r="O113" s="8">
        <v>136.4</v>
      </c>
      <c r="P113" s="8">
        <v>130.30000000000001</v>
      </c>
      <c r="Q113" s="8">
        <v>134.4</v>
      </c>
      <c r="R113" s="8">
        <v>133.9</v>
      </c>
      <c r="S113" s="8">
        <v>129.80000000000001</v>
      </c>
      <c r="T113" s="8">
        <v>133.4</v>
      </c>
      <c r="U113" s="8" t="s">
        <v>32</v>
      </c>
      <c r="V113" s="8">
        <v>127.5</v>
      </c>
      <c r="W113" s="8">
        <v>127.1</v>
      </c>
      <c r="X113" s="8">
        <v>124.3</v>
      </c>
      <c r="Y113" s="8">
        <v>113.9</v>
      </c>
      <c r="Z113" s="8">
        <v>122.3</v>
      </c>
      <c r="AA113" s="8">
        <v>127.1</v>
      </c>
      <c r="AB113" s="8">
        <v>116.8</v>
      </c>
      <c r="AC113" s="8">
        <v>120.9</v>
      </c>
      <c r="AD113" s="8">
        <v>127.9</v>
      </c>
    </row>
    <row r="114" spans="1:30" hidden="1" x14ac:dyDescent="0.25">
      <c r="A114" s="4" t="s">
        <v>33</v>
      </c>
      <c r="B114" s="4">
        <v>2016</v>
      </c>
      <c r="C114" s="4" t="s">
        <v>35</v>
      </c>
      <c r="D114" s="8">
        <v>124.8</v>
      </c>
      <c r="E114" s="8">
        <v>135.1</v>
      </c>
      <c r="F114" s="8">
        <v>130.30000000000001</v>
      </c>
      <c r="G114" s="8">
        <v>129.6</v>
      </c>
      <c r="H114" s="8">
        <v>108.4</v>
      </c>
      <c r="I114" s="8">
        <v>118.6</v>
      </c>
      <c r="J114" s="8">
        <v>129.19999999999999</v>
      </c>
      <c r="K114" s="8">
        <v>176.4</v>
      </c>
      <c r="L114" s="8">
        <v>99.1</v>
      </c>
      <c r="M114" s="8">
        <v>139.69999999999999</v>
      </c>
      <c r="N114" s="8">
        <v>120.6</v>
      </c>
      <c r="O114" s="8">
        <v>135.19999999999999</v>
      </c>
      <c r="P114" s="8">
        <v>129.1</v>
      </c>
      <c r="Q114" s="8">
        <v>140</v>
      </c>
      <c r="R114" s="8">
        <v>126.2</v>
      </c>
      <c r="S114" s="8">
        <v>120.1</v>
      </c>
      <c r="T114" s="8">
        <v>125.3</v>
      </c>
      <c r="U114" s="8">
        <v>124.4</v>
      </c>
      <c r="V114" s="8">
        <v>116</v>
      </c>
      <c r="W114" s="8">
        <v>121.8</v>
      </c>
      <c r="X114" s="8">
        <v>119.5</v>
      </c>
      <c r="Y114" s="8">
        <v>109.1</v>
      </c>
      <c r="Z114" s="8">
        <v>118.8</v>
      </c>
      <c r="AA114" s="8">
        <v>126.3</v>
      </c>
      <c r="AB114" s="8">
        <v>116.2</v>
      </c>
      <c r="AC114" s="8">
        <v>117.2</v>
      </c>
      <c r="AD114" s="8">
        <v>123.8</v>
      </c>
    </row>
    <row r="115" spans="1:30" hidden="1" x14ac:dyDescent="0.25">
      <c r="A115" s="4" t="s">
        <v>34</v>
      </c>
      <c r="B115" s="4">
        <v>2016</v>
      </c>
      <c r="C115" s="4" t="s">
        <v>35</v>
      </c>
      <c r="D115" s="8">
        <v>126.4</v>
      </c>
      <c r="E115" s="8">
        <v>134.19999999999999</v>
      </c>
      <c r="F115" s="8">
        <v>128.69999999999999</v>
      </c>
      <c r="G115" s="8">
        <v>130.30000000000001</v>
      </c>
      <c r="H115" s="8">
        <v>114.8</v>
      </c>
      <c r="I115" s="8">
        <v>124.9</v>
      </c>
      <c r="J115" s="8">
        <v>130.30000000000001</v>
      </c>
      <c r="K115" s="8">
        <v>167.4</v>
      </c>
      <c r="L115" s="8">
        <v>98.8</v>
      </c>
      <c r="M115" s="8">
        <v>133.6</v>
      </c>
      <c r="N115" s="8">
        <v>123</v>
      </c>
      <c r="O115" s="8">
        <v>135.80000000000001</v>
      </c>
      <c r="P115" s="8">
        <v>129.9</v>
      </c>
      <c r="Q115" s="8">
        <v>135.9</v>
      </c>
      <c r="R115" s="8">
        <v>130.9</v>
      </c>
      <c r="S115" s="8">
        <v>125.8</v>
      </c>
      <c r="T115" s="8">
        <v>130.19999999999999</v>
      </c>
      <c r="U115" s="8">
        <v>124.4</v>
      </c>
      <c r="V115" s="8">
        <v>123.1</v>
      </c>
      <c r="W115" s="8">
        <v>124.6</v>
      </c>
      <c r="X115" s="8">
        <v>122.5</v>
      </c>
      <c r="Y115" s="8">
        <v>111.4</v>
      </c>
      <c r="Z115" s="8">
        <v>120.3</v>
      </c>
      <c r="AA115" s="8">
        <v>126.6</v>
      </c>
      <c r="AB115" s="8">
        <v>116.6</v>
      </c>
      <c r="AC115" s="8">
        <v>119.1</v>
      </c>
      <c r="AD115" s="8">
        <v>126</v>
      </c>
    </row>
    <row r="116" spans="1:30" hidden="1" x14ac:dyDescent="0.25">
      <c r="A116" s="4" t="s">
        <v>30</v>
      </c>
      <c r="B116" s="4">
        <v>2016</v>
      </c>
      <c r="C116" s="4" t="s">
        <v>36</v>
      </c>
      <c r="D116" s="8">
        <v>127.3</v>
      </c>
      <c r="E116" s="8">
        <v>134.4</v>
      </c>
      <c r="F116" s="8">
        <v>125.1</v>
      </c>
      <c r="G116" s="8">
        <v>130.5</v>
      </c>
      <c r="H116" s="8">
        <v>118.3</v>
      </c>
      <c r="I116" s="8">
        <v>131.69999999999999</v>
      </c>
      <c r="J116" s="8">
        <v>130.69999999999999</v>
      </c>
      <c r="K116" s="8">
        <v>161.19999999999999</v>
      </c>
      <c r="L116" s="8">
        <v>100.4</v>
      </c>
      <c r="M116" s="8">
        <v>130.80000000000001</v>
      </c>
      <c r="N116" s="8">
        <v>124.9</v>
      </c>
      <c r="O116" s="8">
        <v>137</v>
      </c>
      <c r="P116" s="8">
        <v>130.4</v>
      </c>
      <c r="Q116" s="8">
        <v>135</v>
      </c>
      <c r="R116" s="8">
        <v>134.4</v>
      </c>
      <c r="S116" s="8">
        <v>130.19999999999999</v>
      </c>
      <c r="T116" s="8">
        <v>133.80000000000001</v>
      </c>
      <c r="U116" s="8" t="s">
        <v>32</v>
      </c>
      <c r="V116" s="8">
        <v>127</v>
      </c>
      <c r="W116" s="8">
        <v>127.7</v>
      </c>
      <c r="X116" s="8">
        <v>124.8</v>
      </c>
      <c r="Y116" s="8">
        <v>113.6</v>
      </c>
      <c r="Z116" s="8">
        <v>122.5</v>
      </c>
      <c r="AA116" s="8">
        <v>127.5</v>
      </c>
      <c r="AB116" s="8">
        <v>117.4</v>
      </c>
      <c r="AC116" s="8">
        <v>121.1</v>
      </c>
      <c r="AD116" s="8">
        <v>128</v>
      </c>
    </row>
    <row r="117" spans="1:30" hidden="1" x14ac:dyDescent="0.25">
      <c r="A117" s="4" t="s">
        <v>33</v>
      </c>
      <c r="B117" s="4">
        <v>2016</v>
      </c>
      <c r="C117" s="4" t="s">
        <v>36</v>
      </c>
      <c r="D117" s="8">
        <v>124.8</v>
      </c>
      <c r="E117" s="8">
        <v>136.30000000000001</v>
      </c>
      <c r="F117" s="8">
        <v>123.7</v>
      </c>
      <c r="G117" s="8">
        <v>129.69999999999999</v>
      </c>
      <c r="H117" s="8">
        <v>107.9</v>
      </c>
      <c r="I117" s="8">
        <v>119.9</v>
      </c>
      <c r="J117" s="8">
        <v>128.1</v>
      </c>
      <c r="K117" s="8">
        <v>170.3</v>
      </c>
      <c r="L117" s="8">
        <v>101.8</v>
      </c>
      <c r="M117" s="8">
        <v>140.1</v>
      </c>
      <c r="N117" s="8">
        <v>120.7</v>
      </c>
      <c r="O117" s="8">
        <v>135.4</v>
      </c>
      <c r="P117" s="8">
        <v>128.9</v>
      </c>
      <c r="Q117" s="8">
        <v>140.6</v>
      </c>
      <c r="R117" s="8">
        <v>126.4</v>
      </c>
      <c r="S117" s="8">
        <v>120.3</v>
      </c>
      <c r="T117" s="8">
        <v>125.5</v>
      </c>
      <c r="U117" s="8">
        <v>124.9</v>
      </c>
      <c r="V117" s="8">
        <v>114.8</v>
      </c>
      <c r="W117" s="8">
        <v>122.3</v>
      </c>
      <c r="X117" s="8">
        <v>119.7</v>
      </c>
      <c r="Y117" s="8">
        <v>108.5</v>
      </c>
      <c r="Z117" s="8">
        <v>119.1</v>
      </c>
      <c r="AA117" s="8">
        <v>126.4</v>
      </c>
      <c r="AB117" s="8">
        <v>117.1</v>
      </c>
      <c r="AC117" s="8">
        <v>117.3</v>
      </c>
      <c r="AD117" s="8">
        <v>123.8</v>
      </c>
    </row>
    <row r="118" spans="1:30" hidden="1" x14ac:dyDescent="0.25">
      <c r="A118" s="4" t="s">
        <v>34</v>
      </c>
      <c r="B118" s="4">
        <v>2016</v>
      </c>
      <c r="C118" s="4" t="s">
        <v>36</v>
      </c>
      <c r="D118" s="8">
        <v>126.5</v>
      </c>
      <c r="E118" s="8">
        <v>135.1</v>
      </c>
      <c r="F118" s="8">
        <v>124.6</v>
      </c>
      <c r="G118" s="8">
        <v>130.19999999999999</v>
      </c>
      <c r="H118" s="8">
        <v>114.5</v>
      </c>
      <c r="I118" s="8">
        <v>126.2</v>
      </c>
      <c r="J118" s="8">
        <v>129.80000000000001</v>
      </c>
      <c r="K118" s="8">
        <v>164.3</v>
      </c>
      <c r="L118" s="8">
        <v>100.9</v>
      </c>
      <c r="M118" s="8">
        <v>133.9</v>
      </c>
      <c r="N118" s="8">
        <v>123.1</v>
      </c>
      <c r="O118" s="8">
        <v>136.30000000000001</v>
      </c>
      <c r="P118" s="8">
        <v>129.80000000000001</v>
      </c>
      <c r="Q118" s="8">
        <v>136.5</v>
      </c>
      <c r="R118" s="8">
        <v>131.30000000000001</v>
      </c>
      <c r="S118" s="8">
        <v>126.1</v>
      </c>
      <c r="T118" s="8">
        <v>130.5</v>
      </c>
      <c r="U118" s="8">
        <v>124.9</v>
      </c>
      <c r="V118" s="8">
        <v>122.4</v>
      </c>
      <c r="W118" s="8">
        <v>125.1</v>
      </c>
      <c r="X118" s="8">
        <v>122.9</v>
      </c>
      <c r="Y118" s="8">
        <v>110.9</v>
      </c>
      <c r="Z118" s="8">
        <v>120.6</v>
      </c>
      <c r="AA118" s="8">
        <v>126.9</v>
      </c>
      <c r="AB118" s="8">
        <v>117.3</v>
      </c>
      <c r="AC118" s="8">
        <v>119.3</v>
      </c>
      <c r="AD118" s="8">
        <v>126</v>
      </c>
    </row>
    <row r="119" spans="1:30" hidden="1" x14ac:dyDescent="0.25">
      <c r="A119" s="4" t="s">
        <v>30</v>
      </c>
      <c r="B119" s="4">
        <v>2016</v>
      </c>
      <c r="C119" s="4" t="s">
        <v>37</v>
      </c>
      <c r="D119" s="8">
        <v>127.4</v>
      </c>
      <c r="E119" s="8">
        <v>135.4</v>
      </c>
      <c r="F119" s="8">
        <v>123.4</v>
      </c>
      <c r="G119" s="8">
        <v>131.30000000000001</v>
      </c>
      <c r="H119" s="8">
        <v>118.2</v>
      </c>
      <c r="I119" s="8">
        <v>138.1</v>
      </c>
      <c r="J119" s="8">
        <v>134.1</v>
      </c>
      <c r="K119" s="8">
        <v>162.69999999999999</v>
      </c>
      <c r="L119" s="8">
        <v>105</v>
      </c>
      <c r="M119" s="8">
        <v>131.4</v>
      </c>
      <c r="N119" s="8">
        <v>125.4</v>
      </c>
      <c r="O119" s="8">
        <v>137.4</v>
      </c>
      <c r="P119" s="8">
        <v>131.80000000000001</v>
      </c>
      <c r="Q119" s="8">
        <v>135.5</v>
      </c>
      <c r="R119" s="8">
        <v>135</v>
      </c>
      <c r="S119" s="8">
        <v>130.6</v>
      </c>
      <c r="T119" s="8">
        <v>134.4</v>
      </c>
      <c r="U119" s="8" t="s">
        <v>32</v>
      </c>
      <c r="V119" s="8">
        <v>127</v>
      </c>
      <c r="W119" s="8">
        <v>128</v>
      </c>
      <c r="X119" s="8">
        <v>125.2</v>
      </c>
      <c r="Y119" s="8">
        <v>114.4</v>
      </c>
      <c r="Z119" s="8">
        <v>123.2</v>
      </c>
      <c r="AA119" s="8">
        <v>127.9</v>
      </c>
      <c r="AB119" s="8">
        <v>118.4</v>
      </c>
      <c r="AC119" s="8">
        <v>121.7</v>
      </c>
      <c r="AD119" s="8">
        <v>129</v>
      </c>
    </row>
    <row r="120" spans="1:30" hidden="1" x14ac:dyDescent="0.25">
      <c r="A120" s="4" t="s">
        <v>33</v>
      </c>
      <c r="B120" s="4">
        <v>2016</v>
      </c>
      <c r="C120" s="4" t="s">
        <v>37</v>
      </c>
      <c r="D120" s="8">
        <v>124.9</v>
      </c>
      <c r="E120" s="8">
        <v>139.30000000000001</v>
      </c>
      <c r="F120" s="8">
        <v>119.9</v>
      </c>
      <c r="G120" s="8">
        <v>130.19999999999999</v>
      </c>
      <c r="H120" s="8">
        <v>108.9</v>
      </c>
      <c r="I120" s="8">
        <v>131.1</v>
      </c>
      <c r="J120" s="8">
        <v>136.80000000000001</v>
      </c>
      <c r="K120" s="8">
        <v>176.9</v>
      </c>
      <c r="L120" s="8">
        <v>109.1</v>
      </c>
      <c r="M120" s="8">
        <v>140.4</v>
      </c>
      <c r="N120" s="8">
        <v>121.1</v>
      </c>
      <c r="O120" s="8">
        <v>135.9</v>
      </c>
      <c r="P120" s="8">
        <v>131.80000000000001</v>
      </c>
      <c r="Q120" s="8">
        <v>141.5</v>
      </c>
      <c r="R120" s="8">
        <v>126.8</v>
      </c>
      <c r="S120" s="8">
        <v>120.5</v>
      </c>
      <c r="T120" s="8">
        <v>125.8</v>
      </c>
      <c r="U120" s="8">
        <v>125.6</v>
      </c>
      <c r="V120" s="8">
        <v>114.6</v>
      </c>
      <c r="W120" s="8">
        <v>122.8</v>
      </c>
      <c r="X120" s="8">
        <v>120</v>
      </c>
      <c r="Y120" s="8">
        <v>110</v>
      </c>
      <c r="Z120" s="8">
        <v>119.5</v>
      </c>
      <c r="AA120" s="8">
        <v>127.6</v>
      </c>
      <c r="AB120" s="8">
        <v>117.6</v>
      </c>
      <c r="AC120" s="8">
        <v>118.2</v>
      </c>
      <c r="AD120" s="8">
        <v>125.3</v>
      </c>
    </row>
    <row r="121" spans="1:30" hidden="1" x14ac:dyDescent="0.25">
      <c r="A121" s="4" t="s">
        <v>34</v>
      </c>
      <c r="B121" s="4">
        <v>2016</v>
      </c>
      <c r="C121" s="4" t="s">
        <v>37</v>
      </c>
      <c r="D121" s="8">
        <v>126.6</v>
      </c>
      <c r="E121" s="8">
        <v>136.80000000000001</v>
      </c>
      <c r="F121" s="8">
        <v>122</v>
      </c>
      <c r="G121" s="8">
        <v>130.9</v>
      </c>
      <c r="H121" s="8">
        <v>114.8</v>
      </c>
      <c r="I121" s="8">
        <v>134.80000000000001</v>
      </c>
      <c r="J121" s="8">
        <v>135</v>
      </c>
      <c r="K121" s="8">
        <v>167.5</v>
      </c>
      <c r="L121" s="8">
        <v>106.4</v>
      </c>
      <c r="M121" s="8">
        <v>134.4</v>
      </c>
      <c r="N121" s="8">
        <v>123.6</v>
      </c>
      <c r="O121" s="8">
        <v>136.69999999999999</v>
      </c>
      <c r="P121" s="8">
        <v>131.80000000000001</v>
      </c>
      <c r="Q121" s="8">
        <v>137.1</v>
      </c>
      <c r="R121" s="8">
        <v>131.80000000000001</v>
      </c>
      <c r="S121" s="8">
        <v>126.4</v>
      </c>
      <c r="T121" s="8">
        <v>131</v>
      </c>
      <c r="U121" s="8">
        <v>125.6</v>
      </c>
      <c r="V121" s="8">
        <v>122.3</v>
      </c>
      <c r="W121" s="8">
        <v>125.5</v>
      </c>
      <c r="X121" s="8">
        <v>123.2</v>
      </c>
      <c r="Y121" s="8">
        <v>112.1</v>
      </c>
      <c r="Z121" s="8">
        <v>121.1</v>
      </c>
      <c r="AA121" s="8">
        <v>127.7</v>
      </c>
      <c r="AB121" s="8">
        <v>118.1</v>
      </c>
      <c r="AC121" s="8">
        <v>120</v>
      </c>
      <c r="AD121" s="8">
        <v>127.3</v>
      </c>
    </row>
    <row r="122" spans="1:30" hidden="1" x14ac:dyDescent="0.25">
      <c r="A122" s="4" t="s">
        <v>30</v>
      </c>
      <c r="B122" s="4">
        <v>2016</v>
      </c>
      <c r="C122" s="4" t="s">
        <v>38</v>
      </c>
      <c r="D122" s="8">
        <v>127.6</v>
      </c>
      <c r="E122" s="8">
        <v>137.5</v>
      </c>
      <c r="F122" s="8">
        <v>124.4</v>
      </c>
      <c r="G122" s="8">
        <v>132.4</v>
      </c>
      <c r="H122" s="8">
        <v>118.2</v>
      </c>
      <c r="I122" s="8">
        <v>138.1</v>
      </c>
      <c r="J122" s="8">
        <v>141.80000000000001</v>
      </c>
      <c r="K122" s="8">
        <v>166</v>
      </c>
      <c r="L122" s="8">
        <v>107.5</v>
      </c>
      <c r="M122" s="8">
        <v>132.19999999999999</v>
      </c>
      <c r="N122" s="8">
        <v>126.1</v>
      </c>
      <c r="O122" s="8">
        <v>138.30000000000001</v>
      </c>
      <c r="P122" s="8">
        <v>133.6</v>
      </c>
      <c r="Q122" s="8">
        <v>136</v>
      </c>
      <c r="R122" s="8">
        <v>135.4</v>
      </c>
      <c r="S122" s="8">
        <v>131.1</v>
      </c>
      <c r="T122" s="8">
        <v>134.80000000000001</v>
      </c>
      <c r="U122" s="8" t="s">
        <v>32</v>
      </c>
      <c r="V122" s="8">
        <v>127.4</v>
      </c>
      <c r="W122" s="8">
        <v>128.5</v>
      </c>
      <c r="X122" s="8">
        <v>125.8</v>
      </c>
      <c r="Y122" s="8">
        <v>115.1</v>
      </c>
      <c r="Z122" s="8">
        <v>123.6</v>
      </c>
      <c r="AA122" s="8">
        <v>129.1</v>
      </c>
      <c r="AB122" s="8">
        <v>119.7</v>
      </c>
      <c r="AC122" s="8">
        <v>122.5</v>
      </c>
      <c r="AD122" s="8">
        <v>130.30000000000001</v>
      </c>
    </row>
    <row r="123" spans="1:30" hidden="1" x14ac:dyDescent="0.25">
      <c r="A123" s="4" t="s">
        <v>33</v>
      </c>
      <c r="B123" s="4">
        <v>2016</v>
      </c>
      <c r="C123" s="4" t="s">
        <v>38</v>
      </c>
      <c r="D123" s="8">
        <v>125</v>
      </c>
      <c r="E123" s="8">
        <v>142.1</v>
      </c>
      <c r="F123" s="8">
        <v>127</v>
      </c>
      <c r="G123" s="8">
        <v>130.4</v>
      </c>
      <c r="H123" s="8">
        <v>109.6</v>
      </c>
      <c r="I123" s="8">
        <v>133.5</v>
      </c>
      <c r="J123" s="8">
        <v>151.4</v>
      </c>
      <c r="K123" s="8">
        <v>182.8</v>
      </c>
      <c r="L123" s="8">
        <v>111.1</v>
      </c>
      <c r="M123" s="8">
        <v>141.5</v>
      </c>
      <c r="N123" s="8">
        <v>121.5</v>
      </c>
      <c r="O123" s="8">
        <v>136.30000000000001</v>
      </c>
      <c r="P123" s="8">
        <v>134.6</v>
      </c>
      <c r="Q123" s="8">
        <v>142.19999999999999</v>
      </c>
      <c r="R123" s="8">
        <v>127.2</v>
      </c>
      <c r="S123" s="8">
        <v>120.7</v>
      </c>
      <c r="T123" s="8">
        <v>126.2</v>
      </c>
      <c r="U123" s="8">
        <v>126</v>
      </c>
      <c r="V123" s="8">
        <v>115</v>
      </c>
      <c r="W123" s="8">
        <v>123.2</v>
      </c>
      <c r="X123" s="8">
        <v>120.3</v>
      </c>
      <c r="Y123" s="8">
        <v>110.7</v>
      </c>
      <c r="Z123" s="8">
        <v>119.8</v>
      </c>
      <c r="AA123" s="8">
        <v>128</v>
      </c>
      <c r="AB123" s="8">
        <v>118.5</v>
      </c>
      <c r="AC123" s="8">
        <v>118.7</v>
      </c>
      <c r="AD123" s="8">
        <v>126.6</v>
      </c>
    </row>
    <row r="124" spans="1:30" hidden="1" x14ac:dyDescent="0.25">
      <c r="A124" s="4" t="s">
        <v>34</v>
      </c>
      <c r="B124" s="4">
        <v>2016</v>
      </c>
      <c r="C124" s="4" t="s">
        <v>38</v>
      </c>
      <c r="D124" s="8">
        <v>126.8</v>
      </c>
      <c r="E124" s="8">
        <v>139.1</v>
      </c>
      <c r="F124" s="8">
        <v>125.4</v>
      </c>
      <c r="G124" s="8">
        <v>131.69999999999999</v>
      </c>
      <c r="H124" s="8">
        <v>115</v>
      </c>
      <c r="I124" s="8">
        <v>136</v>
      </c>
      <c r="J124" s="8">
        <v>145.1</v>
      </c>
      <c r="K124" s="8">
        <v>171.7</v>
      </c>
      <c r="L124" s="8">
        <v>108.7</v>
      </c>
      <c r="M124" s="8">
        <v>135.30000000000001</v>
      </c>
      <c r="N124" s="8">
        <v>124.2</v>
      </c>
      <c r="O124" s="8">
        <v>137.4</v>
      </c>
      <c r="P124" s="8">
        <v>134</v>
      </c>
      <c r="Q124" s="8">
        <v>137.69999999999999</v>
      </c>
      <c r="R124" s="8">
        <v>132.19999999999999</v>
      </c>
      <c r="S124" s="8">
        <v>126.8</v>
      </c>
      <c r="T124" s="8">
        <v>131.4</v>
      </c>
      <c r="U124" s="8">
        <v>126</v>
      </c>
      <c r="V124" s="8">
        <v>122.7</v>
      </c>
      <c r="W124" s="8">
        <v>126</v>
      </c>
      <c r="X124" s="8">
        <v>123.7</v>
      </c>
      <c r="Y124" s="8">
        <v>112.8</v>
      </c>
      <c r="Z124" s="8">
        <v>121.5</v>
      </c>
      <c r="AA124" s="8">
        <v>128.5</v>
      </c>
      <c r="AB124" s="8">
        <v>119.2</v>
      </c>
      <c r="AC124" s="8">
        <v>120.7</v>
      </c>
      <c r="AD124" s="8">
        <v>128.6</v>
      </c>
    </row>
    <row r="125" spans="1:30" hidden="1" x14ac:dyDescent="0.25">
      <c r="A125" s="4" t="s">
        <v>30</v>
      </c>
      <c r="B125" s="4">
        <v>2016</v>
      </c>
      <c r="C125" s="4" t="s">
        <v>39</v>
      </c>
      <c r="D125" s="8">
        <v>128.6</v>
      </c>
      <c r="E125" s="8">
        <v>138.6</v>
      </c>
      <c r="F125" s="8">
        <v>126.6</v>
      </c>
      <c r="G125" s="8">
        <v>133.6</v>
      </c>
      <c r="H125" s="8">
        <v>118.6</v>
      </c>
      <c r="I125" s="8">
        <v>137.4</v>
      </c>
      <c r="J125" s="8">
        <v>152.5</v>
      </c>
      <c r="K125" s="8">
        <v>169.2</v>
      </c>
      <c r="L125" s="8">
        <v>108.8</v>
      </c>
      <c r="M125" s="8">
        <v>133.1</v>
      </c>
      <c r="N125" s="8">
        <v>126.4</v>
      </c>
      <c r="O125" s="8">
        <v>139.19999999999999</v>
      </c>
      <c r="P125" s="8">
        <v>136</v>
      </c>
      <c r="Q125" s="8">
        <v>137.19999999999999</v>
      </c>
      <c r="R125" s="8">
        <v>136.30000000000001</v>
      </c>
      <c r="S125" s="8">
        <v>131.6</v>
      </c>
      <c r="T125" s="8">
        <v>135.6</v>
      </c>
      <c r="U125" s="8" t="s">
        <v>32</v>
      </c>
      <c r="V125" s="8">
        <v>128</v>
      </c>
      <c r="W125" s="8">
        <v>129.30000000000001</v>
      </c>
      <c r="X125" s="8">
        <v>126.2</v>
      </c>
      <c r="Y125" s="8">
        <v>116.3</v>
      </c>
      <c r="Z125" s="8">
        <v>124.1</v>
      </c>
      <c r="AA125" s="8">
        <v>130.19999999999999</v>
      </c>
      <c r="AB125" s="8">
        <v>119.9</v>
      </c>
      <c r="AC125" s="8">
        <v>123.3</v>
      </c>
      <c r="AD125" s="8">
        <v>131.9</v>
      </c>
    </row>
    <row r="126" spans="1:30" hidden="1" x14ac:dyDescent="0.25">
      <c r="A126" s="4" t="s">
        <v>33</v>
      </c>
      <c r="B126" s="4">
        <v>2016</v>
      </c>
      <c r="C126" s="4" t="s">
        <v>39</v>
      </c>
      <c r="D126" s="8">
        <v>125.9</v>
      </c>
      <c r="E126" s="8">
        <v>143.9</v>
      </c>
      <c r="F126" s="8">
        <v>130.9</v>
      </c>
      <c r="G126" s="8">
        <v>131</v>
      </c>
      <c r="H126" s="8">
        <v>110.2</v>
      </c>
      <c r="I126" s="8">
        <v>135.5</v>
      </c>
      <c r="J126" s="8">
        <v>173.7</v>
      </c>
      <c r="K126" s="8">
        <v>184.4</v>
      </c>
      <c r="L126" s="8">
        <v>112</v>
      </c>
      <c r="M126" s="8">
        <v>142.80000000000001</v>
      </c>
      <c r="N126" s="8">
        <v>121.6</v>
      </c>
      <c r="O126" s="8">
        <v>136.9</v>
      </c>
      <c r="P126" s="8">
        <v>138.19999999999999</v>
      </c>
      <c r="Q126" s="8">
        <v>142.69999999999999</v>
      </c>
      <c r="R126" s="8">
        <v>127.6</v>
      </c>
      <c r="S126" s="8">
        <v>121.1</v>
      </c>
      <c r="T126" s="8">
        <v>126.6</v>
      </c>
      <c r="U126" s="8">
        <v>125.5</v>
      </c>
      <c r="V126" s="8">
        <v>115.5</v>
      </c>
      <c r="W126" s="8">
        <v>123.2</v>
      </c>
      <c r="X126" s="8">
        <v>120.6</v>
      </c>
      <c r="Y126" s="8">
        <v>112.3</v>
      </c>
      <c r="Z126" s="8">
        <v>119.9</v>
      </c>
      <c r="AA126" s="8">
        <v>129.30000000000001</v>
      </c>
      <c r="AB126" s="8">
        <v>118.8</v>
      </c>
      <c r="AC126" s="8">
        <v>119.6</v>
      </c>
      <c r="AD126" s="8">
        <v>128.1</v>
      </c>
    </row>
    <row r="127" spans="1:30" hidden="1" x14ac:dyDescent="0.25">
      <c r="A127" s="4" t="s">
        <v>34</v>
      </c>
      <c r="B127" s="4">
        <v>2016</v>
      </c>
      <c r="C127" s="4" t="s">
        <v>39</v>
      </c>
      <c r="D127" s="8">
        <v>127.7</v>
      </c>
      <c r="E127" s="8">
        <v>140.5</v>
      </c>
      <c r="F127" s="8">
        <v>128.30000000000001</v>
      </c>
      <c r="G127" s="8">
        <v>132.6</v>
      </c>
      <c r="H127" s="8">
        <v>115.5</v>
      </c>
      <c r="I127" s="8">
        <v>136.5</v>
      </c>
      <c r="J127" s="8">
        <v>159.69999999999999</v>
      </c>
      <c r="K127" s="8">
        <v>174.3</v>
      </c>
      <c r="L127" s="8">
        <v>109.9</v>
      </c>
      <c r="M127" s="8">
        <v>136.30000000000001</v>
      </c>
      <c r="N127" s="8">
        <v>124.4</v>
      </c>
      <c r="O127" s="8">
        <v>138.1</v>
      </c>
      <c r="P127" s="8">
        <v>136.80000000000001</v>
      </c>
      <c r="Q127" s="8">
        <v>138.69999999999999</v>
      </c>
      <c r="R127" s="8">
        <v>132.9</v>
      </c>
      <c r="S127" s="8">
        <v>127.2</v>
      </c>
      <c r="T127" s="8">
        <v>132</v>
      </c>
      <c r="U127" s="8">
        <v>125.5</v>
      </c>
      <c r="V127" s="8">
        <v>123.3</v>
      </c>
      <c r="W127" s="8">
        <v>126.4</v>
      </c>
      <c r="X127" s="8">
        <v>124.1</v>
      </c>
      <c r="Y127" s="8">
        <v>114.2</v>
      </c>
      <c r="Z127" s="8">
        <v>121.7</v>
      </c>
      <c r="AA127" s="8">
        <v>129.69999999999999</v>
      </c>
      <c r="AB127" s="8">
        <v>119.4</v>
      </c>
      <c r="AC127" s="8">
        <v>121.5</v>
      </c>
      <c r="AD127" s="8">
        <v>130.1</v>
      </c>
    </row>
    <row r="128" spans="1:30" hidden="1" x14ac:dyDescent="0.25">
      <c r="A128" s="4" t="s">
        <v>30</v>
      </c>
      <c r="B128" s="4">
        <v>2016</v>
      </c>
      <c r="C128" s="4" t="s">
        <v>40</v>
      </c>
      <c r="D128" s="8">
        <v>129.30000000000001</v>
      </c>
      <c r="E128" s="8">
        <v>139.5</v>
      </c>
      <c r="F128" s="8">
        <v>129.6</v>
      </c>
      <c r="G128" s="8">
        <v>134.5</v>
      </c>
      <c r="H128" s="8">
        <v>119.5</v>
      </c>
      <c r="I128" s="8">
        <v>138.5</v>
      </c>
      <c r="J128" s="8">
        <v>158.19999999999999</v>
      </c>
      <c r="K128" s="8">
        <v>171.8</v>
      </c>
      <c r="L128" s="8">
        <v>110.3</v>
      </c>
      <c r="M128" s="8">
        <v>134.30000000000001</v>
      </c>
      <c r="N128" s="8">
        <v>127.3</v>
      </c>
      <c r="O128" s="8">
        <v>139.9</v>
      </c>
      <c r="P128" s="8">
        <v>137.6</v>
      </c>
      <c r="Q128" s="8">
        <v>138</v>
      </c>
      <c r="R128" s="8">
        <v>137.19999999999999</v>
      </c>
      <c r="S128" s="8">
        <v>132.19999999999999</v>
      </c>
      <c r="T128" s="8">
        <v>136.5</v>
      </c>
      <c r="U128" s="8" t="s">
        <v>32</v>
      </c>
      <c r="V128" s="8">
        <v>128.19999999999999</v>
      </c>
      <c r="W128" s="8">
        <v>130</v>
      </c>
      <c r="X128" s="8">
        <v>126.7</v>
      </c>
      <c r="Y128" s="8">
        <v>116.4</v>
      </c>
      <c r="Z128" s="8">
        <v>125.2</v>
      </c>
      <c r="AA128" s="8">
        <v>130.80000000000001</v>
      </c>
      <c r="AB128" s="8">
        <v>120.9</v>
      </c>
      <c r="AC128" s="8">
        <v>123.8</v>
      </c>
      <c r="AD128" s="8">
        <v>133</v>
      </c>
    </row>
    <row r="129" spans="1:30" hidden="1" x14ac:dyDescent="0.25">
      <c r="A129" s="4" t="s">
        <v>33</v>
      </c>
      <c r="B129" s="4">
        <v>2016</v>
      </c>
      <c r="C129" s="4" t="s">
        <v>40</v>
      </c>
      <c r="D129" s="8">
        <v>126.8</v>
      </c>
      <c r="E129" s="8">
        <v>144.19999999999999</v>
      </c>
      <c r="F129" s="8">
        <v>136.6</v>
      </c>
      <c r="G129" s="8">
        <v>131.80000000000001</v>
      </c>
      <c r="H129" s="8">
        <v>111</v>
      </c>
      <c r="I129" s="8">
        <v>137</v>
      </c>
      <c r="J129" s="8">
        <v>179.5</v>
      </c>
      <c r="K129" s="8">
        <v>188.4</v>
      </c>
      <c r="L129" s="8">
        <v>113.3</v>
      </c>
      <c r="M129" s="8">
        <v>143.9</v>
      </c>
      <c r="N129" s="8">
        <v>121.7</v>
      </c>
      <c r="O129" s="8">
        <v>137.5</v>
      </c>
      <c r="P129" s="8">
        <v>139.80000000000001</v>
      </c>
      <c r="Q129" s="8">
        <v>142.9</v>
      </c>
      <c r="R129" s="8">
        <v>127.9</v>
      </c>
      <c r="S129" s="8">
        <v>121.1</v>
      </c>
      <c r="T129" s="8">
        <v>126.9</v>
      </c>
      <c r="U129" s="8">
        <v>126.4</v>
      </c>
      <c r="V129" s="8">
        <v>115.5</v>
      </c>
      <c r="W129" s="8">
        <v>123.5</v>
      </c>
      <c r="X129" s="8">
        <v>120.9</v>
      </c>
      <c r="Y129" s="8">
        <v>111.7</v>
      </c>
      <c r="Z129" s="8">
        <v>120.3</v>
      </c>
      <c r="AA129" s="8">
        <v>130.80000000000001</v>
      </c>
      <c r="AB129" s="8">
        <v>120</v>
      </c>
      <c r="AC129" s="8">
        <v>119.9</v>
      </c>
      <c r="AD129" s="8">
        <v>129</v>
      </c>
    </row>
    <row r="130" spans="1:30" hidden="1" x14ac:dyDescent="0.25">
      <c r="A130" s="4" t="s">
        <v>34</v>
      </c>
      <c r="B130" s="4">
        <v>2016</v>
      </c>
      <c r="C130" s="4" t="s">
        <v>40</v>
      </c>
      <c r="D130" s="8">
        <v>128.5</v>
      </c>
      <c r="E130" s="8">
        <v>141.19999999999999</v>
      </c>
      <c r="F130" s="8">
        <v>132.30000000000001</v>
      </c>
      <c r="G130" s="8">
        <v>133.5</v>
      </c>
      <c r="H130" s="8">
        <v>116.4</v>
      </c>
      <c r="I130" s="8">
        <v>137.80000000000001</v>
      </c>
      <c r="J130" s="8">
        <v>165.4</v>
      </c>
      <c r="K130" s="8">
        <v>177.4</v>
      </c>
      <c r="L130" s="8">
        <v>111.3</v>
      </c>
      <c r="M130" s="8">
        <v>137.5</v>
      </c>
      <c r="N130" s="8">
        <v>125</v>
      </c>
      <c r="O130" s="8">
        <v>138.80000000000001</v>
      </c>
      <c r="P130" s="8">
        <v>138.4</v>
      </c>
      <c r="Q130" s="8">
        <v>139.30000000000001</v>
      </c>
      <c r="R130" s="8">
        <v>133.5</v>
      </c>
      <c r="S130" s="8">
        <v>127.6</v>
      </c>
      <c r="T130" s="8">
        <v>132.69999999999999</v>
      </c>
      <c r="U130" s="8">
        <v>126.4</v>
      </c>
      <c r="V130" s="8">
        <v>123.4</v>
      </c>
      <c r="W130" s="8">
        <v>126.9</v>
      </c>
      <c r="X130" s="8">
        <v>124.5</v>
      </c>
      <c r="Y130" s="8">
        <v>113.9</v>
      </c>
      <c r="Z130" s="8">
        <v>122.4</v>
      </c>
      <c r="AA130" s="8">
        <v>130.80000000000001</v>
      </c>
      <c r="AB130" s="8">
        <v>120.5</v>
      </c>
      <c r="AC130" s="8">
        <v>121.9</v>
      </c>
      <c r="AD130" s="8">
        <v>131.1</v>
      </c>
    </row>
    <row r="131" spans="1:30" hidden="1" x14ac:dyDescent="0.25">
      <c r="A131" s="4" t="s">
        <v>30</v>
      </c>
      <c r="B131" s="4">
        <v>2016</v>
      </c>
      <c r="C131" s="4" t="s">
        <v>41</v>
      </c>
      <c r="D131" s="8">
        <v>130.1</v>
      </c>
      <c r="E131" s="8">
        <v>138.80000000000001</v>
      </c>
      <c r="F131" s="8">
        <v>130.30000000000001</v>
      </c>
      <c r="G131" s="8">
        <v>135.30000000000001</v>
      </c>
      <c r="H131" s="8">
        <v>119.9</v>
      </c>
      <c r="I131" s="8">
        <v>140.19999999999999</v>
      </c>
      <c r="J131" s="8">
        <v>156.9</v>
      </c>
      <c r="K131" s="8">
        <v>172.2</v>
      </c>
      <c r="L131" s="8">
        <v>112.1</v>
      </c>
      <c r="M131" s="8">
        <v>134.9</v>
      </c>
      <c r="N131" s="8">
        <v>128.1</v>
      </c>
      <c r="O131" s="8">
        <v>140.69999999999999</v>
      </c>
      <c r="P131" s="8">
        <v>138</v>
      </c>
      <c r="Q131" s="8">
        <v>138.9</v>
      </c>
      <c r="R131" s="8">
        <v>137.80000000000001</v>
      </c>
      <c r="S131" s="8">
        <v>133</v>
      </c>
      <c r="T131" s="8">
        <v>137.1</v>
      </c>
      <c r="U131" s="8" t="s">
        <v>32</v>
      </c>
      <c r="V131" s="8">
        <v>129.1</v>
      </c>
      <c r="W131" s="8">
        <v>130.6</v>
      </c>
      <c r="X131" s="8">
        <v>127</v>
      </c>
      <c r="Y131" s="8">
        <v>116</v>
      </c>
      <c r="Z131" s="8">
        <v>125.5</v>
      </c>
      <c r="AA131" s="8">
        <v>131.9</v>
      </c>
      <c r="AB131" s="8">
        <v>122</v>
      </c>
      <c r="AC131" s="8">
        <v>124.2</v>
      </c>
      <c r="AD131" s="8">
        <v>133.5</v>
      </c>
    </row>
    <row r="132" spans="1:30" hidden="1" x14ac:dyDescent="0.25">
      <c r="A132" s="4" t="s">
        <v>33</v>
      </c>
      <c r="B132" s="4">
        <v>2016</v>
      </c>
      <c r="C132" s="4" t="s">
        <v>41</v>
      </c>
      <c r="D132" s="8">
        <v>127.6</v>
      </c>
      <c r="E132" s="8">
        <v>140.30000000000001</v>
      </c>
      <c r="F132" s="8">
        <v>133.69999999999999</v>
      </c>
      <c r="G132" s="8">
        <v>132.19999999999999</v>
      </c>
      <c r="H132" s="8">
        <v>111.8</v>
      </c>
      <c r="I132" s="8">
        <v>135.80000000000001</v>
      </c>
      <c r="J132" s="8">
        <v>163.5</v>
      </c>
      <c r="K132" s="8">
        <v>182.3</v>
      </c>
      <c r="L132" s="8">
        <v>114.6</v>
      </c>
      <c r="M132" s="8">
        <v>144.6</v>
      </c>
      <c r="N132" s="8">
        <v>121.9</v>
      </c>
      <c r="O132" s="8">
        <v>138.1</v>
      </c>
      <c r="P132" s="8">
        <v>137.6</v>
      </c>
      <c r="Q132" s="8">
        <v>143.6</v>
      </c>
      <c r="R132" s="8">
        <v>128.30000000000001</v>
      </c>
      <c r="S132" s="8">
        <v>121.4</v>
      </c>
      <c r="T132" s="8">
        <v>127.3</v>
      </c>
      <c r="U132" s="8">
        <v>127.3</v>
      </c>
      <c r="V132" s="8">
        <v>114.7</v>
      </c>
      <c r="W132" s="8">
        <v>123.9</v>
      </c>
      <c r="X132" s="8">
        <v>121.2</v>
      </c>
      <c r="Y132" s="8">
        <v>110.4</v>
      </c>
      <c r="Z132" s="8">
        <v>120.6</v>
      </c>
      <c r="AA132" s="8">
        <v>131.5</v>
      </c>
      <c r="AB132" s="8">
        <v>120.9</v>
      </c>
      <c r="AC132" s="8">
        <v>119.9</v>
      </c>
      <c r="AD132" s="8">
        <v>128.4</v>
      </c>
    </row>
    <row r="133" spans="1:30" hidden="1" x14ac:dyDescent="0.25">
      <c r="A133" s="4" t="s">
        <v>34</v>
      </c>
      <c r="B133" s="4">
        <v>2016</v>
      </c>
      <c r="C133" s="4" t="s">
        <v>41</v>
      </c>
      <c r="D133" s="8">
        <v>129.30000000000001</v>
      </c>
      <c r="E133" s="8">
        <v>139.30000000000001</v>
      </c>
      <c r="F133" s="8">
        <v>131.6</v>
      </c>
      <c r="G133" s="8">
        <v>134.1</v>
      </c>
      <c r="H133" s="8">
        <v>116.9</v>
      </c>
      <c r="I133" s="8">
        <v>138.1</v>
      </c>
      <c r="J133" s="8">
        <v>159.1</v>
      </c>
      <c r="K133" s="8">
        <v>175.6</v>
      </c>
      <c r="L133" s="8">
        <v>112.9</v>
      </c>
      <c r="M133" s="8">
        <v>138.1</v>
      </c>
      <c r="N133" s="8">
        <v>125.5</v>
      </c>
      <c r="O133" s="8">
        <v>139.5</v>
      </c>
      <c r="P133" s="8">
        <v>137.9</v>
      </c>
      <c r="Q133" s="8">
        <v>140.19999999999999</v>
      </c>
      <c r="R133" s="8">
        <v>134.1</v>
      </c>
      <c r="S133" s="8">
        <v>128.19999999999999</v>
      </c>
      <c r="T133" s="8">
        <v>133.19999999999999</v>
      </c>
      <c r="U133" s="8">
        <v>127.3</v>
      </c>
      <c r="V133" s="8">
        <v>123.6</v>
      </c>
      <c r="W133" s="8">
        <v>127.4</v>
      </c>
      <c r="X133" s="8">
        <v>124.8</v>
      </c>
      <c r="Y133" s="8">
        <v>113.1</v>
      </c>
      <c r="Z133" s="8">
        <v>122.7</v>
      </c>
      <c r="AA133" s="8">
        <v>131.69999999999999</v>
      </c>
      <c r="AB133" s="8">
        <v>121.5</v>
      </c>
      <c r="AC133" s="8">
        <v>122.1</v>
      </c>
      <c r="AD133" s="8">
        <v>131.1</v>
      </c>
    </row>
    <row r="134" spans="1:30" hidden="1" x14ac:dyDescent="0.25">
      <c r="A134" s="4" t="s">
        <v>30</v>
      </c>
      <c r="B134" s="4">
        <v>2016</v>
      </c>
      <c r="C134" s="4" t="s">
        <v>42</v>
      </c>
      <c r="D134" s="8">
        <v>130.80000000000001</v>
      </c>
      <c r="E134" s="8">
        <v>138.19999999999999</v>
      </c>
      <c r="F134" s="8">
        <v>130.5</v>
      </c>
      <c r="G134" s="8">
        <v>135.5</v>
      </c>
      <c r="H134" s="8">
        <v>120.2</v>
      </c>
      <c r="I134" s="8">
        <v>139.19999999999999</v>
      </c>
      <c r="J134" s="8">
        <v>149.5</v>
      </c>
      <c r="K134" s="8">
        <v>170.4</v>
      </c>
      <c r="L134" s="8">
        <v>113.1</v>
      </c>
      <c r="M134" s="8">
        <v>135.80000000000001</v>
      </c>
      <c r="N134" s="8">
        <v>128.80000000000001</v>
      </c>
      <c r="O134" s="8">
        <v>141.5</v>
      </c>
      <c r="P134" s="8">
        <v>137.19999999999999</v>
      </c>
      <c r="Q134" s="8">
        <v>139.9</v>
      </c>
      <c r="R134" s="8">
        <v>138.5</v>
      </c>
      <c r="S134" s="8">
        <v>133.5</v>
      </c>
      <c r="T134" s="8">
        <v>137.80000000000001</v>
      </c>
      <c r="U134" s="8" t="s">
        <v>32</v>
      </c>
      <c r="V134" s="8">
        <v>129.69999999999999</v>
      </c>
      <c r="W134" s="8">
        <v>131.1</v>
      </c>
      <c r="X134" s="8">
        <v>127.8</v>
      </c>
      <c r="Y134" s="8">
        <v>117</v>
      </c>
      <c r="Z134" s="8">
        <v>125.7</v>
      </c>
      <c r="AA134" s="8">
        <v>132.19999999999999</v>
      </c>
      <c r="AB134" s="8">
        <v>122.8</v>
      </c>
      <c r="AC134" s="8">
        <v>124.9</v>
      </c>
      <c r="AD134" s="8">
        <v>133.4</v>
      </c>
    </row>
    <row r="135" spans="1:30" hidden="1" x14ac:dyDescent="0.25">
      <c r="A135" s="4" t="s">
        <v>33</v>
      </c>
      <c r="B135" s="4">
        <v>2016</v>
      </c>
      <c r="C135" s="4" t="s">
        <v>42</v>
      </c>
      <c r="D135" s="8">
        <v>128.1</v>
      </c>
      <c r="E135" s="8">
        <v>137.69999999999999</v>
      </c>
      <c r="F135" s="8">
        <v>130.6</v>
      </c>
      <c r="G135" s="8">
        <v>132.6</v>
      </c>
      <c r="H135" s="8">
        <v>111.9</v>
      </c>
      <c r="I135" s="8">
        <v>132.5</v>
      </c>
      <c r="J135" s="8">
        <v>152.9</v>
      </c>
      <c r="K135" s="8">
        <v>173.6</v>
      </c>
      <c r="L135" s="8">
        <v>115.1</v>
      </c>
      <c r="M135" s="8">
        <v>144.80000000000001</v>
      </c>
      <c r="N135" s="8">
        <v>122.1</v>
      </c>
      <c r="O135" s="8">
        <v>138.80000000000001</v>
      </c>
      <c r="P135" s="8">
        <v>135.69999999999999</v>
      </c>
      <c r="Q135" s="8">
        <v>143.9</v>
      </c>
      <c r="R135" s="8">
        <v>128.69999999999999</v>
      </c>
      <c r="S135" s="8">
        <v>121.6</v>
      </c>
      <c r="T135" s="8">
        <v>127.7</v>
      </c>
      <c r="U135" s="8">
        <v>127.9</v>
      </c>
      <c r="V135" s="8">
        <v>114.8</v>
      </c>
      <c r="W135" s="8">
        <v>124.3</v>
      </c>
      <c r="X135" s="8">
        <v>121.4</v>
      </c>
      <c r="Y135" s="8">
        <v>111.8</v>
      </c>
      <c r="Z135" s="8">
        <v>120.8</v>
      </c>
      <c r="AA135" s="8">
        <v>131.6</v>
      </c>
      <c r="AB135" s="8">
        <v>121.2</v>
      </c>
      <c r="AC135" s="8">
        <v>120.5</v>
      </c>
      <c r="AD135" s="8">
        <v>128</v>
      </c>
    </row>
    <row r="136" spans="1:30" hidden="1" x14ac:dyDescent="0.25">
      <c r="A136" s="4" t="s">
        <v>34</v>
      </c>
      <c r="B136" s="4">
        <v>2016</v>
      </c>
      <c r="C136" s="4" t="s">
        <v>42</v>
      </c>
      <c r="D136" s="8">
        <v>129.9</v>
      </c>
      <c r="E136" s="8">
        <v>138</v>
      </c>
      <c r="F136" s="8">
        <v>130.5</v>
      </c>
      <c r="G136" s="8">
        <v>134.4</v>
      </c>
      <c r="H136" s="8">
        <v>117.2</v>
      </c>
      <c r="I136" s="8">
        <v>136.1</v>
      </c>
      <c r="J136" s="8">
        <v>150.69999999999999</v>
      </c>
      <c r="K136" s="8">
        <v>171.5</v>
      </c>
      <c r="L136" s="8">
        <v>113.8</v>
      </c>
      <c r="M136" s="8">
        <v>138.80000000000001</v>
      </c>
      <c r="N136" s="8">
        <v>126</v>
      </c>
      <c r="O136" s="8">
        <v>140.19999999999999</v>
      </c>
      <c r="P136" s="8">
        <v>136.6</v>
      </c>
      <c r="Q136" s="8">
        <v>141</v>
      </c>
      <c r="R136" s="8">
        <v>134.6</v>
      </c>
      <c r="S136" s="8">
        <v>128.6</v>
      </c>
      <c r="T136" s="8">
        <v>133.80000000000001</v>
      </c>
      <c r="U136" s="8">
        <v>127.9</v>
      </c>
      <c r="V136" s="8">
        <v>124.1</v>
      </c>
      <c r="W136" s="8">
        <v>127.9</v>
      </c>
      <c r="X136" s="8">
        <v>125.4</v>
      </c>
      <c r="Y136" s="8">
        <v>114.3</v>
      </c>
      <c r="Z136" s="8">
        <v>122.9</v>
      </c>
      <c r="AA136" s="8">
        <v>131.80000000000001</v>
      </c>
      <c r="AB136" s="8">
        <v>122.1</v>
      </c>
      <c r="AC136" s="8">
        <v>122.8</v>
      </c>
      <c r="AD136" s="8">
        <v>130.9</v>
      </c>
    </row>
    <row r="137" spans="1:30" hidden="1" x14ac:dyDescent="0.25">
      <c r="A137" s="4" t="s">
        <v>30</v>
      </c>
      <c r="B137" s="4">
        <v>2016</v>
      </c>
      <c r="C137" s="4" t="s">
        <v>43</v>
      </c>
      <c r="D137" s="8">
        <v>131.30000000000001</v>
      </c>
      <c r="E137" s="8">
        <v>137.6</v>
      </c>
      <c r="F137" s="8">
        <v>130.1</v>
      </c>
      <c r="G137" s="8">
        <v>136</v>
      </c>
      <c r="H137" s="8">
        <v>120.8</v>
      </c>
      <c r="I137" s="8">
        <v>138.4</v>
      </c>
      <c r="J137" s="8">
        <v>149.19999999999999</v>
      </c>
      <c r="K137" s="8">
        <v>170.2</v>
      </c>
      <c r="L137" s="8">
        <v>113.4</v>
      </c>
      <c r="M137" s="8">
        <v>136.30000000000001</v>
      </c>
      <c r="N137" s="8">
        <v>128.69999999999999</v>
      </c>
      <c r="O137" s="8">
        <v>142.4</v>
      </c>
      <c r="P137" s="8">
        <v>137.4</v>
      </c>
      <c r="Q137" s="8">
        <v>140.9</v>
      </c>
      <c r="R137" s="8">
        <v>139.6</v>
      </c>
      <c r="S137" s="8">
        <v>134.30000000000001</v>
      </c>
      <c r="T137" s="8">
        <v>138.80000000000001</v>
      </c>
      <c r="U137" s="8" t="s">
        <v>32</v>
      </c>
      <c r="V137" s="8">
        <v>129.80000000000001</v>
      </c>
      <c r="W137" s="8">
        <v>131.80000000000001</v>
      </c>
      <c r="X137" s="8">
        <v>128.69999999999999</v>
      </c>
      <c r="Y137" s="8">
        <v>117.8</v>
      </c>
      <c r="Z137" s="8">
        <v>126.5</v>
      </c>
      <c r="AA137" s="8">
        <v>133</v>
      </c>
      <c r="AB137" s="8">
        <v>123</v>
      </c>
      <c r="AC137" s="8">
        <v>125.7</v>
      </c>
      <c r="AD137" s="8">
        <v>133.80000000000001</v>
      </c>
    </row>
    <row r="138" spans="1:30" hidden="1" x14ac:dyDescent="0.25">
      <c r="A138" s="4" t="s">
        <v>33</v>
      </c>
      <c r="B138" s="4">
        <v>2016</v>
      </c>
      <c r="C138" s="4" t="s">
        <v>43</v>
      </c>
      <c r="D138" s="8">
        <v>128.69999999999999</v>
      </c>
      <c r="E138" s="8">
        <v>138.4</v>
      </c>
      <c r="F138" s="8">
        <v>130.30000000000001</v>
      </c>
      <c r="G138" s="8">
        <v>132.69999999999999</v>
      </c>
      <c r="H138" s="8">
        <v>112.5</v>
      </c>
      <c r="I138" s="8">
        <v>130.4</v>
      </c>
      <c r="J138" s="8">
        <v>155.1</v>
      </c>
      <c r="K138" s="8">
        <v>175.7</v>
      </c>
      <c r="L138" s="8">
        <v>115.4</v>
      </c>
      <c r="M138" s="8">
        <v>145.30000000000001</v>
      </c>
      <c r="N138" s="8">
        <v>122.5</v>
      </c>
      <c r="O138" s="8">
        <v>139.6</v>
      </c>
      <c r="P138" s="8">
        <v>136.30000000000001</v>
      </c>
      <c r="Q138" s="8">
        <v>144.30000000000001</v>
      </c>
      <c r="R138" s="8">
        <v>129.1</v>
      </c>
      <c r="S138" s="8">
        <v>121.9</v>
      </c>
      <c r="T138" s="8">
        <v>128</v>
      </c>
      <c r="U138" s="8">
        <v>128.69999999999999</v>
      </c>
      <c r="V138" s="8">
        <v>115.2</v>
      </c>
      <c r="W138" s="8">
        <v>124.5</v>
      </c>
      <c r="X138" s="8">
        <v>121.8</v>
      </c>
      <c r="Y138" s="8">
        <v>112.8</v>
      </c>
      <c r="Z138" s="8">
        <v>121.2</v>
      </c>
      <c r="AA138" s="8">
        <v>131.9</v>
      </c>
      <c r="AB138" s="8">
        <v>120.8</v>
      </c>
      <c r="AC138" s="8">
        <v>120.9</v>
      </c>
      <c r="AD138" s="8">
        <v>128.6</v>
      </c>
    </row>
    <row r="139" spans="1:30" hidden="1" x14ac:dyDescent="0.25">
      <c r="A139" s="4" t="s">
        <v>34</v>
      </c>
      <c r="B139" s="4">
        <v>2016</v>
      </c>
      <c r="C139" s="4" t="s">
        <v>43</v>
      </c>
      <c r="D139" s="8">
        <v>130.5</v>
      </c>
      <c r="E139" s="8">
        <v>137.9</v>
      </c>
      <c r="F139" s="8">
        <v>130.19999999999999</v>
      </c>
      <c r="G139" s="8">
        <v>134.80000000000001</v>
      </c>
      <c r="H139" s="8">
        <v>117.8</v>
      </c>
      <c r="I139" s="8">
        <v>134.69999999999999</v>
      </c>
      <c r="J139" s="8">
        <v>151.19999999999999</v>
      </c>
      <c r="K139" s="8">
        <v>172.1</v>
      </c>
      <c r="L139" s="8">
        <v>114.1</v>
      </c>
      <c r="M139" s="8">
        <v>139.30000000000001</v>
      </c>
      <c r="N139" s="8">
        <v>126.1</v>
      </c>
      <c r="O139" s="8">
        <v>141.1</v>
      </c>
      <c r="P139" s="8">
        <v>137</v>
      </c>
      <c r="Q139" s="8">
        <v>141.80000000000001</v>
      </c>
      <c r="R139" s="8">
        <v>135.5</v>
      </c>
      <c r="S139" s="8">
        <v>129.1</v>
      </c>
      <c r="T139" s="8">
        <v>134.5</v>
      </c>
      <c r="U139" s="8">
        <v>128.69999999999999</v>
      </c>
      <c r="V139" s="8">
        <v>124.3</v>
      </c>
      <c r="W139" s="8">
        <v>128.4</v>
      </c>
      <c r="X139" s="8">
        <v>126.1</v>
      </c>
      <c r="Y139" s="8">
        <v>115.2</v>
      </c>
      <c r="Z139" s="8">
        <v>123.5</v>
      </c>
      <c r="AA139" s="8">
        <v>132.4</v>
      </c>
      <c r="AB139" s="8">
        <v>122.1</v>
      </c>
      <c r="AC139" s="8">
        <v>123.4</v>
      </c>
      <c r="AD139" s="8">
        <v>131.4</v>
      </c>
    </row>
    <row r="140" spans="1:30" hidden="1" x14ac:dyDescent="0.25">
      <c r="A140" s="4" t="s">
        <v>30</v>
      </c>
      <c r="B140" s="4">
        <v>2016</v>
      </c>
      <c r="C140" s="4" t="s">
        <v>44</v>
      </c>
      <c r="D140" s="8">
        <v>132</v>
      </c>
      <c r="E140" s="8">
        <v>137.4</v>
      </c>
      <c r="F140" s="8">
        <v>130.6</v>
      </c>
      <c r="G140" s="8">
        <v>136.19999999999999</v>
      </c>
      <c r="H140" s="8">
        <v>121.1</v>
      </c>
      <c r="I140" s="8">
        <v>136.9</v>
      </c>
      <c r="J140" s="8">
        <v>141.80000000000001</v>
      </c>
      <c r="K140" s="8">
        <v>170</v>
      </c>
      <c r="L140" s="8">
        <v>113.4</v>
      </c>
      <c r="M140" s="8">
        <v>136.80000000000001</v>
      </c>
      <c r="N140" s="8">
        <v>128.69999999999999</v>
      </c>
      <c r="O140" s="8">
        <v>143.1</v>
      </c>
      <c r="P140" s="8">
        <v>136.6</v>
      </c>
      <c r="Q140" s="8">
        <v>141.19999999999999</v>
      </c>
      <c r="R140" s="8">
        <v>139.9</v>
      </c>
      <c r="S140" s="8">
        <v>134.5</v>
      </c>
      <c r="T140" s="8">
        <v>139.19999999999999</v>
      </c>
      <c r="U140" s="8" t="s">
        <v>32</v>
      </c>
      <c r="V140" s="8">
        <v>130.30000000000001</v>
      </c>
      <c r="W140" s="8">
        <v>132.1</v>
      </c>
      <c r="X140" s="8">
        <v>129.1</v>
      </c>
      <c r="Y140" s="8">
        <v>118.2</v>
      </c>
      <c r="Z140" s="8">
        <v>126.9</v>
      </c>
      <c r="AA140" s="8">
        <v>133.69999999999999</v>
      </c>
      <c r="AB140" s="8">
        <v>123.5</v>
      </c>
      <c r="AC140" s="8">
        <v>126.1</v>
      </c>
      <c r="AD140" s="8">
        <v>133.6</v>
      </c>
    </row>
    <row r="141" spans="1:30" hidden="1" x14ac:dyDescent="0.25">
      <c r="A141" s="4" t="s">
        <v>33</v>
      </c>
      <c r="B141" s="4">
        <v>2016</v>
      </c>
      <c r="C141" s="4" t="s">
        <v>44</v>
      </c>
      <c r="D141" s="8">
        <v>130.19999999999999</v>
      </c>
      <c r="E141" s="8">
        <v>138.5</v>
      </c>
      <c r="F141" s="8">
        <v>134.1</v>
      </c>
      <c r="G141" s="8">
        <v>132.9</v>
      </c>
      <c r="H141" s="8">
        <v>112.6</v>
      </c>
      <c r="I141" s="8">
        <v>130.80000000000001</v>
      </c>
      <c r="J141" s="8">
        <v>142</v>
      </c>
      <c r="K141" s="8">
        <v>174.9</v>
      </c>
      <c r="L141" s="8">
        <v>115.6</v>
      </c>
      <c r="M141" s="8">
        <v>145.4</v>
      </c>
      <c r="N141" s="8">
        <v>122.7</v>
      </c>
      <c r="O141" s="8">
        <v>140.30000000000001</v>
      </c>
      <c r="P141" s="8">
        <v>135.19999999999999</v>
      </c>
      <c r="Q141" s="8">
        <v>144.30000000000001</v>
      </c>
      <c r="R141" s="8">
        <v>129.6</v>
      </c>
      <c r="S141" s="8">
        <v>122.1</v>
      </c>
      <c r="T141" s="8">
        <v>128.5</v>
      </c>
      <c r="U141" s="8">
        <v>129.1</v>
      </c>
      <c r="V141" s="8">
        <v>116.2</v>
      </c>
      <c r="W141" s="8">
        <v>124.7</v>
      </c>
      <c r="X141" s="8">
        <v>122.1</v>
      </c>
      <c r="Y141" s="8">
        <v>113.4</v>
      </c>
      <c r="Z141" s="8">
        <v>121.7</v>
      </c>
      <c r="AA141" s="8">
        <v>132.1</v>
      </c>
      <c r="AB141" s="8">
        <v>121.3</v>
      </c>
      <c r="AC141" s="8">
        <v>121.3</v>
      </c>
      <c r="AD141" s="8">
        <v>128.5</v>
      </c>
    </row>
    <row r="142" spans="1:30" hidden="1" x14ac:dyDescent="0.25">
      <c r="A142" s="4" t="s">
        <v>34</v>
      </c>
      <c r="B142" s="4">
        <v>2016</v>
      </c>
      <c r="C142" s="4" t="s">
        <v>44</v>
      </c>
      <c r="D142" s="8">
        <v>131.4</v>
      </c>
      <c r="E142" s="8">
        <v>137.80000000000001</v>
      </c>
      <c r="F142" s="8">
        <v>132</v>
      </c>
      <c r="G142" s="8">
        <v>135</v>
      </c>
      <c r="H142" s="8">
        <v>118</v>
      </c>
      <c r="I142" s="8">
        <v>134.1</v>
      </c>
      <c r="J142" s="8">
        <v>141.9</v>
      </c>
      <c r="K142" s="8">
        <v>171.7</v>
      </c>
      <c r="L142" s="8">
        <v>114.1</v>
      </c>
      <c r="M142" s="8">
        <v>139.69999999999999</v>
      </c>
      <c r="N142" s="8">
        <v>126.2</v>
      </c>
      <c r="O142" s="8">
        <v>141.80000000000001</v>
      </c>
      <c r="P142" s="8">
        <v>136.1</v>
      </c>
      <c r="Q142" s="8">
        <v>142</v>
      </c>
      <c r="R142" s="8">
        <v>135.80000000000001</v>
      </c>
      <c r="S142" s="8">
        <v>129.30000000000001</v>
      </c>
      <c r="T142" s="8">
        <v>135</v>
      </c>
      <c r="U142" s="8">
        <v>129.1</v>
      </c>
      <c r="V142" s="8">
        <v>125</v>
      </c>
      <c r="W142" s="8">
        <v>128.6</v>
      </c>
      <c r="X142" s="8">
        <v>126.4</v>
      </c>
      <c r="Y142" s="8">
        <v>115.7</v>
      </c>
      <c r="Z142" s="8">
        <v>124</v>
      </c>
      <c r="AA142" s="8">
        <v>132.80000000000001</v>
      </c>
      <c r="AB142" s="8">
        <v>122.6</v>
      </c>
      <c r="AC142" s="8">
        <v>123.8</v>
      </c>
      <c r="AD142" s="8">
        <v>131.19999999999999</v>
      </c>
    </row>
    <row r="143" spans="1:30" hidden="1" x14ac:dyDescent="0.25">
      <c r="A143" s="4" t="s">
        <v>30</v>
      </c>
      <c r="B143" s="4">
        <v>2016</v>
      </c>
      <c r="C143" s="4" t="s">
        <v>45</v>
      </c>
      <c r="D143" s="8">
        <v>132.6</v>
      </c>
      <c r="E143" s="8">
        <v>137.30000000000001</v>
      </c>
      <c r="F143" s="8">
        <v>131.6</v>
      </c>
      <c r="G143" s="8">
        <v>136.30000000000001</v>
      </c>
      <c r="H143" s="8">
        <v>121.6</v>
      </c>
      <c r="I143" s="8">
        <v>135.6</v>
      </c>
      <c r="J143" s="8">
        <v>127.5</v>
      </c>
      <c r="K143" s="8">
        <v>167.9</v>
      </c>
      <c r="L143" s="8">
        <v>113.8</v>
      </c>
      <c r="M143" s="8">
        <v>137.5</v>
      </c>
      <c r="N143" s="8">
        <v>129.1</v>
      </c>
      <c r="O143" s="8">
        <v>143.6</v>
      </c>
      <c r="P143" s="8">
        <v>134.69999999999999</v>
      </c>
      <c r="Q143" s="8">
        <v>142.4</v>
      </c>
      <c r="R143" s="8">
        <v>140.4</v>
      </c>
      <c r="S143" s="8">
        <v>135.19999999999999</v>
      </c>
      <c r="T143" s="8">
        <v>139.69999999999999</v>
      </c>
      <c r="U143" s="8" t="s">
        <v>32</v>
      </c>
      <c r="V143" s="8">
        <v>132</v>
      </c>
      <c r="W143" s="8">
        <v>132.9</v>
      </c>
      <c r="X143" s="8">
        <v>129.69999999999999</v>
      </c>
      <c r="Y143" s="8">
        <v>118.6</v>
      </c>
      <c r="Z143" s="8">
        <v>127.3</v>
      </c>
      <c r="AA143" s="8">
        <v>134.19999999999999</v>
      </c>
      <c r="AB143" s="8">
        <v>121.9</v>
      </c>
      <c r="AC143" s="8">
        <v>126.3</v>
      </c>
      <c r="AD143" s="8">
        <v>132.80000000000001</v>
      </c>
    </row>
    <row r="144" spans="1:30" hidden="1" x14ac:dyDescent="0.25">
      <c r="A144" s="4" t="s">
        <v>33</v>
      </c>
      <c r="B144" s="4">
        <v>2016</v>
      </c>
      <c r="C144" s="4" t="s">
        <v>45</v>
      </c>
      <c r="D144" s="8">
        <v>131.6</v>
      </c>
      <c r="E144" s="8">
        <v>138.19999999999999</v>
      </c>
      <c r="F144" s="8">
        <v>134.9</v>
      </c>
      <c r="G144" s="8">
        <v>133.1</v>
      </c>
      <c r="H144" s="8">
        <v>113.5</v>
      </c>
      <c r="I144" s="8">
        <v>129.30000000000001</v>
      </c>
      <c r="J144" s="8">
        <v>121.1</v>
      </c>
      <c r="K144" s="8">
        <v>170.3</v>
      </c>
      <c r="L144" s="8">
        <v>115.5</v>
      </c>
      <c r="M144" s="8">
        <v>145.5</v>
      </c>
      <c r="N144" s="8">
        <v>123.1</v>
      </c>
      <c r="O144" s="8">
        <v>140.9</v>
      </c>
      <c r="P144" s="8">
        <v>132.80000000000001</v>
      </c>
      <c r="Q144" s="8">
        <v>145</v>
      </c>
      <c r="R144" s="8">
        <v>130</v>
      </c>
      <c r="S144" s="8">
        <v>122.2</v>
      </c>
      <c r="T144" s="8">
        <v>128.80000000000001</v>
      </c>
      <c r="U144" s="8">
        <v>128.5</v>
      </c>
      <c r="V144" s="8">
        <v>117.8</v>
      </c>
      <c r="W144" s="8">
        <v>125</v>
      </c>
      <c r="X144" s="8">
        <v>122.3</v>
      </c>
      <c r="Y144" s="8">
        <v>113.7</v>
      </c>
      <c r="Z144" s="8">
        <v>121.8</v>
      </c>
      <c r="AA144" s="8">
        <v>132.30000000000001</v>
      </c>
      <c r="AB144" s="8">
        <v>119.9</v>
      </c>
      <c r="AC144" s="8">
        <v>121.4</v>
      </c>
      <c r="AD144" s="8">
        <v>127.6</v>
      </c>
    </row>
    <row r="145" spans="1:30" hidden="1" x14ac:dyDescent="0.25">
      <c r="A145" s="4" t="s">
        <v>34</v>
      </c>
      <c r="B145" s="4">
        <v>2016</v>
      </c>
      <c r="C145" s="4" t="s">
        <v>45</v>
      </c>
      <c r="D145" s="8">
        <v>132.30000000000001</v>
      </c>
      <c r="E145" s="8">
        <v>137.6</v>
      </c>
      <c r="F145" s="8">
        <v>132.9</v>
      </c>
      <c r="G145" s="8">
        <v>135.1</v>
      </c>
      <c r="H145" s="8">
        <v>118.6</v>
      </c>
      <c r="I145" s="8">
        <v>132.69999999999999</v>
      </c>
      <c r="J145" s="8">
        <v>125.3</v>
      </c>
      <c r="K145" s="8">
        <v>168.7</v>
      </c>
      <c r="L145" s="8">
        <v>114.4</v>
      </c>
      <c r="M145" s="8">
        <v>140.19999999999999</v>
      </c>
      <c r="N145" s="8">
        <v>126.6</v>
      </c>
      <c r="O145" s="8">
        <v>142.30000000000001</v>
      </c>
      <c r="P145" s="8">
        <v>134</v>
      </c>
      <c r="Q145" s="8">
        <v>143.1</v>
      </c>
      <c r="R145" s="8">
        <v>136.30000000000001</v>
      </c>
      <c r="S145" s="8">
        <v>129.80000000000001</v>
      </c>
      <c r="T145" s="8">
        <v>135.4</v>
      </c>
      <c r="U145" s="8">
        <v>128.5</v>
      </c>
      <c r="V145" s="8">
        <v>126.6</v>
      </c>
      <c r="W145" s="8">
        <v>129.19999999999999</v>
      </c>
      <c r="X145" s="8">
        <v>126.9</v>
      </c>
      <c r="Y145" s="8">
        <v>116</v>
      </c>
      <c r="Z145" s="8">
        <v>124.2</v>
      </c>
      <c r="AA145" s="8">
        <v>133.1</v>
      </c>
      <c r="AB145" s="8">
        <v>121.1</v>
      </c>
      <c r="AC145" s="8">
        <v>123.9</v>
      </c>
      <c r="AD145" s="8">
        <v>130.4</v>
      </c>
    </row>
    <row r="146" spans="1:30" hidden="1" x14ac:dyDescent="0.25">
      <c r="A146" s="4" t="s">
        <v>30</v>
      </c>
      <c r="B146" s="4">
        <v>2017</v>
      </c>
      <c r="C146" s="4" t="s">
        <v>31</v>
      </c>
      <c r="D146" s="8">
        <v>133.1</v>
      </c>
      <c r="E146" s="8">
        <v>137.80000000000001</v>
      </c>
      <c r="F146" s="8">
        <v>131.9</v>
      </c>
      <c r="G146" s="8">
        <v>136.69999999999999</v>
      </c>
      <c r="H146" s="8">
        <v>122</v>
      </c>
      <c r="I146" s="8">
        <v>136</v>
      </c>
      <c r="J146" s="8">
        <v>119.8</v>
      </c>
      <c r="K146" s="8">
        <v>161.69999999999999</v>
      </c>
      <c r="L146" s="8">
        <v>114.8</v>
      </c>
      <c r="M146" s="8">
        <v>136.9</v>
      </c>
      <c r="N146" s="8">
        <v>129</v>
      </c>
      <c r="O146" s="8">
        <v>143.9</v>
      </c>
      <c r="P146" s="8">
        <v>133.69999999999999</v>
      </c>
      <c r="Q146" s="8">
        <v>143.1</v>
      </c>
      <c r="R146" s="8">
        <v>140.69999999999999</v>
      </c>
      <c r="S146" s="8">
        <v>135.80000000000001</v>
      </c>
      <c r="T146" s="8">
        <v>140</v>
      </c>
      <c r="U146" s="8" t="s">
        <v>32</v>
      </c>
      <c r="V146" s="8">
        <v>132.1</v>
      </c>
      <c r="W146" s="8">
        <v>133.19999999999999</v>
      </c>
      <c r="X146" s="8">
        <v>129.9</v>
      </c>
      <c r="Y146" s="8">
        <v>119.1</v>
      </c>
      <c r="Z146" s="8">
        <v>127</v>
      </c>
      <c r="AA146" s="8">
        <v>134.6</v>
      </c>
      <c r="AB146" s="8">
        <v>122.3</v>
      </c>
      <c r="AC146" s="8">
        <v>126.6</v>
      </c>
      <c r="AD146" s="8">
        <v>132.4</v>
      </c>
    </row>
    <row r="147" spans="1:30" hidden="1" x14ac:dyDescent="0.25">
      <c r="A147" s="4" t="s">
        <v>33</v>
      </c>
      <c r="B147" s="4">
        <v>2017</v>
      </c>
      <c r="C147" s="4" t="s">
        <v>31</v>
      </c>
      <c r="D147" s="8">
        <v>132.19999999999999</v>
      </c>
      <c r="E147" s="8">
        <v>138.9</v>
      </c>
      <c r="F147" s="8">
        <v>132.6</v>
      </c>
      <c r="G147" s="8">
        <v>133.1</v>
      </c>
      <c r="H147" s="8">
        <v>114</v>
      </c>
      <c r="I147" s="8">
        <v>129.6</v>
      </c>
      <c r="J147" s="8">
        <v>118.7</v>
      </c>
      <c r="K147" s="8">
        <v>155.1</v>
      </c>
      <c r="L147" s="8">
        <v>117.3</v>
      </c>
      <c r="M147" s="8">
        <v>144.9</v>
      </c>
      <c r="N147" s="8">
        <v>123.2</v>
      </c>
      <c r="O147" s="8">
        <v>141.6</v>
      </c>
      <c r="P147" s="8">
        <v>132</v>
      </c>
      <c r="Q147" s="8">
        <v>145.6</v>
      </c>
      <c r="R147" s="8">
        <v>130.19999999999999</v>
      </c>
      <c r="S147" s="8">
        <v>122.3</v>
      </c>
      <c r="T147" s="8">
        <v>129</v>
      </c>
      <c r="U147" s="8">
        <v>129.6</v>
      </c>
      <c r="V147" s="8">
        <v>118</v>
      </c>
      <c r="W147" s="8">
        <v>125.1</v>
      </c>
      <c r="X147" s="8">
        <v>122.6</v>
      </c>
      <c r="Y147" s="8">
        <v>115.2</v>
      </c>
      <c r="Z147" s="8">
        <v>122</v>
      </c>
      <c r="AA147" s="8">
        <v>132.4</v>
      </c>
      <c r="AB147" s="8">
        <v>120.9</v>
      </c>
      <c r="AC147" s="8">
        <v>122.1</v>
      </c>
      <c r="AD147" s="8">
        <v>127.8</v>
      </c>
    </row>
    <row r="148" spans="1:30" hidden="1" x14ac:dyDescent="0.25">
      <c r="A148" s="4" t="s">
        <v>34</v>
      </c>
      <c r="B148" s="4">
        <v>2017</v>
      </c>
      <c r="C148" s="4" t="s">
        <v>31</v>
      </c>
      <c r="D148" s="8">
        <v>132.80000000000001</v>
      </c>
      <c r="E148" s="8">
        <v>138.19999999999999</v>
      </c>
      <c r="F148" s="8">
        <v>132.19999999999999</v>
      </c>
      <c r="G148" s="8">
        <v>135.4</v>
      </c>
      <c r="H148" s="8">
        <v>119.1</v>
      </c>
      <c r="I148" s="8">
        <v>133</v>
      </c>
      <c r="J148" s="8">
        <v>119.4</v>
      </c>
      <c r="K148" s="8">
        <v>159.5</v>
      </c>
      <c r="L148" s="8">
        <v>115.6</v>
      </c>
      <c r="M148" s="8">
        <v>139.6</v>
      </c>
      <c r="N148" s="8">
        <v>126.6</v>
      </c>
      <c r="O148" s="8">
        <v>142.80000000000001</v>
      </c>
      <c r="P148" s="8">
        <v>133.1</v>
      </c>
      <c r="Q148" s="8">
        <v>143.80000000000001</v>
      </c>
      <c r="R148" s="8">
        <v>136.6</v>
      </c>
      <c r="S148" s="8">
        <v>130.19999999999999</v>
      </c>
      <c r="T148" s="8">
        <v>135.6</v>
      </c>
      <c r="U148" s="8">
        <v>129.6</v>
      </c>
      <c r="V148" s="8">
        <v>126.8</v>
      </c>
      <c r="W148" s="8">
        <v>129.4</v>
      </c>
      <c r="X148" s="8">
        <v>127.1</v>
      </c>
      <c r="Y148" s="8">
        <v>117</v>
      </c>
      <c r="Z148" s="8">
        <v>124.2</v>
      </c>
      <c r="AA148" s="8">
        <v>133.30000000000001</v>
      </c>
      <c r="AB148" s="8">
        <v>121.7</v>
      </c>
      <c r="AC148" s="8">
        <v>124.4</v>
      </c>
      <c r="AD148" s="8">
        <v>130.30000000000001</v>
      </c>
    </row>
    <row r="149" spans="1:30" hidden="1" x14ac:dyDescent="0.25">
      <c r="A149" s="4" t="s">
        <v>30</v>
      </c>
      <c r="B149" s="4">
        <v>2017</v>
      </c>
      <c r="C149" s="4" t="s">
        <v>35</v>
      </c>
      <c r="D149" s="8">
        <v>133.30000000000001</v>
      </c>
      <c r="E149" s="8">
        <v>138.30000000000001</v>
      </c>
      <c r="F149" s="8">
        <v>129.30000000000001</v>
      </c>
      <c r="G149" s="8">
        <v>137.19999999999999</v>
      </c>
      <c r="H149" s="8">
        <v>122.1</v>
      </c>
      <c r="I149" s="8">
        <v>138.69999999999999</v>
      </c>
      <c r="J149" s="8">
        <v>119.1</v>
      </c>
      <c r="K149" s="8">
        <v>156.9</v>
      </c>
      <c r="L149" s="8">
        <v>116.2</v>
      </c>
      <c r="M149" s="8">
        <v>136</v>
      </c>
      <c r="N149" s="8">
        <v>129.4</v>
      </c>
      <c r="O149" s="8">
        <v>144.4</v>
      </c>
      <c r="P149" s="8">
        <v>133.6</v>
      </c>
      <c r="Q149" s="8">
        <v>143.69999999999999</v>
      </c>
      <c r="R149" s="8">
        <v>140.9</v>
      </c>
      <c r="S149" s="8">
        <v>135.80000000000001</v>
      </c>
      <c r="T149" s="8">
        <v>140.19999999999999</v>
      </c>
      <c r="U149" s="8" t="s">
        <v>32</v>
      </c>
      <c r="V149" s="8">
        <v>133.19999999999999</v>
      </c>
      <c r="W149" s="8">
        <v>133.6</v>
      </c>
      <c r="X149" s="8">
        <v>130.1</v>
      </c>
      <c r="Y149" s="8">
        <v>119.5</v>
      </c>
      <c r="Z149" s="8">
        <v>127.7</v>
      </c>
      <c r="AA149" s="8">
        <v>134.9</v>
      </c>
      <c r="AB149" s="8">
        <v>123.2</v>
      </c>
      <c r="AC149" s="8">
        <v>127</v>
      </c>
      <c r="AD149" s="8">
        <v>132.6</v>
      </c>
    </row>
    <row r="150" spans="1:30" hidden="1" x14ac:dyDescent="0.25">
      <c r="A150" s="4" t="s">
        <v>33</v>
      </c>
      <c r="B150" s="4">
        <v>2017</v>
      </c>
      <c r="C150" s="4" t="s">
        <v>35</v>
      </c>
      <c r="D150" s="8">
        <v>132.80000000000001</v>
      </c>
      <c r="E150" s="8">
        <v>139.80000000000001</v>
      </c>
      <c r="F150" s="8">
        <v>129.30000000000001</v>
      </c>
      <c r="G150" s="8">
        <v>133.5</v>
      </c>
      <c r="H150" s="8">
        <v>114.3</v>
      </c>
      <c r="I150" s="8">
        <v>131.4</v>
      </c>
      <c r="J150" s="8">
        <v>120.2</v>
      </c>
      <c r="K150" s="8">
        <v>143.1</v>
      </c>
      <c r="L150" s="8">
        <v>119.5</v>
      </c>
      <c r="M150" s="8">
        <v>144</v>
      </c>
      <c r="N150" s="8">
        <v>123.4</v>
      </c>
      <c r="O150" s="8">
        <v>141.9</v>
      </c>
      <c r="P150" s="8">
        <v>132.1</v>
      </c>
      <c r="Q150" s="8">
        <v>146.30000000000001</v>
      </c>
      <c r="R150" s="8">
        <v>130.5</v>
      </c>
      <c r="S150" s="8">
        <v>122.5</v>
      </c>
      <c r="T150" s="8">
        <v>129.30000000000001</v>
      </c>
      <c r="U150" s="8">
        <v>130.5</v>
      </c>
      <c r="V150" s="8">
        <v>119.2</v>
      </c>
      <c r="W150" s="8">
        <v>125.3</v>
      </c>
      <c r="X150" s="8">
        <v>122.9</v>
      </c>
      <c r="Y150" s="8">
        <v>115.5</v>
      </c>
      <c r="Z150" s="8">
        <v>122.2</v>
      </c>
      <c r="AA150" s="8">
        <v>132.4</v>
      </c>
      <c r="AB150" s="8">
        <v>121.7</v>
      </c>
      <c r="AC150" s="8">
        <v>122.4</v>
      </c>
      <c r="AD150" s="8">
        <v>128.19999999999999</v>
      </c>
    </row>
    <row r="151" spans="1:30" hidden="1" x14ac:dyDescent="0.25">
      <c r="A151" s="4" t="s">
        <v>34</v>
      </c>
      <c r="B151" s="4">
        <v>2017</v>
      </c>
      <c r="C151" s="4" t="s">
        <v>35</v>
      </c>
      <c r="D151" s="8">
        <v>133.1</v>
      </c>
      <c r="E151" s="8">
        <v>138.80000000000001</v>
      </c>
      <c r="F151" s="8">
        <v>129.30000000000001</v>
      </c>
      <c r="G151" s="8">
        <v>135.80000000000001</v>
      </c>
      <c r="H151" s="8">
        <v>119.2</v>
      </c>
      <c r="I151" s="8">
        <v>135.30000000000001</v>
      </c>
      <c r="J151" s="8">
        <v>119.5</v>
      </c>
      <c r="K151" s="8">
        <v>152.19999999999999</v>
      </c>
      <c r="L151" s="8">
        <v>117.3</v>
      </c>
      <c r="M151" s="8">
        <v>138.69999999999999</v>
      </c>
      <c r="N151" s="8">
        <v>126.9</v>
      </c>
      <c r="O151" s="8">
        <v>143.19999999999999</v>
      </c>
      <c r="P151" s="8">
        <v>133</v>
      </c>
      <c r="Q151" s="8">
        <v>144.4</v>
      </c>
      <c r="R151" s="8">
        <v>136.80000000000001</v>
      </c>
      <c r="S151" s="8">
        <v>130.30000000000001</v>
      </c>
      <c r="T151" s="8">
        <v>135.9</v>
      </c>
      <c r="U151" s="8">
        <v>130.5</v>
      </c>
      <c r="V151" s="8">
        <v>127.9</v>
      </c>
      <c r="W151" s="8">
        <v>129.69999999999999</v>
      </c>
      <c r="X151" s="8">
        <v>127.4</v>
      </c>
      <c r="Y151" s="8">
        <v>117.4</v>
      </c>
      <c r="Z151" s="8">
        <v>124.6</v>
      </c>
      <c r="AA151" s="8">
        <v>133.4</v>
      </c>
      <c r="AB151" s="8">
        <v>122.6</v>
      </c>
      <c r="AC151" s="8">
        <v>124.8</v>
      </c>
      <c r="AD151" s="8">
        <v>130.6</v>
      </c>
    </row>
    <row r="152" spans="1:30" hidden="1" x14ac:dyDescent="0.25">
      <c r="A152" s="4" t="s">
        <v>30</v>
      </c>
      <c r="B152" s="4">
        <v>2017</v>
      </c>
      <c r="C152" s="4" t="s">
        <v>36</v>
      </c>
      <c r="D152" s="8">
        <v>133.6</v>
      </c>
      <c r="E152" s="8">
        <v>138.80000000000001</v>
      </c>
      <c r="F152" s="8">
        <v>128.80000000000001</v>
      </c>
      <c r="G152" s="8">
        <v>137.19999999999999</v>
      </c>
      <c r="H152" s="8">
        <v>121.6</v>
      </c>
      <c r="I152" s="8">
        <v>139.69999999999999</v>
      </c>
      <c r="J152" s="8">
        <v>119.7</v>
      </c>
      <c r="K152" s="8">
        <v>148</v>
      </c>
      <c r="L152" s="8">
        <v>116.9</v>
      </c>
      <c r="M152" s="8">
        <v>135.6</v>
      </c>
      <c r="N152" s="8">
        <v>129.80000000000001</v>
      </c>
      <c r="O152" s="8">
        <v>145.4</v>
      </c>
      <c r="P152" s="8">
        <v>133.4</v>
      </c>
      <c r="Q152" s="8">
        <v>144.19999999999999</v>
      </c>
      <c r="R152" s="8">
        <v>141.6</v>
      </c>
      <c r="S152" s="8">
        <v>136.19999999999999</v>
      </c>
      <c r="T152" s="8">
        <v>140.80000000000001</v>
      </c>
      <c r="U152" s="8" t="s">
        <v>32</v>
      </c>
      <c r="V152" s="8">
        <v>134.19999999999999</v>
      </c>
      <c r="W152" s="8">
        <v>134.1</v>
      </c>
      <c r="X152" s="8">
        <v>130.6</v>
      </c>
      <c r="Y152" s="8">
        <v>119.8</v>
      </c>
      <c r="Z152" s="8">
        <v>128.30000000000001</v>
      </c>
      <c r="AA152" s="8">
        <v>135.19999999999999</v>
      </c>
      <c r="AB152" s="8">
        <v>123.3</v>
      </c>
      <c r="AC152" s="8">
        <v>127.4</v>
      </c>
      <c r="AD152" s="8">
        <v>132.80000000000001</v>
      </c>
    </row>
    <row r="153" spans="1:30" hidden="1" x14ac:dyDescent="0.25">
      <c r="A153" s="4" t="s">
        <v>33</v>
      </c>
      <c r="B153" s="4">
        <v>2017</v>
      </c>
      <c r="C153" s="4" t="s">
        <v>36</v>
      </c>
      <c r="D153" s="8">
        <v>132.69999999999999</v>
      </c>
      <c r="E153" s="8">
        <v>139.4</v>
      </c>
      <c r="F153" s="8">
        <v>128.4</v>
      </c>
      <c r="G153" s="8">
        <v>134.9</v>
      </c>
      <c r="H153" s="8">
        <v>114</v>
      </c>
      <c r="I153" s="8">
        <v>136.80000000000001</v>
      </c>
      <c r="J153" s="8">
        <v>122.2</v>
      </c>
      <c r="K153" s="8">
        <v>135.80000000000001</v>
      </c>
      <c r="L153" s="8">
        <v>120.3</v>
      </c>
      <c r="M153" s="8">
        <v>142.6</v>
      </c>
      <c r="N153" s="8">
        <v>123.6</v>
      </c>
      <c r="O153" s="8">
        <v>142.4</v>
      </c>
      <c r="P153" s="8">
        <v>132.6</v>
      </c>
      <c r="Q153" s="8">
        <v>147.5</v>
      </c>
      <c r="R153" s="8">
        <v>130.80000000000001</v>
      </c>
      <c r="S153" s="8">
        <v>122.8</v>
      </c>
      <c r="T153" s="8">
        <v>129.6</v>
      </c>
      <c r="U153" s="8">
        <v>131.1</v>
      </c>
      <c r="V153" s="8">
        <v>120.8</v>
      </c>
      <c r="W153" s="8">
        <v>125.6</v>
      </c>
      <c r="X153" s="8">
        <v>123.1</v>
      </c>
      <c r="Y153" s="8">
        <v>115.6</v>
      </c>
      <c r="Z153" s="8">
        <v>122.4</v>
      </c>
      <c r="AA153" s="8">
        <v>132.80000000000001</v>
      </c>
      <c r="AB153" s="8">
        <v>121.7</v>
      </c>
      <c r="AC153" s="8">
        <v>122.6</v>
      </c>
      <c r="AD153" s="8">
        <v>128.69999999999999</v>
      </c>
    </row>
    <row r="154" spans="1:30" hidden="1" x14ac:dyDescent="0.25">
      <c r="A154" s="4" t="s">
        <v>34</v>
      </c>
      <c r="B154" s="4">
        <v>2017</v>
      </c>
      <c r="C154" s="4" t="s">
        <v>36</v>
      </c>
      <c r="D154" s="8">
        <v>133.30000000000001</v>
      </c>
      <c r="E154" s="8">
        <v>139</v>
      </c>
      <c r="F154" s="8">
        <v>128.6</v>
      </c>
      <c r="G154" s="8">
        <v>136.30000000000001</v>
      </c>
      <c r="H154" s="8">
        <v>118.8</v>
      </c>
      <c r="I154" s="8">
        <v>138.30000000000001</v>
      </c>
      <c r="J154" s="8">
        <v>120.5</v>
      </c>
      <c r="K154" s="8">
        <v>143.9</v>
      </c>
      <c r="L154" s="8">
        <v>118</v>
      </c>
      <c r="M154" s="8">
        <v>137.9</v>
      </c>
      <c r="N154" s="8">
        <v>127.2</v>
      </c>
      <c r="O154" s="8">
        <v>144</v>
      </c>
      <c r="P154" s="8">
        <v>133.1</v>
      </c>
      <c r="Q154" s="8">
        <v>145.1</v>
      </c>
      <c r="R154" s="8">
        <v>137.30000000000001</v>
      </c>
      <c r="S154" s="8">
        <v>130.6</v>
      </c>
      <c r="T154" s="8">
        <v>136.4</v>
      </c>
      <c r="U154" s="8">
        <v>131.1</v>
      </c>
      <c r="V154" s="8">
        <v>129.1</v>
      </c>
      <c r="W154" s="8">
        <v>130.1</v>
      </c>
      <c r="X154" s="8">
        <v>127.8</v>
      </c>
      <c r="Y154" s="8">
        <v>117.6</v>
      </c>
      <c r="Z154" s="8">
        <v>125</v>
      </c>
      <c r="AA154" s="8">
        <v>133.80000000000001</v>
      </c>
      <c r="AB154" s="8">
        <v>122.6</v>
      </c>
      <c r="AC154" s="8">
        <v>125.1</v>
      </c>
      <c r="AD154" s="8">
        <v>130.9</v>
      </c>
    </row>
    <row r="155" spans="1:30" hidden="1" x14ac:dyDescent="0.25">
      <c r="A155" s="4" t="s">
        <v>30</v>
      </c>
      <c r="B155" s="4">
        <v>2017</v>
      </c>
      <c r="C155" s="4" t="s">
        <v>37</v>
      </c>
      <c r="D155" s="8">
        <v>133.19999999999999</v>
      </c>
      <c r="E155" s="8">
        <v>138.69999999999999</v>
      </c>
      <c r="F155" s="8">
        <v>127.1</v>
      </c>
      <c r="G155" s="8">
        <v>137.69999999999999</v>
      </c>
      <c r="H155" s="8">
        <v>121.3</v>
      </c>
      <c r="I155" s="8">
        <v>141.80000000000001</v>
      </c>
      <c r="J155" s="8">
        <v>121.5</v>
      </c>
      <c r="K155" s="8">
        <v>144.5</v>
      </c>
      <c r="L155" s="8">
        <v>117.4</v>
      </c>
      <c r="M155" s="8">
        <v>134.1</v>
      </c>
      <c r="N155" s="8">
        <v>130</v>
      </c>
      <c r="O155" s="8">
        <v>145.5</v>
      </c>
      <c r="P155" s="8">
        <v>133.5</v>
      </c>
      <c r="Q155" s="8">
        <v>144.4</v>
      </c>
      <c r="R155" s="8">
        <v>142.4</v>
      </c>
      <c r="S155" s="8">
        <v>136.80000000000001</v>
      </c>
      <c r="T155" s="8">
        <v>141.6</v>
      </c>
      <c r="U155" s="8" t="s">
        <v>32</v>
      </c>
      <c r="V155" s="8">
        <v>135</v>
      </c>
      <c r="W155" s="8">
        <v>134.30000000000001</v>
      </c>
      <c r="X155" s="8">
        <v>131</v>
      </c>
      <c r="Y155" s="8">
        <v>119.2</v>
      </c>
      <c r="Z155" s="8">
        <v>128.30000000000001</v>
      </c>
      <c r="AA155" s="8">
        <v>135.69999999999999</v>
      </c>
      <c r="AB155" s="8">
        <v>123.7</v>
      </c>
      <c r="AC155" s="8">
        <v>127.5</v>
      </c>
      <c r="AD155" s="8">
        <v>132.9</v>
      </c>
    </row>
    <row r="156" spans="1:30" hidden="1" x14ac:dyDescent="0.25">
      <c r="A156" s="4" t="s">
        <v>33</v>
      </c>
      <c r="B156" s="4">
        <v>2017</v>
      </c>
      <c r="C156" s="4" t="s">
        <v>37</v>
      </c>
      <c r="D156" s="8">
        <v>132.69999999999999</v>
      </c>
      <c r="E156" s="8">
        <v>140.6</v>
      </c>
      <c r="F156" s="8">
        <v>124.5</v>
      </c>
      <c r="G156" s="8">
        <v>136.30000000000001</v>
      </c>
      <c r="H156" s="8">
        <v>113.5</v>
      </c>
      <c r="I156" s="8">
        <v>137.69999999999999</v>
      </c>
      <c r="J156" s="8">
        <v>127.1</v>
      </c>
      <c r="K156" s="8">
        <v>133.80000000000001</v>
      </c>
      <c r="L156" s="8">
        <v>120.8</v>
      </c>
      <c r="M156" s="8">
        <v>141.30000000000001</v>
      </c>
      <c r="N156" s="8">
        <v>123.8</v>
      </c>
      <c r="O156" s="8">
        <v>142.6</v>
      </c>
      <c r="P156" s="8">
        <v>133.4</v>
      </c>
      <c r="Q156" s="8">
        <v>148</v>
      </c>
      <c r="R156" s="8">
        <v>131.19999999999999</v>
      </c>
      <c r="S156" s="8">
        <v>123</v>
      </c>
      <c r="T156" s="8">
        <v>130</v>
      </c>
      <c r="U156" s="8">
        <v>131.69999999999999</v>
      </c>
      <c r="V156" s="8">
        <v>121.4</v>
      </c>
      <c r="W156" s="8">
        <v>126</v>
      </c>
      <c r="X156" s="8">
        <v>123.4</v>
      </c>
      <c r="Y156" s="8">
        <v>114.3</v>
      </c>
      <c r="Z156" s="8">
        <v>122.6</v>
      </c>
      <c r="AA156" s="8">
        <v>133.6</v>
      </c>
      <c r="AB156" s="8">
        <v>122.2</v>
      </c>
      <c r="AC156" s="8">
        <v>122.5</v>
      </c>
      <c r="AD156" s="8">
        <v>129.1</v>
      </c>
    </row>
    <row r="157" spans="1:30" hidden="1" x14ac:dyDescent="0.25">
      <c r="A157" s="4" t="s">
        <v>34</v>
      </c>
      <c r="B157" s="4">
        <v>2017</v>
      </c>
      <c r="C157" s="4" t="s">
        <v>37</v>
      </c>
      <c r="D157" s="8">
        <v>133</v>
      </c>
      <c r="E157" s="8">
        <v>139.4</v>
      </c>
      <c r="F157" s="8">
        <v>126.1</v>
      </c>
      <c r="G157" s="8">
        <v>137.19999999999999</v>
      </c>
      <c r="H157" s="8">
        <v>118.4</v>
      </c>
      <c r="I157" s="8">
        <v>139.9</v>
      </c>
      <c r="J157" s="8">
        <v>123.4</v>
      </c>
      <c r="K157" s="8">
        <v>140.9</v>
      </c>
      <c r="L157" s="8">
        <v>118.5</v>
      </c>
      <c r="M157" s="8">
        <v>136.5</v>
      </c>
      <c r="N157" s="8">
        <v>127.4</v>
      </c>
      <c r="O157" s="8">
        <v>144.19999999999999</v>
      </c>
      <c r="P157" s="8">
        <v>133.5</v>
      </c>
      <c r="Q157" s="8">
        <v>145.4</v>
      </c>
      <c r="R157" s="8">
        <v>138</v>
      </c>
      <c r="S157" s="8">
        <v>131.1</v>
      </c>
      <c r="T157" s="8">
        <v>137</v>
      </c>
      <c r="U157" s="8">
        <v>131.69999999999999</v>
      </c>
      <c r="V157" s="8">
        <v>129.80000000000001</v>
      </c>
      <c r="W157" s="8">
        <v>130.4</v>
      </c>
      <c r="X157" s="8">
        <v>128.1</v>
      </c>
      <c r="Y157" s="8">
        <v>116.6</v>
      </c>
      <c r="Z157" s="8">
        <v>125.1</v>
      </c>
      <c r="AA157" s="8">
        <v>134.5</v>
      </c>
      <c r="AB157" s="8">
        <v>123.1</v>
      </c>
      <c r="AC157" s="8">
        <v>125.1</v>
      </c>
      <c r="AD157" s="8">
        <v>131.1</v>
      </c>
    </row>
    <row r="158" spans="1:30" hidden="1" x14ac:dyDescent="0.25">
      <c r="A158" s="4" t="s">
        <v>30</v>
      </c>
      <c r="B158" s="4">
        <v>2017</v>
      </c>
      <c r="C158" s="4" t="s">
        <v>38</v>
      </c>
      <c r="D158" s="8">
        <v>133.1</v>
      </c>
      <c r="E158" s="8">
        <v>140.30000000000001</v>
      </c>
      <c r="F158" s="8">
        <v>126.8</v>
      </c>
      <c r="G158" s="8">
        <v>138.19999999999999</v>
      </c>
      <c r="H158" s="8">
        <v>120.8</v>
      </c>
      <c r="I158" s="8">
        <v>140.19999999999999</v>
      </c>
      <c r="J158" s="8">
        <v>123.8</v>
      </c>
      <c r="K158" s="8">
        <v>141.80000000000001</v>
      </c>
      <c r="L158" s="8">
        <v>118.6</v>
      </c>
      <c r="M158" s="8">
        <v>134</v>
      </c>
      <c r="N158" s="8">
        <v>130.30000000000001</v>
      </c>
      <c r="O158" s="8">
        <v>145.80000000000001</v>
      </c>
      <c r="P158" s="8">
        <v>133.80000000000001</v>
      </c>
      <c r="Q158" s="8">
        <v>145.5</v>
      </c>
      <c r="R158" s="8">
        <v>142.5</v>
      </c>
      <c r="S158" s="8">
        <v>137.30000000000001</v>
      </c>
      <c r="T158" s="8">
        <v>141.80000000000001</v>
      </c>
      <c r="U158" s="8" t="s">
        <v>32</v>
      </c>
      <c r="V158" s="8">
        <v>135</v>
      </c>
      <c r="W158" s="8">
        <v>134.9</v>
      </c>
      <c r="X158" s="8">
        <v>131.4</v>
      </c>
      <c r="Y158" s="8">
        <v>119.4</v>
      </c>
      <c r="Z158" s="8">
        <v>129.4</v>
      </c>
      <c r="AA158" s="8">
        <v>136.30000000000001</v>
      </c>
      <c r="AB158" s="8">
        <v>123.7</v>
      </c>
      <c r="AC158" s="8">
        <v>127.9</v>
      </c>
      <c r="AD158" s="8">
        <v>133.30000000000001</v>
      </c>
    </row>
    <row r="159" spans="1:30" hidden="1" x14ac:dyDescent="0.25">
      <c r="A159" s="4" t="s">
        <v>33</v>
      </c>
      <c r="B159" s="4">
        <v>2017</v>
      </c>
      <c r="C159" s="4" t="s">
        <v>38</v>
      </c>
      <c r="D159" s="8">
        <v>132.6</v>
      </c>
      <c r="E159" s="8">
        <v>144.1</v>
      </c>
      <c r="F159" s="8">
        <v>125.6</v>
      </c>
      <c r="G159" s="8">
        <v>136.80000000000001</v>
      </c>
      <c r="H159" s="8">
        <v>113.4</v>
      </c>
      <c r="I159" s="8">
        <v>135.19999999999999</v>
      </c>
      <c r="J159" s="8">
        <v>129.19999999999999</v>
      </c>
      <c r="K159" s="8">
        <v>131.5</v>
      </c>
      <c r="L159" s="8">
        <v>121</v>
      </c>
      <c r="M159" s="8">
        <v>139.9</v>
      </c>
      <c r="N159" s="8">
        <v>123.8</v>
      </c>
      <c r="O159" s="8">
        <v>142.9</v>
      </c>
      <c r="P159" s="8">
        <v>133.6</v>
      </c>
      <c r="Q159" s="8">
        <v>148.30000000000001</v>
      </c>
      <c r="R159" s="8">
        <v>131.5</v>
      </c>
      <c r="S159" s="8">
        <v>123.2</v>
      </c>
      <c r="T159" s="8">
        <v>130.19999999999999</v>
      </c>
      <c r="U159" s="8">
        <v>132.1</v>
      </c>
      <c r="V159" s="8">
        <v>120.1</v>
      </c>
      <c r="W159" s="8">
        <v>126.5</v>
      </c>
      <c r="X159" s="8">
        <v>123.6</v>
      </c>
      <c r="Y159" s="8">
        <v>114.3</v>
      </c>
      <c r="Z159" s="8">
        <v>122.8</v>
      </c>
      <c r="AA159" s="8">
        <v>133.80000000000001</v>
      </c>
      <c r="AB159" s="8">
        <v>122</v>
      </c>
      <c r="AC159" s="8">
        <v>122.6</v>
      </c>
      <c r="AD159" s="8">
        <v>129.30000000000001</v>
      </c>
    </row>
    <row r="160" spans="1:30" hidden="1" x14ac:dyDescent="0.25">
      <c r="A160" s="4" t="s">
        <v>34</v>
      </c>
      <c r="B160" s="4">
        <v>2017</v>
      </c>
      <c r="C160" s="4" t="s">
        <v>38</v>
      </c>
      <c r="D160" s="8">
        <v>132.9</v>
      </c>
      <c r="E160" s="8">
        <v>141.6</v>
      </c>
      <c r="F160" s="8">
        <v>126.3</v>
      </c>
      <c r="G160" s="8">
        <v>137.69999999999999</v>
      </c>
      <c r="H160" s="8">
        <v>118.1</v>
      </c>
      <c r="I160" s="8">
        <v>137.9</v>
      </c>
      <c r="J160" s="8">
        <v>125.6</v>
      </c>
      <c r="K160" s="8">
        <v>138.30000000000001</v>
      </c>
      <c r="L160" s="8">
        <v>119.4</v>
      </c>
      <c r="M160" s="8">
        <v>136</v>
      </c>
      <c r="N160" s="8">
        <v>127.6</v>
      </c>
      <c r="O160" s="8">
        <v>144.5</v>
      </c>
      <c r="P160" s="8">
        <v>133.69999999999999</v>
      </c>
      <c r="Q160" s="8">
        <v>146.19999999999999</v>
      </c>
      <c r="R160" s="8">
        <v>138.19999999999999</v>
      </c>
      <c r="S160" s="8">
        <v>131.4</v>
      </c>
      <c r="T160" s="8">
        <v>137.19999999999999</v>
      </c>
      <c r="U160" s="8">
        <v>132.1</v>
      </c>
      <c r="V160" s="8">
        <v>129.4</v>
      </c>
      <c r="W160" s="8">
        <v>130.9</v>
      </c>
      <c r="X160" s="8">
        <v>128.4</v>
      </c>
      <c r="Y160" s="8">
        <v>116.7</v>
      </c>
      <c r="Z160" s="8">
        <v>125.7</v>
      </c>
      <c r="AA160" s="8">
        <v>134.80000000000001</v>
      </c>
      <c r="AB160" s="8">
        <v>123</v>
      </c>
      <c r="AC160" s="8">
        <v>125.3</v>
      </c>
      <c r="AD160" s="8">
        <v>131.4</v>
      </c>
    </row>
    <row r="161" spans="1:30" hidden="1" x14ac:dyDescent="0.25">
      <c r="A161" s="4" t="s">
        <v>30</v>
      </c>
      <c r="B161" s="4">
        <v>2017</v>
      </c>
      <c r="C161" s="4" t="s">
        <v>39</v>
      </c>
      <c r="D161" s="8">
        <v>133.5</v>
      </c>
      <c r="E161" s="8">
        <v>143.69999999999999</v>
      </c>
      <c r="F161" s="8">
        <v>128</v>
      </c>
      <c r="G161" s="8">
        <v>138.6</v>
      </c>
      <c r="H161" s="8">
        <v>120.9</v>
      </c>
      <c r="I161" s="8">
        <v>140.9</v>
      </c>
      <c r="J161" s="8">
        <v>128.80000000000001</v>
      </c>
      <c r="K161" s="8">
        <v>140.19999999999999</v>
      </c>
      <c r="L161" s="8">
        <v>118.9</v>
      </c>
      <c r="M161" s="8">
        <v>133.5</v>
      </c>
      <c r="N161" s="8">
        <v>130.4</v>
      </c>
      <c r="O161" s="8">
        <v>146.5</v>
      </c>
      <c r="P161" s="8">
        <v>134.9</v>
      </c>
      <c r="Q161" s="8">
        <v>145.80000000000001</v>
      </c>
      <c r="R161" s="8">
        <v>143.1</v>
      </c>
      <c r="S161" s="8">
        <v>137.69999999999999</v>
      </c>
      <c r="T161" s="8">
        <v>142.30000000000001</v>
      </c>
      <c r="U161" s="8" t="s">
        <v>32</v>
      </c>
      <c r="V161" s="8">
        <v>134.80000000000001</v>
      </c>
      <c r="W161" s="8">
        <v>135.19999999999999</v>
      </c>
      <c r="X161" s="8">
        <v>131.30000000000001</v>
      </c>
      <c r="Y161" s="8">
        <v>119.4</v>
      </c>
      <c r="Z161" s="8">
        <v>129.80000000000001</v>
      </c>
      <c r="AA161" s="8">
        <v>136.9</v>
      </c>
      <c r="AB161" s="8">
        <v>124.1</v>
      </c>
      <c r="AC161" s="8">
        <v>128.1</v>
      </c>
      <c r="AD161" s="8">
        <v>133.9</v>
      </c>
    </row>
    <row r="162" spans="1:30" hidden="1" x14ac:dyDescent="0.25">
      <c r="A162" s="4" t="s">
        <v>33</v>
      </c>
      <c r="B162" s="4">
        <v>2017</v>
      </c>
      <c r="C162" s="4" t="s">
        <v>39</v>
      </c>
      <c r="D162" s="8">
        <v>132.9</v>
      </c>
      <c r="E162" s="8">
        <v>148.69999999999999</v>
      </c>
      <c r="F162" s="8">
        <v>128.30000000000001</v>
      </c>
      <c r="G162" s="8">
        <v>137.30000000000001</v>
      </c>
      <c r="H162" s="8">
        <v>113.5</v>
      </c>
      <c r="I162" s="8">
        <v>137.19999999999999</v>
      </c>
      <c r="J162" s="8">
        <v>142.19999999999999</v>
      </c>
      <c r="K162" s="8">
        <v>128.19999999999999</v>
      </c>
      <c r="L162" s="8">
        <v>120.9</v>
      </c>
      <c r="M162" s="8">
        <v>138.80000000000001</v>
      </c>
      <c r="N162" s="8">
        <v>124.2</v>
      </c>
      <c r="O162" s="8">
        <v>143.1</v>
      </c>
      <c r="P162" s="8">
        <v>135.69999999999999</v>
      </c>
      <c r="Q162" s="8">
        <v>148.6</v>
      </c>
      <c r="R162" s="8">
        <v>131.5</v>
      </c>
      <c r="S162" s="8">
        <v>123.2</v>
      </c>
      <c r="T162" s="8">
        <v>130.19999999999999</v>
      </c>
      <c r="U162" s="8">
        <v>131.4</v>
      </c>
      <c r="V162" s="8">
        <v>119</v>
      </c>
      <c r="W162" s="8">
        <v>126.8</v>
      </c>
      <c r="X162" s="8">
        <v>123.8</v>
      </c>
      <c r="Y162" s="8">
        <v>113.9</v>
      </c>
      <c r="Z162" s="8">
        <v>122.9</v>
      </c>
      <c r="AA162" s="8">
        <v>134.30000000000001</v>
      </c>
      <c r="AB162" s="8">
        <v>122.5</v>
      </c>
      <c r="AC162" s="8">
        <v>122.7</v>
      </c>
      <c r="AD162" s="8">
        <v>129.9</v>
      </c>
    </row>
    <row r="163" spans="1:30" hidden="1" x14ac:dyDescent="0.25">
      <c r="A163" s="4" t="s">
        <v>34</v>
      </c>
      <c r="B163" s="4">
        <v>2017</v>
      </c>
      <c r="C163" s="4" t="s">
        <v>39</v>
      </c>
      <c r="D163" s="8">
        <v>133.30000000000001</v>
      </c>
      <c r="E163" s="8">
        <v>145.5</v>
      </c>
      <c r="F163" s="8">
        <v>128.1</v>
      </c>
      <c r="G163" s="8">
        <v>138.1</v>
      </c>
      <c r="H163" s="8">
        <v>118.2</v>
      </c>
      <c r="I163" s="8">
        <v>139.19999999999999</v>
      </c>
      <c r="J163" s="8">
        <v>133.30000000000001</v>
      </c>
      <c r="K163" s="8">
        <v>136.19999999999999</v>
      </c>
      <c r="L163" s="8">
        <v>119.6</v>
      </c>
      <c r="M163" s="8">
        <v>135.30000000000001</v>
      </c>
      <c r="N163" s="8">
        <v>127.8</v>
      </c>
      <c r="O163" s="8">
        <v>144.9</v>
      </c>
      <c r="P163" s="8">
        <v>135.19999999999999</v>
      </c>
      <c r="Q163" s="8">
        <v>146.5</v>
      </c>
      <c r="R163" s="8">
        <v>138.5</v>
      </c>
      <c r="S163" s="8">
        <v>131.69999999999999</v>
      </c>
      <c r="T163" s="8">
        <v>137.5</v>
      </c>
      <c r="U163" s="8">
        <v>131.4</v>
      </c>
      <c r="V163" s="8">
        <v>128.80000000000001</v>
      </c>
      <c r="W163" s="8">
        <v>131.19999999999999</v>
      </c>
      <c r="X163" s="8">
        <v>128.5</v>
      </c>
      <c r="Y163" s="8">
        <v>116.5</v>
      </c>
      <c r="Z163" s="8">
        <v>125.9</v>
      </c>
      <c r="AA163" s="8">
        <v>135.4</v>
      </c>
      <c r="AB163" s="8">
        <v>123.4</v>
      </c>
      <c r="AC163" s="8">
        <v>125.5</v>
      </c>
      <c r="AD163" s="8">
        <v>132</v>
      </c>
    </row>
    <row r="164" spans="1:30" hidden="1" x14ac:dyDescent="0.25">
      <c r="A164" s="4" t="s">
        <v>30</v>
      </c>
      <c r="B164" s="4">
        <v>2017</v>
      </c>
      <c r="C164" s="4" t="s">
        <v>40</v>
      </c>
      <c r="D164" s="8">
        <v>134</v>
      </c>
      <c r="E164" s="8">
        <v>144.19999999999999</v>
      </c>
      <c r="F164" s="8">
        <v>129.80000000000001</v>
      </c>
      <c r="G164" s="8">
        <v>139</v>
      </c>
      <c r="H164" s="8">
        <v>120.9</v>
      </c>
      <c r="I164" s="8">
        <v>143.9</v>
      </c>
      <c r="J164" s="8">
        <v>151.5</v>
      </c>
      <c r="K164" s="8">
        <v>138.1</v>
      </c>
      <c r="L164" s="8">
        <v>120</v>
      </c>
      <c r="M164" s="8">
        <v>133.9</v>
      </c>
      <c r="N164" s="8">
        <v>131.4</v>
      </c>
      <c r="O164" s="8">
        <v>147.69999999999999</v>
      </c>
      <c r="P164" s="8">
        <v>138.5</v>
      </c>
      <c r="Q164" s="8">
        <v>147.4</v>
      </c>
      <c r="R164" s="8">
        <v>144.30000000000001</v>
      </c>
      <c r="S164" s="8">
        <v>138.1</v>
      </c>
      <c r="T164" s="8">
        <v>143.5</v>
      </c>
      <c r="U164" s="8" t="s">
        <v>32</v>
      </c>
      <c r="V164" s="8">
        <v>135.30000000000001</v>
      </c>
      <c r="W164" s="8">
        <v>136.1</v>
      </c>
      <c r="X164" s="8">
        <v>132.1</v>
      </c>
      <c r="Y164" s="8">
        <v>119.1</v>
      </c>
      <c r="Z164" s="8">
        <v>130.6</v>
      </c>
      <c r="AA164" s="8">
        <v>138.6</v>
      </c>
      <c r="AB164" s="8">
        <v>124.4</v>
      </c>
      <c r="AC164" s="8">
        <v>128.6</v>
      </c>
      <c r="AD164" s="8">
        <v>136.19999999999999</v>
      </c>
    </row>
    <row r="165" spans="1:30" hidden="1" x14ac:dyDescent="0.25">
      <c r="A165" s="4" t="s">
        <v>33</v>
      </c>
      <c r="B165" s="4">
        <v>2017</v>
      </c>
      <c r="C165" s="4" t="s">
        <v>40</v>
      </c>
      <c r="D165" s="8">
        <v>132.80000000000001</v>
      </c>
      <c r="E165" s="8">
        <v>148.4</v>
      </c>
      <c r="F165" s="8">
        <v>129.4</v>
      </c>
      <c r="G165" s="8">
        <v>137.69999999999999</v>
      </c>
      <c r="H165" s="8">
        <v>113.4</v>
      </c>
      <c r="I165" s="8">
        <v>139.4</v>
      </c>
      <c r="J165" s="8">
        <v>175.1</v>
      </c>
      <c r="K165" s="8">
        <v>124.7</v>
      </c>
      <c r="L165" s="8">
        <v>121.5</v>
      </c>
      <c r="M165" s="8">
        <v>137.80000000000001</v>
      </c>
      <c r="N165" s="8">
        <v>124.4</v>
      </c>
      <c r="O165" s="8">
        <v>143.69999999999999</v>
      </c>
      <c r="P165" s="8">
        <v>139.80000000000001</v>
      </c>
      <c r="Q165" s="8">
        <v>150.5</v>
      </c>
      <c r="R165" s="8">
        <v>131.6</v>
      </c>
      <c r="S165" s="8">
        <v>123.7</v>
      </c>
      <c r="T165" s="8">
        <v>130.4</v>
      </c>
      <c r="U165" s="8">
        <v>132.6</v>
      </c>
      <c r="V165" s="8">
        <v>119.7</v>
      </c>
      <c r="W165" s="8">
        <v>127.2</v>
      </c>
      <c r="X165" s="8">
        <v>125</v>
      </c>
      <c r="Y165" s="8">
        <v>113.2</v>
      </c>
      <c r="Z165" s="8">
        <v>123.5</v>
      </c>
      <c r="AA165" s="8">
        <v>135.5</v>
      </c>
      <c r="AB165" s="8">
        <v>122.4</v>
      </c>
      <c r="AC165" s="8">
        <v>123</v>
      </c>
      <c r="AD165" s="8">
        <v>131.80000000000001</v>
      </c>
    </row>
    <row r="166" spans="1:30" hidden="1" x14ac:dyDescent="0.25">
      <c r="A166" s="4" t="s">
        <v>34</v>
      </c>
      <c r="B166" s="4">
        <v>2017</v>
      </c>
      <c r="C166" s="4" t="s">
        <v>40</v>
      </c>
      <c r="D166" s="8">
        <v>133.6</v>
      </c>
      <c r="E166" s="8">
        <v>145.69999999999999</v>
      </c>
      <c r="F166" s="8">
        <v>129.6</v>
      </c>
      <c r="G166" s="8">
        <v>138.5</v>
      </c>
      <c r="H166" s="8">
        <v>118.1</v>
      </c>
      <c r="I166" s="8">
        <v>141.80000000000001</v>
      </c>
      <c r="J166" s="8">
        <v>159.5</v>
      </c>
      <c r="K166" s="8">
        <v>133.6</v>
      </c>
      <c r="L166" s="8">
        <v>120.5</v>
      </c>
      <c r="M166" s="8">
        <v>135.19999999999999</v>
      </c>
      <c r="N166" s="8">
        <v>128.5</v>
      </c>
      <c r="O166" s="8">
        <v>145.80000000000001</v>
      </c>
      <c r="P166" s="8">
        <v>139</v>
      </c>
      <c r="Q166" s="8">
        <v>148.19999999999999</v>
      </c>
      <c r="R166" s="8">
        <v>139.30000000000001</v>
      </c>
      <c r="S166" s="8">
        <v>132.1</v>
      </c>
      <c r="T166" s="8">
        <v>138.30000000000001</v>
      </c>
      <c r="U166" s="8">
        <v>132.6</v>
      </c>
      <c r="V166" s="8">
        <v>129.4</v>
      </c>
      <c r="W166" s="8">
        <v>131.9</v>
      </c>
      <c r="X166" s="8">
        <v>129.4</v>
      </c>
      <c r="Y166" s="8">
        <v>116</v>
      </c>
      <c r="Z166" s="8">
        <v>126.6</v>
      </c>
      <c r="AA166" s="8">
        <v>136.80000000000001</v>
      </c>
      <c r="AB166" s="8">
        <v>123.6</v>
      </c>
      <c r="AC166" s="8">
        <v>125.9</v>
      </c>
      <c r="AD166" s="8">
        <v>134.19999999999999</v>
      </c>
    </row>
    <row r="167" spans="1:30" hidden="1" x14ac:dyDescent="0.25">
      <c r="A167" s="4" t="s">
        <v>30</v>
      </c>
      <c r="B167" s="4">
        <v>2017</v>
      </c>
      <c r="C167" s="4" t="s">
        <v>41</v>
      </c>
      <c r="D167" s="8">
        <v>134.80000000000001</v>
      </c>
      <c r="E167" s="8">
        <v>143.1</v>
      </c>
      <c r="F167" s="8">
        <v>130</v>
      </c>
      <c r="G167" s="8">
        <v>139.4</v>
      </c>
      <c r="H167" s="8">
        <v>120.5</v>
      </c>
      <c r="I167" s="8">
        <v>148</v>
      </c>
      <c r="J167" s="8">
        <v>162.9</v>
      </c>
      <c r="K167" s="8">
        <v>137.4</v>
      </c>
      <c r="L167" s="8">
        <v>120.8</v>
      </c>
      <c r="M167" s="8">
        <v>134.69999999999999</v>
      </c>
      <c r="N167" s="8">
        <v>131.6</v>
      </c>
      <c r="O167" s="8">
        <v>148.69999999999999</v>
      </c>
      <c r="P167" s="8">
        <v>140.6</v>
      </c>
      <c r="Q167" s="8">
        <v>149</v>
      </c>
      <c r="R167" s="8">
        <v>145.30000000000001</v>
      </c>
      <c r="S167" s="8">
        <v>139.19999999999999</v>
      </c>
      <c r="T167" s="8">
        <v>144.5</v>
      </c>
      <c r="U167" s="8" t="s">
        <v>32</v>
      </c>
      <c r="V167" s="8">
        <v>136.4</v>
      </c>
      <c r="W167" s="8">
        <v>137.30000000000001</v>
      </c>
      <c r="X167" s="8">
        <v>133</v>
      </c>
      <c r="Y167" s="8">
        <v>120.3</v>
      </c>
      <c r="Z167" s="8">
        <v>131.5</v>
      </c>
      <c r="AA167" s="8">
        <v>140.19999999999999</v>
      </c>
      <c r="AB167" s="8">
        <v>125.4</v>
      </c>
      <c r="AC167" s="8">
        <v>129.69999999999999</v>
      </c>
      <c r="AD167" s="8">
        <v>137.80000000000001</v>
      </c>
    </row>
    <row r="168" spans="1:30" hidden="1" x14ac:dyDescent="0.25">
      <c r="A168" s="4" t="s">
        <v>33</v>
      </c>
      <c r="B168" s="4">
        <v>2017</v>
      </c>
      <c r="C168" s="4" t="s">
        <v>41</v>
      </c>
      <c r="D168" s="8">
        <v>133.19999999999999</v>
      </c>
      <c r="E168" s="8">
        <v>143.9</v>
      </c>
      <c r="F168" s="8">
        <v>128.30000000000001</v>
      </c>
      <c r="G168" s="8">
        <v>138.30000000000001</v>
      </c>
      <c r="H168" s="8">
        <v>114.1</v>
      </c>
      <c r="I168" s="8">
        <v>142.69999999999999</v>
      </c>
      <c r="J168" s="8">
        <v>179.8</v>
      </c>
      <c r="K168" s="8">
        <v>123.5</v>
      </c>
      <c r="L168" s="8">
        <v>122.1</v>
      </c>
      <c r="M168" s="8">
        <v>137.5</v>
      </c>
      <c r="N168" s="8">
        <v>124.6</v>
      </c>
      <c r="O168" s="8">
        <v>144.5</v>
      </c>
      <c r="P168" s="8">
        <v>140.5</v>
      </c>
      <c r="Q168" s="8">
        <v>152.1</v>
      </c>
      <c r="R168" s="8">
        <v>132.69999999999999</v>
      </c>
      <c r="S168" s="8">
        <v>124.3</v>
      </c>
      <c r="T168" s="8">
        <v>131.4</v>
      </c>
      <c r="U168" s="8">
        <v>134.4</v>
      </c>
      <c r="V168" s="8">
        <v>118.9</v>
      </c>
      <c r="W168" s="8">
        <v>127.7</v>
      </c>
      <c r="X168" s="8">
        <v>125.7</v>
      </c>
      <c r="Y168" s="8">
        <v>114.6</v>
      </c>
      <c r="Z168" s="8">
        <v>124.1</v>
      </c>
      <c r="AA168" s="8">
        <v>135.69999999999999</v>
      </c>
      <c r="AB168" s="8">
        <v>123.3</v>
      </c>
      <c r="AC168" s="8">
        <v>123.8</v>
      </c>
      <c r="AD168" s="8">
        <v>132.69999999999999</v>
      </c>
    </row>
    <row r="169" spans="1:30" hidden="1" x14ac:dyDescent="0.25">
      <c r="A169" s="4" t="s">
        <v>34</v>
      </c>
      <c r="B169" s="4">
        <v>2017</v>
      </c>
      <c r="C169" s="4" t="s">
        <v>41</v>
      </c>
      <c r="D169" s="8">
        <v>134.30000000000001</v>
      </c>
      <c r="E169" s="8">
        <v>143.4</v>
      </c>
      <c r="F169" s="8">
        <v>129.30000000000001</v>
      </c>
      <c r="G169" s="8">
        <v>139</v>
      </c>
      <c r="H169" s="8">
        <v>118.1</v>
      </c>
      <c r="I169" s="8">
        <v>145.5</v>
      </c>
      <c r="J169" s="8">
        <v>168.6</v>
      </c>
      <c r="K169" s="8">
        <v>132.69999999999999</v>
      </c>
      <c r="L169" s="8">
        <v>121.2</v>
      </c>
      <c r="M169" s="8">
        <v>135.6</v>
      </c>
      <c r="N169" s="8">
        <v>128.69999999999999</v>
      </c>
      <c r="O169" s="8">
        <v>146.80000000000001</v>
      </c>
      <c r="P169" s="8">
        <v>140.6</v>
      </c>
      <c r="Q169" s="8">
        <v>149.80000000000001</v>
      </c>
      <c r="R169" s="8">
        <v>140.30000000000001</v>
      </c>
      <c r="S169" s="8">
        <v>133</v>
      </c>
      <c r="T169" s="8">
        <v>139.30000000000001</v>
      </c>
      <c r="U169" s="8">
        <v>134.4</v>
      </c>
      <c r="V169" s="8">
        <v>129.80000000000001</v>
      </c>
      <c r="W169" s="8">
        <v>132.80000000000001</v>
      </c>
      <c r="X169" s="8">
        <v>130.19999999999999</v>
      </c>
      <c r="Y169" s="8">
        <v>117.3</v>
      </c>
      <c r="Z169" s="8">
        <v>127.3</v>
      </c>
      <c r="AA169" s="8">
        <v>137.6</v>
      </c>
      <c r="AB169" s="8">
        <v>124.5</v>
      </c>
      <c r="AC169" s="8">
        <v>126.8</v>
      </c>
      <c r="AD169" s="8">
        <v>135.4</v>
      </c>
    </row>
    <row r="170" spans="1:30" hidden="1" x14ac:dyDescent="0.25">
      <c r="A170" s="4" t="s">
        <v>30</v>
      </c>
      <c r="B170" s="4">
        <v>2017</v>
      </c>
      <c r="C170" s="4" t="s">
        <v>42</v>
      </c>
      <c r="D170" s="8">
        <v>135.19999999999999</v>
      </c>
      <c r="E170" s="8">
        <v>142</v>
      </c>
      <c r="F170" s="8">
        <v>130.5</v>
      </c>
      <c r="G170" s="8">
        <v>140.19999999999999</v>
      </c>
      <c r="H170" s="8">
        <v>120.7</v>
      </c>
      <c r="I170" s="8">
        <v>147.80000000000001</v>
      </c>
      <c r="J170" s="8">
        <v>154.5</v>
      </c>
      <c r="K170" s="8">
        <v>137.1</v>
      </c>
      <c r="L170" s="8">
        <v>121</v>
      </c>
      <c r="M170" s="8">
        <v>134.69999999999999</v>
      </c>
      <c r="N170" s="8">
        <v>131.69999999999999</v>
      </c>
      <c r="O170" s="8">
        <v>149.30000000000001</v>
      </c>
      <c r="P170" s="8">
        <v>139.6</v>
      </c>
      <c r="Q170" s="8">
        <v>149.80000000000001</v>
      </c>
      <c r="R170" s="8">
        <v>146.1</v>
      </c>
      <c r="S170" s="8">
        <v>139.69999999999999</v>
      </c>
      <c r="T170" s="8">
        <v>145.19999999999999</v>
      </c>
      <c r="U170" s="8" t="s">
        <v>32</v>
      </c>
      <c r="V170" s="8">
        <v>137.4</v>
      </c>
      <c r="W170" s="8">
        <v>137.9</v>
      </c>
      <c r="X170" s="8">
        <v>133.4</v>
      </c>
      <c r="Y170" s="8">
        <v>121.2</v>
      </c>
      <c r="Z170" s="8">
        <v>132.30000000000001</v>
      </c>
      <c r="AA170" s="8">
        <v>139.6</v>
      </c>
      <c r="AB170" s="8">
        <v>126.7</v>
      </c>
      <c r="AC170" s="8">
        <v>130.30000000000001</v>
      </c>
      <c r="AD170" s="8">
        <v>137.6</v>
      </c>
    </row>
    <row r="171" spans="1:30" hidden="1" x14ac:dyDescent="0.25">
      <c r="A171" s="4" t="s">
        <v>33</v>
      </c>
      <c r="B171" s="4">
        <v>2017</v>
      </c>
      <c r="C171" s="4" t="s">
        <v>42</v>
      </c>
      <c r="D171" s="8">
        <v>133.6</v>
      </c>
      <c r="E171" s="8">
        <v>143</v>
      </c>
      <c r="F171" s="8">
        <v>129.69999999999999</v>
      </c>
      <c r="G171" s="8">
        <v>138.69999999999999</v>
      </c>
      <c r="H171" s="8">
        <v>114.5</v>
      </c>
      <c r="I171" s="8">
        <v>137.5</v>
      </c>
      <c r="J171" s="8">
        <v>160.69999999999999</v>
      </c>
      <c r="K171" s="8">
        <v>124.5</v>
      </c>
      <c r="L171" s="8">
        <v>122.4</v>
      </c>
      <c r="M171" s="8">
        <v>137.30000000000001</v>
      </c>
      <c r="N171" s="8">
        <v>124.8</v>
      </c>
      <c r="O171" s="8">
        <v>145</v>
      </c>
      <c r="P171" s="8">
        <v>138</v>
      </c>
      <c r="Q171" s="8">
        <v>153.6</v>
      </c>
      <c r="R171" s="8">
        <v>133.30000000000001</v>
      </c>
      <c r="S171" s="8">
        <v>124.6</v>
      </c>
      <c r="T171" s="8">
        <v>132</v>
      </c>
      <c r="U171" s="8">
        <v>135.69999999999999</v>
      </c>
      <c r="V171" s="8">
        <v>120.6</v>
      </c>
      <c r="W171" s="8">
        <v>128.1</v>
      </c>
      <c r="X171" s="8">
        <v>126.1</v>
      </c>
      <c r="Y171" s="8">
        <v>115.7</v>
      </c>
      <c r="Z171" s="8">
        <v>124.5</v>
      </c>
      <c r="AA171" s="8">
        <v>135.9</v>
      </c>
      <c r="AB171" s="8">
        <v>124.4</v>
      </c>
      <c r="AC171" s="8">
        <v>124.5</v>
      </c>
      <c r="AD171" s="8">
        <v>132.4</v>
      </c>
    </row>
    <row r="172" spans="1:30" hidden="1" x14ac:dyDescent="0.25">
      <c r="A172" s="4" t="s">
        <v>34</v>
      </c>
      <c r="B172" s="4">
        <v>2017</v>
      </c>
      <c r="C172" s="4" t="s">
        <v>42</v>
      </c>
      <c r="D172" s="8">
        <v>134.69999999999999</v>
      </c>
      <c r="E172" s="8">
        <v>142.4</v>
      </c>
      <c r="F172" s="8">
        <v>130.19999999999999</v>
      </c>
      <c r="G172" s="8">
        <v>139.6</v>
      </c>
      <c r="H172" s="8">
        <v>118.4</v>
      </c>
      <c r="I172" s="8">
        <v>143</v>
      </c>
      <c r="J172" s="8">
        <v>156.6</v>
      </c>
      <c r="K172" s="8">
        <v>132.9</v>
      </c>
      <c r="L172" s="8">
        <v>121.5</v>
      </c>
      <c r="M172" s="8">
        <v>135.6</v>
      </c>
      <c r="N172" s="8">
        <v>128.80000000000001</v>
      </c>
      <c r="O172" s="8">
        <v>147.30000000000001</v>
      </c>
      <c r="P172" s="8">
        <v>139</v>
      </c>
      <c r="Q172" s="8">
        <v>150.80000000000001</v>
      </c>
      <c r="R172" s="8">
        <v>141.1</v>
      </c>
      <c r="S172" s="8">
        <v>133.4</v>
      </c>
      <c r="T172" s="8">
        <v>140</v>
      </c>
      <c r="U172" s="8">
        <v>135.69999999999999</v>
      </c>
      <c r="V172" s="8">
        <v>131</v>
      </c>
      <c r="W172" s="8">
        <v>133.30000000000001</v>
      </c>
      <c r="X172" s="8">
        <v>130.6</v>
      </c>
      <c r="Y172" s="8">
        <v>118.3</v>
      </c>
      <c r="Z172" s="8">
        <v>127.9</v>
      </c>
      <c r="AA172" s="8">
        <v>137.4</v>
      </c>
      <c r="AB172" s="8">
        <v>125.7</v>
      </c>
      <c r="AC172" s="8">
        <v>127.5</v>
      </c>
      <c r="AD172" s="8">
        <v>135.19999999999999</v>
      </c>
    </row>
    <row r="173" spans="1:30" hidden="1" x14ac:dyDescent="0.25">
      <c r="A173" s="4" t="s">
        <v>30</v>
      </c>
      <c r="B173" s="4">
        <v>2017</v>
      </c>
      <c r="C173" s="4" t="s">
        <v>43</v>
      </c>
      <c r="D173" s="8">
        <v>135.9</v>
      </c>
      <c r="E173" s="8">
        <v>141.9</v>
      </c>
      <c r="F173" s="8">
        <v>131</v>
      </c>
      <c r="G173" s="8">
        <v>141.5</v>
      </c>
      <c r="H173" s="8">
        <v>121.4</v>
      </c>
      <c r="I173" s="8">
        <v>146.69999999999999</v>
      </c>
      <c r="J173" s="8">
        <v>157.1</v>
      </c>
      <c r="K173" s="8">
        <v>136.4</v>
      </c>
      <c r="L173" s="8">
        <v>121.4</v>
      </c>
      <c r="M173" s="8">
        <v>135.6</v>
      </c>
      <c r="N173" s="8">
        <v>131.30000000000001</v>
      </c>
      <c r="O173" s="8">
        <v>150.30000000000001</v>
      </c>
      <c r="P173" s="8">
        <v>140.4</v>
      </c>
      <c r="Q173" s="8">
        <v>150.5</v>
      </c>
      <c r="R173" s="8">
        <v>147.19999999999999</v>
      </c>
      <c r="S173" s="8">
        <v>140.6</v>
      </c>
      <c r="T173" s="8">
        <v>146.19999999999999</v>
      </c>
      <c r="U173" s="8" t="s">
        <v>32</v>
      </c>
      <c r="V173" s="8">
        <v>138.1</v>
      </c>
      <c r="W173" s="8">
        <v>138.4</v>
      </c>
      <c r="X173" s="8">
        <v>134.19999999999999</v>
      </c>
      <c r="Y173" s="8">
        <v>121</v>
      </c>
      <c r="Z173" s="8">
        <v>133</v>
      </c>
      <c r="AA173" s="8">
        <v>140.1</v>
      </c>
      <c r="AB173" s="8">
        <v>127.4</v>
      </c>
      <c r="AC173" s="8">
        <v>130.69999999999999</v>
      </c>
      <c r="AD173" s="8">
        <v>138.30000000000001</v>
      </c>
    </row>
    <row r="174" spans="1:30" hidden="1" x14ac:dyDescent="0.25">
      <c r="A174" s="4" t="s">
        <v>33</v>
      </c>
      <c r="B174" s="4">
        <v>2017</v>
      </c>
      <c r="C174" s="4" t="s">
        <v>43</v>
      </c>
      <c r="D174" s="8">
        <v>133.9</v>
      </c>
      <c r="E174" s="8">
        <v>142.80000000000001</v>
      </c>
      <c r="F174" s="8">
        <v>131.4</v>
      </c>
      <c r="G174" s="8">
        <v>139.1</v>
      </c>
      <c r="H174" s="8">
        <v>114.9</v>
      </c>
      <c r="I174" s="8">
        <v>135.6</v>
      </c>
      <c r="J174" s="8">
        <v>173.2</v>
      </c>
      <c r="K174" s="8">
        <v>124.1</v>
      </c>
      <c r="L174" s="8">
        <v>122.6</v>
      </c>
      <c r="M174" s="8">
        <v>137.80000000000001</v>
      </c>
      <c r="N174" s="8">
        <v>125.1</v>
      </c>
      <c r="O174" s="8">
        <v>145.5</v>
      </c>
      <c r="P174" s="8">
        <v>139.69999999999999</v>
      </c>
      <c r="Q174" s="8">
        <v>154.6</v>
      </c>
      <c r="R174" s="8">
        <v>134</v>
      </c>
      <c r="S174" s="8">
        <v>124.9</v>
      </c>
      <c r="T174" s="8">
        <v>132.6</v>
      </c>
      <c r="U174" s="8">
        <v>137.30000000000001</v>
      </c>
      <c r="V174" s="8">
        <v>122.6</v>
      </c>
      <c r="W174" s="8">
        <v>128.30000000000001</v>
      </c>
      <c r="X174" s="8">
        <v>126.6</v>
      </c>
      <c r="Y174" s="8">
        <v>115</v>
      </c>
      <c r="Z174" s="8">
        <v>124.8</v>
      </c>
      <c r="AA174" s="8">
        <v>136.30000000000001</v>
      </c>
      <c r="AB174" s="8">
        <v>124.6</v>
      </c>
      <c r="AC174" s="8">
        <v>124.5</v>
      </c>
      <c r="AD174" s="8">
        <v>133.5</v>
      </c>
    </row>
    <row r="175" spans="1:30" hidden="1" x14ac:dyDescent="0.25">
      <c r="A175" s="4" t="s">
        <v>34</v>
      </c>
      <c r="B175" s="4">
        <v>2017</v>
      </c>
      <c r="C175" s="4" t="s">
        <v>43</v>
      </c>
      <c r="D175" s="8">
        <v>135.30000000000001</v>
      </c>
      <c r="E175" s="8">
        <v>142.19999999999999</v>
      </c>
      <c r="F175" s="8">
        <v>131.19999999999999</v>
      </c>
      <c r="G175" s="8">
        <v>140.6</v>
      </c>
      <c r="H175" s="8">
        <v>119</v>
      </c>
      <c r="I175" s="8">
        <v>141.5</v>
      </c>
      <c r="J175" s="8">
        <v>162.6</v>
      </c>
      <c r="K175" s="8">
        <v>132.30000000000001</v>
      </c>
      <c r="L175" s="8">
        <v>121.8</v>
      </c>
      <c r="M175" s="8">
        <v>136.30000000000001</v>
      </c>
      <c r="N175" s="8">
        <v>128.69999999999999</v>
      </c>
      <c r="O175" s="8">
        <v>148.1</v>
      </c>
      <c r="P175" s="8">
        <v>140.1</v>
      </c>
      <c r="Q175" s="8">
        <v>151.6</v>
      </c>
      <c r="R175" s="8">
        <v>142</v>
      </c>
      <c r="S175" s="8">
        <v>134.1</v>
      </c>
      <c r="T175" s="8">
        <v>140.80000000000001</v>
      </c>
      <c r="U175" s="8">
        <v>137.30000000000001</v>
      </c>
      <c r="V175" s="8">
        <v>132.19999999999999</v>
      </c>
      <c r="W175" s="8">
        <v>133.6</v>
      </c>
      <c r="X175" s="8">
        <v>131.30000000000001</v>
      </c>
      <c r="Y175" s="8">
        <v>117.8</v>
      </c>
      <c r="Z175" s="8">
        <v>128.4</v>
      </c>
      <c r="AA175" s="8">
        <v>137.9</v>
      </c>
      <c r="AB175" s="8">
        <v>126.2</v>
      </c>
      <c r="AC175" s="8">
        <v>127.7</v>
      </c>
      <c r="AD175" s="8">
        <v>136.1</v>
      </c>
    </row>
    <row r="176" spans="1:30" hidden="1" x14ac:dyDescent="0.25">
      <c r="A176" s="4" t="s">
        <v>30</v>
      </c>
      <c r="B176" s="4">
        <v>2017</v>
      </c>
      <c r="C176" s="4" t="s">
        <v>44</v>
      </c>
      <c r="D176" s="8">
        <v>136.30000000000001</v>
      </c>
      <c r="E176" s="8">
        <v>142.5</v>
      </c>
      <c r="F176" s="8">
        <v>140.5</v>
      </c>
      <c r="G176" s="8">
        <v>141.5</v>
      </c>
      <c r="H176" s="8">
        <v>121.6</v>
      </c>
      <c r="I176" s="8">
        <v>147.30000000000001</v>
      </c>
      <c r="J176" s="8">
        <v>168</v>
      </c>
      <c r="K176" s="8">
        <v>135.80000000000001</v>
      </c>
      <c r="L176" s="8">
        <v>122.5</v>
      </c>
      <c r="M176" s="8">
        <v>136</v>
      </c>
      <c r="N176" s="8">
        <v>131.9</v>
      </c>
      <c r="O176" s="8">
        <v>151.4</v>
      </c>
      <c r="P176" s="8">
        <v>142.4</v>
      </c>
      <c r="Q176" s="8">
        <v>152.1</v>
      </c>
      <c r="R176" s="8">
        <v>148.19999999999999</v>
      </c>
      <c r="S176" s="8">
        <v>141.5</v>
      </c>
      <c r="T176" s="8">
        <v>147.30000000000001</v>
      </c>
      <c r="U176" s="8" t="s">
        <v>32</v>
      </c>
      <c r="V176" s="8">
        <v>141.1</v>
      </c>
      <c r="W176" s="8">
        <v>139.4</v>
      </c>
      <c r="X176" s="8">
        <v>135.80000000000001</v>
      </c>
      <c r="Y176" s="8">
        <v>121.6</v>
      </c>
      <c r="Z176" s="8">
        <v>133.69999999999999</v>
      </c>
      <c r="AA176" s="8">
        <v>141.5</v>
      </c>
      <c r="AB176" s="8">
        <v>128.1</v>
      </c>
      <c r="AC176" s="8">
        <v>131.69999999999999</v>
      </c>
      <c r="AD176" s="8">
        <v>140</v>
      </c>
    </row>
    <row r="177" spans="1:30" hidden="1" x14ac:dyDescent="0.25">
      <c r="A177" s="4" t="s">
        <v>33</v>
      </c>
      <c r="B177" s="4">
        <v>2017</v>
      </c>
      <c r="C177" s="4" t="s">
        <v>44</v>
      </c>
      <c r="D177" s="8">
        <v>134.30000000000001</v>
      </c>
      <c r="E177" s="8">
        <v>142.1</v>
      </c>
      <c r="F177" s="8">
        <v>146.69999999999999</v>
      </c>
      <c r="G177" s="8">
        <v>139.5</v>
      </c>
      <c r="H177" s="8">
        <v>115.2</v>
      </c>
      <c r="I177" s="8">
        <v>136.4</v>
      </c>
      <c r="J177" s="8">
        <v>185.2</v>
      </c>
      <c r="K177" s="8">
        <v>122.2</v>
      </c>
      <c r="L177" s="8">
        <v>123.9</v>
      </c>
      <c r="M177" s="8">
        <v>138.30000000000001</v>
      </c>
      <c r="N177" s="8">
        <v>125.4</v>
      </c>
      <c r="O177" s="8">
        <v>146</v>
      </c>
      <c r="P177" s="8">
        <v>141.5</v>
      </c>
      <c r="Q177" s="8">
        <v>156.19999999999999</v>
      </c>
      <c r="R177" s="8">
        <v>135</v>
      </c>
      <c r="S177" s="8">
        <v>125.4</v>
      </c>
      <c r="T177" s="8">
        <v>133.5</v>
      </c>
      <c r="U177" s="8">
        <v>138.6</v>
      </c>
      <c r="V177" s="8">
        <v>125.7</v>
      </c>
      <c r="W177" s="8">
        <v>128.80000000000001</v>
      </c>
      <c r="X177" s="8">
        <v>127.4</v>
      </c>
      <c r="Y177" s="8">
        <v>115.3</v>
      </c>
      <c r="Z177" s="8">
        <v>125.1</v>
      </c>
      <c r="AA177" s="8">
        <v>136.6</v>
      </c>
      <c r="AB177" s="8">
        <v>124.9</v>
      </c>
      <c r="AC177" s="8">
        <v>124.9</v>
      </c>
      <c r="AD177" s="8">
        <v>134.80000000000001</v>
      </c>
    </row>
    <row r="178" spans="1:30" hidden="1" x14ac:dyDescent="0.25">
      <c r="A178" s="4" t="s">
        <v>34</v>
      </c>
      <c r="B178" s="4">
        <v>2017</v>
      </c>
      <c r="C178" s="4" t="s">
        <v>44</v>
      </c>
      <c r="D178" s="8">
        <v>135.69999999999999</v>
      </c>
      <c r="E178" s="8">
        <v>142.4</v>
      </c>
      <c r="F178" s="8">
        <v>142.9</v>
      </c>
      <c r="G178" s="8">
        <v>140.80000000000001</v>
      </c>
      <c r="H178" s="8">
        <v>119.2</v>
      </c>
      <c r="I178" s="8">
        <v>142.19999999999999</v>
      </c>
      <c r="J178" s="8">
        <v>173.8</v>
      </c>
      <c r="K178" s="8">
        <v>131.19999999999999</v>
      </c>
      <c r="L178" s="8">
        <v>123</v>
      </c>
      <c r="M178" s="8">
        <v>136.80000000000001</v>
      </c>
      <c r="N178" s="8">
        <v>129.19999999999999</v>
      </c>
      <c r="O178" s="8">
        <v>148.9</v>
      </c>
      <c r="P178" s="8">
        <v>142.1</v>
      </c>
      <c r="Q178" s="8">
        <v>153.19999999999999</v>
      </c>
      <c r="R178" s="8">
        <v>143</v>
      </c>
      <c r="S178" s="8">
        <v>134.80000000000001</v>
      </c>
      <c r="T178" s="8">
        <v>141.80000000000001</v>
      </c>
      <c r="U178" s="8">
        <v>138.6</v>
      </c>
      <c r="V178" s="8">
        <v>135.30000000000001</v>
      </c>
      <c r="W178" s="8">
        <v>134.4</v>
      </c>
      <c r="X178" s="8">
        <v>132.6</v>
      </c>
      <c r="Y178" s="8">
        <v>118.3</v>
      </c>
      <c r="Z178" s="8">
        <v>128.9</v>
      </c>
      <c r="AA178" s="8">
        <v>138.6</v>
      </c>
      <c r="AB178" s="8">
        <v>126.8</v>
      </c>
      <c r="AC178" s="8">
        <v>128.4</v>
      </c>
      <c r="AD178" s="8">
        <v>137.6</v>
      </c>
    </row>
    <row r="179" spans="1:30" hidden="1" x14ac:dyDescent="0.25">
      <c r="A179" s="4" t="s">
        <v>30</v>
      </c>
      <c r="B179" s="4">
        <v>2017</v>
      </c>
      <c r="C179" s="4" t="s">
        <v>45</v>
      </c>
      <c r="D179" s="8">
        <v>136.4</v>
      </c>
      <c r="E179" s="8">
        <v>143.69999999999999</v>
      </c>
      <c r="F179" s="8">
        <v>144.80000000000001</v>
      </c>
      <c r="G179" s="8">
        <v>141.9</v>
      </c>
      <c r="H179" s="8">
        <v>123.1</v>
      </c>
      <c r="I179" s="8">
        <v>147.19999999999999</v>
      </c>
      <c r="J179" s="8">
        <v>161</v>
      </c>
      <c r="K179" s="8">
        <v>133.80000000000001</v>
      </c>
      <c r="L179" s="8">
        <v>121.9</v>
      </c>
      <c r="M179" s="8">
        <v>135.80000000000001</v>
      </c>
      <c r="N179" s="8">
        <v>131.1</v>
      </c>
      <c r="O179" s="8">
        <v>151.4</v>
      </c>
      <c r="P179" s="8">
        <v>141.5</v>
      </c>
      <c r="Q179" s="8">
        <v>153.19999999999999</v>
      </c>
      <c r="R179" s="8">
        <v>148</v>
      </c>
      <c r="S179" s="8">
        <v>141.9</v>
      </c>
      <c r="T179" s="8">
        <v>147.19999999999999</v>
      </c>
      <c r="U179" s="8" t="s">
        <v>32</v>
      </c>
      <c r="V179" s="8">
        <v>142.6</v>
      </c>
      <c r="W179" s="8">
        <v>139.5</v>
      </c>
      <c r="X179" s="8">
        <v>136.1</v>
      </c>
      <c r="Y179" s="8">
        <v>122</v>
      </c>
      <c r="Z179" s="8">
        <v>133.4</v>
      </c>
      <c r="AA179" s="8">
        <v>141.1</v>
      </c>
      <c r="AB179" s="8">
        <v>127.8</v>
      </c>
      <c r="AC179" s="8">
        <v>131.9</v>
      </c>
      <c r="AD179" s="8">
        <v>139.80000000000001</v>
      </c>
    </row>
    <row r="180" spans="1:30" hidden="1" x14ac:dyDescent="0.25">
      <c r="A180" s="4" t="s">
        <v>33</v>
      </c>
      <c r="B180" s="4">
        <v>2017</v>
      </c>
      <c r="C180" s="4" t="s">
        <v>45</v>
      </c>
      <c r="D180" s="8">
        <v>134.4</v>
      </c>
      <c r="E180" s="8">
        <v>142.6</v>
      </c>
      <c r="F180" s="8">
        <v>145.9</v>
      </c>
      <c r="G180" s="8">
        <v>139.5</v>
      </c>
      <c r="H180" s="8">
        <v>115.9</v>
      </c>
      <c r="I180" s="8">
        <v>135</v>
      </c>
      <c r="J180" s="8">
        <v>163.19999999999999</v>
      </c>
      <c r="K180" s="8">
        <v>119.8</v>
      </c>
      <c r="L180" s="8">
        <v>120.7</v>
      </c>
      <c r="M180" s="8">
        <v>139.69999999999999</v>
      </c>
      <c r="N180" s="8">
        <v>125.7</v>
      </c>
      <c r="O180" s="8">
        <v>146.30000000000001</v>
      </c>
      <c r="P180" s="8">
        <v>138.80000000000001</v>
      </c>
      <c r="Q180" s="8">
        <v>157</v>
      </c>
      <c r="R180" s="8">
        <v>135.6</v>
      </c>
      <c r="S180" s="8">
        <v>125.6</v>
      </c>
      <c r="T180" s="8">
        <v>134</v>
      </c>
      <c r="U180" s="8">
        <v>139.1</v>
      </c>
      <c r="V180" s="8">
        <v>126.8</v>
      </c>
      <c r="W180" s="8">
        <v>129.30000000000001</v>
      </c>
      <c r="X180" s="8">
        <v>128.19999999999999</v>
      </c>
      <c r="Y180" s="8">
        <v>115.3</v>
      </c>
      <c r="Z180" s="8">
        <v>125.6</v>
      </c>
      <c r="AA180" s="8">
        <v>136.69999999999999</v>
      </c>
      <c r="AB180" s="8">
        <v>124.6</v>
      </c>
      <c r="AC180" s="8">
        <v>125.1</v>
      </c>
      <c r="AD180" s="8">
        <v>134.1</v>
      </c>
    </row>
    <row r="181" spans="1:30" hidden="1" x14ac:dyDescent="0.25">
      <c r="A181" s="4" t="s">
        <v>34</v>
      </c>
      <c r="B181" s="4">
        <v>2017</v>
      </c>
      <c r="C181" s="4" t="s">
        <v>45</v>
      </c>
      <c r="D181" s="8">
        <v>135.80000000000001</v>
      </c>
      <c r="E181" s="8">
        <v>143.30000000000001</v>
      </c>
      <c r="F181" s="8">
        <v>145.19999999999999</v>
      </c>
      <c r="G181" s="8">
        <v>141</v>
      </c>
      <c r="H181" s="8">
        <v>120.5</v>
      </c>
      <c r="I181" s="8">
        <v>141.5</v>
      </c>
      <c r="J181" s="8">
        <v>161.69999999999999</v>
      </c>
      <c r="K181" s="8">
        <v>129.1</v>
      </c>
      <c r="L181" s="8">
        <v>121.5</v>
      </c>
      <c r="M181" s="8">
        <v>137.1</v>
      </c>
      <c r="N181" s="8">
        <v>128.80000000000001</v>
      </c>
      <c r="O181" s="8">
        <v>149</v>
      </c>
      <c r="P181" s="8">
        <v>140.5</v>
      </c>
      <c r="Q181" s="8">
        <v>154.19999999999999</v>
      </c>
      <c r="R181" s="8">
        <v>143.1</v>
      </c>
      <c r="S181" s="8">
        <v>135.1</v>
      </c>
      <c r="T181" s="8">
        <v>142</v>
      </c>
      <c r="U181" s="8">
        <v>139.1</v>
      </c>
      <c r="V181" s="8">
        <v>136.6</v>
      </c>
      <c r="W181" s="8">
        <v>134.69999999999999</v>
      </c>
      <c r="X181" s="8">
        <v>133.1</v>
      </c>
      <c r="Y181" s="8">
        <v>118.5</v>
      </c>
      <c r="Z181" s="8">
        <v>129</v>
      </c>
      <c r="AA181" s="8">
        <v>138.5</v>
      </c>
      <c r="AB181" s="8">
        <v>126.5</v>
      </c>
      <c r="AC181" s="8">
        <v>128.6</v>
      </c>
      <c r="AD181" s="8">
        <v>137.19999999999999</v>
      </c>
    </row>
    <row r="182" spans="1:30" hidden="1" x14ac:dyDescent="0.25">
      <c r="A182" s="4" t="s">
        <v>30</v>
      </c>
      <c r="B182" s="4">
        <v>2018</v>
      </c>
      <c r="C182" s="4" t="s">
        <v>31</v>
      </c>
      <c r="D182" s="8">
        <v>136.6</v>
      </c>
      <c r="E182" s="8">
        <v>144.4</v>
      </c>
      <c r="F182" s="8">
        <v>143.80000000000001</v>
      </c>
      <c r="G182" s="8">
        <v>142</v>
      </c>
      <c r="H182" s="8">
        <v>123.2</v>
      </c>
      <c r="I182" s="8">
        <v>147.9</v>
      </c>
      <c r="J182" s="8">
        <v>152.1</v>
      </c>
      <c r="K182" s="8">
        <v>131.80000000000001</v>
      </c>
      <c r="L182" s="8">
        <v>119.5</v>
      </c>
      <c r="M182" s="8">
        <v>136</v>
      </c>
      <c r="N182" s="8">
        <v>131.19999999999999</v>
      </c>
      <c r="O182" s="8">
        <v>151.80000000000001</v>
      </c>
      <c r="P182" s="8">
        <v>140.4</v>
      </c>
      <c r="Q182" s="8">
        <v>153.6</v>
      </c>
      <c r="R182" s="8">
        <v>148.30000000000001</v>
      </c>
      <c r="S182" s="8">
        <v>142.30000000000001</v>
      </c>
      <c r="T182" s="8">
        <v>147.5</v>
      </c>
      <c r="U182" s="8" t="s">
        <v>32</v>
      </c>
      <c r="V182" s="8">
        <v>142.30000000000001</v>
      </c>
      <c r="W182" s="8">
        <v>139.80000000000001</v>
      </c>
      <c r="X182" s="8">
        <v>136</v>
      </c>
      <c r="Y182" s="8">
        <v>122.7</v>
      </c>
      <c r="Z182" s="8">
        <v>134.30000000000001</v>
      </c>
      <c r="AA182" s="8">
        <v>141.6</v>
      </c>
      <c r="AB182" s="8">
        <v>128.6</v>
      </c>
      <c r="AC182" s="8">
        <v>132.30000000000001</v>
      </c>
      <c r="AD182" s="8">
        <v>139.30000000000001</v>
      </c>
    </row>
    <row r="183" spans="1:30" hidden="1" x14ac:dyDescent="0.25">
      <c r="A183" s="4" t="s">
        <v>33</v>
      </c>
      <c r="B183" s="4">
        <v>2018</v>
      </c>
      <c r="C183" s="4" t="s">
        <v>31</v>
      </c>
      <c r="D183" s="8">
        <v>134.6</v>
      </c>
      <c r="E183" s="8">
        <v>143.69999999999999</v>
      </c>
      <c r="F183" s="8">
        <v>143.6</v>
      </c>
      <c r="G183" s="8">
        <v>139.6</v>
      </c>
      <c r="H183" s="8">
        <v>116.4</v>
      </c>
      <c r="I183" s="8">
        <v>133.80000000000001</v>
      </c>
      <c r="J183" s="8">
        <v>150.5</v>
      </c>
      <c r="K183" s="8">
        <v>118.4</v>
      </c>
      <c r="L183" s="8">
        <v>117.3</v>
      </c>
      <c r="M183" s="8">
        <v>140.5</v>
      </c>
      <c r="N183" s="8">
        <v>125.9</v>
      </c>
      <c r="O183" s="8">
        <v>146.80000000000001</v>
      </c>
      <c r="P183" s="8">
        <v>137.19999999999999</v>
      </c>
      <c r="Q183" s="8">
        <v>157.69999999999999</v>
      </c>
      <c r="R183" s="8">
        <v>136</v>
      </c>
      <c r="S183" s="8">
        <v>125.9</v>
      </c>
      <c r="T183" s="8">
        <v>134.4</v>
      </c>
      <c r="U183" s="8">
        <v>140.4</v>
      </c>
      <c r="V183" s="8">
        <v>127.3</v>
      </c>
      <c r="W183" s="8">
        <v>129.5</v>
      </c>
      <c r="X183" s="8">
        <v>129</v>
      </c>
      <c r="Y183" s="8">
        <v>116.3</v>
      </c>
      <c r="Z183" s="8">
        <v>126.2</v>
      </c>
      <c r="AA183" s="8">
        <v>137.1</v>
      </c>
      <c r="AB183" s="8">
        <v>125.5</v>
      </c>
      <c r="AC183" s="8">
        <v>125.8</v>
      </c>
      <c r="AD183" s="8">
        <v>134.1</v>
      </c>
    </row>
    <row r="184" spans="1:30" hidden="1" x14ac:dyDescent="0.25">
      <c r="A184" s="4" t="s">
        <v>34</v>
      </c>
      <c r="B184" s="4">
        <v>2018</v>
      </c>
      <c r="C184" s="4" t="s">
        <v>31</v>
      </c>
      <c r="D184" s="8">
        <v>136</v>
      </c>
      <c r="E184" s="8">
        <v>144.19999999999999</v>
      </c>
      <c r="F184" s="8">
        <v>143.69999999999999</v>
      </c>
      <c r="G184" s="8">
        <v>141.1</v>
      </c>
      <c r="H184" s="8">
        <v>120.7</v>
      </c>
      <c r="I184" s="8">
        <v>141.30000000000001</v>
      </c>
      <c r="J184" s="8">
        <v>151.6</v>
      </c>
      <c r="K184" s="8">
        <v>127.3</v>
      </c>
      <c r="L184" s="8">
        <v>118.8</v>
      </c>
      <c r="M184" s="8">
        <v>137.5</v>
      </c>
      <c r="N184" s="8">
        <v>129</v>
      </c>
      <c r="O184" s="8">
        <v>149.5</v>
      </c>
      <c r="P184" s="8">
        <v>139.19999999999999</v>
      </c>
      <c r="Q184" s="8">
        <v>154.69999999999999</v>
      </c>
      <c r="R184" s="8">
        <v>143.5</v>
      </c>
      <c r="S184" s="8">
        <v>135.5</v>
      </c>
      <c r="T184" s="8">
        <v>142.30000000000001</v>
      </c>
      <c r="U184" s="8">
        <v>140.4</v>
      </c>
      <c r="V184" s="8">
        <v>136.6</v>
      </c>
      <c r="W184" s="8">
        <v>134.9</v>
      </c>
      <c r="X184" s="8">
        <v>133.30000000000001</v>
      </c>
      <c r="Y184" s="8">
        <v>119.3</v>
      </c>
      <c r="Z184" s="8">
        <v>129.69999999999999</v>
      </c>
      <c r="AA184" s="8">
        <v>139</v>
      </c>
      <c r="AB184" s="8">
        <v>127.3</v>
      </c>
      <c r="AC184" s="8">
        <v>129.1</v>
      </c>
      <c r="AD184" s="8">
        <v>136.9</v>
      </c>
    </row>
    <row r="185" spans="1:30" hidden="1" x14ac:dyDescent="0.25">
      <c r="A185" s="4" t="s">
        <v>30</v>
      </c>
      <c r="B185" s="4">
        <v>2018</v>
      </c>
      <c r="C185" s="4" t="s">
        <v>35</v>
      </c>
      <c r="D185" s="8">
        <v>136.4</v>
      </c>
      <c r="E185" s="8">
        <v>143.69999999999999</v>
      </c>
      <c r="F185" s="8">
        <v>140.6</v>
      </c>
      <c r="G185" s="8">
        <v>141.5</v>
      </c>
      <c r="H185" s="8">
        <v>122.9</v>
      </c>
      <c r="I185" s="8">
        <v>149.4</v>
      </c>
      <c r="J185" s="8">
        <v>142.4</v>
      </c>
      <c r="K185" s="8">
        <v>130.19999999999999</v>
      </c>
      <c r="L185" s="8">
        <v>117.9</v>
      </c>
      <c r="M185" s="8">
        <v>135.6</v>
      </c>
      <c r="N185" s="8">
        <v>130.5</v>
      </c>
      <c r="O185" s="8">
        <v>151.69999999999999</v>
      </c>
      <c r="P185" s="8">
        <v>138.69999999999999</v>
      </c>
      <c r="Q185" s="8">
        <v>153.30000000000001</v>
      </c>
      <c r="R185" s="8">
        <v>148.69999999999999</v>
      </c>
      <c r="S185" s="8">
        <v>142.4</v>
      </c>
      <c r="T185" s="8">
        <v>147.80000000000001</v>
      </c>
      <c r="U185" s="8" t="s">
        <v>32</v>
      </c>
      <c r="V185" s="8">
        <v>142.4</v>
      </c>
      <c r="W185" s="8">
        <v>139.9</v>
      </c>
      <c r="X185" s="8">
        <v>136.19999999999999</v>
      </c>
      <c r="Y185" s="8">
        <v>123.3</v>
      </c>
      <c r="Z185" s="8">
        <v>134.30000000000001</v>
      </c>
      <c r="AA185" s="8">
        <v>141.5</v>
      </c>
      <c r="AB185" s="8">
        <v>128.80000000000001</v>
      </c>
      <c r="AC185" s="8">
        <v>132.5</v>
      </c>
      <c r="AD185" s="8">
        <v>138.5</v>
      </c>
    </row>
    <row r="186" spans="1:30" hidden="1" x14ac:dyDescent="0.25">
      <c r="A186" s="4" t="s">
        <v>33</v>
      </c>
      <c r="B186" s="4">
        <v>2018</v>
      </c>
      <c r="C186" s="4" t="s">
        <v>35</v>
      </c>
      <c r="D186" s="8">
        <v>134.80000000000001</v>
      </c>
      <c r="E186" s="8">
        <v>143</v>
      </c>
      <c r="F186" s="8">
        <v>139.9</v>
      </c>
      <c r="G186" s="8">
        <v>139.9</v>
      </c>
      <c r="H186" s="8">
        <v>116.2</v>
      </c>
      <c r="I186" s="8">
        <v>135.5</v>
      </c>
      <c r="J186" s="8">
        <v>136.9</v>
      </c>
      <c r="K186" s="8">
        <v>117</v>
      </c>
      <c r="L186" s="8">
        <v>115.4</v>
      </c>
      <c r="M186" s="8">
        <v>140.69999999999999</v>
      </c>
      <c r="N186" s="8">
        <v>125.9</v>
      </c>
      <c r="O186" s="8">
        <v>147.1</v>
      </c>
      <c r="P186" s="8">
        <v>135.6</v>
      </c>
      <c r="Q186" s="8">
        <v>159.30000000000001</v>
      </c>
      <c r="R186" s="8">
        <v>136.30000000000001</v>
      </c>
      <c r="S186" s="8">
        <v>126.1</v>
      </c>
      <c r="T186" s="8">
        <v>134.69999999999999</v>
      </c>
      <c r="U186" s="8">
        <v>141.30000000000001</v>
      </c>
      <c r="V186" s="8">
        <v>127.3</v>
      </c>
      <c r="W186" s="8">
        <v>129.9</v>
      </c>
      <c r="X186" s="8">
        <v>129.80000000000001</v>
      </c>
      <c r="Y186" s="8">
        <v>117.4</v>
      </c>
      <c r="Z186" s="8">
        <v>126.5</v>
      </c>
      <c r="AA186" s="8">
        <v>137.19999999999999</v>
      </c>
      <c r="AB186" s="8">
        <v>126.2</v>
      </c>
      <c r="AC186" s="8">
        <v>126.5</v>
      </c>
      <c r="AD186" s="8">
        <v>134</v>
      </c>
    </row>
    <row r="187" spans="1:30" hidden="1" x14ac:dyDescent="0.25">
      <c r="A187" s="4" t="s">
        <v>34</v>
      </c>
      <c r="B187" s="4">
        <v>2018</v>
      </c>
      <c r="C187" s="4" t="s">
        <v>35</v>
      </c>
      <c r="D187" s="8">
        <v>135.9</v>
      </c>
      <c r="E187" s="8">
        <v>143.5</v>
      </c>
      <c r="F187" s="8">
        <v>140.30000000000001</v>
      </c>
      <c r="G187" s="8">
        <v>140.9</v>
      </c>
      <c r="H187" s="8">
        <v>120.4</v>
      </c>
      <c r="I187" s="8">
        <v>142.9</v>
      </c>
      <c r="J187" s="8">
        <v>140.5</v>
      </c>
      <c r="K187" s="8">
        <v>125.8</v>
      </c>
      <c r="L187" s="8">
        <v>117.1</v>
      </c>
      <c r="M187" s="8">
        <v>137.30000000000001</v>
      </c>
      <c r="N187" s="8">
        <v>128.6</v>
      </c>
      <c r="O187" s="8">
        <v>149.6</v>
      </c>
      <c r="P187" s="8">
        <v>137.6</v>
      </c>
      <c r="Q187" s="8">
        <v>154.9</v>
      </c>
      <c r="R187" s="8">
        <v>143.80000000000001</v>
      </c>
      <c r="S187" s="8">
        <v>135.6</v>
      </c>
      <c r="T187" s="8">
        <v>142.6</v>
      </c>
      <c r="U187" s="8">
        <v>141.30000000000001</v>
      </c>
      <c r="V187" s="8">
        <v>136.69999999999999</v>
      </c>
      <c r="W187" s="8">
        <v>135.19999999999999</v>
      </c>
      <c r="X187" s="8">
        <v>133.80000000000001</v>
      </c>
      <c r="Y187" s="8">
        <v>120.2</v>
      </c>
      <c r="Z187" s="8">
        <v>129.9</v>
      </c>
      <c r="AA187" s="8">
        <v>139</v>
      </c>
      <c r="AB187" s="8">
        <v>127.7</v>
      </c>
      <c r="AC187" s="8">
        <v>129.6</v>
      </c>
      <c r="AD187" s="8">
        <v>136.4</v>
      </c>
    </row>
    <row r="188" spans="1:30" hidden="1" x14ac:dyDescent="0.25">
      <c r="A188" s="4" t="s">
        <v>30</v>
      </c>
      <c r="B188" s="4">
        <v>2018</v>
      </c>
      <c r="C188" s="4" t="s">
        <v>36</v>
      </c>
      <c r="D188" s="8">
        <v>136.80000000000001</v>
      </c>
      <c r="E188" s="8">
        <v>143.80000000000001</v>
      </c>
      <c r="F188" s="8">
        <v>140</v>
      </c>
      <c r="G188" s="8">
        <v>142</v>
      </c>
      <c r="H188" s="8">
        <v>123.2</v>
      </c>
      <c r="I188" s="8">
        <v>152.9</v>
      </c>
      <c r="J188" s="8">
        <v>138</v>
      </c>
      <c r="K188" s="8">
        <v>129.30000000000001</v>
      </c>
      <c r="L188" s="8">
        <v>117.1</v>
      </c>
      <c r="M188" s="8">
        <v>136.30000000000001</v>
      </c>
      <c r="N188" s="8">
        <v>131.19999999999999</v>
      </c>
      <c r="O188" s="8">
        <v>152.80000000000001</v>
      </c>
      <c r="P188" s="8">
        <v>138.6</v>
      </c>
      <c r="Q188" s="8">
        <v>155.1</v>
      </c>
      <c r="R188" s="8">
        <v>149.19999999999999</v>
      </c>
      <c r="S188" s="8">
        <v>143</v>
      </c>
      <c r="T188" s="8">
        <v>148.30000000000001</v>
      </c>
      <c r="U188" s="8" t="s">
        <v>32</v>
      </c>
      <c r="V188" s="8">
        <v>142.6</v>
      </c>
      <c r="W188" s="8">
        <v>139.9</v>
      </c>
      <c r="X188" s="8">
        <v>136.69999999999999</v>
      </c>
      <c r="Y188" s="8">
        <v>124.6</v>
      </c>
      <c r="Z188" s="8">
        <v>135.1</v>
      </c>
      <c r="AA188" s="8">
        <v>142.69999999999999</v>
      </c>
      <c r="AB188" s="8">
        <v>129.30000000000001</v>
      </c>
      <c r="AC188" s="8">
        <v>133.30000000000001</v>
      </c>
      <c r="AD188" s="8">
        <v>138.69999999999999</v>
      </c>
    </row>
    <row r="189" spans="1:30" hidden="1" x14ac:dyDescent="0.25">
      <c r="A189" s="4" t="s">
        <v>33</v>
      </c>
      <c r="B189" s="4">
        <v>2018</v>
      </c>
      <c r="C189" s="4" t="s">
        <v>36</v>
      </c>
      <c r="D189" s="8">
        <v>135</v>
      </c>
      <c r="E189" s="8">
        <v>143.1</v>
      </c>
      <c r="F189" s="8">
        <v>135.5</v>
      </c>
      <c r="G189" s="8">
        <v>139.9</v>
      </c>
      <c r="H189" s="8">
        <v>116.5</v>
      </c>
      <c r="I189" s="8">
        <v>138.5</v>
      </c>
      <c r="J189" s="8">
        <v>128</v>
      </c>
      <c r="K189" s="8">
        <v>115.5</v>
      </c>
      <c r="L189" s="8">
        <v>114.2</v>
      </c>
      <c r="M189" s="8">
        <v>140.69999999999999</v>
      </c>
      <c r="N189" s="8">
        <v>126.2</v>
      </c>
      <c r="O189" s="8">
        <v>147.6</v>
      </c>
      <c r="P189" s="8">
        <v>134.80000000000001</v>
      </c>
      <c r="Q189" s="8">
        <v>159.69999999999999</v>
      </c>
      <c r="R189" s="8">
        <v>136.69999999999999</v>
      </c>
      <c r="S189" s="8">
        <v>126.7</v>
      </c>
      <c r="T189" s="8">
        <v>135.19999999999999</v>
      </c>
      <c r="U189" s="8">
        <v>142</v>
      </c>
      <c r="V189" s="8">
        <v>126.4</v>
      </c>
      <c r="W189" s="8">
        <v>130.80000000000001</v>
      </c>
      <c r="X189" s="8">
        <v>130.5</v>
      </c>
      <c r="Y189" s="8">
        <v>117.8</v>
      </c>
      <c r="Z189" s="8">
        <v>126.8</v>
      </c>
      <c r="AA189" s="8">
        <v>137.80000000000001</v>
      </c>
      <c r="AB189" s="8">
        <v>126.7</v>
      </c>
      <c r="AC189" s="8">
        <v>127.1</v>
      </c>
      <c r="AD189" s="8">
        <v>134</v>
      </c>
    </row>
    <row r="190" spans="1:30" hidden="1" x14ac:dyDescent="0.25">
      <c r="A190" s="4" t="s">
        <v>34</v>
      </c>
      <c r="B190" s="4">
        <v>2018</v>
      </c>
      <c r="C190" s="4" t="s">
        <v>36</v>
      </c>
      <c r="D190" s="8">
        <v>136.19999999999999</v>
      </c>
      <c r="E190" s="8">
        <v>143.6</v>
      </c>
      <c r="F190" s="8">
        <v>138.30000000000001</v>
      </c>
      <c r="G190" s="8">
        <v>141.19999999999999</v>
      </c>
      <c r="H190" s="8">
        <v>120.7</v>
      </c>
      <c r="I190" s="8">
        <v>146.19999999999999</v>
      </c>
      <c r="J190" s="8">
        <v>134.6</v>
      </c>
      <c r="K190" s="8">
        <v>124.6</v>
      </c>
      <c r="L190" s="8">
        <v>116.1</v>
      </c>
      <c r="M190" s="8">
        <v>137.80000000000001</v>
      </c>
      <c r="N190" s="8">
        <v>129.1</v>
      </c>
      <c r="O190" s="8">
        <v>150.4</v>
      </c>
      <c r="P190" s="8">
        <v>137.19999999999999</v>
      </c>
      <c r="Q190" s="8">
        <v>156.30000000000001</v>
      </c>
      <c r="R190" s="8">
        <v>144.30000000000001</v>
      </c>
      <c r="S190" s="8">
        <v>136.19999999999999</v>
      </c>
      <c r="T190" s="8">
        <v>143.1</v>
      </c>
      <c r="U190" s="8">
        <v>142</v>
      </c>
      <c r="V190" s="8">
        <v>136.5</v>
      </c>
      <c r="W190" s="8">
        <v>135.6</v>
      </c>
      <c r="X190" s="8">
        <v>134.30000000000001</v>
      </c>
      <c r="Y190" s="8">
        <v>121</v>
      </c>
      <c r="Z190" s="8">
        <v>130.4</v>
      </c>
      <c r="AA190" s="8">
        <v>139.80000000000001</v>
      </c>
      <c r="AB190" s="8">
        <v>128.19999999999999</v>
      </c>
      <c r="AC190" s="8">
        <v>130.30000000000001</v>
      </c>
      <c r="AD190" s="8">
        <v>136.5</v>
      </c>
    </row>
    <row r="191" spans="1:30" hidden="1" x14ac:dyDescent="0.25">
      <c r="A191" s="4" t="s">
        <v>30</v>
      </c>
      <c r="B191" s="4">
        <v>2018</v>
      </c>
      <c r="C191" s="4" t="s">
        <v>37</v>
      </c>
      <c r="D191" s="8">
        <v>137.1</v>
      </c>
      <c r="E191" s="8">
        <v>144.5</v>
      </c>
      <c r="F191" s="8">
        <v>135.9</v>
      </c>
      <c r="G191" s="8">
        <v>142.4</v>
      </c>
      <c r="H191" s="8">
        <v>123.5</v>
      </c>
      <c r="I191" s="8">
        <v>156.4</v>
      </c>
      <c r="J191" s="8">
        <v>135.1</v>
      </c>
      <c r="K191" s="8">
        <v>128.4</v>
      </c>
      <c r="L191" s="8">
        <v>115.2</v>
      </c>
      <c r="M191" s="8">
        <v>137.19999999999999</v>
      </c>
      <c r="N191" s="8">
        <v>131.9</v>
      </c>
      <c r="O191" s="8">
        <v>153.80000000000001</v>
      </c>
      <c r="P191" s="8">
        <v>138.6</v>
      </c>
      <c r="Q191" s="8">
        <v>156.1</v>
      </c>
      <c r="R191" s="8">
        <v>150.1</v>
      </c>
      <c r="S191" s="8">
        <v>143.30000000000001</v>
      </c>
      <c r="T191" s="8">
        <v>149.1</v>
      </c>
      <c r="U191" s="8" t="s">
        <v>32</v>
      </c>
      <c r="V191" s="8">
        <v>143.80000000000001</v>
      </c>
      <c r="W191" s="8">
        <v>140.9</v>
      </c>
      <c r="X191" s="8">
        <v>137.6</v>
      </c>
      <c r="Y191" s="8">
        <v>125.3</v>
      </c>
      <c r="Z191" s="8">
        <v>136</v>
      </c>
      <c r="AA191" s="8">
        <v>143.69999999999999</v>
      </c>
      <c r="AB191" s="8">
        <v>130.4</v>
      </c>
      <c r="AC191" s="8">
        <v>134.19999999999999</v>
      </c>
      <c r="AD191" s="8">
        <v>139.1</v>
      </c>
    </row>
    <row r="192" spans="1:30" hidden="1" x14ac:dyDescent="0.25">
      <c r="A192" s="4" t="s">
        <v>33</v>
      </c>
      <c r="B192" s="4">
        <v>2018</v>
      </c>
      <c r="C192" s="4" t="s">
        <v>37</v>
      </c>
      <c r="D192" s="8">
        <v>135</v>
      </c>
      <c r="E192" s="8">
        <v>144.30000000000001</v>
      </c>
      <c r="F192" s="8">
        <v>130.80000000000001</v>
      </c>
      <c r="G192" s="8">
        <v>140.30000000000001</v>
      </c>
      <c r="H192" s="8">
        <v>116.6</v>
      </c>
      <c r="I192" s="8">
        <v>150.1</v>
      </c>
      <c r="J192" s="8">
        <v>127.6</v>
      </c>
      <c r="K192" s="8">
        <v>114</v>
      </c>
      <c r="L192" s="8">
        <v>110.6</v>
      </c>
      <c r="M192" s="8">
        <v>140.19999999999999</v>
      </c>
      <c r="N192" s="8">
        <v>126.5</v>
      </c>
      <c r="O192" s="8">
        <v>148.30000000000001</v>
      </c>
      <c r="P192" s="8">
        <v>135.69999999999999</v>
      </c>
      <c r="Q192" s="8">
        <v>159.19999999999999</v>
      </c>
      <c r="R192" s="8">
        <v>137.80000000000001</v>
      </c>
      <c r="S192" s="8">
        <v>127.4</v>
      </c>
      <c r="T192" s="8">
        <v>136.19999999999999</v>
      </c>
      <c r="U192" s="8">
        <v>142.9</v>
      </c>
      <c r="V192" s="8">
        <v>124.6</v>
      </c>
      <c r="W192" s="8">
        <v>131.80000000000001</v>
      </c>
      <c r="X192" s="8">
        <v>131.30000000000001</v>
      </c>
      <c r="Y192" s="8">
        <v>118.9</v>
      </c>
      <c r="Z192" s="8">
        <v>127.6</v>
      </c>
      <c r="AA192" s="8">
        <v>139.69999999999999</v>
      </c>
      <c r="AB192" s="8">
        <v>127.6</v>
      </c>
      <c r="AC192" s="8">
        <v>128.19999999999999</v>
      </c>
      <c r="AD192" s="8">
        <v>134.80000000000001</v>
      </c>
    </row>
    <row r="193" spans="1:30" hidden="1" x14ac:dyDescent="0.25">
      <c r="A193" s="4" t="s">
        <v>34</v>
      </c>
      <c r="B193" s="4">
        <v>2018</v>
      </c>
      <c r="C193" s="4" t="s">
        <v>37</v>
      </c>
      <c r="D193" s="8">
        <v>136.4</v>
      </c>
      <c r="E193" s="8">
        <v>144.4</v>
      </c>
      <c r="F193" s="8">
        <v>133.9</v>
      </c>
      <c r="G193" s="8">
        <v>141.6</v>
      </c>
      <c r="H193" s="8">
        <v>121</v>
      </c>
      <c r="I193" s="8">
        <v>153.5</v>
      </c>
      <c r="J193" s="8">
        <v>132.6</v>
      </c>
      <c r="K193" s="8">
        <v>123.5</v>
      </c>
      <c r="L193" s="8">
        <v>113.7</v>
      </c>
      <c r="M193" s="8">
        <v>138.19999999999999</v>
      </c>
      <c r="N193" s="8">
        <v>129.6</v>
      </c>
      <c r="O193" s="8">
        <v>151.19999999999999</v>
      </c>
      <c r="P193" s="8">
        <v>137.5</v>
      </c>
      <c r="Q193" s="8">
        <v>156.9</v>
      </c>
      <c r="R193" s="8">
        <v>145.30000000000001</v>
      </c>
      <c r="S193" s="8">
        <v>136.69999999999999</v>
      </c>
      <c r="T193" s="8">
        <v>144</v>
      </c>
      <c r="U193" s="8">
        <v>142.9</v>
      </c>
      <c r="V193" s="8">
        <v>136.5</v>
      </c>
      <c r="W193" s="8">
        <v>136.6</v>
      </c>
      <c r="X193" s="8">
        <v>135.19999999999999</v>
      </c>
      <c r="Y193" s="8">
        <v>121.9</v>
      </c>
      <c r="Z193" s="8">
        <v>131.30000000000001</v>
      </c>
      <c r="AA193" s="8">
        <v>141.4</v>
      </c>
      <c r="AB193" s="8">
        <v>129.19999999999999</v>
      </c>
      <c r="AC193" s="8">
        <v>131.30000000000001</v>
      </c>
      <c r="AD193" s="8">
        <v>137.1</v>
      </c>
    </row>
    <row r="194" spans="1:30" hidden="1" x14ac:dyDescent="0.25">
      <c r="A194" s="4" t="s">
        <v>30</v>
      </c>
      <c r="B194" s="4">
        <v>2018</v>
      </c>
      <c r="C194" s="4" t="s">
        <v>38</v>
      </c>
      <c r="D194" s="8">
        <v>137.4</v>
      </c>
      <c r="E194" s="8">
        <v>145.69999999999999</v>
      </c>
      <c r="F194" s="8">
        <v>135.5</v>
      </c>
      <c r="G194" s="8">
        <v>142.9</v>
      </c>
      <c r="H194" s="8">
        <v>123.6</v>
      </c>
      <c r="I194" s="8">
        <v>157.5</v>
      </c>
      <c r="J194" s="8">
        <v>137.80000000000001</v>
      </c>
      <c r="K194" s="8">
        <v>127.2</v>
      </c>
      <c r="L194" s="8">
        <v>111.8</v>
      </c>
      <c r="M194" s="8">
        <v>137.4</v>
      </c>
      <c r="N194" s="8">
        <v>132.19999999999999</v>
      </c>
      <c r="O194" s="8">
        <v>154.30000000000001</v>
      </c>
      <c r="P194" s="8">
        <v>139.1</v>
      </c>
      <c r="Q194" s="8">
        <v>157</v>
      </c>
      <c r="R194" s="8">
        <v>150.80000000000001</v>
      </c>
      <c r="S194" s="8">
        <v>144.1</v>
      </c>
      <c r="T194" s="8">
        <v>149.80000000000001</v>
      </c>
      <c r="U194" s="8" t="s">
        <v>32</v>
      </c>
      <c r="V194" s="8">
        <v>144.30000000000001</v>
      </c>
      <c r="W194" s="8">
        <v>141.80000000000001</v>
      </c>
      <c r="X194" s="8">
        <v>138.4</v>
      </c>
      <c r="Y194" s="8">
        <v>126.4</v>
      </c>
      <c r="Z194" s="8">
        <v>136.80000000000001</v>
      </c>
      <c r="AA194" s="8">
        <v>144.4</v>
      </c>
      <c r="AB194" s="8">
        <v>131.19999999999999</v>
      </c>
      <c r="AC194" s="8">
        <v>135.1</v>
      </c>
      <c r="AD194" s="8">
        <v>139.80000000000001</v>
      </c>
    </row>
    <row r="195" spans="1:30" hidden="1" x14ac:dyDescent="0.25">
      <c r="A195" s="4" t="s">
        <v>33</v>
      </c>
      <c r="B195" s="4">
        <v>2018</v>
      </c>
      <c r="C195" s="4" t="s">
        <v>38</v>
      </c>
      <c r="D195" s="8">
        <v>135</v>
      </c>
      <c r="E195" s="8">
        <v>148.19999999999999</v>
      </c>
      <c r="F195" s="8">
        <v>130.5</v>
      </c>
      <c r="G195" s="8">
        <v>140.69999999999999</v>
      </c>
      <c r="H195" s="8">
        <v>116.4</v>
      </c>
      <c r="I195" s="8">
        <v>151.30000000000001</v>
      </c>
      <c r="J195" s="8">
        <v>131.4</v>
      </c>
      <c r="K195" s="8">
        <v>112.8</v>
      </c>
      <c r="L195" s="8">
        <v>105.3</v>
      </c>
      <c r="M195" s="8">
        <v>139.6</v>
      </c>
      <c r="N195" s="8">
        <v>126.6</v>
      </c>
      <c r="O195" s="8">
        <v>148.69999999999999</v>
      </c>
      <c r="P195" s="8">
        <v>136.4</v>
      </c>
      <c r="Q195" s="8">
        <v>160.30000000000001</v>
      </c>
      <c r="R195" s="8">
        <v>138.6</v>
      </c>
      <c r="S195" s="8">
        <v>127.9</v>
      </c>
      <c r="T195" s="8">
        <v>137</v>
      </c>
      <c r="U195" s="8">
        <v>143.19999999999999</v>
      </c>
      <c r="V195" s="8">
        <v>124.7</v>
      </c>
      <c r="W195" s="8">
        <v>132.5</v>
      </c>
      <c r="X195" s="8">
        <v>132</v>
      </c>
      <c r="Y195" s="8">
        <v>119.8</v>
      </c>
      <c r="Z195" s="8">
        <v>128</v>
      </c>
      <c r="AA195" s="8">
        <v>140.4</v>
      </c>
      <c r="AB195" s="8">
        <v>128.1</v>
      </c>
      <c r="AC195" s="8">
        <v>128.9</v>
      </c>
      <c r="AD195" s="8">
        <v>135.4</v>
      </c>
    </row>
    <row r="196" spans="1:30" hidden="1" x14ac:dyDescent="0.25">
      <c r="A196" s="4" t="s">
        <v>34</v>
      </c>
      <c r="B196" s="4">
        <v>2018</v>
      </c>
      <c r="C196" s="4" t="s">
        <v>38</v>
      </c>
      <c r="D196" s="8">
        <v>136.6</v>
      </c>
      <c r="E196" s="8">
        <v>146.6</v>
      </c>
      <c r="F196" s="8">
        <v>133.6</v>
      </c>
      <c r="G196" s="8">
        <v>142.1</v>
      </c>
      <c r="H196" s="8">
        <v>121</v>
      </c>
      <c r="I196" s="8">
        <v>154.6</v>
      </c>
      <c r="J196" s="8">
        <v>135.6</v>
      </c>
      <c r="K196" s="8">
        <v>122.3</v>
      </c>
      <c r="L196" s="8">
        <v>109.6</v>
      </c>
      <c r="M196" s="8">
        <v>138.1</v>
      </c>
      <c r="N196" s="8">
        <v>129.9</v>
      </c>
      <c r="O196" s="8">
        <v>151.69999999999999</v>
      </c>
      <c r="P196" s="8">
        <v>138.1</v>
      </c>
      <c r="Q196" s="8">
        <v>157.9</v>
      </c>
      <c r="R196" s="8">
        <v>146</v>
      </c>
      <c r="S196" s="8">
        <v>137.4</v>
      </c>
      <c r="T196" s="8">
        <v>144.69999999999999</v>
      </c>
      <c r="U196" s="8">
        <v>143.19999999999999</v>
      </c>
      <c r="V196" s="8">
        <v>136.9</v>
      </c>
      <c r="W196" s="8">
        <v>137.4</v>
      </c>
      <c r="X196" s="8">
        <v>136</v>
      </c>
      <c r="Y196" s="8">
        <v>122.9</v>
      </c>
      <c r="Z196" s="8">
        <v>131.80000000000001</v>
      </c>
      <c r="AA196" s="8">
        <v>142.1</v>
      </c>
      <c r="AB196" s="8">
        <v>129.9</v>
      </c>
      <c r="AC196" s="8">
        <v>132.1</v>
      </c>
      <c r="AD196" s="8">
        <v>137.80000000000001</v>
      </c>
    </row>
    <row r="197" spans="1:30" hidden="1" x14ac:dyDescent="0.25">
      <c r="A197" s="4" t="s">
        <v>30</v>
      </c>
      <c r="B197" s="4">
        <v>2018</v>
      </c>
      <c r="C197" s="4" t="s">
        <v>39</v>
      </c>
      <c r="D197" s="8">
        <v>137.6</v>
      </c>
      <c r="E197" s="8">
        <v>148.1</v>
      </c>
      <c r="F197" s="8">
        <v>136.69999999999999</v>
      </c>
      <c r="G197" s="8">
        <v>143.19999999999999</v>
      </c>
      <c r="H197" s="8">
        <v>124</v>
      </c>
      <c r="I197" s="8">
        <v>154.1</v>
      </c>
      <c r="J197" s="8">
        <v>143.5</v>
      </c>
      <c r="K197" s="8">
        <v>126</v>
      </c>
      <c r="L197" s="8">
        <v>112.4</v>
      </c>
      <c r="M197" s="8">
        <v>137.6</v>
      </c>
      <c r="N197" s="8">
        <v>132.80000000000001</v>
      </c>
      <c r="O197" s="8">
        <v>154.30000000000001</v>
      </c>
      <c r="P197" s="8">
        <v>140</v>
      </c>
      <c r="Q197" s="8">
        <v>157.30000000000001</v>
      </c>
      <c r="R197" s="8">
        <v>151.30000000000001</v>
      </c>
      <c r="S197" s="8">
        <v>144.69999999999999</v>
      </c>
      <c r="T197" s="8">
        <v>150.30000000000001</v>
      </c>
      <c r="U197" s="8" t="s">
        <v>32</v>
      </c>
      <c r="V197" s="8">
        <v>145.1</v>
      </c>
      <c r="W197" s="8">
        <v>142.19999999999999</v>
      </c>
      <c r="X197" s="8">
        <v>138.4</v>
      </c>
      <c r="Y197" s="8">
        <v>127.4</v>
      </c>
      <c r="Z197" s="8">
        <v>137.80000000000001</v>
      </c>
      <c r="AA197" s="8">
        <v>145.1</v>
      </c>
      <c r="AB197" s="8">
        <v>131.4</v>
      </c>
      <c r="AC197" s="8">
        <v>135.6</v>
      </c>
      <c r="AD197" s="8">
        <v>140.5</v>
      </c>
    </row>
    <row r="198" spans="1:30" hidden="1" x14ac:dyDescent="0.25">
      <c r="A198" s="4" t="s">
        <v>33</v>
      </c>
      <c r="B198" s="4">
        <v>2018</v>
      </c>
      <c r="C198" s="4" t="s">
        <v>39</v>
      </c>
      <c r="D198" s="8">
        <v>135.30000000000001</v>
      </c>
      <c r="E198" s="8">
        <v>149.69999999999999</v>
      </c>
      <c r="F198" s="8">
        <v>133.9</v>
      </c>
      <c r="G198" s="8">
        <v>140.80000000000001</v>
      </c>
      <c r="H198" s="8">
        <v>116.6</v>
      </c>
      <c r="I198" s="8">
        <v>152.19999999999999</v>
      </c>
      <c r="J198" s="8">
        <v>144</v>
      </c>
      <c r="K198" s="8">
        <v>112.3</v>
      </c>
      <c r="L198" s="8">
        <v>108.4</v>
      </c>
      <c r="M198" s="8">
        <v>140</v>
      </c>
      <c r="N198" s="8">
        <v>126.7</v>
      </c>
      <c r="O198" s="8">
        <v>149</v>
      </c>
      <c r="P198" s="8">
        <v>138.4</v>
      </c>
      <c r="Q198" s="8">
        <v>161</v>
      </c>
      <c r="R198" s="8">
        <v>138.9</v>
      </c>
      <c r="S198" s="8">
        <v>128.69999999999999</v>
      </c>
      <c r="T198" s="8">
        <v>137.4</v>
      </c>
      <c r="U198" s="8">
        <v>142.5</v>
      </c>
      <c r="V198" s="8">
        <v>126.5</v>
      </c>
      <c r="W198" s="8">
        <v>133.1</v>
      </c>
      <c r="X198" s="8">
        <v>132.6</v>
      </c>
      <c r="Y198" s="8">
        <v>120.4</v>
      </c>
      <c r="Z198" s="8">
        <v>128.5</v>
      </c>
      <c r="AA198" s="8">
        <v>141.19999999999999</v>
      </c>
      <c r="AB198" s="8">
        <v>128.19999999999999</v>
      </c>
      <c r="AC198" s="8">
        <v>129.5</v>
      </c>
      <c r="AD198" s="8">
        <v>136.19999999999999</v>
      </c>
    </row>
    <row r="199" spans="1:30" hidden="1" x14ac:dyDescent="0.25">
      <c r="A199" s="4" t="s">
        <v>34</v>
      </c>
      <c r="B199" s="4">
        <v>2018</v>
      </c>
      <c r="C199" s="4" t="s">
        <v>39</v>
      </c>
      <c r="D199" s="8">
        <v>136.9</v>
      </c>
      <c r="E199" s="8">
        <v>148.69999999999999</v>
      </c>
      <c r="F199" s="8">
        <v>135.6</v>
      </c>
      <c r="G199" s="8">
        <v>142.30000000000001</v>
      </c>
      <c r="H199" s="8">
        <v>121.3</v>
      </c>
      <c r="I199" s="8">
        <v>153.19999999999999</v>
      </c>
      <c r="J199" s="8">
        <v>143.69999999999999</v>
      </c>
      <c r="K199" s="8">
        <v>121.4</v>
      </c>
      <c r="L199" s="8">
        <v>111.1</v>
      </c>
      <c r="M199" s="8">
        <v>138.4</v>
      </c>
      <c r="N199" s="8">
        <v>130.30000000000001</v>
      </c>
      <c r="O199" s="8">
        <v>151.80000000000001</v>
      </c>
      <c r="P199" s="8">
        <v>139.4</v>
      </c>
      <c r="Q199" s="8">
        <v>158.30000000000001</v>
      </c>
      <c r="R199" s="8">
        <v>146.4</v>
      </c>
      <c r="S199" s="8">
        <v>138.1</v>
      </c>
      <c r="T199" s="8">
        <v>145.19999999999999</v>
      </c>
      <c r="U199" s="8">
        <v>142.5</v>
      </c>
      <c r="V199" s="8">
        <v>138.1</v>
      </c>
      <c r="W199" s="8">
        <v>137.9</v>
      </c>
      <c r="X199" s="8">
        <v>136.19999999999999</v>
      </c>
      <c r="Y199" s="8">
        <v>123.7</v>
      </c>
      <c r="Z199" s="8">
        <v>132.6</v>
      </c>
      <c r="AA199" s="8">
        <v>142.80000000000001</v>
      </c>
      <c r="AB199" s="8">
        <v>130.1</v>
      </c>
      <c r="AC199" s="8">
        <v>132.6</v>
      </c>
      <c r="AD199" s="8">
        <v>138.5</v>
      </c>
    </row>
    <row r="200" spans="1:30" hidden="1" x14ac:dyDescent="0.25">
      <c r="A200" s="4" t="s">
        <v>30</v>
      </c>
      <c r="B200" s="4">
        <v>2018</v>
      </c>
      <c r="C200" s="4" t="s">
        <v>40</v>
      </c>
      <c r="D200" s="8">
        <v>138.4</v>
      </c>
      <c r="E200" s="8">
        <v>149.30000000000001</v>
      </c>
      <c r="F200" s="8">
        <v>139.30000000000001</v>
      </c>
      <c r="G200" s="8">
        <v>143.4</v>
      </c>
      <c r="H200" s="8">
        <v>124.1</v>
      </c>
      <c r="I200" s="8">
        <v>153.30000000000001</v>
      </c>
      <c r="J200" s="8">
        <v>154.19999999999999</v>
      </c>
      <c r="K200" s="8">
        <v>126.4</v>
      </c>
      <c r="L200" s="8">
        <v>114.3</v>
      </c>
      <c r="M200" s="8">
        <v>138.19999999999999</v>
      </c>
      <c r="N200" s="8">
        <v>132.80000000000001</v>
      </c>
      <c r="O200" s="8">
        <v>154.80000000000001</v>
      </c>
      <c r="P200" s="8">
        <v>142</v>
      </c>
      <c r="Q200" s="8">
        <v>156.1</v>
      </c>
      <c r="R200" s="8">
        <v>151.5</v>
      </c>
      <c r="S200" s="8">
        <v>145.1</v>
      </c>
      <c r="T200" s="8">
        <v>150.6</v>
      </c>
      <c r="U200" s="8" t="s">
        <v>32</v>
      </c>
      <c r="V200" s="8">
        <v>146.80000000000001</v>
      </c>
      <c r="W200" s="8">
        <v>143.1</v>
      </c>
      <c r="X200" s="8">
        <v>139</v>
      </c>
      <c r="Y200" s="8">
        <v>127.5</v>
      </c>
      <c r="Z200" s="8">
        <v>138.4</v>
      </c>
      <c r="AA200" s="8">
        <v>145.80000000000001</v>
      </c>
      <c r="AB200" s="8">
        <v>131.4</v>
      </c>
      <c r="AC200" s="8">
        <v>136</v>
      </c>
      <c r="AD200" s="8">
        <v>141.80000000000001</v>
      </c>
    </row>
    <row r="201" spans="1:30" hidden="1" x14ac:dyDescent="0.25">
      <c r="A201" s="4" t="s">
        <v>33</v>
      </c>
      <c r="B201" s="4">
        <v>2018</v>
      </c>
      <c r="C201" s="4" t="s">
        <v>40</v>
      </c>
      <c r="D201" s="8">
        <v>135.6</v>
      </c>
      <c r="E201" s="8">
        <v>148.6</v>
      </c>
      <c r="F201" s="8">
        <v>139.1</v>
      </c>
      <c r="G201" s="8">
        <v>141</v>
      </c>
      <c r="H201" s="8">
        <v>116.7</v>
      </c>
      <c r="I201" s="8">
        <v>149.69999999999999</v>
      </c>
      <c r="J201" s="8">
        <v>159.19999999999999</v>
      </c>
      <c r="K201" s="8">
        <v>112.6</v>
      </c>
      <c r="L201" s="8">
        <v>111.8</v>
      </c>
      <c r="M201" s="8">
        <v>140.30000000000001</v>
      </c>
      <c r="N201" s="8">
        <v>126.8</v>
      </c>
      <c r="O201" s="8">
        <v>149.4</v>
      </c>
      <c r="P201" s="8">
        <v>140.30000000000001</v>
      </c>
      <c r="Q201" s="8">
        <v>161.4</v>
      </c>
      <c r="R201" s="8">
        <v>139.6</v>
      </c>
      <c r="S201" s="8">
        <v>128.9</v>
      </c>
      <c r="T201" s="8">
        <v>137.9</v>
      </c>
      <c r="U201" s="8">
        <v>143.6</v>
      </c>
      <c r="V201" s="8">
        <v>128.1</v>
      </c>
      <c r="W201" s="8">
        <v>133.6</v>
      </c>
      <c r="X201" s="8">
        <v>133.6</v>
      </c>
      <c r="Y201" s="8">
        <v>120.1</v>
      </c>
      <c r="Z201" s="8">
        <v>129</v>
      </c>
      <c r="AA201" s="8">
        <v>144</v>
      </c>
      <c r="AB201" s="8">
        <v>128.19999999999999</v>
      </c>
      <c r="AC201" s="8">
        <v>130.19999999999999</v>
      </c>
      <c r="AD201" s="8">
        <v>137.5</v>
      </c>
    </row>
    <row r="202" spans="1:30" hidden="1" x14ac:dyDescent="0.25">
      <c r="A202" s="4" t="s">
        <v>34</v>
      </c>
      <c r="B202" s="4">
        <v>2018</v>
      </c>
      <c r="C202" s="4" t="s">
        <v>40</v>
      </c>
      <c r="D202" s="8">
        <v>137.5</v>
      </c>
      <c r="E202" s="8">
        <v>149.1</v>
      </c>
      <c r="F202" s="8">
        <v>139.19999999999999</v>
      </c>
      <c r="G202" s="8">
        <v>142.5</v>
      </c>
      <c r="H202" s="8">
        <v>121.4</v>
      </c>
      <c r="I202" s="8">
        <v>151.6</v>
      </c>
      <c r="J202" s="8">
        <v>155.9</v>
      </c>
      <c r="K202" s="8">
        <v>121.7</v>
      </c>
      <c r="L202" s="8">
        <v>113.5</v>
      </c>
      <c r="M202" s="8">
        <v>138.9</v>
      </c>
      <c r="N202" s="8">
        <v>130.30000000000001</v>
      </c>
      <c r="O202" s="8">
        <v>152.30000000000001</v>
      </c>
      <c r="P202" s="8">
        <v>141.4</v>
      </c>
      <c r="Q202" s="8">
        <v>157.5</v>
      </c>
      <c r="R202" s="8">
        <v>146.80000000000001</v>
      </c>
      <c r="S202" s="8">
        <v>138.4</v>
      </c>
      <c r="T202" s="8">
        <v>145.6</v>
      </c>
      <c r="U202" s="8">
        <v>143.6</v>
      </c>
      <c r="V202" s="8">
        <v>139.69999999999999</v>
      </c>
      <c r="W202" s="8">
        <v>138.6</v>
      </c>
      <c r="X202" s="8">
        <v>137</v>
      </c>
      <c r="Y202" s="8">
        <v>123.6</v>
      </c>
      <c r="Z202" s="8">
        <v>133.1</v>
      </c>
      <c r="AA202" s="8">
        <v>144.69999999999999</v>
      </c>
      <c r="AB202" s="8">
        <v>130.1</v>
      </c>
      <c r="AC202" s="8">
        <v>133.19999999999999</v>
      </c>
      <c r="AD202" s="8">
        <v>139.80000000000001</v>
      </c>
    </row>
    <row r="203" spans="1:30" hidden="1" x14ac:dyDescent="0.25">
      <c r="A203" s="4" t="s">
        <v>30</v>
      </c>
      <c r="B203" s="4">
        <v>2018</v>
      </c>
      <c r="C203" s="4" t="s">
        <v>41</v>
      </c>
      <c r="D203" s="8">
        <v>139.19999999999999</v>
      </c>
      <c r="E203" s="8">
        <v>148.80000000000001</v>
      </c>
      <c r="F203" s="8">
        <v>139.1</v>
      </c>
      <c r="G203" s="8">
        <v>143.5</v>
      </c>
      <c r="H203" s="8">
        <v>125</v>
      </c>
      <c r="I203" s="8">
        <v>154.4</v>
      </c>
      <c r="J203" s="8">
        <v>156.30000000000001</v>
      </c>
      <c r="K203" s="8">
        <v>126.8</v>
      </c>
      <c r="L203" s="8">
        <v>115.4</v>
      </c>
      <c r="M203" s="8">
        <v>138.6</v>
      </c>
      <c r="N203" s="8">
        <v>133.80000000000001</v>
      </c>
      <c r="O203" s="8">
        <v>155.19999999999999</v>
      </c>
      <c r="P203" s="8">
        <v>142.69999999999999</v>
      </c>
      <c r="Q203" s="8">
        <v>156.4</v>
      </c>
      <c r="R203" s="8">
        <v>152.1</v>
      </c>
      <c r="S203" s="8">
        <v>145.80000000000001</v>
      </c>
      <c r="T203" s="8">
        <v>151.30000000000001</v>
      </c>
      <c r="U203" s="8" t="s">
        <v>32</v>
      </c>
      <c r="V203" s="8">
        <v>147.69999999999999</v>
      </c>
      <c r="W203" s="8">
        <v>143.80000000000001</v>
      </c>
      <c r="X203" s="8">
        <v>139.4</v>
      </c>
      <c r="Y203" s="8">
        <v>128.30000000000001</v>
      </c>
      <c r="Z203" s="8">
        <v>138.6</v>
      </c>
      <c r="AA203" s="8">
        <v>146.9</v>
      </c>
      <c r="AB203" s="8">
        <v>131.30000000000001</v>
      </c>
      <c r="AC203" s="8">
        <v>136.6</v>
      </c>
      <c r="AD203" s="8">
        <v>142.5</v>
      </c>
    </row>
    <row r="204" spans="1:30" hidden="1" x14ac:dyDescent="0.25">
      <c r="A204" s="4" t="s">
        <v>33</v>
      </c>
      <c r="B204" s="4">
        <v>2018</v>
      </c>
      <c r="C204" s="4" t="s">
        <v>41</v>
      </c>
      <c r="D204" s="8">
        <v>136.5</v>
      </c>
      <c r="E204" s="8">
        <v>146.4</v>
      </c>
      <c r="F204" s="8">
        <v>136.6</v>
      </c>
      <c r="G204" s="8">
        <v>141.19999999999999</v>
      </c>
      <c r="H204" s="8">
        <v>117.4</v>
      </c>
      <c r="I204" s="8">
        <v>146.30000000000001</v>
      </c>
      <c r="J204" s="8">
        <v>157.30000000000001</v>
      </c>
      <c r="K204" s="8">
        <v>113.6</v>
      </c>
      <c r="L204" s="8">
        <v>113.3</v>
      </c>
      <c r="M204" s="8">
        <v>141.1</v>
      </c>
      <c r="N204" s="8">
        <v>127.4</v>
      </c>
      <c r="O204" s="8">
        <v>150.4</v>
      </c>
      <c r="P204" s="8">
        <v>140.1</v>
      </c>
      <c r="Q204" s="8">
        <v>162.1</v>
      </c>
      <c r="R204" s="8">
        <v>140</v>
      </c>
      <c r="S204" s="8">
        <v>129</v>
      </c>
      <c r="T204" s="8">
        <v>138.30000000000001</v>
      </c>
      <c r="U204" s="8">
        <v>144.6</v>
      </c>
      <c r="V204" s="8">
        <v>129.80000000000001</v>
      </c>
      <c r="W204" s="8">
        <v>134.4</v>
      </c>
      <c r="X204" s="8">
        <v>134.9</v>
      </c>
      <c r="Y204" s="8">
        <v>120.7</v>
      </c>
      <c r="Z204" s="8">
        <v>129.80000000000001</v>
      </c>
      <c r="AA204" s="8">
        <v>145.30000000000001</v>
      </c>
      <c r="AB204" s="8">
        <v>128.30000000000001</v>
      </c>
      <c r="AC204" s="8">
        <v>131</v>
      </c>
      <c r="AD204" s="8">
        <v>138</v>
      </c>
    </row>
    <row r="205" spans="1:30" hidden="1" x14ac:dyDescent="0.25">
      <c r="A205" s="4" t="s">
        <v>34</v>
      </c>
      <c r="B205" s="4">
        <v>2018</v>
      </c>
      <c r="C205" s="4" t="s">
        <v>41</v>
      </c>
      <c r="D205" s="8">
        <v>138.30000000000001</v>
      </c>
      <c r="E205" s="8">
        <v>148</v>
      </c>
      <c r="F205" s="8">
        <v>138.1</v>
      </c>
      <c r="G205" s="8">
        <v>142.6</v>
      </c>
      <c r="H205" s="8">
        <v>122.2</v>
      </c>
      <c r="I205" s="8">
        <v>150.6</v>
      </c>
      <c r="J205" s="8">
        <v>156.6</v>
      </c>
      <c r="K205" s="8">
        <v>122.4</v>
      </c>
      <c r="L205" s="8">
        <v>114.7</v>
      </c>
      <c r="M205" s="8">
        <v>139.4</v>
      </c>
      <c r="N205" s="8">
        <v>131.1</v>
      </c>
      <c r="O205" s="8">
        <v>153</v>
      </c>
      <c r="P205" s="8">
        <v>141.69999999999999</v>
      </c>
      <c r="Q205" s="8">
        <v>157.9</v>
      </c>
      <c r="R205" s="8">
        <v>147.30000000000001</v>
      </c>
      <c r="S205" s="8">
        <v>138.80000000000001</v>
      </c>
      <c r="T205" s="8">
        <v>146.1</v>
      </c>
      <c r="U205" s="8">
        <v>144.6</v>
      </c>
      <c r="V205" s="8">
        <v>140.9</v>
      </c>
      <c r="W205" s="8">
        <v>139.4</v>
      </c>
      <c r="X205" s="8">
        <v>137.69999999999999</v>
      </c>
      <c r="Y205" s="8">
        <v>124.3</v>
      </c>
      <c r="Z205" s="8">
        <v>133.6</v>
      </c>
      <c r="AA205" s="8">
        <v>146</v>
      </c>
      <c r="AB205" s="8">
        <v>130.1</v>
      </c>
      <c r="AC205" s="8">
        <v>133.9</v>
      </c>
      <c r="AD205" s="8">
        <v>140.4</v>
      </c>
    </row>
    <row r="206" spans="1:30" hidden="1" x14ac:dyDescent="0.25">
      <c r="A206" s="4" t="s">
        <v>30</v>
      </c>
      <c r="B206" s="4">
        <v>2018</v>
      </c>
      <c r="C206" s="4" t="s">
        <v>42</v>
      </c>
      <c r="D206" s="8">
        <v>139.4</v>
      </c>
      <c r="E206" s="8">
        <v>147.19999999999999</v>
      </c>
      <c r="F206" s="8">
        <v>136.6</v>
      </c>
      <c r="G206" s="8">
        <v>143.69999999999999</v>
      </c>
      <c r="H206" s="8">
        <v>124.6</v>
      </c>
      <c r="I206" s="8">
        <v>150.1</v>
      </c>
      <c r="J206" s="8">
        <v>149.4</v>
      </c>
      <c r="K206" s="8">
        <v>125.4</v>
      </c>
      <c r="L206" s="8">
        <v>114.4</v>
      </c>
      <c r="M206" s="8">
        <v>138.69999999999999</v>
      </c>
      <c r="N206" s="8">
        <v>133.1</v>
      </c>
      <c r="O206" s="8">
        <v>155.9</v>
      </c>
      <c r="P206" s="8">
        <v>141.30000000000001</v>
      </c>
      <c r="Q206" s="8">
        <v>157.69999999999999</v>
      </c>
      <c r="R206" s="8">
        <v>152.1</v>
      </c>
      <c r="S206" s="8">
        <v>146.1</v>
      </c>
      <c r="T206" s="8">
        <v>151.30000000000001</v>
      </c>
      <c r="U206" s="8" t="s">
        <v>32</v>
      </c>
      <c r="V206" s="8">
        <v>149</v>
      </c>
      <c r="W206" s="8">
        <v>144</v>
      </c>
      <c r="X206" s="8">
        <v>140</v>
      </c>
      <c r="Y206" s="8">
        <v>129.9</v>
      </c>
      <c r="Z206" s="8">
        <v>140</v>
      </c>
      <c r="AA206" s="8">
        <v>147.6</v>
      </c>
      <c r="AB206" s="8">
        <v>132</v>
      </c>
      <c r="AC206" s="8">
        <v>137.4</v>
      </c>
      <c r="AD206" s="8">
        <v>142.1</v>
      </c>
    </row>
    <row r="207" spans="1:30" hidden="1" x14ac:dyDescent="0.25">
      <c r="A207" s="4" t="s">
        <v>33</v>
      </c>
      <c r="B207" s="4">
        <v>2018</v>
      </c>
      <c r="C207" s="4" t="s">
        <v>42</v>
      </c>
      <c r="D207" s="8">
        <v>137</v>
      </c>
      <c r="E207" s="8">
        <v>143.1</v>
      </c>
      <c r="F207" s="8">
        <v>132.80000000000001</v>
      </c>
      <c r="G207" s="8">
        <v>141.5</v>
      </c>
      <c r="H207" s="8">
        <v>117.8</v>
      </c>
      <c r="I207" s="8">
        <v>140</v>
      </c>
      <c r="J207" s="8">
        <v>151.30000000000001</v>
      </c>
      <c r="K207" s="8">
        <v>113.5</v>
      </c>
      <c r="L207" s="8">
        <v>112.3</v>
      </c>
      <c r="M207" s="8">
        <v>141.19999999999999</v>
      </c>
      <c r="N207" s="8">
        <v>127.7</v>
      </c>
      <c r="O207" s="8">
        <v>151.30000000000001</v>
      </c>
      <c r="P207" s="8">
        <v>138.9</v>
      </c>
      <c r="Q207" s="8">
        <v>163.30000000000001</v>
      </c>
      <c r="R207" s="8">
        <v>140.80000000000001</v>
      </c>
      <c r="S207" s="8">
        <v>129.30000000000001</v>
      </c>
      <c r="T207" s="8">
        <v>139.1</v>
      </c>
      <c r="U207" s="8">
        <v>145.30000000000001</v>
      </c>
      <c r="V207" s="8">
        <v>131.19999999999999</v>
      </c>
      <c r="W207" s="8">
        <v>134.9</v>
      </c>
      <c r="X207" s="8">
        <v>135.69999999999999</v>
      </c>
      <c r="Y207" s="8">
        <v>122.5</v>
      </c>
      <c r="Z207" s="8">
        <v>130.19999999999999</v>
      </c>
      <c r="AA207" s="8">
        <v>145.19999999999999</v>
      </c>
      <c r="AB207" s="8">
        <v>129.30000000000001</v>
      </c>
      <c r="AC207" s="8">
        <v>131.9</v>
      </c>
      <c r="AD207" s="8">
        <v>138.1</v>
      </c>
    </row>
    <row r="208" spans="1:30" hidden="1" x14ac:dyDescent="0.25">
      <c r="A208" s="4" t="s">
        <v>34</v>
      </c>
      <c r="B208" s="4">
        <v>2018</v>
      </c>
      <c r="C208" s="4" t="s">
        <v>42</v>
      </c>
      <c r="D208" s="8">
        <v>138.6</v>
      </c>
      <c r="E208" s="8">
        <v>145.80000000000001</v>
      </c>
      <c r="F208" s="8">
        <v>135.1</v>
      </c>
      <c r="G208" s="8">
        <v>142.9</v>
      </c>
      <c r="H208" s="8">
        <v>122.1</v>
      </c>
      <c r="I208" s="8">
        <v>145.4</v>
      </c>
      <c r="J208" s="8">
        <v>150</v>
      </c>
      <c r="K208" s="8">
        <v>121.4</v>
      </c>
      <c r="L208" s="8">
        <v>113.7</v>
      </c>
      <c r="M208" s="8">
        <v>139.5</v>
      </c>
      <c r="N208" s="8">
        <v>130.80000000000001</v>
      </c>
      <c r="O208" s="8">
        <v>153.80000000000001</v>
      </c>
      <c r="P208" s="8">
        <v>140.4</v>
      </c>
      <c r="Q208" s="8">
        <v>159.19999999999999</v>
      </c>
      <c r="R208" s="8">
        <v>147.69999999999999</v>
      </c>
      <c r="S208" s="8">
        <v>139.1</v>
      </c>
      <c r="T208" s="8">
        <v>146.5</v>
      </c>
      <c r="U208" s="8">
        <v>145.30000000000001</v>
      </c>
      <c r="V208" s="8">
        <v>142.30000000000001</v>
      </c>
      <c r="W208" s="8">
        <v>139.69999999999999</v>
      </c>
      <c r="X208" s="8">
        <v>138.4</v>
      </c>
      <c r="Y208" s="8">
        <v>126</v>
      </c>
      <c r="Z208" s="8">
        <v>134.5</v>
      </c>
      <c r="AA208" s="8">
        <v>146.19999999999999</v>
      </c>
      <c r="AB208" s="8">
        <v>130.9</v>
      </c>
      <c r="AC208" s="8">
        <v>134.69999999999999</v>
      </c>
      <c r="AD208" s="8">
        <v>140.19999999999999</v>
      </c>
    </row>
    <row r="209" spans="1:30" hidden="1" x14ac:dyDescent="0.25">
      <c r="A209" s="4" t="s">
        <v>30</v>
      </c>
      <c r="B209" s="4">
        <v>2018</v>
      </c>
      <c r="C209" s="4" t="s">
        <v>43</v>
      </c>
      <c r="D209" s="8">
        <v>139.30000000000001</v>
      </c>
      <c r="E209" s="8">
        <v>147.6</v>
      </c>
      <c r="F209" s="8">
        <v>134.6</v>
      </c>
      <c r="G209" s="8">
        <v>141.9</v>
      </c>
      <c r="H209" s="8">
        <v>123.5</v>
      </c>
      <c r="I209" s="8">
        <v>144.5</v>
      </c>
      <c r="J209" s="8">
        <v>147.6</v>
      </c>
      <c r="K209" s="8">
        <v>121.4</v>
      </c>
      <c r="L209" s="8">
        <v>112.3</v>
      </c>
      <c r="M209" s="8">
        <v>139.5</v>
      </c>
      <c r="N209" s="8">
        <v>134.6</v>
      </c>
      <c r="O209" s="8">
        <v>155.19999999999999</v>
      </c>
      <c r="P209" s="8">
        <v>140.19999999999999</v>
      </c>
      <c r="Q209" s="8">
        <v>159.6</v>
      </c>
      <c r="R209" s="8">
        <v>150.69999999999999</v>
      </c>
      <c r="S209" s="8">
        <v>144.5</v>
      </c>
      <c r="T209" s="8">
        <v>149.80000000000001</v>
      </c>
      <c r="U209" s="8" t="s">
        <v>32</v>
      </c>
      <c r="V209" s="8">
        <v>149.69999999999999</v>
      </c>
      <c r="W209" s="8">
        <v>147.5</v>
      </c>
      <c r="X209" s="8">
        <v>144.80000000000001</v>
      </c>
      <c r="Y209" s="8">
        <v>130.80000000000001</v>
      </c>
      <c r="Z209" s="8">
        <v>140.1</v>
      </c>
      <c r="AA209" s="8">
        <v>148</v>
      </c>
      <c r="AB209" s="8">
        <v>134.4</v>
      </c>
      <c r="AC209" s="8">
        <v>139.80000000000001</v>
      </c>
      <c r="AD209" s="8">
        <v>142.19999999999999</v>
      </c>
    </row>
    <row r="210" spans="1:30" hidden="1" x14ac:dyDescent="0.25">
      <c r="A210" s="4" t="s">
        <v>33</v>
      </c>
      <c r="B210" s="4">
        <v>2018</v>
      </c>
      <c r="C210" s="4" t="s">
        <v>43</v>
      </c>
      <c r="D210" s="8">
        <v>137.6</v>
      </c>
      <c r="E210" s="8">
        <v>144.9</v>
      </c>
      <c r="F210" s="8">
        <v>133.5</v>
      </c>
      <c r="G210" s="8">
        <v>141.5</v>
      </c>
      <c r="H210" s="8">
        <v>118</v>
      </c>
      <c r="I210" s="8">
        <v>139.5</v>
      </c>
      <c r="J210" s="8">
        <v>153</v>
      </c>
      <c r="K210" s="8">
        <v>113.2</v>
      </c>
      <c r="L210" s="8">
        <v>112.8</v>
      </c>
      <c r="M210" s="8">
        <v>141.1</v>
      </c>
      <c r="N210" s="8">
        <v>127.6</v>
      </c>
      <c r="O210" s="8">
        <v>152</v>
      </c>
      <c r="P210" s="8">
        <v>139.4</v>
      </c>
      <c r="Q210" s="8">
        <v>164</v>
      </c>
      <c r="R210" s="8">
        <v>141.5</v>
      </c>
      <c r="S210" s="8">
        <v>129.80000000000001</v>
      </c>
      <c r="T210" s="8">
        <v>139.69999999999999</v>
      </c>
      <c r="U210" s="8">
        <v>146.30000000000001</v>
      </c>
      <c r="V210" s="8">
        <v>133.4</v>
      </c>
      <c r="W210" s="8">
        <v>135.1</v>
      </c>
      <c r="X210" s="8">
        <v>136.19999999999999</v>
      </c>
      <c r="Y210" s="8">
        <v>123.3</v>
      </c>
      <c r="Z210" s="8">
        <v>130.69999999999999</v>
      </c>
      <c r="AA210" s="8">
        <v>145.5</v>
      </c>
      <c r="AB210" s="8">
        <v>130.4</v>
      </c>
      <c r="AC210" s="8">
        <v>132.5</v>
      </c>
      <c r="AD210" s="8">
        <v>138.9</v>
      </c>
    </row>
    <row r="211" spans="1:30" hidden="1" x14ac:dyDescent="0.25">
      <c r="A211" s="4" t="s">
        <v>34</v>
      </c>
      <c r="B211" s="4">
        <v>2018</v>
      </c>
      <c r="C211" s="4" t="s">
        <v>43</v>
      </c>
      <c r="D211" s="8">
        <v>137.4</v>
      </c>
      <c r="E211" s="8">
        <v>149.5</v>
      </c>
      <c r="F211" s="8">
        <v>137.30000000000001</v>
      </c>
      <c r="G211" s="8">
        <v>141.9</v>
      </c>
      <c r="H211" s="8">
        <v>121.1</v>
      </c>
      <c r="I211" s="8">
        <v>142.5</v>
      </c>
      <c r="J211" s="8">
        <v>146.69999999999999</v>
      </c>
      <c r="K211" s="8">
        <v>119.1</v>
      </c>
      <c r="L211" s="8">
        <v>111.9</v>
      </c>
      <c r="M211" s="8">
        <v>141</v>
      </c>
      <c r="N211" s="8">
        <v>133.6</v>
      </c>
      <c r="O211" s="8">
        <v>154.5</v>
      </c>
      <c r="P211" s="8">
        <v>139.69999999999999</v>
      </c>
      <c r="Q211" s="8">
        <v>162.6</v>
      </c>
      <c r="R211" s="8">
        <v>148</v>
      </c>
      <c r="S211" s="8">
        <v>139.19999999999999</v>
      </c>
      <c r="T211" s="8">
        <v>146.80000000000001</v>
      </c>
      <c r="U211" s="8">
        <v>146.9</v>
      </c>
      <c r="V211" s="8">
        <v>145.30000000000001</v>
      </c>
      <c r="W211" s="8">
        <v>142.19999999999999</v>
      </c>
      <c r="X211" s="8">
        <v>142.1</v>
      </c>
      <c r="Y211" s="8">
        <v>125.5</v>
      </c>
      <c r="Z211" s="8">
        <v>136.5</v>
      </c>
      <c r="AA211" s="8">
        <v>147.80000000000001</v>
      </c>
      <c r="AB211" s="8">
        <v>132</v>
      </c>
      <c r="AC211" s="8">
        <v>136.30000000000001</v>
      </c>
      <c r="AD211" s="8">
        <v>140.80000000000001</v>
      </c>
    </row>
    <row r="212" spans="1:30" hidden="1" x14ac:dyDescent="0.25">
      <c r="A212" s="4" t="s">
        <v>30</v>
      </c>
      <c r="B212" s="4">
        <v>2018</v>
      </c>
      <c r="C212" s="4" t="s">
        <v>44</v>
      </c>
      <c r="D212" s="8">
        <v>137.1</v>
      </c>
      <c r="E212" s="8">
        <v>150.80000000000001</v>
      </c>
      <c r="F212" s="8">
        <v>136.69999999999999</v>
      </c>
      <c r="G212" s="8">
        <v>141.9</v>
      </c>
      <c r="H212" s="8">
        <v>122.8</v>
      </c>
      <c r="I212" s="8">
        <v>143.9</v>
      </c>
      <c r="J212" s="8">
        <v>147.5</v>
      </c>
      <c r="K212" s="8">
        <v>121</v>
      </c>
      <c r="L212" s="8">
        <v>111.6</v>
      </c>
      <c r="M212" s="8">
        <v>140.6</v>
      </c>
      <c r="N212" s="8">
        <v>137.5</v>
      </c>
      <c r="O212" s="8">
        <v>156.1</v>
      </c>
      <c r="P212" s="8">
        <v>140</v>
      </c>
      <c r="Q212" s="8">
        <v>161.9</v>
      </c>
      <c r="R212" s="8">
        <v>151.69999999999999</v>
      </c>
      <c r="S212" s="8">
        <v>145.5</v>
      </c>
      <c r="T212" s="8">
        <v>150.80000000000001</v>
      </c>
      <c r="U212" s="8" t="s">
        <v>32</v>
      </c>
      <c r="V212" s="8">
        <v>150.30000000000001</v>
      </c>
      <c r="W212" s="8">
        <v>148</v>
      </c>
      <c r="X212" s="8">
        <v>145.4</v>
      </c>
      <c r="Y212" s="8">
        <v>130.30000000000001</v>
      </c>
      <c r="Z212" s="8">
        <v>143.1</v>
      </c>
      <c r="AA212" s="8">
        <v>150.19999999999999</v>
      </c>
      <c r="AB212" s="8">
        <v>133.1</v>
      </c>
      <c r="AC212" s="8">
        <v>140.1</v>
      </c>
      <c r="AD212" s="8">
        <v>142.4</v>
      </c>
    </row>
    <row r="213" spans="1:30" hidden="1" x14ac:dyDescent="0.25">
      <c r="A213" s="4" t="s">
        <v>33</v>
      </c>
      <c r="B213" s="4">
        <v>2018</v>
      </c>
      <c r="C213" s="4" t="s">
        <v>44</v>
      </c>
      <c r="D213" s="8">
        <v>138.1</v>
      </c>
      <c r="E213" s="8">
        <v>146.30000000000001</v>
      </c>
      <c r="F213" s="8">
        <v>137.80000000000001</v>
      </c>
      <c r="G213" s="8">
        <v>141.6</v>
      </c>
      <c r="H213" s="8">
        <v>118.1</v>
      </c>
      <c r="I213" s="8">
        <v>141.5</v>
      </c>
      <c r="J213" s="8">
        <v>145.19999999999999</v>
      </c>
      <c r="K213" s="8">
        <v>115.3</v>
      </c>
      <c r="L213" s="8">
        <v>112.5</v>
      </c>
      <c r="M213" s="8">
        <v>141.4</v>
      </c>
      <c r="N213" s="8">
        <v>128</v>
      </c>
      <c r="O213" s="8">
        <v>152.6</v>
      </c>
      <c r="P213" s="8">
        <v>139.1</v>
      </c>
      <c r="Q213" s="8">
        <v>164.4</v>
      </c>
      <c r="R213" s="8">
        <v>142.4</v>
      </c>
      <c r="S213" s="8">
        <v>130.19999999999999</v>
      </c>
      <c r="T213" s="8">
        <v>140.5</v>
      </c>
      <c r="U213" s="8">
        <v>146.9</v>
      </c>
      <c r="V213" s="8">
        <v>136.69999999999999</v>
      </c>
      <c r="W213" s="8">
        <v>135.80000000000001</v>
      </c>
      <c r="X213" s="8">
        <v>136.80000000000001</v>
      </c>
      <c r="Y213" s="8">
        <v>121.2</v>
      </c>
      <c r="Z213" s="8">
        <v>131.30000000000001</v>
      </c>
      <c r="AA213" s="8">
        <v>146.1</v>
      </c>
      <c r="AB213" s="8">
        <v>130.5</v>
      </c>
      <c r="AC213" s="8">
        <v>132.19999999999999</v>
      </c>
      <c r="AD213" s="8">
        <v>139</v>
      </c>
    </row>
    <row r="214" spans="1:30" hidden="1" x14ac:dyDescent="0.25">
      <c r="A214" s="4" t="s">
        <v>34</v>
      </c>
      <c r="B214" s="4">
        <v>2018</v>
      </c>
      <c r="C214" s="4" t="s">
        <v>44</v>
      </c>
      <c r="D214" s="8">
        <v>137.4</v>
      </c>
      <c r="E214" s="8">
        <v>149.19999999999999</v>
      </c>
      <c r="F214" s="8">
        <v>137.1</v>
      </c>
      <c r="G214" s="8">
        <v>141.80000000000001</v>
      </c>
      <c r="H214" s="8">
        <v>121.1</v>
      </c>
      <c r="I214" s="8">
        <v>142.80000000000001</v>
      </c>
      <c r="J214" s="8">
        <v>146.69999999999999</v>
      </c>
      <c r="K214" s="8">
        <v>119.1</v>
      </c>
      <c r="L214" s="8">
        <v>111.9</v>
      </c>
      <c r="M214" s="8">
        <v>140.9</v>
      </c>
      <c r="N214" s="8">
        <v>133.5</v>
      </c>
      <c r="O214" s="8">
        <v>154.5</v>
      </c>
      <c r="P214" s="8">
        <v>139.69999999999999</v>
      </c>
      <c r="Q214" s="8">
        <v>162.6</v>
      </c>
      <c r="R214" s="8">
        <v>148</v>
      </c>
      <c r="S214" s="8">
        <v>139.1</v>
      </c>
      <c r="T214" s="8">
        <v>146.69999999999999</v>
      </c>
      <c r="U214" s="8">
        <v>146.9</v>
      </c>
      <c r="V214" s="8">
        <v>145.1</v>
      </c>
      <c r="W214" s="8">
        <v>142.19999999999999</v>
      </c>
      <c r="X214" s="8">
        <v>142.1</v>
      </c>
      <c r="Y214" s="8">
        <v>125.5</v>
      </c>
      <c r="Z214" s="8">
        <v>136.5</v>
      </c>
      <c r="AA214" s="8">
        <v>147.80000000000001</v>
      </c>
      <c r="AB214" s="8">
        <v>132</v>
      </c>
      <c r="AC214" s="8">
        <v>136.30000000000001</v>
      </c>
      <c r="AD214" s="8">
        <v>140.80000000000001</v>
      </c>
    </row>
    <row r="215" spans="1:30" hidden="1" x14ac:dyDescent="0.25">
      <c r="A215" s="4" t="s">
        <v>30</v>
      </c>
      <c r="B215" s="4">
        <v>2018</v>
      </c>
      <c r="C215" s="4" t="s">
        <v>45</v>
      </c>
      <c r="D215" s="8">
        <v>137.1</v>
      </c>
      <c r="E215" s="8">
        <v>151.9</v>
      </c>
      <c r="F215" s="8">
        <v>137.4</v>
      </c>
      <c r="G215" s="8">
        <v>142.4</v>
      </c>
      <c r="H215" s="8">
        <v>124.2</v>
      </c>
      <c r="I215" s="8">
        <v>140.19999999999999</v>
      </c>
      <c r="J215" s="8">
        <v>136.6</v>
      </c>
      <c r="K215" s="8">
        <v>120.9</v>
      </c>
      <c r="L215" s="8">
        <v>109.9</v>
      </c>
      <c r="M215" s="8">
        <v>140.19999999999999</v>
      </c>
      <c r="N215" s="8">
        <v>137.80000000000001</v>
      </c>
      <c r="O215" s="8">
        <v>156</v>
      </c>
      <c r="P215" s="8">
        <v>138.5</v>
      </c>
      <c r="Q215" s="8">
        <v>162.4</v>
      </c>
      <c r="R215" s="8">
        <v>151.6</v>
      </c>
      <c r="S215" s="8">
        <v>145.9</v>
      </c>
      <c r="T215" s="8">
        <v>150.80000000000001</v>
      </c>
      <c r="U215" s="8" t="s">
        <v>32</v>
      </c>
      <c r="V215" s="8">
        <v>149</v>
      </c>
      <c r="W215" s="8">
        <v>149.5</v>
      </c>
      <c r="X215" s="8">
        <v>149.6</v>
      </c>
      <c r="Y215" s="8">
        <v>128.9</v>
      </c>
      <c r="Z215" s="8">
        <v>143.30000000000001</v>
      </c>
      <c r="AA215" s="8">
        <v>155.1</v>
      </c>
      <c r="AB215" s="8">
        <v>133.19999999999999</v>
      </c>
      <c r="AC215" s="8">
        <v>141.6</v>
      </c>
      <c r="AD215" s="8">
        <v>141.9</v>
      </c>
    </row>
    <row r="216" spans="1:30" hidden="1" x14ac:dyDescent="0.25">
      <c r="A216" s="4" t="s">
        <v>33</v>
      </c>
      <c r="B216" s="4">
        <v>2018</v>
      </c>
      <c r="C216" s="4" t="s">
        <v>45</v>
      </c>
      <c r="D216" s="8">
        <v>138.5</v>
      </c>
      <c r="E216" s="8">
        <v>147.80000000000001</v>
      </c>
      <c r="F216" s="8">
        <v>141.1</v>
      </c>
      <c r="G216" s="8">
        <v>141.6</v>
      </c>
      <c r="H216" s="8">
        <v>118.1</v>
      </c>
      <c r="I216" s="8">
        <v>138.5</v>
      </c>
      <c r="J216" s="8">
        <v>132.4</v>
      </c>
      <c r="K216" s="8">
        <v>117.5</v>
      </c>
      <c r="L216" s="8">
        <v>111</v>
      </c>
      <c r="M216" s="8">
        <v>141.5</v>
      </c>
      <c r="N216" s="8">
        <v>128.1</v>
      </c>
      <c r="O216" s="8">
        <v>152.9</v>
      </c>
      <c r="P216" s="8">
        <v>137.6</v>
      </c>
      <c r="Q216" s="8">
        <v>164.6</v>
      </c>
      <c r="R216" s="8">
        <v>142.69999999999999</v>
      </c>
      <c r="S216" s="8">
        <v>130.30000000000001</v>
      </c>
      <c r="T216" s="8">
        <v>140.80000000000001</v>
      </c>
      <c r="U216" s="8">
        <v>146.5</v>
      </c>
      <c r="V216" s="8">
        <v>132.4</v>
      </c>
      <c r="W216" s="8">
        <v>136.19999999999999</v>
      </c>
      <c r="X216" s="8">
        <v>137.30000000000001</v>
      </c>
      <c r="Y216" s="8">
        <v>118.8</v>
      </c>
      <c r="Z216" s="8">
        <v>131.69999999999999</v>
      </c>
      <c r="AA216" s="8">
        <v>146.5</v>
      </c>
      <c r="AB216" s="8">
        <v>130.80000000000001</v>
      </c>
      <c r="AC216" s="8">
        <v>131.69999999999999</v>
      </c>
      <c r="AD216" s="8">
        <v>138</v>
      </c>
    </row>
    <row r="217" spans="1:30" hidden="1" x14ac:dyDescent="0.25">
      <c r="A217" s="4" t="s">
        <v>34</v>
      </c>
      <c r="B217" s="4">
        <v>2018</v>
      </c>
      <c r="C217" s="4" t="s">
        <v>45</v>
      </c>
      <c r="D217" s="8">
        <v>137.5</v>
      </c>
      <c r="E217" s="8">
        <v>150.5</v>
      </c>
      <c r="F217" s="8">
        <v>138.80000000000001</v>
      </c>
      <c r="G217" s="8">
        <v>142.1</v>
      </c>
      <c r="H217" s="8">
        <v>122</v>
      </c>
      <c r="I217" s="8">
        <v>139.4</v>
      </c>
      <c r="J217" s="8">
        <v>135.19999999999999</v>
      </c>
      <c r="K217" s="8">
        <v>119.8</v>
      </c>
      <c r="L217" s="8">
        <v>110.3</v>
      </c>
      <c r="M217" s="8">
        <v>140.6</v>
      </c>
      <c r="N217" s="8">
        <v>133.80000000000001</v>
      </c>
      <c r="O217" s="8">
        <v>154.6</v>
      </c>
      <c r="P217" s="8">
        <v>138.19999999999999</v>
      </c>
      <c r="Q217" s="8">
        <v>163</v>
      </c>
      <c r="R217" s="8">
        <v>148.1</v>
      </c>
      <c r="S217" s="8">
        <v>139.4</v>
      </c>
      <c r="T217" s="8">
        <v>146.80000000000001</v>
      </c>
      <c r="U217" s="8">
        <v>146.5</v>
      </c>
      <c r="V217" s="8">
        <v>142.69999999999999</v>
      </c>
      <c r="W217" s="8">
        <v>143.19999999999999</v>
      </c>
      <c r="X217" s="8">
        <v>144.9</v>
      </c>
      <c r="Y217" s="8">
        <v>123.6</v>
      </c>
      <c r="Z217" s="8">
        <v>136.80000000000001</v>
      </c>
      <c r="AA217" s="8">
        <v>150.1</v>
      </c>
      <c r="AB217" s="8">
        <v>132.19999999999999</v>
      </c>
      <c r="AC217" s="8">
        <v>136.80000000000001</v>
      </c>
      <c r="AD217" s="8">
        <v>140.1</v>
      </c>
    </row>
    <row r="218" spans="1:30" hidden="1" x14ac:dyDescent="0.25">
      <c r="A218" s="4" t="s">
        <v>30</v>
      </c>
      <c r="B218" s="4">
        <v>2019</v>
      </c>
      <c r="C218" s="4" t="s">
        <v>31</v>
      </c>
      <c r="D218" s="8">
        <v>136.6</v>
      </c>
      <c r="E218" s="8">
        <v>152.5</v>
      </c>
      <c r="F218" s="8">
        <v>138.19999999999999</v>
      </c>
      <c r="G218" s="8">
        <v>142.4</v>
      </c>
      <c r="H218" s="8">
        <v>123.9</v>
      </c>
      <c r="I218" s="8">
        <v>135.5</v>
      </c>
      <c r="J218" s="8">
        <v>131.69999999999999</v>
      </c>
      <c r="K218" s="8">
        <v>121.3</v>
      </c>
      <c r="L218" s="8">
        <v>108.4</v>
      </c>
      <c r="M218" s="8">
        <v>138.9</v>
      </c>
      <c r="N218" s="8">
        <v>137</v>
      </c>
      <c r="O218" s="8">
        <v>155.80000000000001</v>
      </c>
      <c r="P218" s="8">
        <v>137.4</v>
      </c>
      <c r="Q218" s="8">
        <v>162.69999999999999</v>
      </c>
      <c r="R218" s="8">
        <v>150.6</v>
      </c>
      <c r="S218" s="8">
        <v>145.1</v>
      </c>
      <c r="T218" s="8">
        <v>149.9</v>
      </c>
      <c r="U218" s="8" t="s">
        <v>32</v>
      </c>
      <c r="V218" s="8">
        <v>146.19999999999999</v>
      </c>
      <c r="W218" s="8">
        <v>150.1</v>
      </c>
      <c r="X218" s="8">
        <v>149.6</v>
      </c>
      <c r="Y218" s="8">
        <v>128.6</v>
      </c>
      <c r="Z218" s="8">
        <v>142.9</v>
      </c>
      <c r="AA218" s="8">
        <v>155.19999999999999</v>
      </c>
      <c r="AB218" s="8">
        <v>133.5</v>
      </c>
      <c r="AC218" s="8">
        <v>141.69999999999999</v>
      </c>
      <c r="AD218" s="8">
        <v>141</v>
      </c>
    </row>
    <row r="219" spans="1:30" hidden="1" x14ac:dyDescent="0.25">
      <c r="A219" s="4" t="s">
        <v>33</v>
      </c>
      <c r="B219" s="4">
        <v>2019</v>
      </c>
      <c r="C219" s="4" t="s">
        <v>31</v>
      </c>
      <c r="D219" s="8">
        <v>138.30000000000001</v>
      </c>
      <c r="E219" s="8">
        <v>149.4</v>
      </c>
      <c r="F219" s="8">
        <v>143.5</v>
      </c>
      <c r="G219" s="8">
        <v>141.69999999999999</v>
      </c>
      <c r="H219" s="8">
        <v>118.1</v>
      </c>
      <c r="I219" s="8">
        <v>135.19999999999999</v>
      </c>
      <c r="J219" s="8">
        <v>130.5</v>
      </c>
      <c r="K219" s="8">
        <v>118.2</v>
      </c>
      <c r="L219" s="8">
        <v>110.4</v>
      </c>
      <c r="M219" s="8">
        <v>140.4</v>
      </c>
      <c r="N219" s="8">
        <v>128.1</v>
      </c>
      <c r="O219" s="8">
        <v>153.19999999999999</v>
      </c>
      <c r="P219" s="8">
        <v>137.30000000000001</v>
      </c>
      <c r="Q219" s="8">
        <v>164.7</v>
      </c>
      <c r="R219" s="8">
        <v>143</v>
      </c>
      <c r="S219" s="8">
        <v>130.4</v>
      </c>
      <c r="T219" s="8">
        <v>141.1</v>
      </c>
      <c r="U219" s="8">
        <v>147.69999999999999</v>
      </c>
      <c r="V219" s="8">
        <v>128.6</v>
      </c>
      <c r="W219" s="8">
        <v>136.30000000000001</v>
      </c>
      <c r="X219" s="8">
        <v>137.80000000000001</v>
      </c>
      <c r="Y219" s="8">
        <v>118.6</v>
      </c>
      <c r="Z219" s="8">
        <v>131.9</v>
      </c>
      <c r="AA219" s="8">
        <v>146.6</v>
      </c>
      <c r="AB219" s="8">
        <v>131.69999999999999</v>
      </c>
      <c r="AC219" s="8">
        <v>131.80000000000001</v>
      </c>
      <c r="AD219" s="8">
        <v>138</v>
      </c>
    </row>
    <row r="220" spans="1:30" hidden="1" x14ac:dyDescent="0.25">
      <c r="A220" s="4" t="s">
        <v>34</v>
      </c>
      <c r="B220" s="4">
        <v>2019</v>
      </c>
      <c r="C220" s="4" t="s">
        <v>31</v>
      </c>
      <c r="D220" s="8">
        <v>137.1</v>
      </c>
      <c r="E220" s="8">
        <v>151.4</v>
      </c>
      <c r="F220" s="8">
        <v>140.19999999999999</v>
      </c>
      <c r="G220" s="8">
        <v>142.1</v>
      </c>
      <c r="H220" s="8">
        <v>121.8</v>
      </c>
      <c r="I220" s="8">
        <v>135.4</v>
      </c>
      <c r="J220" s="8">
        <v>131.30000000000001</v>
      </c>
      <c r="K220" s="8">
        <v>120.3</v>
      </c>
      <c r="L220" s="8">
        <v>109.1</v>
      </c>
      <c r="M220" s="8">
        <v>139.4</v>
      </c>
      <c r="N220" s="8">
        <v>133.30000000000001</v>
      </c>
      <c r="O220" s="8">
        <v>154.6</v>
      </c>
      <c r="P220" s="8">
        <v>137.4</v>
      </c>
      <c r="Q220" s="8">
        <v>163.19999999999999</v>
      </c>
      <c r="R220" s="8">
        <v>147.6</v>
      </c>
      <c r="S220" s="8">
        <v>139</v>
      </c>
      <c r="T220" s="8">
        <v>146.4</v>
      </c>
      <c r="U220" s="8">
        <v>147.69999999999999</v>
      </c>
      <c r="V220" s="8">
        <v>139.5</v>
      </c>
      <c r="W220" s="8">
        <v>143.6</v>
      </c>
      <c r="X220" s="8">
        <v>145.1</v>
      </c>
      <c r="Y220" s="8">
        <v>123.3</v>
      </c>
      <c r="Z220" s="8">
        <v>136.69999999999999</v>
      </c>
      <c r="AA220" s="8">
        <v>150.19999999999999</v>
      </c>
      <c r="AB220" s="8">
        <v>132.80000000000001</v>
      </c>
      <c r="AC220" s="8">
        <v>136.9</v>
      </c>
      <c r="AD220" s="8">
        <v>139.6</v>
      </c>
    </row>
    <row r="221" spans="1:30" hidden="1" x14ac:dyDescent="0.25">
      <c r="A221" s="4" t="s">
        <v>30</v>
      </c>
      <c r="B221" s="4">
        <v>2019</v>
      </c>
      <c r="C221" s="4" t="s">
        <v>35</v>
      </c>
      <c r="D221" s="8">
        <v>136.80000000000001</v>
      </c>
      <c r="E221" s="8">
        <v>153</v>
      </c>
      <c r="F221" s="8">
        <v>139.1</v>
      </c>
      <c r="G221" s="8">
        <v>142.5</v>
      </c>
      <c r="H221" s="8">
        <v>124.1</v>
      </c>
      <c r="I221" s="8">
        <v>135.80000000000001</v>
      </c>
      <c r="J221" s="8">
        <v>128.69999999999999</v>
      </c>
      <c r="K221" s="8">
        <v>121.5</v>
      </c>
      <c r="L221" s="8">
        <v>108.3</v>
      </c>
      <c r="M221" s="8">
        <v>139.19999999999999</v>
      </c>
      <c r="N221" s="8">
        <v>137.4</v>
      </c>
      <c r="O221" s="8">
        <v>156.19999999999999</v>
      </c>
      <c r="P221" s="8">
        <v>137.19999999999999</v>
      </c>
      <c r="Q221" s="8">
        <v>162.80000000000001</v>
      </c>
      <c r="R221" s="8">
        <v>150.5</v>
      </c>
      <c r="S221" s="8">
        <v>146.1</v>
      </c>
      <c r="T221" s="8">
        <v>149.9</v>
      </c>
      <c r="U221" s="8" t="s">
        <v>32</v>
      </c>
      <c r="V221" s="8">
        <v>145.30000000000001</v>
      </c>
      <c r="W221" s="8">
        <v>150.1</v>
      </c>
      <c r="X221" s="8">
        <v>149.9</v>
      </c>
      <c r="Y221" s="8">
        <v>129.19999999999999</v>
      </c>
      <c r="Z221" s="8">
        <v>143.4</v>
      </c>
      <c r="AA221" s="8">
        <v>155.5</v>
      </c>
      <c r="AB221" s="8">
        <v>134.9</v>
      </c>
      <c r="AC221" s="8">
        <v>142.19999999999999</v>
      </c>
      <c r="AD221" s="8">
        <v>141</v>
      </c>
    </row>
    <row r="222" spans="1:30" hidden="1" x14ac:dyDescent="0.25">
      <c r="A222" s="4" t="s">
        <v>33</v>
      </c>
      <c r="B222" s="4">
        <v>2019</v>
      </c>
      <c r="C222" s="4" t="s">
        <v>35</v>
      </c>
      <c r="D222" s="8">
        <v>139.4</v>
      </c>
      <c r="E222" s="8">
        <v>150.1</v>
      </c>
      <c r="F222" s="8">
        <v>145.30000000000001</v>
      </c>
      <c r="G222" s="8">
        <v>141.69999999999999</v>
      </c>
      <c r="H222" s="8">
        <v>118.4</v>
      </c>
      <c r="I222" s="8">
        <v>137</v>
      </c>
      <c r="J222" s="8">
        <v>131.6</v>
      </c>
      <c r="K222" s="8">
        <v>119.9</v>
      </c>
      <c r="L222" s="8">
        <v>110.4</v>
      </c>
      <c r="M222" s="8">
        <v>140.80000000000001</v>
      </c>
      <c r="N222" s="8">
        <v>128.30000000000001</v>
      </c>
      <c r="O222" s="8">
        <v>153.5</v>
      </c>
      <c r="P222" s="8">
        <v>138</v>
      </c>
      <c r="Q222" s="8">
        <v>164.9</v>
      </c>
      <c r="R222" s="8">
        <v>143.30000000000001</v>
      </c>
      <c r="S222" s="8">
        <v>130.80000000000001</v>
      </c>
      <c r="T222" s="8">
        <v>141.4</v>
      </c>
      <c r="U222" s="8">
        <v>148.5</v>
      </c>
      <c r="V222" s="8">
        <v>127.1</v>
      </c>
      <c r="W222" s="8">
        <v>136.6</v>
      </c>
      <c r="X222" s="8">
        <v>138.5</v>
      </c>
      <c r="Y222" s="8">
        <v>119.2</v>
      </c>
      <c r="Z222" s="8">
        <v>132.19999999999999</v>
      </c>
      <c r="AA222" s="8">
        <v>146.6</v>
      </c>
      <c r="AB222" s="8">
        <v>133</v>
      </c>
      <c r="AC222" s="8">
        <v>132.4</v>
      </c>
      <c r="AD222" s="8">
        <v>138.6</v>
      </c>
    </row>
    <row r="223" spans="1:30" hidden="1" x14ac:dyDescent="0.25">
      <c r="A223" s="4" t="s">
        <v>34</v>
      </c>
      <c r="B223" s="4">
        <v>2019</v>
      </c>
      <c r="C223" s="4" t="s">
        <v>35</v>
      </c>
      <c r="D223" s="8">
        <v>137.6</v>
      </c>
      <c r="E223" s="8">
        <v>152</v>
      </c>
      <c r="F223" s="8">
        <v>141.5</v>
      </c>
      <c r="G223" s="8">
        <v>142.19999999999999</v>
      </c>
      <c r="H223" s="8">
        <v>122</v>
      </c>
      <c r="I223" s="8">
        <v>136.4</v>
      </c>
      <c r="J223" s="8">
        <v>129.69999999999999</v>
      </c>
      <c r="K223" s="8">
        <v>121</v>
      </c>
      <c r="L223" s="8">
        <v>109</v>
      </c>
      <c r="M223" s="8">
        <v>139.69999999999999</v>
      </c>
      <c r="N223" s="8">
        <v>133.6</v>
      </c>
      <c r="O223" s="8">
        <v>154.9</v>
      </c>
      <c r="P223" s="8">
        <v>137.5</v>
      </c>
      <c r="Q223" s="8">
        <v>163.4</v>
      </c>
      <c r="R223" s="8">
        <v>147.69999999999999</v>
      </c>
      <c r="S223" s="8">
        <v>139.69999999999999</v>
      </c>
      <c r="T223" s="8">
        <v>146.5</v>
      </c>
      <c r="U223" s="8">
        <v>148.5</v>
      </c>
      <c r="V223" s="8">
        <v>138.4</v>
      </c>
      <c r="W223" s="8">
        <v>143.69999999999999</v>
      </c>
      <c r="X223" s="8">
        <v>145.6</v>
      </c>
      <c r="Y223" s="8">
        <v>123.9</v>
      </c>
      <c r="Z223" s="8">
        <v>137.1</v>
      </c>
      <c r="AA223" s="8">
        <v>150.30000000000001</v>
      </c>
      <c r="AB223" s="8">
        <v>134.1</v>
      </c>
      <c r="AC223" s="8">
        <v>137.4</v>
      </c>
      <c r="AD223" s="8">
        <v>139.9</v>
      </c>
    </row>
    <row r="224" spans="1:30" hidden="1" x14ac:dyDescent="0.25">
      <c r="A224" s="4" t="s">
        <v>30</v>
      </c>
      <c r="B224" s="4">
        <v>2019</v>
      </c>
      <c r="C224" s="4" t="s">
        <v>36</v>
      </c>
      <c r="D224" s="8">
        <v>136.9</v>
      </c>
      <c r="E224" s="8">
        <v>154.1</v>
      </c>
      <c r="F224" s="8">
        <v>138.69999999999999</v>
      </c>
      <c r="G224" s="8">
        <v>142.5</v>
      </c>
      <c r="H224" s="8">
        <v>124.1</v>
      </c>
      <c r="I224" s="8">
        <v>136.1</v>
      </c>
      <c r="J224" s="8">
        <v>128.19999999999999</v>
      </c>
      <c r="K224" s="8">
        <v>122.3</v>
      </c>
      <c r="L224" s="8">
        <v>108.3</v>
      </c>
      <c r="M224" s="8">
        <v>138.9</v>
      </c>
      <c r="N224" s="8">
        <v>137.4</v>
      </c>
      <c r="O224" s="8">
        <v>156.4</v>
      </c>
      <c r="P224" s="8">
        <v>137.30000000000001</v>
      </c>
      <c r="Q224" s="8">
        <v>162.9</v>
      </c>
      <c r="R224" s="8">
        <v>150.80000000000001</v>
      </c>
      <c r="S224" s="8">
        <v>146.1</v>
      </c>
      <c r="T224" s="8">
        <v>150.1</v>
      </c>
      <c r="U224" s="8" t="s">
        <v>32</v>
      </c>
      <c r="V224" s="8">
        <v>146.4</v>
      </c>
      <c r="W224" s="8">
        <v>150</v>
      </c>
      <c r="X224" s="8">
        <v>150.4</v>
      </c>
      <c r="Y224" s="8">
        <v>129.9</v>
      </c>
      <c r="Z224" s="8">
        <v>143.80000000000001</v>
      </c>
      <c r="AA224" s="8">
        <v>155.5</v>
      </c>
      <c r="AB224" s="8">
        <v>134</v>
      </c>
      <c r="AC224" s="8">
        <v>142.4</v>
      </c>
      <c r="AD224" s="8">
        <v>141.19999999999999</v>
      </c>
    </row>
    <row r="225" spans="1:30" hidden="1" x14ac:dyDescent="0.25">
      <c r="A225" s="4" t="s">
        <v>33</v>
      </c>
      <c r="B225" s="4">
        <v>2019</v>
      </c>
      <c r="C225" s="4" t="s">
        <v>36</v>
      </c>
      <c r="D225" s="8">
        <v>139.69999999999999</v>
      </c>
      <c r="E225" s="8">
        <v>151.1</v>
      </c>
      <c r="F225" s="8">
        <v>142.9</v>
      </c>
      <c r="G225" s="8">
        <v>141.9</v>
      </c>
      <c r="H225" s="8">
        <v>118.4</v>
      </c>
      <c r="I225" s="8">
        <v>139.4</v>
      </c>
      <c r="J225" s="8">
        <v>141.19999999999999</v>
      </c>
      <c r="K225" s="8">
        <v>120.7</v>
      </c>
      <c r="L225" s="8">
        <v>110.4</v>
      </c>
      <c r="M225" s="8">
        <v>140.69999999999999</v>
      </c>
      <c r="N225" s="8">
        <v>128.5</v>
      </c>
      <c r="O225" s="8">
        <v>153.9</v>
      </c>
      <c r="P225" s="8">
        <v>139.6</v>
      </c>
      <c r="Q225" s="8">
        <v>165.3</v>
      </c>
      <c r="R225" s="8">
        <v>143.5</v>
      </c>
      <c r="S225" s="8">
        <v>131.19999999999999</v>
      </c>
      <c r="T225" s="8">
        <v>141.6</v>
      </c>
      <c r="U225" s="8">
        <v>149</v>
      </c>
      <c r="V225" s="8">
        <v>128.80000000000001</v>
      </c>
      <c r="W225" s="8">
        <v>136.80000000000001</v>
      </c>
      <c r="X225" s="8">
        <v>139.19999999999999</v>
      </c>
      <c r="Y225" s="8">
        <v>119.9</v>
      </c>
      <c r="Z225" s="8">
        <v>133</v>
      </c>
      <c r="AA225" s="8">
        <v>146.69999999999999</v>
      </c>
      <c r="AB225" s="8">
        <v>132.5</v>
      </c>
      <c r="AC225" s="8">
        <v>132.80000000000001</v>
      </c>
      <c r="AD225" s="8">
        <v>139.5</v>
      </c>
    </row>
    <row r="226" spans="1:30" hidden="1" x14ac:dyDescent="0.25">
      <c r="A226" s="4" t="s">
        <v>34</v>
      </c>
      <c r="B226" s="4">
        <v>2019</v>
      </c>
      <c r="C226" s="4" t="s">
        <v>36</v>
      </c>
      <c r="D226" s="8">
        <v>137.80000000000001</v>
      </c>
      <c r="E226" s="8">
        <v>153</v>
      </c>
      <c r="F226" s="8">
        <v>140.30000000000001</v>
      </c>
      <c r="G226" s="8">
        <v>142.30000000000001</v>
      </c>
      <c r="H226" s="8">
        <v>122</v>
      </c>
      <c r="I226" s="8">
        <v>137.6</v>
      </c>
      <c r="J226" s="8">
        <v>132.6</v>
      </c>
      <c r="K226" s="8">
        <v>121.8</v>
      </c>
      <c r="L226" s="8">
        <v>109</v>
      </c>
      <c r="M226" s="8">
        <v>139.5</v>
      </c>
      <c r="N226" s="8">
        <v>133.69999999999999</v>
      </c>
      <c r="O226" s="8">
        <v>155.19999999999999</v>
      </c>
      <c r="P226" s="8">
        <v>138.1</v>
      </c>
      <c r="Q226" s="8">
        <v>163.5</v>
      </c>
      <c r="R226" s="8">
        <v>147.9</v>
      </c>
      <c r="S226" s="8">
        <v>139.9</v>
      </c>
      <c r="T226" s="8">
        <v>146.69999999999999</v>
      </c>
      <c r="U226" s="8">
        <v>149</v>
      </c>
      <c r="V226" s="8">
        <v>139.69999999999999</v>
      </c>
      <c r="W226" s="8">
        <v>143.80000000000001</v>
      </c>
      <c r="X226" s="8">
        <v>146.19999999999999</v>
      </c>
      <c r="Y226" s="8">
        <v>124.6</v>
      </c>
      <c r="Z226" s="8">
        <v>137.69999999999999</v>
      </c>
      <c r="AA226" s="8">
        <v>150.30000000000001</v>
      </c>
      <c r="AB226" s="8">
        <v>133.4</v>
      </c>
      <c r="AC226" s="8">
        <v>137.69999999999999</v>
      </c>
      <c r="AD226" s="8">
        <v>140.4</v>
      </c>
    </row>
    <row r="227" spans="1:30" s="3" customFormat="1" hidden="1" x14ac:dyDescent="0.25">
      <c r="A227" s="8" t="s">
        <v>30</v>
      </c>
      <c r="B227" s="9">
        <v>2019</v>
      </c>
      <c r="C227" s="8" t="s">
        <v>37</v>
      </c>
      <c r="D227" s="8">
        <v>136.76666666666665</v>
      </c>
      <c r="E227" s="8">
        <v>153.20000000000002</v>
      </c>
      <c r="F227" s="8">
        <v>138.66666666666666</v>
      </c>
      <c r="G227" s="8">
        <v>142.46666666666667</v>
      </c>
      <c r="H227" s="8">
        <v>124.03333333333335</v>
      </c>
      <c r="I227" s="8">
        <v>135.79999999999998</v>
      </c>
      <c r="J227" s="8">
        <v>129.53333333333333</v>
      </c>
      <c r="K227" s="8">
        <v>121.7</v>
      </c>
      <c r="L227" s="8">
        <v>108.33333333333333</v>
      </c>
      <c r="M227" s="8">
        <v>139</v>
      </c>
      <c r="N227" s="8">
        <v>137.26666666666665</v>
      </c>
      <c r="O227" s="8">
        <v>156.13333333333333</v>
      </c>
      <c r="P227" s="8">
        <v>137.30000000000001</v>
      </c>
      <c r="Q227" s="8">
        <v>167.8</v>
      </c>
      <c r="R227" s="8">
        <v>152.6</v>
      </c>
      <c r="S227" s="8">
        <v>147.30000000000001</v>
      </c>
      <c r="T227" s="8">
        <v>151.9</v>
      </c>
      <c r="U227" s="8" t="s">
        <v>32</v>
      </c>
      <c r="V227" s="8">
        <v>149.9</v>
      </c>
      <c r="W227" s="8">
        <v>151.19999999999999</v>
      </c>
      <c r="X227" s="8">
        <v>154.80000000000001</v>
      </c>
      <c r="Y227" s="8">
        <v>135</v>
      </c>
      <c r="Z227" s="8">
        <v>149.5</v>
      </c>
      <c r="AA227" s="8">
        <v>161.1</v>
      </c>
      <c r="AB227" s="8">
        <v>140.6</v>
      </c>
      <c r="AC227" s="8">
        <v>147.1</v>
      </c>
      <c r="AD227" s="8">
        <v>152.30000000000001</v>
      </c>
    </row>
    <row r="228" spans="1:30" s="3" customFormat="1" hidden="1" x14ac:dyDescent="0.25">
      <c r="A228" s="8" t="s">
        <v>33</v>
      </c>
      <c r="B228" s="9">
        <v>2019</v>
      </c>
      <c r="C228" s="8" t="s">
        <v>37</v>
      </c>
      <c r="D228" s="8">
        <v>139.13333333333335</v>
      </c>
      <c r="E228" s="8">
        <v>150.20000000000002</v>
      </c>
      <c r="F228" s="8">
        <v>143.9</v>
      </c>
      <c r="G228" s="8">
        <v>141.76666666666665</v>
      </c>
      <c r="H228" s="8">
        <v>118.3</v>
      </c>
      <c r="I228" s="8">
        <v>137.20000000000002</v>
      </c>
      <c r="J228" s="8">
        <v>134.43333333333334</v>
      </c>
      <c r="K228" s="8">
        <v>119.60000000000001</v>
      </c>
      <c r="L228" s="8">
        <v>110.40000000000002</v>
      </c>
      <c r="M228" s="8">
        <v>140.63333333333335</v>
      </c>
      <c r="N228" s="8">
        <v>128.29999999999998</v>
      </c>
      <c r="O228" s="8">
        <v>153.53333333333333</v>
      </c>
      <c r="P228" s="8">
        <v>138.29999999999998</v>
      </c>
      <c r="Q228" s="8">
        <v>164.96666666666667</v>
      </c>
      <c r="R228" s="8">
        <v>143.26666666666668</v>
      </c>
      <c r="S228" s="8">
        <v>130.80000000000001</v>
      </c>
      <c r="T228" s="8">
        <v>141.36666666666667</v>
      </c>
      <c r="U228" s="8">
        <v>148.4</v>
      </c>
      <c r="V228" s="8">
        <v>128.16666666666666</v>
      </c>
      <c r="W228" s="8">
        <v>136.56666666666666</v>
      </c>
      <c r="X228" s="8">
        <v>138.5</v>
      </c>
      <c r="Y228" s="8">
        <v>119.23333333333335</v>
      </c>
      <c r="Z228" s="8">
        <v>132.36666666666667</v>
      </c>
      <c r="AA228" s="8">
        <v>146.63333333333333</v>
      </c>
      <c r="AB228" s="8">
        <v>132.4</v>
      </c>
      <c r="AC228" s="8">
        <v>132.33333333333334</v>
      </c>
      <c r="AD228" s="8">
        <v>138.70000000000002</v>
      </c>
    </row>
    <row r="229" spans="1:30" s="3" customFormat="1" hidden="1" x14ac:dyDescent="0.25">
      <c r="A229" s="8" t="s">
        <v>34</v>
      </c>
      <c r="B229" s="9">
        <v>2019</v>
      </c>
      <c r="C229" s="8" t="s">
        <v>37</v>
      </c>
      <c r="D229" s="8">
        <v>137.5</v>
      </c>
      <c r="E229" s="8">
        <v>152.13333333333333</v>
      </c>
      <c r="F229" s="8">
        <v>140.66666666666666</v>
      </c>
      <c r="G229" s="8">
        <v>142.19999999999999</v>
      </c>
      <c r="H229" s="8">
        <v>121.93333333333334</v>
      </c>
      <c r="I229" s="8">
        <v>136.46666666666667</v>
      </c>
      <c r="J229" s="8">
        <v>131.20000000000002</v>
      </c>
      <c r="K229" s="8">
        <v>121.03333333333335</v>
      </c>
      <c r="L229" s="8">
        <v>109.03333333333335</v>
      </c>
      <c r="M229" s="8">
        <v>139.53333333333333</v>
      </c>
      <c r="N229" s="8">
        <v>133.53333333333333</v>
      </c>
      <c r="O229" s="8">
        <v>154.9</v>
      </c>
      <c r="P229" s="8">
        <v>137.66666666666666</v>
      </c>
      <c r="Q229" s="8">
        <v>163.36666666666667</v>
      </c>
      <c r="R229" s="8">
        <v>147.73333333333332</v>
      </c>
      <c r="S229" s="8">
        <v>139.53333333333333</v>
      </c>
      <c r="T229" s="8">
        <v>146.53333333333333</v>
      </c>
      <c r="U229" s="8">
        <v>148.4</v>
      </c>
      <c r="V229" s="8">
        <v>139.19999999999999</v>
      </c>
      <c r="W229" s="8">
        <v>145.80000000000001</v>
      </c>
      <c r="X229" s="8">
        <v>150.4</v>
      </c>
      <c r="Y229" s="8">
        <v>129.80000000000001</v>
      </c>
      <c r="Z229" s="8">
        <v>142.30000000000001</v>
      </c>
      <c r="AA229" s="8">
        <v>155.69999999999999</v>
      </c>
      <c r="AB229" s="8">
        <v>140.4</v>
      </c>
      <c r="AC229" s="8">
        <v>142.5</v>
      </c>
      <c r="AD229" s="8">
        <v>150.4</v>
      </c>
    </row>
    <row r="230" spans="1:30" hidden="1" x14ac:dyDescent="0.25">
      <c r="A230" s="4" t="s">
        <v>30</v>
      </c>
      <c r="B230" s="4">
        <v>2019</v>
      </c>
      <c r="C230" s="4" t="s">
        <v>38</v>
      </c>
      <c r="D230" s="8">
        <v>137.4</v>
      </c>
      <c r="E230" s="8">
        <v>159.5</v>
      </c>
      <c r="F230" s="8">
        <v>134.5</v>
      </c>
      <c r="G230" s="8">
        <v>142.6</v>
      </c>
      <c r="H230" s="8">
        <v>124</v>
      </c>
      <c r="I230" s="8">
        <v>143.69999999999999</v>
      </c>
      <c r="J230" s="8">
        <v>133.4</v>
      </c>
      <c r="K230" s="8">
        <v>125.1</v>
      </c>
      <c r="L230" s="8">
        <v>109.3</v>
      </c>
      <c r="M230" s="8">
        <v>139.30000000000001</v>
      </c>
      <c r="N230" s="8">
        <v>137.69999999999999</v>
      </c>
      <c r="O230" s="8">
        <v>156.4</v>
      </c>
      <c r="P230" s="8">
        <v>139.19999999999999</v>
      </c>
      <c r="Q230" s="8">
        <v>163.30000000000001</v>
      </c>
      <c r="R230" s="8">
        <v>151.30000000000001</v>
      </c>
      <c r="S230" s="8">
        <v>146.6</v>
      </c>
      <c r="T230" s="8">
        <v>150.69999999999999</v>
      </c>
      <c r="U230" s="8" t="s">
        <v>32</v>
      </c>
      <c r="V230" s="8">
        <v>146.9</v>
      </c>
      <c r="W230" s="8">
        <v>149.5</v>
      </c>
      <c r="X230" s="8">
        <v>151.30000000000001</v>
      </c>
      <c r="Y230" s="8">
        <v>130.19999999999999</v>
      </c>
      <c r="Z230" s="8">
        <v>145.9</v>
      </c>
      <c r="AA230" s="8">
        <v>156.69999999999999</v>
      </c>
      <c r="AB230" s="8">
        <v>133.9</v>
      </c>
      <c r="AC230" s="8">
        <v>142.9</v>
      </c>
      <c r="AD230" s="8">
        <v>142.4</v>
      </c>
    </row>
    <row r="231" spans="1:30" hidden="1" x14ac:dyDescent="0.25">
      <c r="A231" s="4" t="s">
        <v>33</v>
      </c>
      <c r="B231" s="4">
        <v>2019</v>
      </c>
      <c r="C231" s="4" t="s">
        <v>38</v>
      </c>
      <c r="D231" s="8">
        <v>140.4</v>
      </c>
      <c r="E231" s="8">
        <v>156.69999999999999</v>
      </c>
      <c r="F231" s="8">
        <v>138.30000000000001</v>
      </c>
      <c r="G231" s="8">
        <v>142.4</v>
      </c>
      <c r="H231" s="8">
        <v>118.6</v>
      </c>
      <c r="I231" s="8">
        <v>149.69999999999999</v>
      </c>
      <c r="J231" s="8">
        <v>161.6</v>
      </c>
      <c r="K231" s="8">
        <v>124.4</v>
      </c>
      <c r="L231" s="8">
        <v>111.2</v>
      </c>
      <c r="M231" s="8">
        <v>141</v>
      </c>
      <c r="N231" s="8">
        <v>128.9</v>
      </c>
      <c r="O231" s="8">
        <v>154.5</v>
      </c>
      <c r="P231" s="8">
        <v>143.80000000000001</v>
      </c>
      <c r="Q231" s="8">
        <v>166.2</v>
      </c>
      <c r="R231" s="8">
        <v>144</v>
      </c>
      <c r="S231" s="8">
        <v>131.69999999999999</v>
      </c>
      <c r="T231" s="8">
        <v>142.19999999999999</v>
      </c>
      <c r="U231" s="8">
        <v>150.1</v>
      </c>
      <c r="V231" s="8">
        <v>129.4</v>
      </c>
      <c r="W231" s="8">
        <v>137.19999999999999</v>
      </c>
      <c r="X231" s="8">
        <v>139.80000000000001</v>
      </c>
      <c r="Y231" s="8">
        <v>120.1</v>
      </c>
      <c r="Z231" s="8">
        <v>134</v>
      </c>
      <c r="AA231" s="8">
        <v>148</v>
      </c>
      <c r="AB231" s="8">
        <v>132.6</v>
      </c>
      <c r="AC231" s="8">
        <v>133.30000000000001</v>
      </c>
      <c r="AD231" s="8">
        <v>141.5</v>
      </c>
    </row>
    <row r="232" spans="1:30" hidden="1" x14ac:dyDescent="0.25">
      <c r="A232" s="4" t="s">
        <v>34</v>
      </c>
      <c r="B232" s="4">
        <v>2019</v>
      </c>
      <c r="C232" s="4" t="s">
        <v>38</v>
      </c>
      <c r="D232" s="8">
        <v>138.30000000000001</v>
      </c>
      <c r="E232" s="8">
        <v>158.5</v>
      </c>
      <c r="F232" s="8">
        <v>136</v>
      </c>
      <c r="G232" s="8">
        <v>142.5</v>
      </c>
      <c r="H232" s="8">
        <v>122</v>
      </c>
      <c r="I232" s="8">
        <v>146.5</v>
      </c>
      <c r="J232" s="8">
        <v>143</v>
      </c>
      <c r="K232" s="8">
        <v>124.9</v>
      </c>
      <c r="L232" s="8">
        <v>109.9</v>
      </c>
      <c r="M232" s="8">
        <v>139.9</v>
      </c>
      <c r="N232" s="8">
        <v>134</v>
      </c>
      <c r="O232" s="8">
        <v>155.5</v>
      </c>
      <c r="P232" s="8">
        <v>140.9</v>
      </c>
      <c r="Q232" s="8">
        <v>164.1</v>
      </c>
      <c r="R232" s="8">
        <v>148.4</v>
      </c>
      <c r="S232" s="8">
        <v>140.4</v>
      </c>
      <c r="T232" s="8">
        <v>147.30000000000001</v>
      </c>
      <c r="U232" s="8">
        <v>150.1</v>
      </c>
      <c r="V232" s="8">
        <v>140.30000000000001</v>
      </c>
      <c r="W232" s="8">
        <v>143.69999999999999</v>
      </c>
      <c r="X232" s="8">
        <v>146.9</v>
      </c>
      <c r="Y232" s="8">
        <v>124.9</v>
      </c>
      <c r="Z232" s="8">
        <v>139.19999999999999</v>
      </c>
      <c r="AA232" s="8">
        <v>151.6</v>
      </c>
      <c r="AB232" s="8">
        <v>133.4</v>
      </c>
      <c r="AC232" s="8">
        <v>138.19999999999999</v>
      </c>
      <c r="AD232" s="8">
        <v>142</v>
      </c>
    </row>
    <row r="233" spans="1:30" hidden="1" x14ac:dyDescent="0.25">
      <c r="A233" s="4" t="s">
        <v>30</v>
      </c>
      <c r="B233" s="4">
        <v>2019</v>
      </c>
      <c r="C233" s="4" t="s">
        <v>39</v>
      </c>
      <c r="D233" s="8">
        <v>137.80000000000001</v>
      </c>
      <c r="E233" s="8">
        <v>163.5</v>
      </c>
      <c r="F233" s="8">
        <v>136.19999999999999</v>
      </c>
      <c r="G233" s="8">
        <v>143.19999999999999</v>
      </c>
      <c r="H233" s="8">
        <v>124.3</v>
      </c>
      <c r="I233" s="8">
        <v>143.30000000000001</v>
      </c>
      <c r="J233" s="8">
        <v>140.6</v>
      </c>
      <c r="K233" s="8">
        <v>128.69999999999999</v>
      </c>
      <c r="L233" s="8">
        <v>110.6</v>
      </c>
      <c r="M233" s="8">
        <v>140.4</v>
      </c>
      <c r="N233" s="8">
        <v>138</v>
      </c>
      <c r="O233" s="8">
        <v>156.6</v>
      </c>
      <c r="P233" s="8">
        <v>141</v>
      </c>
      <c r="Q233" s="8">
        <v>164.2</v>
      </c>
      <c r="R233" s="8">
        <v>151.4</v>
      </c>
      <c r="S233" s="8">
        <v>146.5</v>
      </c>
      <c r="T233" s="8">
        <v>150.69999999999999</v>
      </c>
      <c r="U233" s="8" t="s">
        <v>32</v>
      </c>
      <c r="V233" s="8">
        <v>147.80000000000001</v>
      </c>
      <c r="W233" s="8">
        <v>149.6</v>
      </c>
      <c r="X233" s="8">
        <v>151.69999999999999</v>
      </c>
      <c r="Y233" s="8">
        <v>130.19999999999999</v>
      </c>
      <c r="Z233" s="8">
        <v>146.4</v>
      </c>
      <c r="AA233" s="8">
        <v>157.69999999999999</v>
      </c>
      <c r="AB233" s="8">
        <v>134.80000000000001</v>
      </c>
      <c r="AC233" s="8">
        <v>143.30000000000001</v>
      </c>
      <c r="AD233" s="8">
        <v>143.6</v>
      </c>
    </row>
    <row r="234" spans="1:30" hidden="1" x14ac:dyDescent="0.25">
      <c r="A234" s="4" t="s">
        <v>33</v>
      </c>
      <c r="B234" s="4">
        <v>2019</v>
      </c>
      <c r="C234" s="4" t="s">
        <v>39</v>
      </c>
      <c r="D234" s="8">
        <v>140.69999999999999</v>
      </c>
      <c r="E234" s="8">
        <v>159.6</v>
      </c>
      <c r="F234" s="8">
        <v>140.4</v>
      </c>
      <c r="G234" s="8">
        <v>143.4</v>
      </c>
      <c r="H234" s="8">
        <v>118.6</v>
      </c>
      <c r="I234" s="8">
        <v>150.9</v>
      </c>
      <c r="J234" s="8">
        <v>169.8</v>
      </c>
      <c r="K234" s="8">
        <v>127.4</v>
      </c>
      <c r="L234" s="8">
        <v>111.8</v>
      </c>
      <c r="M234" s="8">
        <v>141</v>
      </c>
      <c r="N234" s="8">
        <v>129</v>
      </c>
      <c r="O234" s="8">
        <v>155.1</v>
      </c>
      <c r="P234" s="8">
        <v>145.6</v>
      </c>
      <c r="Q234" s="8">
        <v>166.7</v>
      </c>
      <c r="R234" s="8">
        <v>144.30000000000001</v>
      </c>
      <c r="S234" s="8">
        <v>131.69999999999999</v>
      </c>
      <c r="T234" s="8">
        <v>142.4</v>
      </c>
      <c r="U234" s="8">
        <v>149.4</v>
      </c>
      <c r="V234" s="8">
        <v>130.5</v>
      </c>
      <c r="W234" s="8">
        <v>137.4</v>
      </c>
      <c r="X234" s="8">
        <v>140.30000000000001</v>
      </c>
      <c r="Y234" s="8">
        <v>119.6</v>
      </c>
      <c r="Z234" s="8">
        <v>134.30000000000001</v>
      </c>
      <c r="AA234" s="8">
        <v>148.9</v>
      </c>
      <c r="AB234" s="8">
        <v>133.69999999999999</v>
      </c>
      <c r="AC234" s="8">
        <v>133.6</v>
      </c>
      <c r="AD234" s="8">
        <v>142.1</v>
      </c>
    </row>
    <row r="235" spans="1:30" hidden="1" x14ac:dyDescent="0.25">
      <c r="A235" s="4" t="s">
        <v>34</v>
      </c>
      <c r="B235" s="4">
        <v>2019</v>
      </c>
      <c r="C235" s="4" t="s">
        <v>39</v>
      </c>
      <c r="D235" s="8">
        <v>138.69999999999999</v>
      </c>
      <c r="E235" s="8">
        <v>162.1</v>
      </c>
      <c r="F235" s="8">
        <v>137.80000000000001</v>
      </c>
      <c r="G235" s="8">
        <v>143.30000000000001</v>
      </c>
      <c r="H235" s="8">
        <v>122.2</v>
      </c>
      <c r="I235" s="8">
        <v>146.80000000000001</v>
      </c>
      <c r="J235" s="8">
        <v>150.5</v>
      </c>
      <c r="K235" s="8">
        <v>128.30000000000001</v>
      </c>
      <c r="L235" s="8">
        <v>111</v>
      </c>
      <c r="M235" s="8">
        <v>140.6</v>
      </c>
      <c r="N235" s="8">
        <v>134.19999999999999</v>
      </c>
      <c r="O235" s="8">
        <v>155.9</v>
      </c>
      <c r="P235" s="8">
        <v>142.69999999999999</v>
      </c>
      <c r="Q235" s="8">
        <v>164.9</v>
      </c>
      <c r="R235" s="8">
        <v>148.6</v>
      </c>
      <c r="S235" s="8">
        <v>140.4</v>
      </c>
      <c r="T235" s="8">
        <v>147.4</v>
      </c>
      <c r="U235" s="8">
        <v>149.4</v>
      </c>
      <c r="V235" s="8">
        <v>141.19999999999999</v>
      </c>
      <c r="W235" s="8">
        <v>143.80000000000001</v>
      </c>
      <c r="X235" s="8">
        <v>147.4</v>
      </c>
      <c r="Y235" s="8">
        <v>124.6</v>
      </c>
      <c r="Z235" s="8">
        <v>139.6</v>
      </c>
      <c r="AA235" s="8">
        <v>152.5</v>
      </c>
      <c r="AB235" s="8">
        <v>134.30000000000001</v>
      </c>
      <c r="AC235" s="8">
        <v>138.6</v>
      </c>
      <c r="AD235" s="8">
        <v>142.9</v>
      </c>
    </row>
    <row r="236" spans="1:30" hidden="1" x14ac:dyDescent="0.25">
      <c r="A236" s="4" t="s">
        <v>30</v>
      </c>
      <c r="B236" s="4">
        <v>2019</v>
      </c>
      <c r="C236" s="4" t="s">
        <v>40</v>
      </c>
      <c r="D236" s="8">
        <v>138.4</v>
      </c>
      <c r="E236" s="8">
        <v>164</v>
      </c>
      <c r="F236" s="8">
        <v>138.4</v>
      </c>
      <c r="G236" s="8">
        <v>143.9</v>
      </c>
      <c r="H236" s="8">
        <v>124.4</v>
      </c>
      <c r="I236" s="8">
        <v>146.4</v>
      </c>
      <c r="J236" s="8">
        <v>150.1</v>
      </c>
      <c r="K236" s="8">
        <v>130.6</v>
      </c>
      <c r="L236" s="8">
        <v>110.8</v>
      </c>
      <c r="M236" s="8">
        <v>141.69999999999999</v>
      </c>
      <c r="N236" s="8">
        <v>138.5</v>
      </c>
      <c r="O236" s="8">
        <v>156.69999999999999</v>
      </c>
      <c r="P236" s="8">
        <v>143</v>
      </c>
      <c r="Q236" s="8">
        <v>164.5</v>
      </c>
      <c r="R236" s="8">
        <v>151.6</v>
      </c>
      <c r="S236" s="8">
        <v>146.6</v>
      </c>
      <c r="T236" s="8">
        <v>150.9</v>
      </c>
      <c r="U236" s="8" t="s">
        <v>32</v>
      </c>
      <c r="V236" s="8">
        <v>146.80000000000001</v>
      </c>
      <c r="W236" s="8">
        <v>150</v>
      </c>
      <c r="X236" s="8">
        <v>152.19999999999999</v>
      </c>
      <c r="Y236" s="8">
        <v>131.19999999999999</v>
      </c>
      <c r="Z236" s="8">
        <v>147.5</v>
      </c>
      <c r="AA236" s="8">
        <v>159.1</v>
      </c>
      <c r="AB236" s="8">
        <v>136.1</v>
      </c>
      <c r="AC236" s="8">
        <v>144.19999999999999</v>
      </c>
      <c r="AD236" s="8">
        <v>144.9</v>
      </c>
    </row>
    <row r="237" spans="1:30" hidden="1" x14ac:dyDescent="0.25">
      <c r="A237" s="4" t="s">
        <v>33</v>
      </c>
      <c r="B237" s="4">
        <v>2019</v>
      </c>
      <c r="C237" s="4" t="s">
        <v>40</v>
      </c>
      <c r="D237" s="8">
        <v>141.4</v>
      </c>
      <c r="E237" s="8">
        <v>160.19999999999999</v>
      </c>
      <c r="F237" s="8">
        <v>142.5</v>
      </c>
      <c r="G237" s="8">
        <v>144.1</v>
      </c>
      <c r="H237" s="8">
        <v>119.3</v>
      </c>
      <c r="I237" s="8">
        <v>154.69999999999999</v>
      </c>
      <c r="J237" s="8">
        <v>180.1</v>
      </c>
      <c r="K237" s="8">
        <v>128.9</v>
      </c>
      <c r="L237" s="8">
        <v>111.8</v>
      </c>
      <c r="M237" s="8">
        <v>141.6</v>
      </c>
      <c r="N237" s="8">
        <v>129.5</v>
      </c>
      <c r="O237" s="8">
        <v>155.6</v>
      </c>
      <c r="P237" s="8">
        <v>147.69999999999999</v>
      </c>
      <c r="Q237" s="8">
        <v>167.2</v>
      </c>
      <c r="R237" s="8">
        <v>144.69999999999999</v>
      </c>
      <c r="S237" s="8">
        <v>131.9</v>
      </c>
      <c r="T237" s="8">
        <v>142.69999999999999</v>
      </c>
      <c r="U237" s="8">
        <v>150.6</v>
      </c>
      <c r="V237" s="8">
        <v>127</v>
      </c>
      <c r="W237" s="8">
        <v>137.69999999999999</v>
      </c>
      <c r="X237" s="8">
        <v>140.80000000000001</v>
      </c>
      <c r="Y237" s="8">
        <v>120.6</v>
      </c>
      <c r="Z237" s="8">
        <v>135</v>
      </c>
      <c r="AA237" s="8">
        <v>150.4</v>
      </c>
      <c r="AB237" s="8">
        <v>135.1</v>
      </c>
      <c r="AC237" s="8">
        <v>134.5</v>
      </c>
      <c r="AD237" s="8">
        <v>143.30000000000001</v>
      </c>
    </row>
    <row r="238" spans="1:30" hidden="1" x14ac:dyDescent="0.25">
      <c r="A238" s="4" t="s">
        <v>34</v>
      </c>
      <c r="B238" s="4">
        <v>2019</v>
      </c>
      <c r="C238" s="4" t="s">
        <v>40</v>
      </c>
      <c r="D238" s="8">
        <v>139.30000000000001</v>
      </c>
      <c r="E238" s="8">
        <v>162.69999999999999</v>
      </c>
      <c r="F238" s="8">
        <v>140</v>
      </c>
      <c r="G238" s="8">
        <v>144</v>
      </c>
      <c r="H238" s="8">
        <v>122.5</v>
      </c>
      <c r="I238" s="8">
        <v>150.30000000000001</v>
      </c>
      <c r="J238" s="8">
        <v>160.30000000000001</v>
      </c>
      <c r="K238" s="8">
        <v>130</v>
      </c>
      <c r="L238" s="8">
        <v>111.1</v>
      </c>
      <c r="M238" s="8">
        <v>141.69999999999999</v>
      </c>
      <c r="N238" s="8">
        <v>134.69999999999999</v>
      </c>
      <c r="O238" s="8">
        <v>156.19999999999999</v>
      </c>
      <c r="P238" s="8">
        <v>144.69999999999999</v>
      </c>
      <c r="Q238" s="8">
        <v>165.2</v>
      </c>
      <c r="R238" s="8">
        <v>148.9</v>
      </c>
      <c r="S238" s="8">
        <v>140.5</v>
      </c>
      <c r="T238" s="8">
        <v>147.6</v>
      </c>
      <c r="U238" s="8">
        <v>150.6</v>
      </c>
      <c r="V238" s="8">
        <v>139.30000000000001</v>
      </c>
      <c r="W238" s="8">
        <v>144.19999999999999</v>
      </c>
      <c r="X238" s="8">
        <v>147.9</v>
      </c>
      <c r="Y238" s="8">
        <v>125.6</v>
      </c>
      <c r="Z238" s="8">
        <v>140.5</v>
      </c>
      <c r="AA238" s="8">
        <v>154</v>
      </c>
      <c r="AB238" s="8">
        <v>135.69999999999999</v>
      </c>
      <c r="AC238" s="8">
        <v>139.5</v>
      </c>
      <c r="AD238" s="8">
        <v>144.19999999999999</v>
      </c>
    </row>
    <row r="239" spans="1:30" hidden="1" x14ac:dyDescent="0.25">
      <c r="A239" s="4" t="s">
        <v>30</v>
      </c>
      <c r="B239" s="4">
        <v>2019</v>
      </c>
      <c r="C239" s="4" t="s">
        <v>41</v>
      </c>
      <c r="D239" s="8">
        <v>139.19999999999999</v>
      </c>
      <c r="E239" s="8">
        <v>161.9</v>
      </c>
      <c r="F239" s="8">
        <v>137.1</v>
      </c>
      <c r="G239" s="8">
        <v>144.6</v>
      </c>
      <c r="H239" s="8">
        <v>124.7</v>
      </c>
      <c r="I239" s="8">
        <v>145.5</v>
      </c>
      <c r="J239" s="8">
        <v>156.19999999999999</v>
      </c>
      <c r="K239" s="8">
        <v>131.5</v>
      </c>
      <c r="L239" s="8">
        <v>111.7</v>
      </c>
      <c r="M239" s="8">
        <v>142.69999999999999</v>
      </c>
      <c r="N239" s="8">
        <v>138.5</v>
      </c>
      <c r="O239" s="8">
        <v>156.9</v>
      </c>
      <c r="P239" s="8">
        <v>144</v>
      </c>
      <c r="Q239" s="8">
        <v>165.1</v>
      </c>
      <c r="R239" s="8">
        <v>151.80000000000001</v>
      </c>
      <c r="S239" s="8">
        <v>146.6</v>
      </c>
      <c r="T239" s="8">
        <v>151.1</v>
      </c>
      <c r="U239" s="8" t="s">
        <v>32</v>
      </c>
      <c r="V239" s="8">
        <v>146.4</v>
      </c>
      <c r="W239" s="8">
        <v>150.19999999999999</v>
      </c>
      <c r="X239" s="8">
        <v>152.69999999999999</v>
      </c>
      <c r="Y239" s="8">
        <v>131.4</v>
      </c>
      <c r="Z239" s="8">
        <v>148</v>
      </c>
      <c r="AA239" s="8">
        <v>159.69999999999999</v>
      </c>
      <c r="AB239" s="8">
        <v>138.80000000000001</v>
      </c>
      <c r="AC239" s="8">
        <v>144.9</v>
      </c>
      <c r="AD239" s="8">
        <v>145.69999999999999</v>
      </c>
    </row>
    <row r="240" spans="1:30" hidden="1" x14ac:dyDescent="0.25">
      <c r="A240" s="4" t="s">
        <v>33</v>
      </c>
      <c r="B240" s="4">
        <v>2019</v>
      </c>
      <c r="C240" s="4" t="s">
        <v>41</v>
      </c>
      <c r="D240" s="8">
        <v>142.1</v>
      </c>
      <c r="E240" s="8">
        <v>158.30000000000001</v>
      </c>
      <c r="F240" s="8">
        <v>140.80000000000001</v>
      </c>
      <c r="G240" s="8">
        <v>144.9</v>
      </c>
      <c r="H240" s="8">
        <v>119.9</v>
      </c>
      <c r="I240" s="8">
        <v>153.9</v>
      </c>
      <c r="J240" s="8">
        <v>189.1</v>
      </c>
      <c r="K240" s="8">
        <v>129.80000000000001</v>
      </c>
      <c r="L240" s="8">
        <v>112.7</v>
      </c>
      <c r="M240" s="8">
        <v>142.5</v>
      </c>
      <c r="N240" s="8">
        <v>129.80000000000001</v>
      </c>
      <c r="O240" s="8">
        <v>156.19999999999999</v>
      </c>
      <c r="P240" s="8">
        <v>149.1</v>
      </c>
      <c r="Q240" s="8">
        <v>167.9</v>
      </c>
      <c r="R240" s="8">
        <v>145</v>
      </c>
      <c r="S240" s="8">
        <v>132.19999999999999</v>
      </c>
      <c r="T240" s="8">
        <v>143</v>
      </c>
      <c r="U240" s="8">
        <v>151.6</v>
      </c>
      <c r="V240" s="8">
        <v>125.5</v>
      </c>
      <c r="W240" s="8">
        <v>138.1</v>
      </c>
      <c r="X240" s="8">
        <v>141.5</v>
      </c>
      <c r="Y240" s="8">
        <v>120.8</v>
      </c>
      <c r="Z240" s="8">
        <v>135.4</v>
      </c>
      <c r="AA240" s="8">
        <v>151.5</v>
      </c>
      <c r="AB240" s="8">
        <v>137.80000000000001</v>
      </c>
      <c r="AC240" s="8">
        <v>135.30000000000001</v>
      </c>
      <c r="AD240" s="8">
        <v>144.19999999999999</v>
      </c>
    </row>
    <row r="241" spans="1:30" hidden="1" x14ac:dyDescent="0.25">
      <c r="A241" s="4" t="s">
        <v>34</v>
      </c>
      <c r="B241" s="4">
        <v>2019</v>
      </c>
      <c r="C241" s="4" t="s">
        <v>41</v>
      </c>
      <c r="D241" s="8">
        <v>140.1</v>
      </c>
      <c r="E241" s="8">
        <v>160.6</v>
      </c>
      <c r="F241" s="8">
        <v>138.5</v>
      </c>
      <c r="G241" s="8">
        <v>144.69999999999999</v>
      </c>
      <c r="H241" s="8">
        <v>122.9</v>
      </c>
      <c r="I241" s="8">
        <v>149.4</v>
      </c>
      <c r="J241" s="8">
        <v>167.4</v>
      </c>
      <c r="K241" s="8">
        <v>130.9</v>
      </c>
      <c r="L241" s="8">
        <v>112</v>
      </c>
      <c r="M241" s="8">
        <v>142.6</v>
      </c>
      <c r="N241" s="8">
        <v>134.9</v>
      </c>
      <c r="O241" s="8">
        <v>156.6</v>
      </c>
      <c r="P241" s="8">
        <v>145.9</v>
      </c>
      <c r="Q241" s="8">
        <v>165.8</v>
      </c>
      <c r="R241" s="8">
        <v>149.1</v>
      </c>
      <c r="S241" s="8">
        <v>140.6</v>
      </c>
      <c r="T241" s="8">
        <v>147.9</v>
      </c>
      <c r="U241" s="8">
        <v>151.6</v>
      </c>
      <c r="V241" s="8">
        <v>138.5</v>
      </c>
      <c r="W241" s="8">
        <v>144.5</v>
      </c>
      <c r="X241" s="8">
        <v>148.5</v>
      </c>
      <c r="Y241" s="8">
        <v>125.8</v>
      </c>
      <c r="Z241" s="8">
        <v>140.9</v>
      </c>
      <c r="AA241" s="8">
        <v>154.9</v>
      </c>
      <c r="AB241" s="8">
        <v>138.4</v>
      </c>
      <c r="AC241" s="8">
        <v>140.19999999999999</v>
      </c>
      <c r="AD241" s="8">
        <v>145</v>
      </c>
    </row>
    <row r="242" spans="1:30" hidden="1" x14ac:dyDescent="0.25">
      <c r="A242" s="4" t="s">
        <v>30</v>
      </c>
      <c r="B242" s="4">
        <v>2019</v>
      </c>
      <c r="C242" s="4" t="s">
        <v>42</v>
      </c>
      <c r="D242" s="8">
        <v>140.1</v>
      </c>
      <c r="E242" s="8">
        <v>161.9</v>
      </c>
      <c r="F242" s="8">
        <v>138.30000000000001</v>
      </c>
      <c r="G242" s="8">
        <v>145.69999999999999</v>
      </c>
      <c r="H242" s="8">
        <v>125.1</v>
      </c>
      <c r="I242" s="8">
        <v>143.80000000000001</v>
      </c>
      <c r="J242" s="8">
        <v>163.4</v>
      </c>
      <c r="K242" s="8">
        <v>132.19999999999999</v>
      </c>
      <c r="L242" s="8">
        <v>112.8</v>
      </c>
      <c r="M242" s="8">
        <v>144.19999999999999</v>
      </c>
      <c r="N242" s="8">
        <v>138.5</v>
      </c>
      <c r="O242" s="8">
        <v>157.19999999999999</v>
      </c>
      <c r="P242" s="8">
        <v>145.5</v>
      </c>
      <c r="Q242" s="8">
        <v>165.7</v>
      </c>
      <c r="R242" s="8">
        <v>151.69999999999999</v>
      </c>
      <c r="S242" s="8">
        <v>146.6</v>
      </c>
      <c r="T242" s="8">
        <v>151</v>
      </c>
      <c r="U242" s="8" t="s">
        <v>32</v>
      </c>
      <c r="V242" s="8">
        <v>146.9</v>
      </c>
      <c r="W242" s="8">
        <v>150.30000000000001</v>
      </c>
      <c r="X242" s="8">
        <v>153.4</v>
      </c>
      <c r="Y242" s="8">
        <v>131.6</v>
      </c>
      <c r="Z242" s="8">
        <v>148.30000000000001</v>
      </c>
      <c r="AA242" s="8">
        <v>160.19999999999999</v>
      </c>
      <c r="AB242" s="8">
        <v>140.19999999999999</v>
      </c>
      <c r="AC242" s="8">
        <v>145.4</v>
      </c>
      <c r="AD242" s="8">
        <v>146.69999999999999</v>
      </c>
    </row>
    <row r="243" spans="1:30" hidden="1" x14ac:dyDescent="0.25">
      <c r="A243" s="4" t="s">
        <v>33</v>
      </c>
      <c r="B243" s="4">
        <v>2019</v>
      </c>
      <c r="C243" s="4" t="s">
        <v>42</v>
      </c>
      <c r="D243" s="8">
        <v>142.69999999999999</v>
      </c>
      <c r="E243" s="8">
        <v>158.69999999999999</v>
      </c>
      <c r="F243" s="8">
        <v>141.6</v>
      </c>
      <c r="G243" s="8">
        <v>144.9</v>
      </c>
      <c r="H243" s="8">
        <v>120.8</v>
      </c>
      <c r="I243" s="8">
        <v>149.80000000000001</v>
      </c>
      <c r="J243" s="8">
        <v>192.4</v>
      </c>
      <c r="K243" s="8">
        <v>130.30000000000001</v>
      </c>
      <c r="L243" s="8">
        <v>114</v>
      </c>
      <c r="M243" s="8">
        <v>143.80000000000001</v>
      </c>
      <c r="N243" s="8">
        <v>130</v>
      </c>
      <c r="O243" s="8">
        <v>156.4</v>
      </c>
      <c r="P243" s="8">
        <v>149.5</v>
      </c>
      <c r="Q243" s="8">
        <v>168.6</v>
      </c>
      <c r="R243" s="8">
        <v>145.30000000000001</v>
      </c>
      <c r="S243" s="8">
        <v>132.19999999999999</v>
      </c>
      <c r="T243" s="8">
        <v>143.30000000000001</v>
      </c>
      <c r="U243" s="8">
        <v>152.19999999999999</v>
      </c>
      <c r="V243" s="8">
        <v>126.6</v>
      </c>
      <c r="W243" s="8">
        <v>138.30000000000001</v>
      </c>
      <c r="X243" s="8">
        <v>141.9</v>
      </c>
      <c r="Y243" s="8">
        <v>121.2</v>
      </c>
      <c r="Z243" s="8">
        <v>135.9</v>
      </c>
      <c r="AA243" s="8">
        <v>151.6</v>
      </c>
      <c r="AB243" s="8">
        <v>139</v>
      </c>
      <c r="AC243" s="8">
        <v>135.69999999999999</v>
      </c>
      <c r="AD243" s="8">
        <v>144.69999999999999</v>
      </c>
    </row>
    <row r="244" spans="1:30" hidden="1" x14ac:dyDescent="0.25">
      <c r="A244" s="4" t="s">
        <v>34</v>
      </c>
      <c r="B244" s="4">
        <v>2019</v>
      </c>
      <c r="C244" s="4" t="s">
        <v>42</v>
      </c>
      <c r="D244" s="8">
        <v>140.9</v>
      </c>
      <c r="E244" s="8">
        <v>160.80000000000001</v>
      </c>
      <c r="F244" s="8">
        <v>139.6</v>
      </c>
      <c r="G244" s="8">
        <v>145.4</v>
      </c>
      <c r="H244" s="8">
        <v>123.5</v>
      </c>
      <c r="I244" s="8">
        <v>146.6</v>
      </c>
      <c r="J244" s="8">
        <v>173.2</v>
      </c>
      <c r="K244" s="8">
        <v>131.6</v>
      </c>
      <c r="L244" s="8">
        <v>113.2</v>
      </c>
      <c r="M244" s="8">
        <v>144.1</v>
      </c>
      <c r="N244" s="8">
        <v>135</v>
      </c>
      <c r="O244" s="8">
        <v>156.80000000000001</v>
      </c>
      <c r="P244" s="8">
        <v>147</v>
      </c>
      <c r="Q244" s="8">
        <v>166.5</v>
      </c>
      <c r="R244" s="8">
        <v>149.19999999999999</v>
      </c>
      <c r="S244" s="8">
        <v>140.6</v>
      </c>
      <c r="T244" s="8">
        <v>147.9</v>
      </c>
      <c r="U244" s="8">
        <v>152.19999999999999</v>
      </c>
      <c r="V244" s="8">
        <v>139.19999999999999</v>
      </c>
      <c r="W244" s="8">
        <v>144.6</v>
      </c>
      <c r="X244" s="8">
        <v>149</v>
      </c>
      <c r="Y244" s="8">
        <v>126.1</v>
      </c>
      <c r="Z244" s="8">
        <v>141.30000000000001</v>
      </c>
      <c r="AA244" s="8">
        <v>155.19999999999999</v>
      </c>
      <c r="AB244" s="8">
        <v>139.69999999999999</v>
      </c>
      <c r="AC244" s="8">
        <v>140.69999999999999</v>
      </c>
      <c r="AD244" s="8">
        <v>145.80000000000001</v>
      </c>
    </row>
    <row r="245" spans="1:30" hidden="1" x14ac:dyDescent="0.25">
      <c r="A245" s="4" t="s">
        <v>30</v>
      </c>
      <c r="B245" s="4">
        <v>2019</v>
      </c>
      <c r="C245" s="4" t="s">
        <v>43</v>
      </c>
      <c r="D245" s="8">
        <v>141</v>
      </c>
      <c r="E245" s="8">
        <v>161.6</v>
      </c>
      <c r="F245" s="8">
        <v>141.19999999999999</v>
      </c>
      <c r="G245" s="8">
        <v>146.5</v>
      </c>
      <c r="H245" s="8">
        <v>125.6</v>
      </c>
      <c r="I245" s="8">
        <v>145.69999999999999</v>
      </c>
      <c r="J245" s="8">
        <v>178.8</v>
      </c>
      <c r="K245" s="8">
        <v>133.1</v>
      </c>
      <c r="L245" s="8">
        <v>113.6</v>
      </c>
      <c r="M245" s="8">
        <v>145.5</v>
      </c>
      <c r="N245" s="8">
        <v>138.6</v>
      </c>
      <c r="O245" s="8">
        <v>157.4</v>
      </c>
      <c r="P245" s="8">
        <v>148.30000000000001</v>
      </c>
      <c r="Q245" s="8">
        <v>166.3</v>
      </c>
      <c r="R245" s="8">
        <v>151.69999999999999</v>
      </c>
      <c r="S245" s="8">
        <v>146.69999999999999</v>
      </c>
      <c r="T245" s="8">
        <v>151</v>
      </c>
      <c r="U245" s="8" t="s">
        <v>32</v>
      </c>
      <c r="V245" s="8">
        <v>147.69999999999999</v>
      </c>
      <c r="W245" s="8">
        <v>150.6</v>
      </c>
      <c r="X245" s="8">
        <v>153.69999999999999</v>
      </c>
      <c r="Y245" s="8">
        <v>131.69999999999999</v>
      </c>
      <c r="Z245" s="8">
        <v>148.69999999999999</v>
      </c>
      <c r="AA245" s="8">
        <v>160.69999999999999</v>
      </c>
      <c r="AB245" s="8">
        <v>140.30000000000001</v>
      </c>
      <c r="AC245" s="8">
        <v>145.69999999999999</v>
      </c>
      <c r="AD245" s="8">
        <v>148.30000000000001</v>
      </c>
    </row>
    <row r="246" spans="1:30" hidden="1" x14ac:dyDescent="0.25">
      <c r="A246" s="4" t="s">
        <v>33</v>
      </c>
      <c r="B246" s="4">
        <v>2019</v>
      </c>
      <c r="C246" s="4" t="s">
        <v>43</v>
      </c>
      <c r="D246" s="8">
        <v>143.5</v>
      </c>
      <c r="E246" s="8">
        <v>159.80000000000001</v>
      </c>
      <c r="F246" s="8">
        <v>144.69999999999999</v>
      </c>
      <c r="G246" s="8">
        <v>145.6</v>
      </c>
      <c r="H246" s="8">
        <v>121.1</v>
      </c>
      <c r="I246" s="8">
        <v>150.6</v>
      </c>
      <c r="J246" s="8">
        <v>207.2</v>
      </c>
      <c r="K246" s="8">
        <v>131.19999999999999</v>
      </c>
      <c r="L246" s="8">
        <v>114.8</v>
      </c>
      <c r="M246" s="8">
        <v>145.19999999999999</v>
      </c>
      <c r="N246" s="8">
        <v>130.19999999999999</v>
      </c>
      <c r="O246" s="8">
        <v>156.80000000000001</v>
      </c>
      <c r="P246" s="8">
        <v>151.9</v>
      </c>
      <c r="Q246" s="8">
        <v>169.3</v>
      </c>
      <c r="R246" s="8">
        <v>145.9</v>
      </c>
      <c r="S246" s="8">
        <v>132.4</v>
      </c>
      <c r="T246" s="8">
        <v>143.9</v>
      </c>
      <c r="U246" s="8">
        <v>153</v>
      </c>
      <c r="V246" s="8">
        <v>128.9</v>
      </c>
      <c r="W246" s="8">
        <v>138.69999999999999</v>
      </c>
      <c r="X246" s="8">
        <v>142.4</v>
      </c>
      <c r="Y246" s="8">
        <v>121.5</v>
      </c>
      <c r="Z246" s="8">
        <v>136.19999999999999</v>
      </c>
      <c r="AA246" s="8">
        <v>151.69999999999999</v>
      </c>
      <c r="AB246" s="8">
        <v>139.5</v>
      </c>
      <c r="AC246" s="8">
        <v>136</v>
      </c>
      <c r="AD246" s="8">
        <v>146</v>
      </c>
    </row>
    <row r="247" spans="1:30" hidden="1" x14ac:dyDescent="0.25">
      <c r="A247" s="4" t="s">
        <v>34</v>
      </c>
      <c r="B247" s="4">
        <v>2019</v>
      </c>
      <c r="C247" s="4" t="s">
        <v>43</v>
      </c>
      <c r="D247" s="8">
        <v>141.80000000000001</v>
      </c>
      <c r="E247" s="8">
        <v>161</v>
      </c>
      <c r="F247" s="8">
        <v>142.6</v>
      </c>
      <c r="G247" s="8">
        <v>146.19999999999999</v>
      </c>
      <c r="H247" s="8">
        <v>123.9</v>
      </c>
      <c r="I247" s="8">
        <v>148</v>
      </c>
      <c r="J247" s="8">
        <v>188.4</v>
      </c>
      <c r="K247" s="8">
        <v>132.5</v>
      </c>
      <c r="L247" s="8">
        <v>114</v>
      </c>
      <c r="M247" s="8">
        <v>145.4</v>
      </c>
      <c r="N247" s="8">
        <v>135.1</v>
      </c>
      <c r="O247" s="8">
        <v>157.1</v>
      </c>
      <c r="P247" s="8">
        <v>149.6</v>
      </c>
      <c r="Q247" s="8">
        <v>167.1</v>
      </c>
      <c r="R247" s="8">
        <v>149.4</v>
      </c>
      <c r="S247" s="8">
        <v>140.80000000000001</v>
      </c>
      <c r="T247" s="8">
        <v>148.19999999999999</v>
      </c>
      <c r="U247" s="8">
        <v>153</v>
      </c>
      <c r="V247" s="8">
        <v>140.6</v>
      </c>
      <c r="W247" s="8">
        <v>145</v>
      </c>
      <c r="X247" s="8">
        <v>149.4</v>
      </c>
      <c r="Y247" s="8">
        <v>126.3</v>
      </c>
      <c r="Z247" s="8">
        <v>141.69999999999999</v>
      </c>
      <c r="AA247" s="8">
        <v>155.4</v>
      </c>
      <c r="AB247" s="8">
        <v>140</v>
      </c>
      <c r="AC247" s="8">
        <v>141</v>
      </c>
      <c r="AD247" s="8">
        <v>147.19999999999999</v>
      </c>
    </row>
    <row r="248" spans="1:30" hidden="1" x14ac:dyDescent="0.25">
      <c r="A248" s="4" t="s">
        <v>30</v>
      </c>
      <c r="B248" s="4">
        <v>2019</v>
      </c>
      <c r="C248" s="4" t="s">
        <v>44</v>
      </c>
      <c r="D248" s="8">
        <v>141.80000000000001</v>
      </c>
      <c r="E248" s="8">
        <v>163.69999999999999</v>
      </c>
      <c r="F248" s="8">
        <v>143.80000000000001</v>
      </c>
      <c r="G248" s="8">
        <v>147.1</v>
      </c>
      <c r="H248" s="8">
        <v>126</v>
      </c>
      <c r="I248" s="8">
        <v>146.19999999999999</v>
      </c>
      <c r="J248" s="8">
        <v>191.4</v>
      </c>
      <c r="K248" s="8">
        <v>136.19999999999999</v>
      </c>
      <c r="L248" s="8">
        <v>113.8</v>
      </c>
      <c r="M248" s="8">
        <v>147.30000000000001</v>
      </c>
      <c r="N248" s="8">
        <v>138.69999999999999</v>
      </c>
      <c r="O248" s="8">
        <v>157.69999999999999</v>
      </c>
      <c r="P248" s="8">
        <v>150.9</v>
      </c>
      <c r="Q248" s="8">
        <v>167.2</v>
      </c>
      <c r="R248" s="8">
        <v>152.30000000000001</v>
      </c>
      <c r="S248" s="8">
        <v>147</v>
      </c>
      <c r="T248" s="8">
        <v>151.5</v>
      </c>
      <c r="U248" s="8" t="s">
        <v>32</v>
      </c>
      <c r="V248" s="8">
        <v>148.4</v>
      </c>
      <c r="W248" s="8">
        <v>150.9</v>
      </c>
      <c r="X248" s="8">
        <v>154.30000000000001</v>
      </c>
      <c r="Y248" s="8">
        <v>132.1</v>
      </c>
      <c r="Z248" s="8">
        <v>149.1</v>
      </c>
      <c r="AA248" s="8">
        <v>160.80000000000001</v>
      </c>
      <c r="AB248" s="8">
        <v>140.6</v>
      </c>
      <c r="AC248" s="8">
        <v>146.1</v>
      </c>
      <c r="AD248" s="8">
        <v>149.9</v>
      </c>
    </row>
    <row r="249" spans="1:30" hidden="1" x14ac:dyDescent="0.25">
      <c r="A249" s="4" t="s">
        <v>33</v>
      </c>
      <c r="B249" s="4">
        <v>2019</v>
      </c>
      <c r="C249" s="4" t="s">
        <v>44</v>
      </c>
      <c r="D249" s="8">
        <v>144.1</v>
      </c>
      <c r="E249" s="8">
        <v>162.4</v>
      </c>
      <c r="F249" s="8">
        <v>148.4</v>
      </c>
      <c r="G249" s="8">
        <v>145.9</v>
      </c>
      <c r="H249" s="8">
        <v>121.5</v>
      </c>
      <c r="I249" s="8">
        <v>148.80000000000001</v>
      </c>
      <c r="J249" s="8">
        <v>215.7</v>
      </c>
      <c r="K249" s="8">
        <v>134.6</v>
      </c>
      <c r="L249" s="8">
        <v>115</v>
      </c>
      <c r="M249" s="8">
        <v>146.30000000000001</v>
      </c>
      <c r="N249" s="8">
        <v>130.5</v>
      </c>
      <c r="O249" s="8">
        <v>157.19999999999999</v>
      </c>
      <c r="P249" s="8">
        <v>153.6</v>
      </c>
      <c r="Q249" s="8">
        <v>169.9</v>
      </c>
      <c r="R249" s="8">
        <v>146.30000000000001</v>
      </c>
      <c r="S249" s="8">
        <v>132.6</v>
      </c>
      <c r="T249" s="8">
        <v>144.19999999999999</v>
      </c>
      <c r="U249" s="8">
        <v>153.5</v>
      </c>
      <c r="V249" s="8">
        <v>132.19999999999999</v>
      </c>
      <c r="W249" s="8">
        <v>139.1</v>
      </c>
      <c r="X249" s="8">
        <v>142.80000000000001</v>
      </c>
      <c r="Y249" s="8">
        <v>121.7</v>
      </c>
      <c r="Z249" s="8">
        <v>136.69999999999999</v>
      </c>
      <c r="AA249" s="8">
        <v>151.80000000000001</v>
      </c>
      <c r="AB249" s="8">
        <v>139.80000000000001</v>
      </c>
      <c r="AC249" s="8">
        <v>136.30000000000001</v>
      </c>
      <c r="AD249" s="8">
        <v>147</v>
      </c>
    </row>
    <row r="250" spans="1:30" hidden="1" x14ac:dyDescent="0.25">
      <c r="A250" s="4" t="s">
        <v>34</v>
      </c>
      <c r="B250" s="4">
        <v>2019</v>
      </c>
      <c r="C250" s="4" t="s">
        <v>44</v>
      </c>
      <c r="D250" s="8">
        <v>142.5</v>
      </c>
      <c r="E250" s="8">
        <v>163.19999999999999</v>
      </c>
      <c r="F250" s="8">
        <v>145.6</v>
      </c>
      <c r="G250" s="8">
        <v>146.69999999999999</v>
      </c>
      <c r="H250" s="8">
        <v>124.3</v>
      </c>
      <c r="I250" s="8">
        <v>147.4</v>
      </c>
      <c r="J250" s="8">
        <v>199.6</v>
      </c>
      <c r="K250" s="8">
        <v>135.69999999999999</v>
      </c>
      <c r="L250" s="8">
        <v>114.2</v>
      </c>
      <c r="M250" s="8">
        <v>147</v>
      </c>
      <c r="N250" s="8">
        <v>135.30000000000001</v>
      </c>
      <c r="O250" s="8">
        <v>157.5</v>
      </c>
      <c r="P250" s="8">
        <v>151.9</v>
      </c>
      <c r="Q250" s="8">
        <v>167.9</v>
      </c>
      <c r="R250" s="8">
        <v>149.9</v>
      </c>
      <c r="S250" s="8">
        <v>141</v>
      </c>
      <c r="T250" s="8">
        <v>148.6</v>
      </c>
      <c r="U250" s="8">
        <v>153.5</v>
      </c>
      <c r="V250" s="8">
        <v>142.30000000000001</v>
      </c>
      <c r="W250" s="8">
        <v>145.30000000000001</v>
      </c>
      <c r="X250" s="8">
        <v>149.9</v>
      </c>
      <c r="Y250" s="8">
        <v>126.6</v>
      </c>
      <c r="Z250" s="8">
        <v>142.1</v>
      </c>
      <c r="AA250" s="8">
        <v>155.5</v>
      </c>
      <c r="AB250" s="8">
        <v>140.30000000000001</v>
      </c>
      <c r="AC250" s="8">
        <v>141.30000000000001</v>
      </c>
      <c r="AD250" s="8">
        <v>148.6</v>
      </c>
    </row>
    <row r="251" spans="1:30" hidden="1" x14ac:dyDescent="0.25">
      <c r="A251" s="4" t="s">
        <v>30</v>
      </c>
      <c r="B251" s="4">
        <v>2019</v>
      </c>
      <c r="C251" s="4" t="s">
        <v>45</v>
      </c>
      <c r="D251" s="8">
        <v>142.80000000000001</v>
      </c>
      <c r="E251" s="8">
        <v>165.3</v>
      </c>
      <c r="F251" s="8">
        <v>149.5</v>
      </c>
      <c r="G251" s="8">
        <v>148.69999999999999</v>
      </c>
      <c r="H251" s="8">
        <v>127.5</v>
      </c>
      <c r="I251" s="8">
        <v>144.30000000000001</v>
      </c>
      <c r="J251" s="8">
        <v>209.5</v>
      </c>
      <c r="K251" s="8">
        <v>138.80000000000001</v>
      </c>
      <c r="L251" s="8">
        <v>113.6</v>
      </c>
      <c r="M251" s="8">
        <v>149.1</v>
      </c>
      <c r="N251" s="8">
        <v>139.30000000000001</v>
      </c>
      <c r="O251" s="8">
        <v>158.30000000000001</v>
      </c>
      <c r="P251" s="8">
        <v>154.30000000000001</v>
      </c>
      <c r="Q251" s="8">
        <v>167.8</v>
      </c>
      <c r="R251" s="8">
        <v>152.6</v>
      </c>
      <c r="S251" s="8">
        <v>147.30000000000001</v>
      </c>
      <c r="T251" s="8">
        <v>151.9</v>
      </c>
      <c r="U251" s="8" t="s">
        <v>32</v>
      </c>
      <c r="V251" s="8">
        <v>149.9</v>
      </c>
      <c r="W251" s="8">
        <v>151.19999999999999</v>
      </c>
      <c r="X251" s="8">
        <v>154.80000000000001</v>
      </c>
      <c r="Y251" s="8">
        <v>135</v>
      </c>
      <c r="Z251" s="8">
        <v>149.5</v>
      </c>
      <c r="AA251" s="8">
        <v>161.1</v>
      </c>
      <c r="AB251" s="8">
        <v>140.6</v>
      </c>
      <c r="AC251" s="8">
        <v>147.1</v>
      </c>
      <c r="AD251" s="8">
        <v>152.30000000000001</v>
      </c>
    </row>
    <row r="252" spans="1:30" hidden="1" x14ac:dyDescent="0.25">
      <c r="A252" s="4" t="s">
        <v>33</v>
      </c>
      <c r="B252" s="4">
        <v>2019</v>
      </c>
      <c r="C252" s="4" t="s">
        <v>45</v>
      </c>
      <c r="D252" s="8">
        <v>144.9</v>
      </c>
      <c r="E252" s="8">
        <v>164.5</v>
      </c>
      <c r="F252" s="8">
        <v>153.69999999999999</v>
      </c>
      <c r="G252" s="8">
        <v>147.5</v>
      </c>
      <c r="H252" s="8">
        <v>122.7</v>
      </c>
      <c r="I252" s="8">
        <v>147.19999999999999</v>
      </c>
      <c r="J252" s="8">
        <v>231.5</v>
      </c>
      <c r="K252" s="8">
        <v>137.19999999999999</v>
      </c>
      <c r="L252" s="8">
        <v>114.7</v>
      </c>
      <c r="M252" s="8">
        <v>148</v>
      </c>
      <c r="N252" s="8">
        <v>130.80000000000001</v>
      </c>
      <c r="O252" s="8">
        <v>157.69999999999999</v>
      </c>
      <c r="P252" s="8">
        <v>156.30000000000001</v>
      </c>
      <c r="Q252" s="8">
        <v>170.4</v>
      </c>
      <c r="R252" s="8">
        <v>146.80000000000001</v>
      </c>
      <c r="S252" s="8">
        <v>132.80000000000001</v>
      </c>
      <c r="T252" s="8">
        <v>144.6</v>
      </c>
      <c r="U252" s="8">
        <v>152.80000000000001</v>
      </c>
      <c r="V252" s="8">
        <v>133.6</v>
      </c>
      <c r="W252" s="8">
        <v>139.80000000000001</v>
      </c>
      <c r="X252" s="8">
        <v>143.19999999999999</v>
      </c>
      <c r="Y252" s="8">
        <v>125.2</v>
      </c>
      <c r="Z252" s="8">
        <v>136.80000000000001</v>
      </c>
      <c r="AA252" s="8">
        <v>151.9</v>
      </c>
      <c r="AB252" s="8">
        <v>140.19999999999999</v>
      </c>
      <c r="AC252" s="8">
        <v>137.69999999999999</v>
      </c>
      <c r="AD252" s="8">
        <v>148.30000000000001</v>
      </c>
    </row>
    <row r="253" spans="1:30" hidden="1" x14ac:dyDescent="0.25">
      <c r="A253" s="4" t="s">
        <v>34</v>
      </c>
      <c r="B253" s="4">
        <v>2019</v>
      </c>
      <c r="C253" s="4" t="s">
        <v>45</v>
      </c>
      <c r="D253" s="8">
        <v>143.5</v>
      </c>
      <c r="E253" s="8">
        <v>165</v>
      </c>
      <c r="F253" s="8">
        <v>151.1</v>
      </c>
      <c r="G253" s="8">
        <v>148.30000000000001</v>
      </c>
      <c r="H253" s="8">
        <v>125.7</v>
      </c>
      <c r="I253" s="8">
        <v>145.69999999999999</v>
      </c>
      <c r="J253" s="8">
        <v>217</v>
      </c>
      <c r="K253" s="8">
        <v>138.30000000000001</v>
      </c>
      <c r="L253" s="8">
        <v>114</v>
      </c>
      <c r="M253" s="8">
        <v>148.69999999999999</v>
      </c>
      <c r="N253" s="8">
        <v>135.80000000000001</v>
      </c>
      <c r="O253" s="8">
        <v>158</v>
      </c>
      <c r="P253" s="8">
        <v>155</v>
      </c>
      <c r="Q253" s="8">
        <v>168.5</v>
      </c>
      <c r="R253" s="8">
        <v>150.30000000000001</v>
      </c>
      <c r="S253" s="8">
        <v>141.30000000000001</v>
      </c>
      <c r="T253" s="8">
        <v>149</v>
      </c>
      <c r="U253" s="8">
        <v>152.80000000000001</v>
      </c>
      <c r="V253" s="8">
        <v>143.69999999999999</v>
      </c>
      <c r="W253" s="8">
        <v>145.80000000000001</v>
      </c>
      <c r="X253" s="8">
        <v>150.4</v>
      </c>
      <c r="Y253" s="8">
        <v>129.80000000000001</v>
      </c>
      <c r="Z253" s="8">
        <v>142.30000000000001</v>
      </c>
      <c r="AA253" s="8">
        <v>155.69999999999999</v>
      </c>
      <c r="AB253" s="8">
        <v>140.4</v>
      </c>
      <c r="AC253" s="8">
        <v>142.5</v>
      </c>
      <c r="AD253" s="8">
        <v>150.4</v>
      </c>
    </row>
    <row r="254" spans="1:30" hidden="1" x14ac:dyDescent="0.25">
      <c r="A254" s="4" t="s">
        <v>30</v>
      </c>
      <c r="B254" s="4">
        <v>2020</v>
      </c>
      <c r="C254" s="4" t="s">
        <v>31</v>
      </c>
      <c r="D254" s="8">
        <v>143.69999999999999</v>
      </c>
      <c r="E254" s="8">
        <v>167.3</v>
      </c>
      <c r="F254" s="8">
        <v>153.5</v>
      </c>
      <c r="G254" s="8">
        <v>150.5</v>
      </c>
      <c r="H254" s="8">
        <v>132</v>
      </c>
      <c r="I254" s="8">
        <v>142.19999999999999</v>
      </c>
      <c r="J254" s="8">
        <v>191.5</v>
      </c>
      <c r="K254" s="8">
        <v>141.1</v>
      </c>
      <c r="L254" s="8">
        <v>113.8</v>
      </c>
      <c r="M254" s="8">
        <v>151.6</v>
      </c>
      <c r="N254" s="8">
        <v>139.69999999999999</v>
      </c>
      <c r="O254" s="8">
        <v>158.69999999999999</v>
      </c>
      <c r="P254" s="8">
        <v>153</v>
      </c>
      <c r="Q254" s="8">
        <v>168.6</v>
      </c>
      <c r="R254" s="8">
        <v>152.80000000000001</v>
      </c>
      <c r="S254" s="8">
        <v>147.4</v>
      </c>
      <c r="T254" s="8">
        <v>152.1</v>
      </c>
      <c r="U254" s="8" t="s">
        <v>32</v>
      </c>
      <c r="V254" s="8">
        <v>150.4</v>
      </c>
      <c r="W254" s="8">
        <v>151.69999999999999</v>
      </c>
      <c r="X254" s="8">
        <v>155.69999999999999</v>
      </c>
      <c r="Y254" s="8">
        <v>136.30000000000001</v>
      </c>
      <c r="Z254" s="8">
        <v>150.1</v>
      </c>
      <c r="AA254" s="8">
        <v>161.69999999999999</v>
      </c>
      <c r="AB254" s="8">
        <v>142.5</v>
      </c>
      <c r="AC254" s="8">
        <v>148.1</v>
      </c>
      <c r="AD254" s="8">
        <v>151.9</v>
      </c>
    </row>
    <row r="255" spans="1:30" hidden="1" x14ac:dyDescent="0.25">
      <c r="A255" s="4" t="s">
        <v>33</v>
      </c>
      <c r="B255" s="4">
        <v>2020</v>
      </c>
      <c r="C255" s="4" t="s">
        <v>31</v>
      </c>
      <c r="D255" s="8">
        <v>145.6</v>
      </c>
      <c r="E255" s="8">
        <v>167.6</v>
      </c>
      <c r="F255" s="8">
        <v>157</v>
      </c>
      <c r="G255" s="8">
        <v>149.30000000000001</v>
      </c>
      <c r="H255" s="8">
        <v>126.3</v>
      </c>
      <c r="I255" s="8">
        <v>144.4</v>
      </c>
      <c r="J255" s="8">
        <v>207.8</v>
      </c>
      <c r="K255" s="8">
        <v>139.1</v>
      </c>
      <c r="L255" s="8">
        <v>114.8</v>
      </c>
      <c r="M255" s="8">
        <v>149.5</v>
      </c>
      <c r="N255" s="8">
        <v>131.1</v>
      </c>
      <c r="O255" s="8">
        <v>158.5</v>
      </c>
      <c r="P255" s="8">
        <v>154.4</v>
      </c>
      <c r="Q255" s="8">
        <v>170.8</v>
      </c>
      <c r="R255" s="8">
        <v>147</v>
      </c>
      <c r="S255" s="8">
        <v>133.19999999999999</v>
      </c>
      <c r="T255" s="8">
        <v>144.9</v>
      </c>
      <c r="U255" s="8">
        <v>153.9</v>
      </c>
      <c r="V255" s="8">
        <v>135.1</v>
      </c>
      <c r="W255" s="8">
        <v>140.1</v>
      </c>
      <c r="X255" s="8">
        <v>143.80000000000001</v>
      </c>
      <c r="Y255" s="8">
        <v>126.1</v>
      </c>
      <c r="Z255" s="8">
        <v>137.19999999999999</v>
      </c>
      <c r="AA255" s="8">
        <v>152.1</v>
      </c>
      <c r="AB255" s="8">
        <v>142.1</v>
      </c>
      <c r="AC255" s="8">
        <v>138.4</v>
      </c>
      <c r="AD255" s="8">
        <v>148.19999999999999</v>
      </c>
    </row>
    <row r="256" spans="1:30" hidden="1" x14ac:dyDescent="0.25">
      <c r="A256" s="4" t="s">
        <v>34</v>
      </c>
      <c r="B256" s="4">
        <v>2020</v>
      </c>
      <c r="C256" s="4" t="s">
        <v>31</v>
      </c>
      <c r="D256" s="8">
        <v>144.30000000000001</v>
      </c>
      <c r="E256" s="8">
        <v>167.4</v>
      </c>
      <c r="F256" s="8">
        <v>154.9</v>
      </c>
      <c r="G256" s="8">
        <v>150.1</v>
      </c>
      <c r="H256" s="8">
        <v>129.9</v>
      </c>
      <c r="I256" s="8">
        <v>143.19999999999999</v>
      </c>
      <c r="J256" s="8">
        <v>197</v>
      </c>
      <c r="K256" s="8">
        <v>140.4</v>
      </c>
      <c r="L256" s="8">
        <v>114.1</v>
      </c>
      <c r="M256" s="8">
        <v>150.9</v>
      </c>
      <c r="N256" s="8">
        <v>136.1</v>
      </c>
      <c r="O256" s="8">
        <v>158.6</v>
      </c>
      <c r="P256" s="8">
        <v>153.5</v>
      </c>
      <c r="Q256" s="8">
        <v>169.2</v>
      </c>
      <c r="R256" s="8">
        <v>150.5</v>
      </c>
      <c r="S256" s="8">
        <v>141.5</v>
      </c>
      <c r="T256" s="8">
        <v>149.19999999999999</v>
      </c>
      <c r="U256" s="8">
        <v>153.9</v>
      </c>
      <c r="V256" s="8">
        <v>144.6</v>
      </c>
      <c r="W256" s="8">
        <v>146.19999999999999</v>
      </c>
      <c r="X256" s="8">
        <v>151.19999999999999</v>
      </c>
      <c r="Y256" s="8">
        <v>130.9</v>
      </c>
      <c r="Z256" s="8">
        <v>142.80000000000001</v>
      </c>
      <c r="AA256" s="8">
        <v>156.1</v>
      </c>
      <c r="AB256" s="8">
        <v>142.30000000000001</v>
      </c>
      <c r="AC256" s="8">
        <v>143.4</v>
      </c>
      <c r="AD256" s="8">
        <v>150.19999999999999</v>
      </c>
    </row>
    <row r="257" spans="1:30" hidden="1" x14ac:dyDescent="0.25">
      <c r="A257" s="4" t="s">
        <v>30</v>
      </c>
      <c r="B257" s="4">
        <v>2020</v>
      </c>
      <c r="C257" s="4" t="s">
        <v>35</v>
      </c>
      <c r="D257" s="8">
        <v>144.19999999999999</v>
      </c>
      <c r="E257" s="8">
        <v>167.5</v>
      </c>
      <c r="F257" s="8">
        <v>150.9</v>
      </c>
      <c r="G257" s="8">
        <v>150.9</v>
      </c>
      <c r="H257" s="8">
        <v>133.69999999999999</v>
      </c>
      <c r="I257" s="8">
        <v>140.69999999999999</v>
      </c>
      <c r="J257" s="8">
        <v>165.1</v>
      </c>
      <c r="K257" s="8">
        <v>141.80000000000001</v>
      </c>
      <c r="L257" s="8">
        <v>113.1</v>
      </c>
      <c r="M257" s="8">
        <v>152.80000000000001</v>
      </c>
      <c r="N257" s="8">
        <v>140.1</v>
      </c>
      <c r="O257" s="8">
        <v>159.19999999999999</v>
      </c>
      <c r="P257" s="8">
        <v>149.80000000000001</v>
      </c>
      <c r="Q257" s="8">
        <v>169.4</v>
      </c>
      <c r="R257" s="8">
        <v>153</v>
      </c>
      <c r="S257" s="8">
        <v>147.5</v>
      </c>
      <c r="T257" s="8">
        <v>152.30000000000001</v>
      </c>
      <c r="U257" s="8" t="s">
        <v>32</v>
      </c>
      <c r="V257" s="8">
        <v>152.30000000000001</v>
      </c>
      <c r="W257" s="8">
        <v>151.80000000000001</v>
      </c>
      <c r="X257" s="8">
        <v>156.19999999999999</v>
      </c>
      <c r="Y257" s="8">
        <v>136</v>
      </c>
      <c r="Z257" s="8">
        <v>150.4</v>
      </c>
      <c r="AA257" s="8">
        <v>161.9</v>
      </c>
      <c r="AB257" s="8">
        <v>143.4</v>
      </c>
      <c r="AC257" s="8">
        <v>148.4</v>
      </c>
      <c r="AD257" s="8">
        <v>150.4</v>
      </c>
    </row>
    <row r="258" spans="1:30" hidden="1" x14ac:dyDescent="0.25">
      <c r="A258" s="4" t="s">
        <v>33</v>
      </c>
      <c r="B258" s="4">
        <v>2020</v>
      </c>
      <c r="C258" s="4" t="s">
        <v>35</v>
      </c>
      <c r="D258" s="8">
        <v>146.19999999999999</v>
      </c>
      <c r="E258" s="8">
        <v>167.6</v>
      </c>
      <c r="F258" s="8">
        <v>153.1</v>
      </c>
      <c r="G258" s="8">
        <v>150.69999999999999</v>
      </c>
      <c r="H258" s="8">
        <v>127.4</v>
      </c>
      <c r="I258" s="8">
        <v>143.1</v>
      </c>
      <c r="J258" s="8">
        <v>181.7</v>
      </c>
      <c r="K258" s="8">
        <v>139.6</v>
      </c>
      <c r="L258" s="8">
        <v>114.6</v>
      </c>
      <c r="M258" s="8">
        <v>150.4</v>
      </c>
      <c r="N258" s="8">
        <v>131.5</v>
      </c>
      <c r="O258" s="8">
        <v>159</v>
      </c>
      <c r="P258" s="8">
        <v>151.69999999999999</v>
      </c>
      <c r="Q258" s="8">
        <v>172</v>
      </c>
      <c r="R258" s="8">
        <v>147.30000000000001</v>
      </c>
      <c r="S258" s="8">
        <v>133.5</v>
      </c>
      <c r="T258" s="8">
        <v>145.19999999999999</v>
      </c>
      <c r="U258" s="8">
        <v>154.80000000000001</v>
      </c>
      <c r="V258" s="8">
        <v>138.9</v>
      </c>
      <c r="W258" s="8">
        <v>140.4</v>
      </c>
      <c r="X258" s="8">
        <v>144.4</v>
      </c>
      <c r="Y258" s="8">
        <v>125.2</v>
      </c>
      <c r="Z258" s="8">
        <v>137.69999999999999</v>
      </c>
      <c r="AA258" s="8">
        <v>152.19999999999999</v>
      </c>
      <c r="AB258" s="8">
        <v>143.5</v>
      </c>
      <c r="AC258" s="8">
        <v>138.4</v>
      </c>
      <c r="AD258" s="8">
        <v>147.69999999999999</v>
      </c>
    </row>
    <row r="259" spans="1:30" hidden="1" x14ac:dyDescent="0.25">
      <c r="A259" s="4" t="s">
        <v>34</v>
      </c>
      <c r="B259" s="4">
        <v>2020</v>
      </c>
      <c r="C259" s="4" t="s">
        <v>35</v>
      </c>
      <c r="D259" s="8">
        <v>144.80000000000001</v>
      </c>
      <c r="E259" s="8">
        <v>167.5</v>
      </c>
      <c r="F259" s="8">
        <v>151.80000000000001</v>
      </c>
      <c r="G259" s="8">
        <v>150.80000000000001</v>
      </c>
      <c r="H259" s="8">
        <v>131.4</v>
      </c>
      <c r="I259" s="8">
        <v>141.80000000000001</v>
      </c>
      <c r="J259" s="8">
        <v>170.7</v>
      </c>
      <c r="K259" s="8">
        <v>141.1</v>
      </c>
      <c r="L259" s="8">
        <v>113.6</v>
      </c>
      <c r="M259" s="8">
        <v>152</v>
      </c>
      <c r="N259" s="8">
        <v>136.5</v>
      </c>
      <c r="O259" s="8">
        <v>159.1</v>
      </c>
      <c r="P259" s="8">
        <v>150.5</v>
      </c>
      <c r="Q259" s="8">
        <v>170.1</v>
      </c>
      <c r="R259" s="8">
        <v>150.80000000000001</v>
      </c>
      <c r="S259" s="8">
        <v>141.69999999999999</v>
      </c>
      <c r="T259" s="8">
        <v>149.5</v>
      </c>
      <c r="U259" s="8">
        <v>154.80000000000001</v>
      </c>
      <c r="V259" s="8">
        <v>147.19999999999999</v>
      </c>
      <c r="W259" s="8">
        <v>146.4</v>
      </c>
      <c r="X259" s="8">
        <v>151.69999999999999</v>
      </c>
      <c r="Y259" s="8">
        <v>130.30000000000001</v>
      </c>
      <c r="Z259" s="8">
        <v>143.19999999999999</v>
      </c>
      <c r="AA259" s="8">
        <v>156.19999999999999</v>
      </c>
      <c r="AB259" s="8">
        <v>143.4</v>
      </c>
      <c r="AC259" s="8">
        <v>143.6</v>
      </c>
      <c r="AD259" s="8">
        <v>149.1</v>
      </c>
    </row>
    <row r="260" spans="1:30" hidden="1" x14ac:dyDescent="0.25">
      <c r="A260" s="4" t="s">
        <v>30</v>
      </c>
      <c r="B260" s="4">
        <v>2020</v>
      </c>
      <c r="C260" s="4" t="s">
        <v>36</v>
      </c>
      <c r="D260" s="8">
        <v>144.4</v>
      </c>
      <c r="E260" s="8">
        <v>166.8</v>
      </c>
      <c r="F260" s="8">
        <v>147.6</v>
      </c>
      <c r="G260" s="8">
        <v>151.69999999999999</v>
      </c>
      <c r="H260" s="8">
        <v>133.30000000000001</v>
      </c>
      <c r="I260" s="8">
        <v>141.80000000000001</v>
      </c>
      <c r="J260" s="8">
        <v>152.30000000000001</v>
      </c>
      <c r="K260" s="8">
        <v>141.80000000000001</v>
      </c>
      <c r="L260" s="8">
        <v>112.6</v>
      </c>
      <c r="M260" s="8">
        <v>154</v>
      </c>
      <c r="N260" s="8">
        <v>140.1</v>
      </c>
      <c r="O260" s="8">
        <v>160</v>
      </c>
      <c r="P260" s="8">
        <v>148.19999999999999</v>
      </c>
      <c r="Q260" s="8">
        <v>170.5</v>
      </c>
      <c r="R260" s="8">
        <v>153.4</v>
      </c>
      <c r="S260" s="8">
        <v>147.6</v>
      </c>
      <c r="T260" s="8">
        <v>152.5</v>
      </c>
      <c r="U260" s="8" t="s">
        <v>32</v>
      </c>
      <c r="V260" s="8">
        <v>153.4</v>
      </c>
      <c r="W260" s="8">
        <v>151.5</v>
      </c>
      <c r="X260" s="8">
        <v>156.69999999999999</v>
      </c>
      <c r="Y260" s="8">
        <v>135.80000000000001</v>
      </c>
      <c r="Z260" s="8">
        <v>151.19999999999999</v>
      </c>
      <c r="AA260" s="8">
        <v>161.19999999999999</v>
      </c>
      <c r="AB260" s="8">
        <v>145.1</v>
      </c>
      <c r="AC260" s="8">
        <v>148.6</v>
      </c>
      <c r="AD260" s="8">
        <v>149.80000000000001</v>
      </c>
    </row>
    <row r="261" spans="1:30" hidden="1" x14ac:dyDescent="0.25">
      <c r="A261" s="4" t="s">
        <v>33</v>
      </c>
      <c r="B261" s="4">
        <v>2020</v>
      </c>
      <c r="C261" s="4" t="s">
        <v>36</v>
      </c>
      <c r="D261" s="8">
        <v>146.5</v>
      </c>
      <c r="E261" s="8">
        <v>167.5</v>
      </c>
      <c r="F261" s="8">
        <v>148.9</v>
      </c>
      <c r="G261" s="8">
        <v>151.1</v>
      </c>
      <c r="H261" s="8">
        <v>127.5</v>
      </c>
      <c r="I261" s="8">
        <v>143.30000000000001</v>
      </c>
      <c r="J261" s="8">
        <v>167</v>
      </c>
      <c r="K261" s="8">
        <v>139.69999999999999</v>
      </c>
      <c r="L261" s="8">
        <v>114.4</v>
      </c>
      <c r="M261" s="8">
        <v>151.5</v>
      </c>
      <c r="N261" s="8">
        <v>131.9</v>
      </c>
      <c r="O261" s="8">
        <v>159.1</v>
      </c>
      <c r="P261" s="8">
        <v>150.1</v>
      </c>
      <c r="Q261" s="8">
        <v>173.3</v>
      </c>
      <c r="R261" s="8">
        <v>147.69999999999999</v>
      </c>
      <c r="S261" s="8">
        <v>133.80000000000001</v>
      </c>
      <c r="T261" s="8">
        <v>145.6</v>
      </c>
      <c r="U261" s="8">
        <v>154.5</v>
      </c>
      <c r="V261" s="8">
        <v>141.4</v>
      </c>
      <c r="W261" s="8">
        <v>140.80000000000001</v>
      </c>
      <c r="X261" s="8">
        <v>145</v>
      </c>
      <c r="Y261" s="8">
        <v>124.6</v>
      </c>
      <c r="Z261" s="8">
        <v>137.9</v>
      </c>
      <c r="AA261" s="8">
        <v>152.5</v>
      </c>
      <c r="AB261" s="8">
        <v>145.30000000000001</v>
      </c>
      <c r="AC261" s="8">
        <v>138.69999999999999</v>
      </c>
      <c r="AD261" s="8">
        <v>147.30000000000001</v>
      </c>
    </row>
    <row r="262" spans="1:30" hidden="1" x14ac:dyDescent="0.25">
      <c r="A262" s="4" t="s">
        <v>34</v>
      </c>
      <c r="B262" s="4">
        <v>2020</v>
      </c>
      <c r="C262" s="4" t="s">
        <v>36</v>
      </c>
      <c r="D262" s="8">
        <v>145.1</v>
      </c>
      <c r="E262" s="8">
        <v>167</v>
      </c>
      <c r="F262" s="8">
        <v>148.1</v>
      </c>
      <c r="G262" s="8">
        <v>151.5</v>
      </c>
      <c r="H262" s="8">
        <v>131.19999999999999</v>
      </c>
      <c r="I262" s="8">
        <v>142.5</v>
      </c>
      <c r="J262" s="8">
        <v>157.30000000000001</v>
      </c>
      <c r="K262" s="8">
        <v>141.1</v>
      </c>
      <c r="L262" s="8">
        <v>113.2</v>
      </c>
      <c r="M262" s="8">
        <v>153.19999999999999</v>
      </c>
      <c r="N262" s="8">
        <v>136.69999999999999</v>
      </c>
      <c r="O262" s="8">
        <v>159.6</v>
      </c>
      <c r="P262" s="8">
        <v>148.9</v>
      </c>
      <c r="Q262" s="8">
        <v>171.2</v>
      </c>
      <c r="R262" s="8">
        <v>151.19999999999999</v>
      </c>
      <c r="S262" s="8">
        <v>141.9</v>
      </c>
      <c r="T262" s="8">
        <v>149.80000000000001</v>
      </c>
      <c r="U262" s="8">
        <v>154.5</v>
      </c>
      <c r="V262" s="8">
        <v>148.9</v>
      </c>
      <c r="W262" s="8">
        <v>146.4</v>
      </c>
      <c r="X262" s="8">
        <v>152.30000000000001</v>
      </c>
      <c r="Y262" s="8">
        <v>129.9</v>
      </c>
      <c r="Z262" s="8">
        <v>143.69999999999999</v>
      </c>
      <c r="AA262" s="8">
        <v>156.1</v>
      </c>
      <c r="AB262" s="8">
        <v>145.19999999999999</v>
      </c>
      <c r="AC262" s="8">
        <v>143.80000000000001</v>
      </c>
      <c r="AD262" s="8">
        <v>148.6</v>
      </c>
    </row>
    <row r="263" spans="1:30" hidden="1" x14ac:dyDescent="0.25">
      <c r="A263" s="4" t="s">
        <v>30</v>
      </c>
      <c r="B263" s="4">
        <v>2020</v>
      </c>
      <c r="C263" s="4" t="s">
        <v>37</v>
      </c>
      <c r="D263" s="8">
        <v>147.19999999999999</v>
      </c>
      <c r="E263" s="8">
        <v>167.20000000000002</v>
      </c>
      <c r="F263" s="8">
        <v>146.9</v>
      </c>
      <c r="G263" s="8">
        <v>155.6</v>
      </c>
      <c r="H263" s="8">
        <v>137.1</v>
      </c>
      <c r="I263" s="8">
        <v>147.30000000000001</v>
      </c>
      <c r="J263" s="8">
        <v>162.69999999999999</v>
      </c>
      <c r="K263" s="8">
        <v>150.19999999999999</v>
      </c>
      <c r="L263" s="8">
        <v>119.8</v>
      </c>
      <c r="M263" s="8">
        <v>158.69999999999999</v>
      </c>
      <c r="N263" s="8">
        <v>139.19999999999999</v>
      </c>
      <c r="O263" s="8">
        <v>159.29999999999998</v>
      </c>
      <c r="P263" s="8">
        <v>150.1</v>
      </c>
      <c r="Q263" s="8">
        <v>169.5</v>
      </c>
      <c r="R263" s="8">
        <v>153.06666666666669</v>
      </c>
      <c r="S263" s="8">
        <v>147.5</v>
      </c>
      <c r="T263" s="8">
        <v>152.29999999999998</v>
      </c>
      <c r="U263" s="8" t="s">
        <v>32</v>
      </c>
      <c r="V263" s="8">
        <v>148.4</v>
      </c>
      <c r="W263" s="8">
        <v>151.66666666666666</v>
      </c>
      <c r="X263" s="8">
        <v>154.30000000000001</v>
      </c>
      <c r="Y263" s="8">
        <v>136.03333333333333</v>
      </c>
      <c r="Z263" s="8">
        <v>150.56666666666666</v>
      </c>
      <c r="AA263" s="8">
        <v>161.6</v>
      </c>
      <c r="AB263" s="8">
        <v>143.66666666666666</v>
      </c>
      <c r="AC263" s="8">
        <v>148.36666666666667</v>
      </c>
      <c r="AD263" s="8">
        <v>150.70000000000002</v>
      </c>
    </row>
    <row r="264" spans="1:30" hidden="1" x14ac:dyDescent="0.25">
      <c r="A264" s="4" t="s">
        <v>33</v>
      </c>
      <c r="B264" s="4">
        <v>2020</v>
      </c>
      <c r="C264" s="4" t="s">
        <v>37</v>
      </c>
      <c r="D264" s="8">
        <v>151.80000000000001</v>
      </c>
      <c r="E264" s="8">
        <v>167.56666666666666</v>
      </c>
      <c r="F264" s="8">
        <v>151.9</v>
      </c>
      <c r="G264" s="8">
        <v>155.5</v>
      </c>
      <c r="H264" s="8">
        <v>131.6</v>
      </c>
      <c r="I264" s="8">
        <v>152.9</v>
      </c>
      <c r="J264" s="8">
        <v>180</v>
      </c>
      <c r="K264" s="8">
        <v>150.80000000000001</v>
      </c>
      <c r="L264" s="8">
        <v>121.2</v>
      </c>
      <c r="M264" s="8">
        <v>154</v>
      </c>
      <c r="N264" s="8">
        <v>133.5</v>
      </c>
      <c r="O264" s="8">
        <v>158.86666666666667</v>
      </c>
      <c r="P264" s="8">
        <v>153.5</v>
      </c>
      <c r="Q264" s="8">
        <v>172.03333333333333</v>
      </c>
      <c r="R264" s="8">
        <v>147.33333333333334</v>
      </c>
      <c r="S264" s="8">
        <v>133.5</v>
      </c>
      <c r="T264" s="8">
        <v>145.23333333333335</v>
      </c>
      <c r="U264" s="8">
        <v>155.6</v>
      </c>
      <c r="V264" s="8">
        <v>137.1</v>
      </c>
      <c r="W264" s="8">
        <v>140.43333333333334</v>
      </c>
      <c r="X264" s="8">
        <v>144.80000000000001</v>
      </c>
      <c r="Y264" s="8">
        <v>125.3</v>
      </c>
      <c r="Z264" s="8">
        <v>137.6</v>
      </c>
      <c r="AA264" s="8">
        <v>152.26666666666665</v>
      </c>
      <c r="AB264" s="8">
        <v>143.63333333333335</v>
      </c>
      <c r="AC264" s="8">
        <v>138.5</v>
      </c>
      <c r="AD264" s="8">
        <v>147.73333333333332</v>
      </c>
    </row>
    <row r="265" spans="1:30" hidden="1" x14ac:dyDescent="0.25">
      <c r="A265" s="4" t="s">
        <v>34</v>
      </c>
      <c r="B265" s="4">
        <v>2020</v>
      </c>
      <c r="C265" s="4" t="s">
        <v>37</v>
      </c>
      <c r="D265" s="8">
        <v>148.69999999999999</v>
      </c>
      <c r="E265" s="8">
        <v>167.29999999999998</v>
      </c>
      <c r="F265" s="8">
        <v>148.80000000000001</v>
      </c>
      <c r="G265" s="8">
        <v>155.6</v>
      </c>
      <c r="H265" s="8">
        <v>135.1</v>
      </c>
      <c r="I265" s="8">
        <v>149.9</v>
      </c>
      <c r="J265" s="8">
        <v>168.6</v>
      </c>
      <c r="K265" s="8">
        <v>150.4</v>
      </c>
      <c r="L265" s="8">
        <v>120.3</v>
      </c>
      <c r="M265" s="8">
        <v>157.1</v>
      </c>
      <c r="N265" s="8">
        <v>136.80000000000001</v>
      </c>
      <c r="O265" s="8">
        <v>159.1</v>
      </c>
      <c r="P265" s="8">
        <v>151.4</v>
      </c>
      <c r="Q265" s="8">
        <v>170.16666666666666</v>
      </c>
      <c r="R265" s="8">
        <v>150.83333333333334</v>
      </c>
      <c r="S265" s="8">
        <v>141.70000000000002</v>
      </c>
      <c r="T265" s="8">
        <v>149.5</v>
      </c>
      <c r="U265" s="8">
        <v>155.6</v>
      </c>
      <c r="V265" s="8">
        <v>144.1</v>
      </c>
      <c r="W265" s="8">
        <v>146.33333333333334</v>
      </c>
      <c r="X265" s="8">
        <v>150.69999999999999</v>
      </c>
      <c r="Y265" s="8">
        <v>130.36666666666667</v>
      </c>
      <c r="Z265" s="8">
        <v>143.23333333333332</v>
      </c>
      <c r="AA265" s="8">
        <v>156.13333333333333</v>
      </c>
      <c r="AB265" s="8">
        <v>143.63333333333335</v>
      </c>
      <c r="AC265" s="8">
        <v>143.6</v>
      </c>
      <c r="AD265" s="8">
        <v>149.29999999999998</v>
      </c>
    </row>
    <row r="266" spans="1:30" hidden="1" x14ac:dyDescent="0.25">
      <c r="A266" s="4" t="s">
        <v>30</v>
      </c>
      <c r="B266" s="4">
        <v>2020</v>
      </c>
      <c r="C266" s="4" t="s">
        <v>38</v>
      </c>
      <c r="D266" s="8">
        <v>145.26666666666668</v>
      </c>
      <c r="E266" s="8">
        <v>167.16666666666666</v>
      </c>
      <c r="F266" s="8">
        <v>148.46666666666667</v>
      </c>
      <c r="G266" s="8">
        <v>152.73333333333335</v>
      </c>
      <c r="H266" s="8">
        <v>134.70000000000002</v>
      </c>
      <c r="I266" s="8">
        <v>143.26666666666668</v>
      </c>
      <c r="J266" s="8">
        <v>160.03333333333333</v>
      </c>
      <c r="K266" s="8">
        <v>144.6</v>
      </c>
      <c r="L266" s="8">
        <v>115.16666666666667</v>
      </c>
      <c r="M266" s="8">
        <v>155.16666666666666</v>
      </c>
      <c r="N266" s="8">
        <v>139.79999999999998</v>
      </c>
      <c r="O266" s="8">
        <v>159.5</v>
      </c>
      <c r="P266" s="8">
        <v>149.36666666666667</v>
      </c>
      <c r="Q266" s="8">
        <v>169.79999999999998</v>
      </c>
      <c r="R266" s="8">
        <v>153.15555555555557</v>
      </c>
      <c r="S266" s="8">
        <v>147.53333333333333</v>
      </c>
      <c r="T266" s="8">
        <v>152.36666666666667</v>
      </c>
      <c r="U266" s="8" t="s">
        <v>32</v>
      </c>
      <c r="V266" s="8">
        <v>151.36666666666667</v>
      </c>
      <c r="W266" s="8">
        <v>151.65555555555557</v>
      </c>
      <c r="X266" s="8">
        <v>155.73333333333332</v>
      </c>
      <c r="Y266" s="8">
        <v>135.94444444444446</v>
      </c>
      <c r="Z266" s="8">
        <v>150.72222222222223</v>
      </c>
      <c r="AA266" s="8">
        <v>161.56666666666669</v>
      </c>
      <c r="AB266" s="8">
        <v>144.05555555555554</v>
      </c>
      <c r="AC266" s="8">
        <v>148.45555555555555</v>
      </c>
      <c r="AD266" s="8">
        <v>150.30000000000004</v>
      </c>
    </row>
    <row r="267" spans="1:30" hidden="1" x14ac:dyDescent="0.25">
      <c r="A267" s="4" t="s">
        <v>33</v>
      </c>
      <c r="B267" s="4">
        <v>2020</v>
      </c>
      <c r="C267" s="4" t="s">
        <v>38</v>
      </c>
      <c r="D267" s="8">
        <v>148.16666666666666</v>
      </c>
      <c r="E267" s="8">
        <v>167.55555555555557</v>
      </c>
      <c r="F267" s="8">
        <v>151.29999999999998</v>
      </c>
      <c r="G267" s="8">
        <v>152.43333333333331</v>
      </c>
      <c r="H267" s="8">
        <v>128.83333333333334</v>
      </c>
      <c r="I267" s="8">
        <v>146.43333333333331</v>
      </c>
      <c r="J267" s="8">
        <v>176.23333333333335</v>
      </c>
      <c r="K267" s="8">
        <v>143.36666666666665</v>
      </c>
      <c r="L267" s="8">
        <v>116.73333333333333</v>
      </c>
      <c r="M267" s="8">
        <v>151.96666666666667</v>
      </c>
      <c r="N267" s="8">
        <v>132.29999999999998</v>
      </c>
      <c r="O267" s="8">
        <v>158.98888888888891</v>
      </c>
      <c r="P267" s="8">
        <v>151.76666666666665</v>
      </c>
      <c r="Q267" s="8">
        <v>172.44444444444446</v>
      </c>
      <c r="R267" s="8">
        <v>147.44444444444446</v>
      </c>
      <c r="S267" s="8">
        <v>133.6</v>
      </c>
      <c r="T267" s="8">
        <v>145.34444444444443</v>
      </c>
      <c r="U267" s="8">
        <v>154.96666666666667</v>
      </c>
      <c r="V267" s="8">
        <v>139.13333333333333</v>
      </c>
      <c r="W267" s="8">
        <v>140.54444444444445</v>
      </c>
      <c r="X267" s="8">
        <v>144.73333333333332</v>
      </c>
      <c r="Y267" s="8">
        <v>125.03333333333335</v>
      </c>
      <c r="Z267" s="8">
        <v>137.73333333333335</v>
      </c>
      <c r="AA267" s="8">
        <v>152.32222222222222</v>
      </c>
      <c r="AB267" s="8">
        <v>144.14444444444447</v>
      </c>
      <c r="AC267" s="8">
        <v>138.53333333333333</v>
      </c>
      <c r="AD267" s="8">
        <v>147.57777777777778</v>
      </c>
    </row>
    <row r="268" spans="1:30" hidden="1" x14ac:dyDescent="0.25">
      <c r="A268" s="4" t="s">
        <v>34</v>
      </c>
      <c r="B268" s="4">
        <v>2020</v>
      </c>
      <c r="C268" s="4" t="s">
        <v>38</v>
      </c>
      <c r="D268" s="8">
        <v>146.19999999999999</v>
      </c>
      <c r="E268" s="8">
        <v>167.26666666666665</v>
      </c>
      <c r="F268" s="8">
        <v>149.56666666666666</v>
      </c>
      <c r="G268" s="8">
        <v>152.63333333333333</v>
      </c>
      <c r="H268" s="8">
        <v>132.56666666666669</v>
      </c>
      <c r="I268" s="8">
        <v>144.73333333333335</v>
      </c>
      <c r="J268" s="8">
        <v>165.53333333333333</v>
      </c>
      <c r="K268" s="8">
        <v>144.20000000000002</v>
      </c>
      <c r="L268" s="8">
        <v>115.7</v>
      </c>
      <c r="M268" s="8">
        <v>154.1</v>
      </c>
      <c r="N268" s="8">
        <v>136.66666666666666</v>
      </c>
      <c r="O268" s="8">
        <v>159.26666666666665</v>
      </c>
      <c r="P268" s="8">
        <v>150.26666666666665</v>
      </c>
      <c r="Q268" s="8">
        <v>170.48888888888885</v>
      </c>
      <c r="R268" s="8">
        <v>150.94444444444446</v>
      </c>
      <c r="S268" s="8">
        <v>141.76666666666668</v>
      </c>
      <c r="T268" s="8">
        <v>149.6</v>
      </c>
      <c r="U268" s="8">
        <v>154.96666666666667</v>
      </c>
      <c r="V268" s="8">
        <v>146.73333333333335</v>
      </c>
      <c r="W268" s="8">
        <v>146.37777777777777</v>
      </c>
      <c r="X268" s="8">
        <v>151.56666666666666</v>
      </c>
      <c r="Y268" s="8">
        <v>130.1888888888889</v>
      </c>
      <c r="Z268" s="8">
        <v>143.37777777777777</v>
      </c>
      <c r="AA268" s="8">
        <v>156.14444444444442</v>
      </c>
      <c r="AB268" s="8">
        <v>144.07777777777778</v>
      </c>
      <c r="AC268" s="8">
        <v>143.66666666666666</v>
      </c>
      <c r="AD268" s="8">
        <v>149</v>
      </c>
    </row>
    <row r="269" spans="1:30" hidden="1" x14ac:dyDescent="0.25">
      <c r="A269" s="4" t="s">
        <v>30</v>
      </c>
      <c r="B269" s="4">
        <v>2020</v>
      </c>
      <c r="C269" s="4" t="s">
        <v>39</v>
      </c>
      <c r="D269" s="8">
        <v>148.19999999999999</v>
      </c>
      <c r="E269" s="8">
        <v>190.3</v>
      </c>
      <c r="F269" s="8">
        <v>149.4</v>
      </c>
      <c r="G269" s="8">
        <v>153.30000000000001</v>
      </c>
      <c r="H269" s="8">
        <v>138.19999999999999</v>
      </c>
      <c r="I269" s="8">
        <v>143.19999999999999</v>
      </c>
      <c r="J269" s="8">
        <v>148.9</v>
      </c>
      <c r="K269" s="8">
        <v>150.30000000000001</v>
      </c>
      <c r="L269" s="8">
        <v>113.2</v>
      </c>
      <c r="M269" s="8">
        <v>159.80000000000001</v>
      </c>
      <c r="N269" s="8">
        <v>142.1</v>
      </c>
      <c r="O269" s="8">
        <v>161.80000000000001</v>
      </c>
      <c r="P269" s="8">
        <v>152.30000000000001</v>
      </c>
      <c r="Q269" s="8">
        <v>182.4</v>
      </c>
      <c r="R269" s="8">
        <v>154.69999999999999</v>
      </c>
      <c r="S269" s="8">
        <v>150</v>
      </c>
      <c r="T269" s="8">
        <v>154.1</v>
      </c>
      <c r="U269" s="8" t="s">
        <v>32</v>
      </c>
      <c r="V269" s="8">
        <v>144.9</v>
      </c>
      <c r="W269" s="8">
        <v>151.69999999999999</v>
      </c>
      <c r="X269" s="8">
        <v>158.19999999999999</v>
      </c>
      <c r="Y269" s="8">
        <v>141.4</v>
      </c>
      <c r="Z269" s="8">
        <v>153.19999999999999</v>
      </c>
      <c r="AA269" s="8">
        <v>161.80000000000001</v>
      </c>
      <c r="AB269" s="8">
        <v>151.19999999999999</v>
      </c>
      <c r="AC269" s="8">
        <v>151.69999999999999</v>
      </c>
      <c r="AD269" s="8">
        <v>152.69999999999999</v>
      </c>
    </row>
    <row r="270" spans="1:30" hidden="1" x14ac:dyDescent="0.25">
      <c r="A270" s="4" t="s">
        <v>33</v>
      </c>
      <c r="B270" s="4">
        <v>2020</v>
      </c>
      <c r="C270" s="4" t="s">
        <v>39</v>
      </c>
      <c r="D270" s="8">
        <v>152.69999999999999</v>
      </c>
      <c r="E270" s="8">
        <v>197</v>
      </c>
      <c r="F270" s="8">
        <v>154.6</v>
      </c>
      <c r="G270" s="8">
        <v>153.4</v>
      </c>
      <c r="H270" s="8">
        <v>132.9</v>
      </c>
      <c r="I270" s="8">
        <v>151.80000000000001</v>
      </c>
      <c r="J270" s="8">
        <v>171.2</v>
      </c>
      <c r="K270" s="8">
        <v>152</v>
      </c>
      <c r="L270" s="8">
        <v>116.3</v>
      </c>
      <c r="M270" s="8">
        <v>158.80000000000001</v>
      </c>
      <c r="N270" s="8">
        <v>135.6</v>
      </c>
      <c r="O270" s="8">
        <v>161.69999999999999</v>
      </c>
      <c r="P270" s="8">
        <v>157</v>
      </c>
      <c r="Q270" s="8">
        <v>186.7</v>
      </c>
      <c r="R270" s="8">
        <v>149.1</v>
      </c>
      <c r="S270" s="8">
        <v>136.6</v>
      </c>
      <c r="T270" s="8">
        <v>147.19999999999999</v>
      </c>
      <c r="U270" s="8">
        <v>154.69999999999999</v>
      </c>
      <c r="V270" s="8">
        <v>137.1</v>
      </c>
      <c r="W270" s="8">
        <v>140.4</v>
      </c>
      <c r="X270" s="8">
        <v>148.1</v>
      </c>
      <c r="Y270" s="8">
        <v>129.30000000000001</v>
      </c>
      <c r="Z270" s="8">
        <v>144.5</v>
      </c>
      <c r="AA270" s="8">
        <v>152.5</v>
      </c>
      <c r="AB270" s="8">
        <v>152.19999999999999</v>
      </c>
      <c r="AC270" s="8">
        <v>142</v>
      </c>
      <c r="AD270" s="8">
        <v>150.80000000000001</v>
      </c>
    </row>
    <row r="271" spans="1:30" hidden="1" x14ac:dyDescent="0.25">
      <c r="A271" s="4" t="s">
        <v>34</v>
      </c>
      <c r="B271" s="4">
        <v>2020</v>
      </c>
      <c r="C271" s="4" t="s">
        <v>39</v>
      </c>
      <c r="D271" s="8">
        <v>149.6</v>
      </c>
      <c r="E271" s="8">
        <v>192.7</v>
      </c>
      <c r="F271" s="8">
        <v>151.4</v>
      </c>
      <c r="G271" s="8">
        <v>153.30000000000001</v>
      </c>
      <c r="H271" s="8">
        <v>136.30000000000001</v>
      </c>
      <c r="I271" s="8">
        <v>147.19999999999999</v>
      </c>
      <c r="J271" s="8">
        <v>156.5</v>
      </c>
      <c r="K271" s="8">
        <v>150.9</v>
      </c>
      <c r="L271" s="8">
        <v>114.2</v>
      </c>
      <c r="M271" s="8">
        <v>159.5</v>
      </c>
      <c r="N271" s="8">
        <v>139.4</v>
      </c>
      <c r="O271" s="8">
        <v>161.80000000000001</v>
      </c>
      <c r="P271" s="8">
        <v>154</v>
      </c>
      <c r="Q271" s="8">
        <v>183.5</v>
      </c>
      <c r="R271" s="8">
        <v>152.5</v>
      </c>
      <c r="S271" s="8">
        <v>144.4</v>
      </c>
      <c r="T271" s="8">
        <v>151.4</v>
      </c>
      <c r="U271" s="8">
        <v>154.69999999999999</v>
      </c>
      <c r="V271" s="8">
        <v>141.9</v>
      </c>
      <c r="W271" s="8">
        <v>146.4</v>
      </c>
      <c r="X271" s="8">
        <v>154.4</v>
      </c>
      <c r="Y271" s="8">
        <v>135</v>
      </c>
      <c r="Z271" s="8">
        <v>148.30000000000001</v>
      </c>
      <c r="AA271" s="8">
        <v>156.4</v>
      </c>
      <c r="AB271" s="8">
        <v>151.6</v>
      </c>
      <c r="AC271" s="8">
        <v>147</v>
      </c>
      <c r="AD271" s="8">
        <v>151.80000000000001</v>
      </c>
    </row>
    <row r="272" spans="1:30" hidden="1" x14ac:dyDescent="0.25">
      <c r="A272" s="4" t="s">
        <v>30</v>
      </c>
      <c r="B272" s="4">
        <v>2020</v>
      </c>
      <c r="C272" s="4" t="s">
        <v>40</v>
      </c>
      <c r="D272" s="8">
        <v>148.19999999999999</v>
      </c>
      <c r="E272" s="8">
        <v>190.3</v>
      </c>
      <c r="F272" s="8">
        <v>149.4</v>
      </c>
      <c r="G272" s="8">
        <v>153.30000000000001</v>
      </c>
      <c r="H272" s="8">
        <v>138.19999999999999</v>
      </c>
      <c r="I272" s="8">
        <v>143.19999999999999</v>
      </c>
      <c r="J272" s="8">
        <v>148.9</v>
      </c>
      <c r="K272" s="8">
        <v>150.30000000000001</v>
      </c>
      <c r="L272" s="8">
        <v>113.2</v>
      </c>
      <c r="M272" s="8">
        <v>159.80000000000001</v>
      </c>
      <c r="N272" s="8">
        <v>142.1</v>
      </c>
      <c r="O272" s="8">
        <v>161.80000000000001</v>
      </c>
      <c r="P272" s="8">
        <v>152.30000000000001</v>
      </c>
      <c r="Q272" s="8">
        <v>182.4</v>
      </c>
      <c r="R272" s="8">
        <v>154.69999999999999</v>
      </c>
      <c r="S272" s="8">
        <v>150</v>
      </c>
      <c r="T272" s="8">
        <v>154.1</v>
      </c>
      <c r="U272" s="8" t="s">
        <v>32</v>
      </c>
      <c r="V272" s="8">
        <v>144.9</v>
      </c>
      <c r="W272" s="8">
        <v>151.69999999999999</v>
      </c>
      <c r="X272" s="8">
        <v>158.19999999999999</v>
      </c>
      <c r="Y272" s="8">
        <v>141.4</v>
      </c>
      <c r="Z272" s="8">
        <v>153.19999999999999</v>
      </c>
      <c r="AA272" s="8">
        <v>161.80000000000001</v>
      </c>
      <c r="AB272" s="8">
        <v>151.19999999999999</v>
      </c>
      <c r="AC272" s="8">
        <v>151.69999999999999</v>
      </c>
      <c r="AD272" s="8">
        <v>152.69999999999999</v>
      </c>
    </row>
    <row r="273" spans="1:30" hidden="1" x14ac:dyDescent="0.25">
      <c r="A273" s="4" t="s">
        <v>33</v>
      </c>
      <c r="B273" s="4">
        <v>2020</v>
      </c>
      <c r="C273" s="4" t="s">
        <v>40</v>
      </c>
      <c r="D273" s="8">
        <v>152.69999999999999</v>
      </c>
      <c r="E273" s="8">
        <v>197</v>
      </c>
      <c r="F273" s="8">
        <v>154.6</v>
      </c>
      <c r="G273" s="8">
        <v>153.4</v>
      </c>
      <c r="H273" s="8">
        <v>132.9</v>
      </c>
      <c r="I273" s="8">
        <v>151.80000000000001</v>
      </c>
      <c r="J273" s="8">
        <v>171.2</v>
      </c>
      <c r="K273" s="8">
        <v>152</v>
      </c>
      <c r="L273" s="8">
        <v>116.3</v>
      </c>
      <c r="M273" s="8">
        <v>158.80000000000001</v>
      </c>
      <c r="N273" s="8">
        <v>135.6</v>
      </c>
      <c r="O273" s="8">
        <v>161.69999999999999</v>
      </c>
      <c r="P273" s="8">
        <v>157</v>
      </c>
      <c r="Q273" s="8">
        <v>186.7</v>
      </c>
      <c r="R273" s="8">
        <v>149.1</v>
      </c>
      <c r="S273" s="8">
        <v>136.6</v>
      </c>
      <c r="T273" s="8">
        <v>147.19999999999999</v>
      </c>
      <c r="U273" s="8">
        <v>154.69999999999999</v>
      </c>
      <c r="V273" s="8">
        <v>137.1</v>
      </c>
      <c r="W273" s="8">
        <v>140.4</v>
      </c>
      <c r="X273" s="8">
        <v>148.1</v>
      </c>
      <c r="Y273" s="8">
        <v>129.30000000000001</v>
      </c>
      <c r="Z273" s="8">
        <v>144.5</v>
      </c>
      <c r="AA273" s="8">
        <v>152.5</v>
      </c>
      <c r="AB273" s="8">
        <v>152.19999999999999</v>
      </c>
      <c r="AC273" s="8">
        <v>142</v>
      </c>
      <c r="AD273" s="8">
        <v>150.80000000000001</v>
      </c>
    </row>
    <row r="274" spans="1:30" hidden="1" x14ac:dyDescent="0.25">
      <c r="A274" s="4" t="s">
        <v>34</v>
      </c>
      <c r="B274" s="4">
        <v>2020</v>
      </c>
      <c r="C274" s="4" t="s">
        <v>40</v>
      </c>
      <c r="D274" s="8">
        <v>149.6</v>
      </c>
      <c r="E274" s="8">
        <v>192.7</v>
      </c>
      <c r="F274" s="8">
        <v>151.4</v>
      </c>
      <c r="G274" s="8">
        <v>153.30000000000001</v>
      </c>
      <c r="H274" s="8">
        <v>136.30000000000001</v>
      </c>
      <c r="I274" s="8">
        <v>147.19999999999999</v>
      </c>
      <c r="J274" s="8">
        <v>156.5</v>
      </c>
      <c r="K274" s="8">
        <v>150.9</v>
      </c>
      <c r="L274" s="8">
        <v>114.2</v>
      </c>
      <c r="M274" s="8">
        <v>159.5</v>
      </c>
      <c r="N274" s="8">
        <v>139.4</v>
      </c>
      <c r="O274" s="8">
        <v>161.80000000000001</v>
      </c>
      <c r="P274" s="8">
        <v>154</v>
      </c>
      <c r="Q274" s="8">
        <v>183.5</v>
      </c>
      <c r="R274" s="8">
        <v>152.5</v>
      </c>
      <c r="S274" s="8">
        <v>144.4</v>
      </c>
      <c r="T274" s="8">
        <v>151.4</v>
      </c>
      <c r="U274" s="8">
        <v>154.69999999999999</v>
      </c>
      <c r="V274" s="8">
        <v>141.9</v>
      </c>
      <c r="W274" s="8">
        <v>146.4</v>
      </c>
      <c r="X274" s="8">
        <v>154.4</v>
      </c>
      <c r="Y274" s="8">
        <v>135</v>
      </c>
      <c r="Z274" s="8">
        <v>148.30000000000001</v>
      </c>
      <c r="AA274" s="8">
        <v>156.4</v>
      </c>
      <c r="AB274" s="8">
        <v>151.6</v>
      </c>
      <c r="AC274" s="8">
        <v>147</v>
      </c>
      <c r="AD274" s="8">
        <v>151.80000000000001</v>
      </c>
    </row>
    <row r="275" spans="1:30" hidden="1" x14ac:dyDescent="0.25">
      <c r="A275" s="4" t="s">
        <v>30</v>
      </c>
      <c r="B275" s="4">
        <v>2020</v>
      </c>
      <c r="C275" s="4" t="s">
        <v>41</v>
      </c>
      <c r="D275" s="8">
        <v>147.6</v>
      </c>
      <c r="E275" s="8">
        <v>187.2</v>
      </c>
      <c r="F275" s="8">
        <v>148.4</v>
      </c>
      <c r="G275" s="8">
        <v>153.30000000000001</v>
      </c>
      <c r="H275" s="8">
        <v>139.80000000000001</v>
      </c>
      <c r="I275" s="8">
        <v>146.9</v>
      </c>
      <c r="J275" s="8">
        <v>171</v>
      </c>
      <c r="K275" s="8">
        <v>149.9</v>
      </c>
      <c r="L275" s="8">
        <v>114.2</v>
      </c>
      <c r="M275" s="8">
        <v>160</v>
      </c>
      <c r="N275" s="8">
        <v>143.5</v>
      </c>
      <c r="O275" s="8">
        <v>161.5</v>
      </c>
      <c r="P275" s="8">
        <v>155.30000000000001</v>
      </c>
      <c r="Q275" s="8">
        <v>180.9</v>
      </c>
      <c r="R275" s="8">
        <v>155.1</v>
      </c>
      <c r="S275" s="8">
        <v>149.30000000000001</v>
      </c>
      <c r="T275" s="8">
        <v>154.30000000000001</v>
      </c>
      <c r="U275" s="8" t="s">
        <v>32</v>
      </c>
      <c r="V275" s="8">
        <v>145.80000000000001</v>
      </c>
      <c r="W275" s="8">
        <v>151.9</v>
      </c>
      <c r="X275" s="8">
        <v>158.80000000000001</v>
      </c>
      <c r="Y275" s="8">
        <v>143.6</v>
      </c>
      <c r="Z275" s="8">
        <v>152.19999999999999</v>
      </c>
      <c r="AA275" s="8">
        <v>162.69999999999999</v>
      </c>
      <c r="AB275" s="8">
        <v>153.6</v>
      </c>
      <c r="AC275" s="8">
        <v>153</v>
      </c>
      <c r="AD275" s="8">
        <v>154.69999999999999</v>
      </c>
    </row>
    <row r="276" spans="1:30" hidden="1" x14ac:dyDescent="0.25">
      <c r="A276" s="4" t="s">
        <v>33</v>
      </c>
      <c r="B276" s="4">
        <v>2020</v>
      </c>
      <c r="C276" s="4" t="s">
        <v>41</v>
      </c>
      <c r="D276" s="8">
        <v>151.6</v>
      </c>
      <c r="E276" s="8">
        <v>197.8</v>
      </c>
      <c r="F276" s="8">
        <v>154.5</v>
      </c>
      <c r="G276" s="8">
        <v>153.4</v>
      </c>
      <c r="H276" s="8">
        <v>133.4</v>
      </c>
      <c r="I276" s="8">
        <v>154.5</v>
      </c>
      <c r="J276" s="8">
        <v>191.9</v>
      </c>
      <c r="K276" s="8">
        <v>151.30000000000001</v>
      </c>
      <c r="L276" s="8">
        <v>116.8</v>
      </c>
      <c r="M276" s="8">
        <v>160</v>
      </c>
      <c r="N276" s="8">
        <v>136.5</v>
      </c>
      <c r="O276" s="8">
        <v>163.30000000000001</v>
      </c>
      <c r="P276" s="8">
        <v>159.9</v>
      </c>
      <c r="Q276" s="8">
        <v>187.2</v>
      </c>
      <c r="R276" s="8">
        <v>150</v>
      </c>
      <c r="S276" s="8">
        <v>135.19999999999999</v>
      </c>
      <c r="T276" s="8">
        <v>147.80000000000001</v>
      </c>
      <c r="U276" s="8">
        <v>155.5</v>
      </c>
      <c r="V276" s="8">
        <v>138.30000000000001</v>
      </c>
      <c r="W276" s="8">
        <v>144.5</v>
      </c>
      <c r="X276" s="8">
        <v>148.69999999999999</v>
      </c>
      <c r="Y276" s="8">
        <v>133.9</v>
      </c>
      <c r="Z276" s="8">
        <v>141.19999999999999</v>
      </c>
      <c r="AA276" s="8">
        <v>155.5</v>
      </c>
      <c r="AB276" s="8">
        <v>155.19999999999999</v>
      </c>
      <c r="AC276" s="8">
        <v>144.80000000000001</v>
      </c>
      <c r="AD276" s="8">
        <v>152.9</v>
      </c>
    </row>
    <row r="277" spans="1:30" hidden="1" x14ac:dyDescent="0.25">
      <c r="A277" s="4" t="s">
        <v>34</v>
      </c>
      <c r="B277" s="4">
        <v>2020</v>
      </c>
      <c r="C277" s="4" t="s">
        <v>41</v>
      </c>
      <c r="D277" s="8">
        <v>148.9</v>
      </c>
      <c r="E277" s="8">
        <v>190.9</v>
      </c>
      <c r="F277" s="8">
        <v>150.80000000000001</v>
      </c>
      <c r="G277" s="8">
        <v>153.30000000000001</v>
      </c>
      <c r="H277" s="8">
        <v>137.4</v>
      </c>
      <c r="I277" s="8">
        <v>150.4</v>
      </c>
      <c r="J277" s="8">
        <v>178.1</v>
      </c>
      <c r="K277" s="8">
        <v>150.4</v>
      </c>
      <c r="L277" s="8">
        <v>115.1</v>
      </c>
      <c r="M277" s="8">
        <v>160</v>
      </c>
      <c r="N277" s="8">
        <v>140.6</v>
      </c>
      <c r="O277" s="8">
        <v>162.30000000000001</v>
      </c>
      <c r="P277" s="8">
        <v>157</v>
      </c>
      <c r="Q277" s="8">
        <v>182.6</v>
      </c>
      <c r="R277" s="8">
        <v>153.1</v>
      </c>
      <c r="S277" s="8">
        <v>143.4</v>
      </c>
      <c r="T277" s="8">
        <v>151.69999999999999</v>
      </c>
      <c r="U277" s="8">
        <v>155.5</v>
      </c>
      <c r="V277" s="8">
        <v>143</v>
      </c>
      <c r="W277" s="8">
        <v>148.4</v>
      </c>
      <c r="X277" s="8">
        <v>155</v>
      </c>
      <c r="Y277" s="8">
        <v>138.5</v>
      </c>
      <c r="Z277" s="8">
        <v>146</v>
      </c>
      <c r="AA277" s="8">
        <v>158.5</v>
      </c>
      <c r="AB277" s="8">
        <v>154.30000000000001</v>
      </c>
      <c r="AC277" s="8">
        <v>149</v>
      </c>
      <c r="AD277" s="8">
        <v>153.9</v>
      </c>
    </row>
    <row r="278" spans="1:30" hidden="1" x14ac:dyDescent="0.25">
      <c r="A278" s="4" t="s">
        <v>30</v>
      </c>
      <c r="B278" s="4">
        <v>2020</v>
      </c>
      <c r="C278" s="4" t="s">
        <v>42</v>
      </c>
      <c r="D278" s="8">
        <v>146.9</v>
      </c>
      <c r="E278" s="8">
        <v>183.9</v>
      </c>
      <c r="F278" s="8">
        <v>149.5</v>
      </c>
      <c r="G278" s="8">
        <v>153.4</v>
      </c>
      <c r="H278" s="8">
        <v>140.4</v>
      </c>
      <c r="I278" s="8">
        <v>147</v>
      </c>
      <c r="J278" s="8">
        <v>178.8</v>
      </c>
      <c r="K278" s="8">
        <v>149.30000000000001</v>
      </c>
      <c r="L278" s="8">
        <v>115.1</v>
      </c>
      <c r="M278" s="8">
        <v>160</v>
      </c>
      <c r="N278" s="8">
        <v>145.4</v>
      </c>
      <c r="O278" s="8">
        <v>161.6</v>
      </c>
      <c r="P278" s="8">
        <v>156.1</v>
      </c>
      <c r="Q278" s="8">
        <v>182.9</v>
      </c>
      <c r="R278" s="8">
        <v>155.4</v>
      </c>
      <c r="S278" s="8">
        <v>149.9</v>
      </c>
      <c r="T278" s="8">
        <v>154.6</v>
      </c>
      <c r="U278" s="8" t="s">
        <v>32</v>
      </c>
      <c r="V278" s="8">
        <v>146.4</v>
      </c>
      <c r="W278" s="8">
        <v>151.6</v>
      </c>
      <c r="X278" s="8">
        <v>159.1</v>
      </c>
      <c r="Y278" s="8">
        <v>144.6</v>
      </c>
      <c r="Z278" s="8">
        <v>152.80000000000001</v>
      </c>
      <c r="AA278" s="8">
        <v>161.1</v>
      </c>
      <c r="AB278" s="8">
        <v>157.4</v>
      </c>
      <c r="AC278" s="8">
        <v>153.69999999999999</v>
      </c>
      <c r="AD278" s="8">
        <v>155.4</v>
      </c>
    </row>
    <row r="279" spans="1:30" hidden="1" x14ac:dyDescent="0.25">
      <c r="A279" s="4" t="s">
        <v>33</v>
      </c>
      <c r="B279" s="4">
        <v>2020</v>
      </c>
      <c r="C279" s="4" t="s">
        <v>42</v>
      </c>
      <c r="D279" s="8">
        <v>151.5</v>
      </c>
      <c r="E279" s="8">
        <v>193.1</v>
      </c>
      <c r="F279" s="8">
        <v>157.30000000000001</v>
      </c>
      <c r="G279" s="8">
        <v>153.9</v>
      </c>
      <c r="H279" s="8">
        <v>134.4</v>
      </c>
      <c r="I279" s="8">
        <v>155.4</v>
      </c>
      <c r="J279" s="8">
        <v>202</v>
      </c>
      <c r="K279" s="8">
        <v>150.80000000000001</v>
      </c>
      <c r="L279" s="8">
        <v>118.9</v>
      </c>
      <c r="M279" s="8">
        <v>160.9</v>
      </c>
      <c r="N279" s="8">
        <v>137.69999999999999</v>
      </c>
      <c r="O279" s="8">
        <v>164.4</v>
      </c>
      <c r="P279" s="8">
        <v>161.30000000000001</v>
      </c>
      <c r="Q279" s="8">
        <v>188.7</v>
      </c>
      <c r="R279" s="8">
        <v>150.19999999999999</v>
      </c>
      <c r="S279" s="8">
        <v>136.30000000000001</v>
      </c>
      <c r="T279" s="8">
        <v>148.1</v>
      </c>
      <c r="U279" s="8">
        <v>156.30000000000001</v>
      </c>
      <c r="V279" s="8">
        <v>137.19999999999999</v>
      </c>
      <c r="W279" s="8">
        <v>145.4</v>
      </c>
      <c r="X279" s="8">
        <v>150</v>
      </c>
      <c r="Y279" s="8">
        <v>135.1</v>
      </c>
      <c r="Z279" s="8">
        <v>141.80000000000001</v>
      </c>
      <c r="AA279" s="8">
        <v>154.9</v>
      </c>
      <c r="AB279" s="8">
        <v>159.80000000000001</v>
      </c>
      <c r="AC279" s="8">
        <v>146</v>
      </c>
      <c r="AD279" s="8">
        <v>154</v>
      </c>
    </row>
    <row r="280" spans="1:30" hidden="1" x14ac:dyDescent="0.25">
      <c r="A280" s="4" t="s">
        <v>34</v>
      </c>
      <c r="B280" s="4">
        <v>2020</v>
      </c>
      <c r="C280" s="4" t="s">
        <v>42</v>
      </c>
      <c r="D280" s="8">
        <v>148.4</v>
      </c>
      <c r="E280" s="8">
        <v>187.1</v>
      </c>
      <c r="F280" s="8">
        <v>152.5</v>
      </c>
      <c r="G280" s="8">
        <v>153.6</v>
      </c>
      <c r="H280" s="8">
        <v>138.19999999999999</v>
      </c>
      <c r="I280" s="8">
        <v>150.9</v>
      </c>
      <c r="J280" s="8">
        <v>186.7</v>
      </c>
      <c r="K280" s="8">
        <v>149.80000000000001</v>
      </c>
      <c r="L280" s="8">
        <v>116.4</v>
      </c>
      <c r="M280" s="8">
        <v>160.30000000000001</v>
      </c>
      <c r="N280" s="8">
        <v>142.19999999999999</v>
      </c>
      <c r="O280" s="8">
        <v>162.9</v>
      </c>
      <c r="P280" s="8">
        <v>158</v>
      </c>
      <c r="Q280" s="8">
        <v>184.4</v>
      </c>
      <c r="R280" s="8">
        <v>153.4</v>
      </c>
      <c r="S280" s="8">
        <v>144.30000000000001</v>
      </c>
      <c r="T280" s="8">
        <v>152</v>
      </c>
      <c r="U280" s="8">
        <v>156.30000000000001</v>
      </c>
      <c r="V280" s="8">
        <v>142.9</v>
      </c>
      <c r="W280" s="8">
        <v>148.69999999999999</v>
      </c>
      <c r="X280" s="8">
        <v>155.6</v>
      </c>
      <c r="Y280" s="8">
        <v>139.6</v>
      </c>
      <c r="Z280" s="8">
        <v>146.6</v>
      </c>
      <c r="AA280" s="8">
        <v>157.5</v>
      </c>
      <c r="AB280" s="8">
        <v>158.4</v>
      </c>
      <c r="AC280" s="8">
        <v>150</v>
      </c>
      <c r="AD280" s="8">
        <v>154.69999999999999</v>
      </c>
    </row>
    <row r="281" spans="1:30" hidden="1" x14ac:dyDescent="0.25">
      <c r="A281" s="4" t="s">
        <v>30</v>
      </c>
      <c r="B281" s="4">
        <v>2020</v>
      </c>
      <c r="C281" s="4" t="s">
        <v>43</v>
      </c>
      <c r="D281" s="8">
        <v>146</v>
      </c>
      <c r="E281" s="8">
        <v>186.3</v>
      </c>
      <c r="F281" s="8">
        <v>159.19999999999999</v>
      </c>
      <c r="G281" s="8">
        <v>153.6</v>
      </c>
      <c r="H281" s="8">
        <v>142.6</v>
      </c>
      <c r="I281" s="8">
        <v>147.19999999999999</v>
      </c>
      <c r="J281" s="8">
        <v>200.6</v>
      </c>
      <c r="K281" s="8">
        <v>150.30000000000001</v>
      </c>
      <c r="L281" s="8">
        <v>115.3</v>
      </c>
      <c r="M281" s="8">
        <v>160.9</v>
      </c>
      <c r="N281" s="8">
        <v>147.4</v>
      </c>
      <c r="O281" s="8">
        <v>161.9</v>
      </c>
      <c r="P281" s="8">
        <v>159.6</v>
      </c>
      <c r="Q281" s="8">
        <v>182.7</v>
      </c>
      <c r="R281" s="8">
        <v>155.69999999999999</v>
      </c>
      <c r="S281" s="8">
        <v>150.6</v>
      </c>
      <c r="T281" s="8">
        <v>155</v>
      </c>
      <c r="U281" s="8" t="s">
        <v>32</v>
      </c>
      <c r="V281" s="8">
        <v>146.80000000000001</v>
      </c>
      <c r="W281" s="8">
        <v>152</v>
      </c>
      <c r="X281" s="8">
        <v>159.5</v>
      </c>
      <c r="Y281" s="8">
        <v>146.4</v>
      </c>
      <c r="Z281" s="8">
        <v>152.4</v>
      </c>
      <c r="AA281" s="8">
        <v>162.5</v>
      </c>
      <c r="AB281" s="8">
        <v>156.19999999999999</v>
      </c>
      <c r="AC281" s="8">
        <v>154.30000000000001</v>
      </c>
      <c r="AD281" s="8">
        <v>157.5</v>
      </c>
    </row>
    <row r="282" spans="1:30" hidden="1" x14ac:dyDescent="0.25">
      <c r="A282" s="4" t="s">
        <v>33</v>
      </c>
      <c r="B282" s="4">
        <v>2020</v>
      </c>
      <c r="C282" s="4" t="s">
        <v>43</v>
      </c>
      <c r="D282" s="8">
        <v>150.6</v>
      </c>
      <c r="E282" s="8">
        <v>193.7</v>
      </c>
      <c r="F282" s="8">
        <v>164.8</v>
      </c>
      <c r="G282" s="8">
        <v>153.69999999999999</v>
      </c>
      <c r="H282" s="8">
        <v>135.69999999999999</v>
      </c>
      <c r="I282" s="8">
        <v>155.69999999999999</v>
      </c>
      <c r="J282" s="8">
        <v>226</v>
      </c>
      <c r="K282" s="8">
        <v>152.19999999999999</v>
      </c>
      <c r="L282" s="8">
        <v>118.1</v>
      </c>
      <c r="M282" s="8">
        <v>161.30000000000001</v>
      </c>
      <c r="N282" s="8">
        <v>139.19999999999999</v>
      </c>
      <c r="O282" s="8">
        <v>164.8</v>
      </c>
      <c r="P282" s="8">
        <v>164.4</v>
      </c>
      <c r="Q282" s="8">
        <v>188.7</v>
      </c>
      <c r="R282" s="8">
        <v>150.5</v>
      </c>
      <c r="S282" s="8">
        <v>136.1</v>
      </c>
      <c r="T282" s="8">
        <v>148.30000000000001</v>
      </c>
      <c r="U282" s="8">
        <v>156.5</v>
      </c>
      <c r="V282" s="8">
        <v>137.1</v>
      </c>
      <c r="W282" s="8">
        <v>145.1</v>
      </c>
      <c r="X282" s="8">
        <v>151</v>
      </c>
      <c r="Y282" s="8">
        <v>135.4</v>
      </c>
      <c r="Z282" s="8">
        <v>142</v>
      </c>
      <c r="AA282" s="8">
        <v>155.69999999999999</v>
      </c>
      <c r="AB282" s="8">
        <v>158.1</v>
      </c>
      <c r="AC282" s="8">
        <v>146.19999999999999</v>
      </c>
      <c r="AD282" s="8">
        <v>155.19999999999999</v>
      </c>
    </row>
    <row r="283" spans="1:30" hidden="1" x14ac:dyDescent="0.25">
      <c r="A283" s="4" t="s">
        <v>34</v>
      </c>
      <c r="B283" s="4">
        <v>2020</v>
      </c>
      <c r="C283" s="4" t="s">
        <v>43</v>
      </c>
      <c r="D283" s="8">
        <v>147.5</v>
      </c>
      <c r="E283" s="8">
        <v>188.9</v>
      </c>
      <c r="F283" s="8">
        <v>161.4</v>
      </c>
      <c r="G283" s="8">
        <v>153.6</v>
      </c>
      <c r="H283" s="8">
        <v>140.1</v>
      </c>
      <c r="I283" s="8">
        <v>151.19999999999999</v>
      </c>
      <c r="J283" s="8">
        <v>209.2</v>
      </c>
      <c r="K283" s="8">
        <v>150.9</v>
      </c>
      <c r="L283" s="8">
        <v>116.2</v>
      </c>
      <c r="M283" s="8">
        <v>161</v>
      </c>
      <c r="N283" s="8">
        <v>144</v>
      </c>
      <c r="O283" s="8">
        <v>163.19999999999999</v>
      </c>
      <c r="P283" s="8">
        <v>161.4</v>
      </c>
      <c r="Q283" s="8">
        <v>184.3</v>
      </c>
      <c r="R283" s="8">
        <v>153.69999999999999</v>
      </c>
      <c r="S283" s="8">
        <v>144.6</v>
      </c>
      <c r="T283" s="8">
        <v>152.30000000000001</v>
      </c>
      <c r="U283" s="8">
        <v>156.5</v>
      </c>
      <c r="V283" s="8">
        <v>143.1</v>
      </c>
      <c r="W283" s="8">
        <v>148.69999999999999</v>
      </c>
      <c r="X283" s="8">
        <v>156.30000000000001</v>
      </c>
      <c r="Y283" s="8">
        <v>140.6</v>
      </c>
      <c r="Z283" s="8">
        <v>146.5</v>
      </c>
      <c r="AA283" s="8">
        <v>158.5</v>
      </c>
      <c r="AB283" s="8">
        <v>157</v>
      </c>
      <c r="AC283" s="8">
        <v>150.4</v>
      </c>
      <c r="AD283" s="8">
        <v>156.4</v>
      </c>
    </row>
    <row r="284" spans="1:30" hidden="1" x14ac:dyDescent="0.25">
      <c r="A284" s="4" t="s">
        <v>30</v>
      </c>
      <c r="B284" s="4">
        <v>2020</v>
      </c>
      <c r="C284" s="4" t="s">
        <v>44</v>
      </c>
      <c r="D284" s="8">
        <v>145.4</v>
      </c>
      <c r="E284" s="8">
        <v>188.6</v>
      </c>
      <c r="F284" s="8">
        <v>171.6</v>
      </c>
      <c r="G284" s="8">
        <v>153.80000000000001</v>
      </c>
      <c r="H284" s="8">
        <v>145.4</v>
      </c>
      <c r="I284" s="8">
        <v>146.5</v>
      </c>
      <c r="J284" s="8">
        <v>222.2</v>
      </c>
      <c r="K284" s="8">
        <v>155.9</v>
      </c>
      <c r="L284" s="8">
        <v>114.9</v>
      </c>
      <c r="M284" s="8">
        <v>162</v>
      </c>
      <c r="N284" s="8">
        <v>150</v>
      </c>
      <c r="O284" s="8">
        <v>162.69999999999999</v>
      </c>
      <c r="P284" s="8">
        <v>163.4</v>
      </c>
      <c r="Q284" s="8">
        <v>183.4</v>
      </c>
      <c r="R284" s="8">
        <v>156.30000000000001</v>
      </c>
      <c r="S284" s="8">
        <v>151</v>
      </c>
      <c r="T284" s="8">
        <v>155.5</v>
      </c>
      <c r="U284" s="8" t="s">
        <v>32</v>
      </c>
      <c r="V284" s="8">
        <v>147.5</v>
      </c>
      <c r="W284" s="8">
        <v>152.80000000000001</v>
      </c>
      <c r="X284" s="8">
        <v>160.4</v>
      </c>
      <c r="Y284" s="8">
        <v>146.1</v>
      </c>
      <c r="Z284" s="8">
        <v>153.6</v>
      </c>
      <c r="AA284" s="8">
        <v>161.6</v>
      </c>
      <c r="AB284" s="8">
        <v>156.19999999999999</v>
      </c>
      <c r="AC284" s="8">
        <v>154.5</v>
      </c>
      <c r="AD284" s="8">
        <v>159.80000000000001</v>
      </c>
    </row>
    <row r="285" spans="1:30" hidden="1" x14ac:dyDescent="0.25">
      <c r="A285" s="4" t="s">
        <v>33</v>
      </c>
      <c r="B285" s="4">
        <v>2020</v>
      </c>
      <c r="C285" s="4" t="s">
        <v>44</v>
      </c>
      <c r="D285" s="8">
        <v>149.69999999999999</v>
      </c>
      <c r="E285" s="8">
        <v>195.5</v>
      </c>
      <c r="F285" s="8">
        <v>176.9</v>
      </c>
      <c r="G285" s="8">
        <v>153.9</v>
      </c>
      <c r="H285" s="8">
        <v>138</v>
      </c>
      <c r="I285" s="8">
        <v>150.5</v>
      </c>
      <c r="J285" s="8">
        <v>245.3</v>
      </c>
      <c r="K285" s="8">
        <v>158.69999999999999</v>
      </c>
      <c r="L285" s="8">
        <v>117.2</v>
      </c>
      <c r="M285" s="8">
        <v>161.4</v>
      </c>
      <c r="N285" s="8">
        <v>141.5</v>
      </c>
      <c r="O285" s="8">
        <v>165.1</v>
      </c>
      <c r="P285" s="8">
        <v>167</v>
      </c>
      <c r="Q285" s="8">
        <v>188.8</v>
      </c>
      <c r="R285" s="8">
        <v>151.1</v>
      </c>
      <c r="S285" s="8">
        <v>136.4</v>
      </c>
      <c r="T285" s="8">
        <v>148.80000000000001</v>
      </c>
      <c r="U285" s="8">
        <v>158</v>
      </c>
      <c r="V285" s="8">
        <v>137.30000000000001</v>
      </c>
      <c r="W285" s="8">
        <v>145.1</v>
      </c>
      <c r="X285" s="8">
        <v>152</v>
      </c>
      <c r="Y285" s="8">
        <v>135.19999999999999</v>
      </c>
      <c r="Z285" s="8">
        <v>144.4</v>
      </c>
      <c r="AA285" s="8">
        <v>156.4</v>
      </c>
      <c r="AB285" s="8">
        <v>157.9</v>
      </c>
      <c r="AC285" s="8">
        <v>146.6</v>
      </c>
      <c r="AD285" s="8">
        <v>156.69999999999999</v>
      </c>
    </row>
    <row r="286" spans="1:30" hidden="1" x14ac:dyDescent="0.25">
      <c r="A286" s="4" t="s">
        <v>34</v>
      </c>
      <c r="B286" s="4">
        <v>2020</v>
      </c>
      <c r="C286" s="4" t="s">
        <v>44</v>
      </c>
      <c r="D286" s="8">
        <v>146.80000000000001</v>
      </c>
      <c r="E286" s="8">
        <v>191</v>
      </c>
      <c r="F286" s="8">
        <v>173.6</v>
      </c>
      <c r="G286" s="8">
        <v>153.80000000000001</v>
      </c>
      <c r="H286" s="8">
        <v>142.69999999999999</v>
      </c>
      <c r="I286" s="8">
        <v>148.4</v>
      </c>
      <c r="J286" s="8">
        <v>230</v>
      </c>
      <c r="K286" s="8">
        <v>156.80000000000001</v>
      </c>
      <c r="L286" s="8">
        <v>115.7</v>
      </c>
      <c r="M286" s="8">
        <v>161.80000000000001</v>
      </c>
      <c r="N286" s="8">
        <v>146.5</v>
      </c>
      <c r="O286" s="8">
        <v>163.80000000000001</v>
      </c>
      <c r="P286" s="8">
        <v>164.7</v>
      </c>
      <c r="Q286" s="8">
        <v>184.8</v>
      </c>
      <c r="R286" s="8">
        <v>154.30000000000001</v>
      </c>
      <c r="S286" s="8">
        <v>144.9</v>
      </c>
      <c r="T286" s="8">
        <v>152.80000000000001</v>
      </c>
      <c r="U286" s="8">
        <v>158</v>
      </c>
      <c r="V286" s="8">
        <v>143.6</v>
      </c>
      <c r="W286" s="8">
        <v>149.19999999999999</v>
      </c>
      <c r="X286" s="8">
        <v>157.19999999999999</v>
      </c>
      <c r="Y286" s="8">
        <v>140.4</v>
      </c>
      <c r="Z286" s="8">
        <v>148.4</v>
      </c>
      <c r="AA286" s="8">
        <v>158.6</v>
      </c>
      <c r="AB286" s="8">
        <v>156.9</v>
      </c>
      <c r="AC286" s="8">
        <v>150.69999999999999</v>
      </c>
      <c r="AD286" s="8">
        <v>158.4</v>
      </c>
    </row>
    <row r="287" spans="1:30" hidden="1" x14ac:dyDescent="0.25">
      <c r="A287" s="4" t="s">
        <v>30</v>
      </c>
      <c r="B287" s="4">
        <v>2020</v>
      </c>
      <c r="C287" s="4" t="s">
        <v>45</v>
      </c>
      <c r="D287" s="8">
        <v>144.6</v>
      </c>
      <c r="E287" s="8">
        <v>188.5</v>
      </c>
      <c r="F287" s="8">
        <v>173.4</v>
      </c>
      <c r="G287" s="8">
        <v>154</v>
      </c>
      <c r="H287" s="8">
        <v>150</v>
      </c>
      <c r="I287" s="8">
        <v>145.9</v>
      </c>
      <c r="J287" s="8">
        <v>225.2</v>
      </c>
      <c r="K287" s="8">
        <v>159.5</v>
      </c>
      <c r="L287" s="8">
        <v>114.4</v>
      </c>
      <c r="M287" s="8">
        <v>163.5</v>
      </c>
      <c r="N287" s="8">
        <v>153.4</v>
      </c>
      <c r="O287" s="8">
        <v>163.6</v>
      </c>
      <c r="P287" s="8">
        <v>164.5</v>
      </c>
      <c r="Q287" s="8">
        <v>183.6</v>
      </c>
      <c r="R287" s="8">
        <v>157</v>
      </c>
      <c r="S287" s="8">
        <v>151.6</v>
      </c>
      <c r="T287" s="8">
        <v>156.30000000000001</v>
      </c>
      <c r="U287" s="8" t="s">
        <v>32</v>
      </c>
      <c r="V287" s="8">
        <v>148.69999999999999</v>
      </c>
      <c r="W287" s="8">
        <v>153.4</v>
      </c>
      <c r="X287" s="8">
        <v>161.6</v>
      </c>
      <c r="Y287" s="8">
        <v>146.4</v>
      </c>
      <c r="Z287" s="8">
        <v>153.9</v>
      </c>
      <c r="AA287" s="8">
        <v>162.9</v>
      </c>
      <c r="AB287" s="8">
        <v>156.6</v>
      </c>
      <c r="AC287" s="8">
        <v>155.19999999999999</v>
      </c>
      <c r="AD287" s="8">
        <v>160.69999999999999</v>
      </c>
    </row>
    <row r="288" spans="1:30" hidden="1" x14ac:dyDescent="0.25">
      <c r="A288" s="4" t="s">
        <v>33</v>
      </c>
      <c r="B288" s="4">
        <v>2020</v>
      </c>
      <c r="C288" s="4" t="s">
        <v>45</v>
      </c>
      <c r="D288" s="8">
        <v>149</v>
      </c>
      <c r="E288" s="8">
        <v>195.7</v>
      </c>
      <c r="F288" s="8">
        <v>178.3</v>
      </c>
      <c r="G288" s="8">
        <v>154.19999999999999</v>
      </c>
      <c r="H288" s="8">
        <v>140.69999999999999</v>
      </c>
      <c r="I288" s="8">
        <v>149.69999999999999</v>
      </c>
      <c r="J288" s="8">
        <v>240.9</v>
      </c>
      <c r="K288" s="8">
        <v>161.5</v>
      </c>
      <c r="L288" s="8">
        <v>117.1</v>
      </c>
      <c r="M288" s="8">
        <v>161.9</v>
      </c>
      <c r="N288" s="8">
        <v>143.30000000000001</v>
      </c>
      <c r="O288" s="8">
        <v>166.1</v>
      </c>
      <c r="P288" s="8">
        <v>167</v>
      </c>
      <c r="Q288" s="8">
        <v>190.2</v>
      </c>
      <c r="R288" s="8">
        <v>151.9</v>
      </c>
      <c r="S288" s="8">
        <v>136.69999999999999</v>
      </c>
      <c r="T288" s="8">
        <v>149.6</v>
      </c>
      <c r="U288" s="8">
        <v>158.4</v>
      </c>
      <c r="V288" s="8">
        <v>137.9</v>
      </c>
      <c r="W288" s="8">
        <v>145.5</v>
      </c>
      <c r="X288" s="8">
        <v>152.9</v>
      </c>
      <c r="Y288" s="8">
        <v>135.5</v>
      </c>
      <c r="Z288" s="8">
        <v>144.30000000000001</v>
      </c>
      <c r="AA288" s="8">
        <v>156.9</v>
      </c>
      <c r="AB288" s="8">
        <v>157.9</v>
      </c>
      <c r="AC288" s="8">
        <v>146.9</v>
      </c>
      <c r="AD288" s="8">
        <v>156.9</v>
      </c>
    </row>
    <row r="289" spans="1:30" hidden="1" x14ac:dyDescent="0.25">
      <c r="A289" s="4" t="s">
        <v>34</v>
      </c>
      <c r="B289" s="4">
        <v>2020</v>
      </c>
      <c r="C289" s="4" t="s">
        <v>45</v>
      </c>
      <c r="D289" s="8">
        <v>146</v>
      </c>
      <c r="E289" s="8">
        <v>191</v>
      </c>
      <c r="F289" s="8">
        <v>175.3</v>
      </c>
      <c r="G289" s="8">
        <v>154.1</v>
      </c>
      <c r="H289" s="8">
        <v>146.6</v>
      </c>
      <c r="I289" s="8">
        <v>147.69999999999999</v>
      </c>
      <c r="J289" s="8">
        <v>230.5</v>
      </c>
      <c r="K289" s="8">
        <v>160.19999999999999</v>
      </c>
      <c r="L289" s="8">
        <v>115.3</v>
      </c>
      <c r="M289" s="8">
        <v>163</v>
      </c>
      <c r="N289" s="8">
        <v>149.19999999999999</v>
      </c>
      <c r="O289" s="8">
        <v>164.8</v>
      </c>
      <c r="P289" s="8">
        <v>165.4</v>
      </c>
      <c r="Q289" s="8">
        <v>185.4</v>
      </c>
      <c r="R289" s="8">
        <v>155</v>
      </c>
      <c r="S289" s="8">
        <v>145.4</v>
      </c>
      <c r="T289" s="8">
        <v>153.6</v>
      </c>
      <c r="U289" s="8">
        <v>158.4</v>
      </c>
      <c r="V289" s="8">
        <v>144.6</v>
      </c>
      <c r="W289" s="8">
        <v>149.69999999999999</v>
      </c>
      <c r="X289" s="8">
        <v>158.30000000000001</v>
      </c>
      <c r="Y289" s="8">
        <v>140.69999999999999</v>
      </c>
      <c r="Z289" s="8">
        <v>148.5</v>
      </c>
      <c r="AA289" s="8">
        <v>159.4</v>
      </c>
      <c r="AB289" s="8">
        <v>157.1</v>
      </c>
      <c r="AC289" s="8">
        <v>151.19999999999999</v>
      </c>
      <c r="AD289" s="8">
        <v>158.9</v>
      </c>
    </row>
    <row r="290" spans="1:30" hidden="1" x14ac:dyDescent="0.25">
      <c r="A290" s="4" t="s">
        <v>30</v>
      </c>
      <c r="B290" s="4">
        <v>2021</v>
      </c>
      <c r="C290" s="4" t="s">
        <v>31</v>
      </c>
      <c r="D290" s="8">
        <v>143.4</v>
      </c>
      <c r="E290" s="8">
        <v>187.5</v>
      </c>
      <c r="F290" s="8">
        <v>173.4</v>
      </c>
      <c r="G290" s="8">
        <v>154</v>
      </c>
      <c r="H290" s="8">
        <v>154.80000000000001</v>
      </c>
      <c r="I290" s="8">
        <v>147</v>
      </c>
      <c r="J290" s="8">
        <v>187.8</v>
      </c>
      <c r="K290" s="8">
        <v>159.5</v>
      </c>
      <c r="L290" s="8">
        <v>113.8</v>
      </c>
      <c r="M290" s="8">
        <v>164.5</v>
      </c>
      <c r="N290" s="8">
        <v>156.1</v>
      </c>
      <c r="O290" s="8">
        <v>164.3</v>
      </c>
      <c r="P290" s="8">
        <v>159.6</v>
      </c>
      <c r="Q290" s="8">
        <v>184.6</v>
      </c>
      <c r="R290" s="8">
        <v>157.5</v>
      </c>
      <c r="S290" s="8">
        <v>152.4</v>
      </c>
      <c r="T290" s="8">
        <v>156.80000000000001</v>
      </c>
      <c r="U290" s="8" t="s">
        <v>32</v>
      </c>
      <c r="V290" s="8">
        <v>150.9</v>
      </c>
      <c r="W290" s="8">
        <v>153.9</v>
      </c>
      <c r="X290" s="8">
        <v>162.5</v>
      </c>
      <c r="Y290" s="8">
        <v>147.5</v>
      </c>
      <c r="Z290" s="8">
        <v>155.1</v>
      </c>
      <c r="AA290" s="8">
        <v>163.5</v>
      </c>
      <c r="AB290" s="8">
        <v>156.19999999999999</v>
      </c>
      <c r="AC290" s="8">
        <v>155.9</v>
      </c>
      <c r="AD290" s="8">
        <v>158.5</v>
      </c>
    </row>
    <row r="291" spans="1:30" hidden="1" x14ac:dyDescent="0.25">
      <c r="A291" s="4" t="s">
        <v>33</v>
      </c>
      <c r="B291" s="4">
        <v>2021</v>
      </c>
      <c r="C291" s="4" t="s">
        <v>31</v>
      </c>
      <c r="D291" s="8">
        <v>148</v>
      </c>
      <c r="E291" s="8">
        <v>194.8</v>
      </c>
      <c r="F291" s="8">
        <v>178.4</v>
      </c>
      <c r="G291" s="8">
        <v>154.4</v>
      </c>
      <c r="H291" s="8">
        <v>144.1</v>
      </c>
      <c r="I291" s="8">
        <v>152.6</v>
      </c>
      <c r="J291" s="8">
        <v>206.8</v>
      </c>
      <c r="K291" s="8">
        <v>162.1</v>
      </c>
      <c r="L291" s="8">
        <v>116.3</v>
      </c>
      <c r="M291" s="8">
        <v>163</v>
      </c>
      <c r="N291" s="8">
        <v>145.9</v>
      </c>
      <c r="O291" s="8">
        <v>167.2</v>
      </c>
      <c r="P291" s="8">
        <v>163.4</v>
      </c>
      <c r="Q291" s="8">
        <v>191.8</v>
      </c>
      <c r="R291" s="8">
        <v>152.5</v>
      </c>
      <c r="S291" s="8">
        <v>137.30000000000001</v>
      </c>
      <c r="T291" s="8">
        <v>150.19999999999999</v>
      </c>
      <c r="U291" s="8">
        <v>157.69999999999999</v>
      </c>
      <c r="V291" s="8">
        <v>142.9</v>
      </c>
      <c r="W291" s="8">
        <v>145.69999999999999</v>
      </c>
      <c r="X291" s="8">
        <v>154.1</v>
      </c>
      <c r="Y291" s="8">
        <v>136.9</v>
      </c>
      <c r="Z291" s="8">
        <v>145.4</v>
      </c>
      <c r="AA291" s="8">
        <v>156.1</v>
      </c>
      <c r="AB291" s="8">
        <v>157.69999999999999</v>
      </c>
      <c r="AC291" s="8">
        <v>147.6</v>
      </c>
      <c r="AD291" s="8">
        <v>156</v>
      </c>
    </row>
    <row r="292" spans="1:30" x14ac:dyDescent="0.25">
      <c r="A292" s="4" t="s">
        <v>34</v>
      </c>
      <c r="B292" s="4">
        <v>2021</v>
      </c>
      <c r="C292" s="4" t="s">
        <v>31</v>
      </c>
      <c r="D292" s="8">
        <v>144.9</v>
      </c>
      <c r="E292" s="8">
        <v>190.1</v>
      </c>
      <c r="F292" s="8">
        <v>175.3</v>
      </c>
      <c r="G292" s="8">
        <v>154.1</v>
      </c>
      <c r="H292" s="8">
        <v>150.9</v>
      </c>
      <c r="I292" s="8">
        <v>149.6</v>
      </c>
      <c r="J292" s="8">
        <v>194.2</v>
      </c>
      <c r="K292" s="8">
        <v>160.4</v>
      </c>
      <c r="L292" s="8">
        <v>114.6</v>
      </c>
      <c r="M292" s="8">
        <v>164</v>
      </c>
      <c r="N292" s="8">
        <v>151.80000000000001</v>
      </c>
      <c r="O292" s="8">
        <v>165.6</v>
      </c>
      <c r="P292" s="8">
        <v>161</v>
      </c>
      <c r="Q292" s="8">
        <v>186.5</v>
      </c>
      <c r="R292" s="8">
        <v>155.5</v>
      </c>
      <c r="S292" s="8">
        <v>146.1</v>
      </c>
      <c r="T292" s="8">
        <v>154.19999999999999</v>
      </c>
      <c r="U292" s="8">
        <v>157.69999999999999</v>
      </c>
      <c r="V292" s="8">
        <v>147.9</v>
      </c>
      <c r="W292" s="8">
        <v>150</v>
      </c>
      <c r="X292" s="8">
        <v>159.30000000000001</v>
      </c>
      <c r="Y292" s="8">
        <v>141.9</v>
      </c>
      <c r="Z292" s="8">
        <v>149.6</v>
      </c>
      <c r="AA292" s="8">
        <v>159.19999999999999</v>
      </c>
      <c r="AB292" s="8">
        <v>156.80000000000001</v>
      </c>
      <c r="AC292" s="8">
        <v>151.9</v>
      </c>
      <c r="AD292" s="8">
        <v>157.30000000000001</v>
      </c>
    </row>
    <row r="293" spans="1:30" hidden="1" x14ac:dyDescent="0.25">
      <c r="A293" s="4" t="s">
        <v>30</v>
      </c>
      <c r="B293" s="4">
        <v>2021</v>
      </c>
      <c r="C293" s="4" t="s">
        <v>35</v>
      </c>
      <c r="D293" s="8">
        <v>142.80000000000001</v>
      </c>
      <c r="E293" s="8">
        <v>184</v>
      </c>
      <c r="F293" s="8">
        <v>168</v>
      </c>
      <c r="G293" s="8">
        <v>154.4</v>
      </c>
      <c r="H293" s="8">
        <v>163</v>
      </c>
      <c r="I293" s="8">
        <v>147.80000000000001</v>
      </c>
      <c r="J293" s="8">
        <v>149.69999999999999</v>
      </c>
      <c r="K293" s="8">
        <v>158.30000000000001</v>
      </c>
      <c r="L293" s="8">
        <v>111.8</v>
      </c>
      <c r="M293" s="8">
        <v>165</v>
      </c>
      <c r="N293" s="8">
        <v>160</v>
      </c>
      <c r="O293" s="8">
        <v>165.8</v>
      </c>
      <c r="P293" s="8">
        <v>154.69999999999999</v>
      </c>
      <c r="Q293" s="8">
        <v>186.5</v>
      </c>
      <c r="R293" s="8">
        <v>159.1</v>
      </c>
      <c r="S293" s="8">
        <v>153.9</v>
      </c>
      <c r="T293" s="8">
        <v>158.4</v>
      </c>
      <c r="U293" s="8" t="s">
        <v>32</v>
      </c>
      <c r="V293" s="8">
        <v>154.4</v>
      </c>
      <c r="W293" s="8">
        <v>154.80000000000001</v>
      </c>
      <c r="X293" s="8">
        <v>164.3</v>
      </c>
      <c r="Y293" s="8">
        <v>150.19999999999999</v>
      </c>
      <c r="Z293" s="8">
        <v>157</v>
      </c>
      <c r="AA293" s="8">
        <v>163.6</v>
      </c>
      <c r="AB293" s="8">
        <v>155.19999999999999</v>
      </c>
      <c r="AC293" s="8">
        <v>157.19999999999999</v>
      </c>
      <c r="AD293" s="8">
        <v>156.69999999999999</v>
      </c>
    </row>
    <row r="294" spans="1:30" hidden="1" x14ac:dyDescent="0.25">
      <c r="A294" s="4" t="s">
        <v>33</v>
      </c>
      <c r="B294" s="4">
        <v>2021</v>
      </c>
      <c r="C294" s="4" t="s">
        <v>35</v>
      </c>
      <c r="D294" s="8">
        <v>147.6</v>
      </c>
      <c r="E294" s="8">
        <v>191.2</v>
      </c>
      <c r="F294" s="8">
        <v>169.9</v>
      </c>
      <c r="G294" s="8">
        <v>155.1</v>
      </c>
      <c r="H294" s="8">
        <v>151.4</v>
      </c>
      <c r="I294" s="8">
        <v>154</v>
      </c>
      <c r="J294" s="8">
        <v>180.2</v>
      </c>
      <c r="K294" s="8">
        <v>159.80000000000001</v>
      </c>
      <c r="L294" s="8">
        <v>114.9</v>
      </c>
      <c r="M294" s="8">
        <v>162.5</v>
      </c>
      <c r="N294" s="8">
        <v>149.19999999999999</v>
      </c>
      <c r="O294" s="8">
        <v>169.4</v>
      </c>
      <c r="P294" s="8">
        <v>160.80000000000001</v>
      </c>
      <c r="Q294" s="8">
        <v>193.3</v>
      </c>
      <c r="R294" s="8">
        <v>154.19999999999999</v>
      </c>
      <c r="S294" s="8">
        <v>138.19999999999999</v>
      </c>
      <c r="T294" s="8">
        <v>151.80000000000001</v>
      </c>
      <c r="U294" s="8">
        <v>159.80000000000001</v>
      </c>
      <c r="V294" s="8">
        <v>149.1</v>
      </c>
      <c r="W294" s="8">
        <v>146.5</v>
      </c>
      <c r="X294" s="8">
        <v>156.30000000000001</v>
      </c>
      <c r="Y294" s="8">
        <v>140.5</v>
      </c>
      <c r="Z294" s="8">
        <v>147.30000000000001</v>
      </c>
      <c r="AA294" s="8">
        <v>156.6</v>
      </c>
      <c r="AB294" s="8">
        <v>156.69999999999999</v>
      </c>
      <c r="AC294" s="8">
        <v>149.30000000000001</v>
      </c>
      <c r="AD294" s="8">
        <v>156.5</v>
      </c>
    </row>
    <row r="295" spans="1:30" x14ac:dyDescent="0.25">
      <c r="A295" s="4" t="s">
        <v>34</v>
      </c>
      <c r="B295" s="4">
        <v>2021</v>
      </c>
      <c r="C295" s="4" t="s">
        <v>35</v>
      </c>
      <c r="D295" s="8">
        <v>144.30000000000001</v>
      </c>
      <c r="E295" s="8">
        <v>186.5</v>
      </c>
      <c r="F295" s="8">
        <v>168.7</v>
      </c>
      <c r="G295" s="8">
        <v>154.69999999999999</v>
      </c>
      <c r="H295" s="8">
        <v>158.69999999999999</v>
      </c>
      <c r="I295" s="8">
        <v>150.69999999999999</v>
      </c>
      <c r="J295" s="8">
        <v>160</v>
      </c>
      <c r="K295" s="8">
        <v>158.80000000000001</v>
      </c>
      <c r="L295" s="8">
        <v>112.8</v>
      </c>
      <c r="M295" s="8">
        <v>164.2</v>
      </c>
      <c r="N295" s="8">
        <v>155.5</v>
      </c>
      <c r="O295" s="8">
        <v>167.5</v>
      </c>
      <c r="P295" s="8">
        <v>156.9</v>
      </c>
      <c r="Q295" s="8">
        <v>188.3</v>
      </c>
      <c r="R295" s="8">
        <v>157.19999999999999</v>
      </c>
      <c r="S295" s="8">
        <v>147.4</v>
      </c>
      <c r="T295" s="8">
        <v>155.80000000000001</v>
      </c>
      <c r="U295" s="8">
        <v>159.80000000000001</v>
      </c>
      <c r="V295" s="8">
        <v>152.4</v>
      </c>
      <c r="W295" s="8">
        <v>150.9</v>
      </c>
      <c r="X295" s="8">
        <v>161.30000000000001</v>
      </c>
      <c r="Y295" s="8">
        <v>145.1</v>
      </c>
      <c r="Z295" s="8">
        <v>151.5</v>
      </c>
      <c r="AA295" s="8">
        <v>159.5</v>
      </c>
      <c r="AB295" s="8">
        <v>155.80000000000001</v>
      </c>
      <c r="AC295" s="8">
        <v>153.4</v>
      </c>
      <c r="AD295" s="8">
        <v>156.6</v>
      </c>
    </row>
    <row r="296" spans="1:30" hidden="1" x14ac:dyDescent="0.25">
      <c r="A296" s="4" t="s">
        <v>30</v>
      </c>
      <c r="B296" s="4">
        <v>2021</v>
      </c>
      <c r="C296" s="4" t="s">
        <v>36</v>
      </c>
      <c r="D296" s="8">
        <v>142.5</v>
      </c>
      <c r="E296" s="8">
        <v>189.4</v>
      </c>
      <c r="F296" s="8">
        <v>163.19999999999999</v>
      </c>
      <c r="G296" s="8">
        <v>154.5</v>
      </c>
      <c r="H296" s="8">
        <v>168.2</v>
      </c>
      <c r="I296" s="8">
        <v>150.5</v>
      </c>
      <c r="J296" s="8">
        <v>141</v>
      </c>
      <c r="K296" s="8">
        <v>159.19999999999999</v>
      </c>
      <c r="L296" s="8">
        <v>111.7</v>
      </c>
      <c r="M296" s="8">
        <v>164</v>
      </c>
      <c r="N296" s="8">
        <v>160.6</v>
      </c>
      <c r="O296" s="8">
        <v>166.4</v>
      </c>
      <c r="P296" s="8">
        <v>154.5</v>
      </c>
      <c r="Q296" s="8">
        <v>186.1</v>
      </c>
      <c r="R296" s="8">
        <v>159.6</v>
      </c>
      <c r="S296" s="8">
        <v>154.4</v>
      </c>
      <c r="T296" s="8">
        <v>158.9</v>
      </c>
      <c r="U296" s="8" t="s">
        <v>46</v>
      </c>
      <c r="V296" s="8">
        <v>156</v>
      </c>
      <c r="W296" s="8">
        <v>154.80000000000001</v>
      </c>
      <c r="X296" s="8">
        <v>164.6</v>
      </c>
      <c r="Y296" s="8">
        <v>151.30000000000001</v>
      </c>
      <c r="Z296" s="8">
        <v>157.80000000000001</v>
      </c>
      <c r="AA296" s="8">
        <v>163.80000000000001</v>
      </c>
      <c r="AB296" s="8">
        <v>153.1</v>
      </c>
      <c r="AC296" s="8">
        <v>157.30000000000001</v>
      </c>
      <c r="AD296" s="8">
        <v>156.69999999999999</v>
      </c>
    </row>
    <row r="297" spans="1:30" hidden="1" x14ac:dyDescent="0.25">
      <c r="A297" s="4" t="s">
        <v>33</v>
      </c>
      <c r="B297" s="4">
        <v>2021</v>
      </c>
      <c r="C297" s="4" t="s">
        <v>36</v>
      </c>
      <c r="D297" s="8">
        <v>147.5</v>
      </c>
      <c r="E297" s="8">
        <v>197.5</v>
      </c>
      <c r="F297" s="8">
        <v>164.7</v>
      </c>
      <c r="G297" s="8">
        <v>155.6</v>
      </c>
      <c r="H297" s="8">
        <v>156.4</v>
      </c>
      <c r="I297" s="8">
        <v>157.30000000000001</v>
      </c>
      <c r="J297" s="8">
        <v>166.1</v>
      </c>
      <c r="K297" s="8">
        <v>161.1</v>
      </c>
      <c r="L297" s="8">
        <v>114.3</v>
      </c>
      <c r="M297" s="8">
        <v>162.6</v>
      </c>
      <c r="N297" s="8">
        <v>150.69999999999999</v>
      </c>
      <c r="O297" s="8">
        <v>170.3</v>
      </c>
      <c r="P297" s="8">
        <v>160.4</v>
      </c>
      <c r="Q297" s="8">
        <v>193.5</v>
      </c>
      <c r="R297" s="8">
        <v>155.1</v>
      </c>
      <c r="S297" s="8">
        <v>138.69999999999999</v>
      </c>
      <c r="T297" s="8">
        <v>152.6</v>
      </c>
      <c r="U297" s="8">
        <v>159.9</v>
      </c>
      <c r="V297" s="8">
        <v>154.80000000000001</v>
      </c>
      <c r="W297" s="8">
        <v>147.19999999999999</v>
      </c>
      <c r="X297" s="8">
        <v>156.9</v>
      </c>
      <c r="Y297" s="8">
        <v>141.69999999999999</v>
      </c>
      <c r="Z297" s="8">
        <v>148.6</v>
      </c>
      <c r="AA297" s="8">
        <v>157.6</v>
      </c>
      <c r="AB297" s="8">
        <v>154.9</v>
      </c>
      <c r="AC297" s="8">
        <v>150</v>
      </c>
      <c r="AD297" s="8">
        <v>156.9</v>
      </c>
    </row>
    <row r="298" spans="1:30" x14ac:dyDescent="0.25">
      <c r="A298" s="4" t="s">
        <v>34</v>
      </c>
      <c r="B298" s="4">
        <v>2021</v>
      </c>
      <c r="C298" s="4" t="s">
        <v>36</v>
      </c>
      <c r="D298" s="8">
        <v>144.1</v>
      </c>
      <c r="E298" s="8">
        <v>192.2</v>
      </c>
      <c r="F298" s="8">
        <v>163.80000000000001</v>
      </c>
      <c r="G298" s="8">
        <v>154.9</v>
      </c>
      <c r="H298" s="8">
        <v>163.9</v>
      </c>
      <c r="I298" s="8">
        <v>153.69999999999999</v>
      </c>
      <c r="J298" s="8">
        <v>149.5</v>
      </c>
      <c r="K298" s="8">
        <v>159.80000000000001</v>
      </c>
      <c r="L298" s="8">
        <v>112.6</v>
      </c>
      <c r="M298" s="8">
        <v>163.5</v>
      </c>
      <c r="N298" s="8">
        <v>156.5</v>
      </c>
      <c r="O298" s="8">
        <v>168.2</v>
      </c>
      <c r="P298" s="8">
        <v>156.69999999999999</v>
      </c>
      <c r="Q298" s="8">
        <v>188.1</v>
      </c>
      <c r="R298" s="8">
        <v>157.80000000000001</v>
      </c>
      <c r="S298" s="8">
        <v>147.9</v>
      </c>
      <c r="T298" s="8">
        <v>156.4</v>
      </c>
      <c r="U298" s="8">
        <v>159.9</v>
      </c>
      <c r="V298" s="8">
        <v>155.5</v>
      </c>
      <c r="W298" s="8">
        <v>151.19999999999999</v>
      </c>
      <c r="X298" s="8">
        <v>161.69999999999999</v>
      </c>
      <c r="Y298" s="8">
        <v>146.19999999999999</v>
      </c>
      <c r="Z298" s="8">
        <v>152.6</v>
      </c>
      <c r="AA298" s="8">
        <v>160.19999999999999</v>
      </c>
      <c r="AB298" s="8">
        <v>153.80000000000001</v>
      </c>
      <c r="AC298" s="8">
        <v>153.80000000000001</v>
      </c>
      <c r="AD298" s="8">
        <v>156.80000000000001</v>
      </c>
    </row>
    <row r="299" spans="1:30" hidden="1" x14ac:dyDescent="0.25">
      <c r="A299" s="4" t="s">
        <v>30</v>
      </c>
      <c r="B299" s="4">
        <v>2021</v>
      </c>
      <c r="C299" s="4" t="s">
        <v>37</v>
      </c>
      <c r="D299" s="8">
        <v>142.69999999999999</v>
      </c>
      <c r="E299" s="8">
        <v>195.5</v>
      </c>
      <c r="F299" s="8">
        <v>163.4</v>
      </c>
      <c r="G299" s="8">
        <v>155</v>
      </c>
      <c r="H299" s="8">
        <v>175.2</v>
      </c>
      <c r="I299" s="8">
        <v>160.6</v>
      </c>
      <c r="J299" s="8">
        <v>135.1</v>
      </c>
      <c r="K299" s="8">
        <v>161.1</v>
      </c>
      <c r="L299" s="8">
        <v>112.2</v>
      </c>
      <c r="M299" s="8">
        <v>164.4</v>
      </c>
      <c r="N299" s="8">
        <v>161.9</v>
      </c>
      <c r="O299" s="8">
        <v>166.8</v>
      </c>
      <c r="P299" s="8">
        <v>155.6</v>
      </c>
      <c r="Q299" s="8">
        <v>186.8</v>
      </c>
      <c r="R299" s="8">
        <v>160.69999999999999</v>
      </c>
      <c r="S299" s="8">
        <v>155.1</v>
      </c>
      <c r="T299" s="8">
        <v>159.9</v>
      </c>
      <c r="U299" s="8" t="s">
        <v>46</v>
      </c>
      <c r="V299" s="8">
        <v>156</v>
      </c>
      <c r="W299" s="8">
        <v>155.5</v>
      </c>
      <c r="X299" s="8">
        <v>165.3</v>
      </c>
      <c r="Y299" s="8">
        <v>151.69999999999999</v>
      </c>
      <c r="Z299" s="8">
        <v>158.6</v>
      </c>
      <c r="AA299" s="8">
        <v>164.1</v>
      </c>
      <c r="AB299" s="8">
        <v>154.6</v>
      </c>
      <c r="AC299" s="8">
        <v>158</v>
      </c>
      <c r="AD299" s="8">
        <v>157.6</v>
      </c>
    </row>
    <row r="300" spans="1:30" hidden="1" x14ac:dyDescent="0.25">
      <c r="A300" s="4" t="s">
        <v>33</v>
      </c>
      <c r="B300" s="4">
        <v>2021</v>
      </c>
      <c r="C300" s="4" t="s">
        <v>37</v>
      </c>
      <c r="D300" s="8">
        <v>147.6</v>
      </c>
      <c r="E300" s="8">
        <v>202.5</v>
      </c>
      <c r="F300" s="8">
        <v>166.4</v>
      </c>
      <c r="G300" s="8">
        <v>156</v>
      </c>
      <c r="H300" s="8">
        <v>161.4</v>
      </c>
      <c r="I300" s="8">
        <v>168.8</v>
      </c>
      <c r="J300" s="8">
        <v>161.6</v>
      </c>
      <c r="K300" s="8">
        <v>162.80000000000001</v>
      </c>
      <c r="L300" s="8">
        <v>114.8</v>
      </c>
      <c r="M300" s="8">
        <v>162.80000000000001</v>
      </c>
      <c r="N300" s="8">
        <v>151.5</v>
      </c>
      <c r="O300" s="8">
        <v>171.4</v>
      </c>
      <c r="P300" s="8">
        <v>162</v>
      </c>
      <c r="Q300" s="8">
        <v>194.4</v>
      </c>
      <c r="R300" s="8">
        <v>155.9</v>
      </c>
      <c r="S300" s="8">
        <v>139.30000000000001</v>
      </c>
      <c r="T300" s="8">
        <v>153.4</v>
      </c>
      <c r="U300" s="8">
        <v>161.4</v>
      </c>
      <c r="V300" s="8">
        <v>154.9</v>
      </c>
      <c r="W300" s="8">
        <v>147.6</v>
      </c>
      <c r="X300" s="8">
        <v>157.5</v>
      </c>
      <c r="Y300" s="8">
        <v>142.1</v>
      </c>
      <c r="Z300" s="8">
        <v>149.1</v>
      </c>
      <c r="AA300" s="8">
        <v>157.6</v>
      </c>
      <c r="AB300" s="8">
        <v>156.6</v>
      </c>
      <c r="AC300" s="8">
        <v>150.5</v>
      </c>
      <c r="AD300" s="8">
        <v>158</v>
      </c>
    </row>
    <row r="301" spans="1:30" x14ac:dyDescent="0.25">
      <c r="A301" s="4" t="s">
        <v>34</v>
      </c>
      <c r="B301" s="4">
        <v>2021</v>
      </c>
      <c r="C301" s="4" t="s">
        <v>37</v>
      </c>
      <c r="D301" s="8">
        <v>144.30000000000001</v>
      </c>
      <c r="E301" s="8">
        <v>198</v>
      </c>
      <c r="F301" s="8">
        <v>164.6</v>
      </c>
      <c r="G301" s="8">
        <v>155.4</v>
      </c>
      <c r="H301" s="8">
        <v>170.1</v>
      </c>
      <c r="I301" s="8">
        <v>164.4</v>
      </c>
      <c r="J301" s="8">
        <v>144.1</v>
      </c>
      <c r="K301" s="8">
        <v>161.69999999999999</v>
      </c>
      <c r="L301" s="8">
        <v>113.1</v>
      </c>
      <c r="M301" s="8">
        <v>163.9</v>
      </c>
      <c r="N301" s="8">
        <v>157.6</v>
      </c>
      <c r="O301" s="8">
        <v>168.9</v>
      </c>
      <c r="P301" s="8">
        <v>158</v>
      </c>
      <c r="Q301" s="8">
        <v>188.8</v>
      </c>
      <c r="R301" s="8">
        <v>158.80000000000001</v>
      </c>
      <c r="S301" s="8">
        <v>148.5</v>
      </c>
      <c r="T301" s="8">
        <v>157.30000000000001</v>
      </c>
      <c r="U301" s="8">
        <v>161.4</v>
      </c>
      <c r="V301" s="8">
        <v>155.6</v>
      </c>
      <c r="W301" s="8">
        <v>151.80000000000001</v>
      </c>
      <c r="X301" s="8">
        <v>162.30000000000001</v>
      </c>
      <c r="Y301" s="8">
        <v>146.6</v>
      </c>
      <c r="Z301" s="8">
        <v>153.19999999999999</v>
      </c>
      <c r="AA301" s="8">
        <v>160.30000000000001</v>
      </c>
      <c r="AB301" s="8">
        <v>155.4</v>
      </c>
      <c r="AC301" s="8">
        <v>154.4</v>
      </c>
      <c r="AD301" s="8">
        <v>157.80000000000001</v>
      </c>
    </row>
    <row r="302" spans="1:30" hidden="1" x14ac:dyDescent="0.25">
      <c r="A302" s="4" t="s">
        <v>30</v>
      </c>
      <c r="B302" s="4">
        <v>2021</v>
      </c>
      <c r="C302" s="4" t="s">
        <v>38</v>
      </c>
      <c r="D302" s="8">
        <v>145.1</v>
      </c>
      <c r="E302" s="8">
        <v>198.5</v>
      </c>
      <c r="F302" s="8">
        <v>168.6</v>
      </c>
      <c r="G302" s="8">
        <v>155.80000000000001</v>
      </c>
      <c r="H302" s="8">
        <v>184.4</v>
      </c>
      <c r="I302" s="8">
        <v>162.30000000000001</v>
      </c>
      <c r="J302" s="8">
        <v>138.4</v>
      </c>
      <c r="K302" s="8">
        <v>165.1</v>
      </c>
      <c r="L302" s="8">
        <v>114.3</v>
      </c>
      <c r="M302" s="8">
        <v>169.7</v>
      </c>
      <c r="N302" s="8">
        <v>164.6</v>
      </c>
      <c r="O302" s="8">
        <v>169.8</v>
      </c>
      <c r="P302" s="8">
        <v>158.69999999999999</v>
      </c>
      <c r="Q302" s="8">
        <v>189.6</v>
      </c>
      <c r="R302" s="8">
        <v>165.3</v>
      </c>
      <c r="S302" s="8">
        <v>160.6</v>
      </c>
      <c r="T302" s="8">
        <v>164.5</v>
      </c>
      <c r="U302" s="8" t="s">
        <v>32</v>
      </c>
      <c r="V302" s="8">
        <v>161.69999999999999</v>
      </c>
      <c r="W302" s="8">
        <v>158.80000000000001</v>
      </c>
      <c r="X302" s="8">
        <v>169.1</v>
      </c>
      <c r="Y302" s="8">
        <v>153.19999999999999</v>
      </c>
      <c r="Z302" s="8">
        <v>160</v>
      </c>
      <c r="AA302" s="8">
        <v>167.6</v>
      </c>
      <c r="AB302" s="8">
        <v>159.30000000000001</v>
      </c>
      <c r="AC302" s="8">
        <v>161.1</v>
      </c>
      <c r="AD302" s="8">
        <v>161.1</v>
      </c>
    </row>
    <row r="303" spans="1:30" hidden="1" x14ac:dyDescent="0.25">
      <c r="A303" s="4" t="s">
        <v>33</v>
      </c>
      <c r="B303" s="4">
        <v>2021</v>
      </c>
      <c r="C303" s="4" t="s">
        <v>38</v>
      </c>
      <c r="D303" s="8">
        <v>148.80000000000001</v>
      </c>
      <c r="E303" s="8">
        <v>204.3</v>
      </c>
      <c r="F303" s="8">
        <v>173</v>
      </c>
      <c r="G303" s="8">
        <v>156.5</v>
      </c>
      <c r="H303" s="8">
        <v>168.8</v>
      </c>
      <c r="I303" s="8">
        <v>172.5</v>
      </c>
      <c r="J303" s="8">
        <v>166.5</v>
      </c>
      <c r="K303" s="8">
        <v>165.9</v>
      </c>
      <c r="L303" s="8">
        <v>115.9</v>
      </c>
      <c r="M303" s="8">
        <v>165.2</v>
      </c>
      <c r="N303" s="8">
        <v>152</v>
      </c>
      <c r="O303" s="8">
        <v>171.1</v>
      </c>
      <c r="P303" s="8">
        <v>164.2</v>
      </c>
      <c r="Q303" s="8">
        <v>198.2</v>
      </c>
      <c r="R303" s="8">
        <v>156.5</v>
      </c>
      <c r="S303" s="8">
        <v>140.19999999999999</v>
      </c>
      <c r="T303" s="8">
        <v>154.1</v>
      </c>
      <c r="U303" s="8">
        <v>161.6</v>
      </c>
      <c r="V303" s="8">
        <v>155.5</v>
      </c>
      <c r="W303" s="8">
        <v>150.1</v>
      </c>
      <c r="X303" s="8">
        <v>160.4</v>
      </c>
      <c r="Y303" s="8">
        <v>145</v>
      </c>
      <c r="Z303" s="8">
        <v>152.6</v>
      </c>
      <c r="AA303" s="8">
        <v>156.6</v>
      </c>
      <c r="AB303" s="8">
        <v>157.5</v>
      </c>
      <c r="AC303" s="8">
        <v>152.30000000000001</v>
      </c>
      <c r="AD303" s="8">
        <v>159.5</v>
      </c>
    </row>
    <row r="304" spans="1:30" x14ac:dyDescent="0.25">
      <c r="A304" s="4" t="s">
        <v>34</v>
      </c>
      <c r="B304" s="4">
        <v>2021</v>
      </c>
      <c r="C304" s="4" t="s">
        <v>38</v>
      </c>
      <c r="D304" s="8">
        <v>146.30000000000001</v>
      </c>
      <c r="E304" s="8">
        <v>200.5</v>
      </c>
      <c r="F304" s="8">
        <v>170.3</v>
      </c>
      <c r="G304" s="8">
        <v>156.1</v>
      </c>
      <c r="H304" s="8">
        <v>178.7</v>
      </c>
      <c r="I304" s="8">
        <v>167.1</v>
      </c>
      <c r="J304" s="8">
        <v>147.9</v>
      </c>
      <c r="K304" s="8">
        <v>165.4</v>
      </c>
      <c r="L304" s="8">
        <v>114.8</v>
      </c>
      <c r="M304" s="8">
        <v>168.2</v>
      </c>
      <c r="N304" s="8">
        <v>159.30000000000001</v>
      </c>
      <c r="O304" s="8">
        <v>170.4</v>
      </c>
      <c r="P304" s="8">
        <v>160.69999999999999</v>
      </c>
      <c r="Q304" s="8">
        <v>191.9</v>
      </c>
      <c r="R304" s="8">
        <v>161.80000000000001</v>
      </c>
      <c r="S304" s="8">
        <v>152.1</v>
      </c>
      <c r="T304" s="8">
        <v>160.4</v>
      </c>
      <c r="U304" s="8">
        <v>161.6</v>
      </c>
      <c r="V304" s="8">
        <v>159.4</v>
      </c>
      <c r="W304" s="8">
        <v>154.69999999999999</v>
      </c>
      <c r="X304" s="8">
        <v>165.8</v>
      </c>
      <c r="Y304" s="8">
        <v>148.9</v>
      </c>
      <c r="Z304" s="8">
        <v>155.80000000000001</v>
      </c>
      <c r="AA304" s="8">
        <v>161.19999999999999</v>
      </c>
      <c r="AB304" s="8">
        <v>158.6</v>
      </c>
      <c r="AC304" s="8">
        <v>156.80000000000001</v>
      </c>
      <c r="AD304" s="8">
        <v>160.4</v>
      </c>
    </row>
    <row r="305" spans="1:30" hidden="1" x14ac:dyDescent="0.25">
      <c r="A305" s="4" t="s">
        <v>30</v>
      </c>
      <c r="B305" s="4">
        <v>2021</v>
      </c>
      <c r="C305" s="4" t="s">
        <v>39</v>
      </c>
      <c r="D305" s="8">
        <v>145.6</v>
      </c>
      <c r="E305" s="8">
        <v>200.1</v>
      </c>
      <c r="F305" s="8">
        <v>179.3</v>
      </c>
      <c r="G305" s="8">
        <v>156.1</v>
      </c>
      <c r="H305" s="8">
        <v>190.4</v>
      </c>
      <c r="I305" s="8">
        <v>158.6</v>
      </c>
      <c r="J305" s="8">
        <v>144.69999999999999</v>
      </c>
      <c r="K305" s="8">
        <v>165.5</v>
      </c>
      <c r="L305" s="8">
        <v>114.6</v>
      </c>
      <c r="M305" s="8">
        <v>170</v>
      </c>
      <c r="N305" s="8">
        <v>165.5</v>
      </c>
      <c r="O305" s="8">
        <v>171.7</v>
      </c>
      <c r="P305" s="8">
        <v>160.5</v>
      </c>
      <c r="Q305" s="8">
        <v>189.1</v>
      </c>
      <c r="R305" s="8">
        <v>165.3</v>
      </c>
      <c r="S305" s="8">
        <v>159.9</v>
      </c>
      <c r="T305" s="8">
        <v>164.6</v>
      </c>
      <c r="U305" s="8" t="s">
        <v>32</v>
      </c>
      <c r="V305" s="8">
        <v>162.1</v>
      </c>
      <c r="W305" s="8">
        <v>159.19999999999999</v>
      </c>
      <c r="X305" s="8">
        <v>169.7</v>
      </c>
      <c r="Y305" s="8">
        <v>154.19999999999999</v>
      </c>
      <c r="Z305" s="8">
        <v>160.4</v>
      </c>
      <c r="AA305" s="8">
        <v>166.8</v>
      </c>
      <c r="AB305" s="8">
        <v>159.4</v>
      </c>
      <c r="AC305" s="8">
        <v>161.5</v>
      </c>
      <c r="AD305" s="8">
        <v>162.1</v>
      </c>
    </row>
    <row r="306" spans="1:30" hidden="1" x14ac:dyDescent="0.25">
      <c r="A306" s="4" t="s">
        <v>33</v>
      </c>
      <c r="B306" s="4">
        <v>2021</v>
      </c>
      <c r="C306" s="4" t="s">
        <v>39</v>
      </c>
      <c r="D306" s="8">
        <v>149.19999999999999</v>
      </c>
      <c r="E306" s="8">
        <v>205.5</v>
      </c>
      <c r="F306" s="8">
        <v>182.8</v>
      </c>
      <c r="G306" s="8">
        <v>156.5</v>
      </c>
      <c r="H306" s="8">
        <v>172.2</v>
      </c>
      <c r="I306" s="8">
        <v>171.5</v>
      </c>
      <c r="J306" s="8">
        <v>176.2</v>
      </c>
      <c r="K306" s="8">
        <v>166.9</v>
      </c>
      <c r="L306" s="8">
        <v>116.1</v>
      </c>
      <c r="M306" s="8">
        <v>165.5</v>
      </c>
      <c r="N306" s="8">
        <v>152.30000000000001</v>
      </c>
      <c r="O306" s="8">
        <v>173.3</v>
      </c>
      <c r="P306" s="8">
        <v>166.2</v>
      </c>
      <c r="Q306" s="8">
        <v>195.6</v>
      </c>
      <c r="R306" s="8">
        <v>157.30000000000001</v>
      </c>
      <c r="S306" s="8">
        <v>140.5</v>
      </c>
      <c r="T306" s="8">
        <v>154.80000000000001</v>
      </c>
      <c r="U306" s="8">
        <v>160.5</v>
      </c>
      <c r="V306" s="8">
        <v>156.1</v>
      </c>
      <c r="W306" s="8">
        <v>149.80000000000001</v>
      </c>
      <c r="X306" s="8">
        <v>160.80000000000001</v>
      </c>
      <c r="Y306" s="8">
        <v>147.5</v>
      </c>
      <c r="Z306" s="8">
        <v>150.69999999999999</v>
      </c>
      <c r="AA306" s="8">
        <v>158.1</v>
      </c>
      <c r="AB306" s="8">
        <v>158</v>
      </c>
      <c r="AC306" s="8">
        <v>153.4</v>
      </c>
      <c r="AD306" s="8">
        <v>160.4</v>
      </c>
    </row>
    <row r="307" spans="1:30" x14ac:dyDescent="0.25">
      <c r="A307" s="4" t="s">
        <v>34</v>
      </c>
      <c r="B307" s="4">
        <v>2021</v>
      </c>
      <c r="C307" s="4" t="s">
        <v>39</v>
      </c>
      <c r="D307" s="8">
        <v>146.69999999999999</v>
      </c>
      <c r="E307" s="8">
        <v>202</v>
      </c>
      <c r="F307" s="8">
        <v>180.7</v>
      </c>
      <c r="G307" s="8">
        <v>156.19999999999999</v>
      </c>
      <c r="H307" s="8">
        <v>183.7</v>
      </c>
      <c r="I307" s="8">
        <v>164.6</v>
      </c>
      <c r="J307" s="8">
        <v>155.4</v>
      </c>
      <c r="K307" s="8">
        <v>166</v>
      </c>
      <c r="L307" s="8">
        <v>115.1</v>
      </c>
      <c r="M307" s="8">
        <v>168.5</v>
      </c>
      <c r="N307" s="8">
        <v>160</v>
      </c>
      <c r="O307" s="8">
        <v>172.4</v>
      </c>
      <c r="P307" s="8">
        <v>162.6</v>
      </c>
      <c r="Q307" s="8">
        <v>190.8</v>
      </c>
      <c r="R307" s="8">
        <v>162.19999999999999</v>
      </c>
      <c r="S307" s="8">
        <v>151.80000000000001</v>
      </c>
      <c r="T307" s="8">
        <v>160.69999999999999</v>
      </c>
      <c r="U307" s="8">
        <v>160.5</v>
      </c>
      <c r="V307" s="8">
        <v>159.80000000000001</v>
      </c>
      <c r="W307" s="8">
        <v>154.80000000000001</v>
      </c>
      <c r="X307" s="8">
        <v>166.3</v>
      </c>
      <c r="Y307" s="8">
        <v>150.69999999999999</v>
      </c>
      <c r="Z307" s="8">
        <v>154.9</v>
      </c>
      <c r="AA307" s="8">
        <v>161.69999999999999</v>
      </c>
      <c r="AB307" s="8">
        <v>158.80000000000001</v>
      </c>
      <c r="AC307" s="8">
        <v>157.6</v>
      </c>
      <c r="AD307" s="8">
        <v>161.30000000000001</v>
      </c>
    </row>
    <row r="308" spans="1:30" hidden="1" x14ac:dyDescent="0.25">
      <c r="A308" s="4" t="s">
        <v>30</v>
      </c>
      <c r="B308" s="4">
        <v>2021</v>
      </c>
      <c r="C308" s="4" t="s">
        <v>40</v>
      </c>
      <c r="D308" s="8">
        <v>145.1</v>
      </c>
      <c r="E308" s="8">
        <v>204.5</v>
      </c>
      <c r="F308" s="8">
        <v>180.4</v>
      </c>
      <c r="G308" s="8">
        <v>157.1</v>
      </c>
      <c r="H308" s="8">
        <v>188.7</v>
      </c>
      <c r="I308" s="8">
        <v>157.69999999999999</v>
      </c>
      <c r="J308" s="8">
        <v>152.80000000000001</v>
      </c>
      <c r="K308" s="8">
        <v>163.6</v>
      </c>
      <c r="L308" s="8">
        <v>113.9</v>
      </c>
      <c r="M308" s="8">
        <v>169.7</v>
      </c>
      <c r="N308" s="8">
        <v>166.2</v>
      </c>
      <c r="O308" s="8">
        <v>171</v>
      </c>
      <c r="P308" s="8">
        <v>161.69999999999999</v>
      </c>
      <c r="Q308" s="8">
        <v>189.7</v>
      </c>
      <c r="R308" s="8">
        <v>166</v>
      </c>
      <c r="S308" s="8">
        <v>161.1</v>
      </c>
      <c r="T308" s="8">
        <v>165.3</v>
      </c>
      <c r="U308" s="8" t="s">
        <v>32</v>
      </c>
      <c r="V308" s="8">
        <v>162.5</v>
      </c>
      <c r="W308" s="8">
        <v>160.30000000000001</v>
      </c>
      <c r="X308" s="8">
        <v>170.4</v>
      </c>
      <c r="Y308" s="8">
        <v>157.1</v>
      </c>
      <c r="Z308" s="8">
        <v>160.69999999999999</v>
      </c>
      <c r="AA308" s="8">
        <v>167.2</v>
      </c>
      <c r="AB308" s="8">
        <v>160.4</v>
      </c>
      <c r="AC308" s="8">
        <v>162.80000000000001</v>
      </c>
      <c r="AD308" s="8">
        <v>163.19999999999999</v>
      </c>
    </row>
    <row r="309" spans="1:30" hidden="1" x14ac:dyDescent="0.25">
      <c r="A309" s="4" t="s">
        <v>33</v>
      </c>
      <c r="B309" s="4">
        <v>2021</v>
      </c>
      <c r="C309" s="4" t="s">
        <v>40</v>
      </c>
      <c r="D309" s="8">
        <v>149.1</v>
      </c>
      <c r="E309" s="8">
        <v>210.9</v>
      </c>
      <c r="F309" s="8">
        <v>185</v>
      </c>
      <c r="G309" s="8">
        <v>158.19999999999999</v>
      </c>
      <c r="H309" s="8">
        <v>170.6</v>
      </c>
      <c r="I309" s="8">
        <v>170.9</v>
      </c>
      <c r="J309" s="8">
        <v>186.4</v>
      </c>
      <c r="K309" s="8">
        <v>164.7</v>
      </c>
      <c r="L309" s="8">
        <v>115.7</v>
      </c>
      <c r="M309" s="8">
        <v>165.5</v>
      </c>
      <c r="N309" s="8">
        <v>153.4</v>
      </c>
      <c r="O309" s="8">
        <v>173.5</v>
      </c>
      <c r="P309" s="8">
        <v>167.9</v>
      </c>
      <c r="Q309" s="8">
        <v>195.5</v>
      </c>
      <c r="R309" s="8">
        <v>157.9</v>
      </c>
      <c r="S309" s="8">
        <v>141.9</v>
      </c>
      <c r="T309" s="8">
        <v>155.5</v>
      </c>
      <c r="U309" s="8">
        <v>161.5</v>
      </c>
      <c r="V309" s="8">
        <v>157.69999999999999</v>
      </c>
      <c r="W309" s="8">
        <v>150.69999999999999</v>
      </c>
      <c r="X309" s="8">
        <v>161.5</v>
      </c>
      <c r="Y309" s="8">
        <v>149.5</v>
      </c>
      <c r="Z309" s="8">
        <v>151.19999999999999</v>
      </c>
      <c r="AA309" s="8">
        <v>160.30000000000001</v>
      </c>
      <c r="AB309" s="8">
        <v>159.6</v>
      </c>
      <c r="AC309" s="8">
        <v>155</v>
      </c>
      <c r="AD309" s="8">
        <v>161.80000000000001</v>
      </c>
    </row>
    <row r="310" spans="1:30" x14ac:dyDescent="0.25">
      <c r="A310" s="4" t="s">
        <v>34</v>
      </c>
      <c r="B310" s="4">
        <v>2021</v>
      </c>
      <c r="C310" s="4" t="s">
        <v>40</v>
      </c>
      <c r="D310" s="8">
        <v>146.4</v>
      </c>
      <c r="E310" s="8">
        <v>206.8</v>
      </c>
      <c r="F310" s="8">
        <v>182.2</v>
      </c>
      <c r="G310" s="8">
        <v>157.5</v>
      </c>
      <c r="H310" s="8">
        <v>182.1</v>
      </c>
      <c r="I310" s="8">
        <v>163.9</v>
      </c>
      <c r="J310" s="8">
        <v>164.2</v>
      </c>
      <c r="K310" s="8">
        <v>164</v>
      </c>
      <c r="L310" s="8">
        <v>114.5</v>
      </c>
      <c r="M310" s="8">
        <v>168.3</v>
      </c>
      <c r="N310" s="8">
        <v>160.9</v>
      </c>
      <c r="O310" s="8">
        <v>172.2</v>
      </c>
      <c r="P310" s="8">
        <v>164</v>
      </c>
      <c r="Q310" s="8">
        <v>191.2</v>
      </c>
      <c r="R310" s="8">
        <v>162.80000000000001</v>
      </c>
      <c r="S310" s="8">
        <v>153.1</v>
      </c>
      <c r="T310" s="8">
        <v>161.4</v>
      </c>
      <c r="U310" s="8">
        <v>161.5</v>
      </c>
      <c r="V310" s="8">
        <v>160.69999999999999</v>
      </c>
      <c r="W310" s="8">
        <v>155.80000000000001</v>
      </c>
      <c r="X310" s="8">
        <v>167</v>
      </c>
      <c r="Y310" s="8">
        <v>153.1</v>
      </c>
      <c r="Z310" s="8">
        <v>155.30000000000001</v>
      </c>
      <c r="AA310" s="8">
        <v>163.19999999999999</v>
      </c>
      <c r="AB310" s="8">
        <v>160.1</v>
      </c>
      <c r="AC310" s="8">
        <v>159</v>
      </c>
      <c r="AD310" s="8">
        <v>162.5</v>
      </c>
    </row>
    <row r="311" spans="1:30" hidden="1" x14ac:dyDescent="0.25">
      <c r="A311" s="4" t="s">
        <v>30</v>
      </c>
      <c r="B311" s="4">
        <v>2021</v>
      </c>
      <c r="C311" s="4" t="s">
        <v>41</v>
      </c>
      <c r="D311" s="8">
        <v>144.9</v>
      </c>
      <c r="E311" s="8">
        <v>202.3</v>
      </c>
      <c r="F311" s="8">
        <v>176.5</v>
      </c>
      <c r="G311" s="8">
        <v>157.5</v>
      </c>
      <c r="H311" s="8">
        <v>190.9</v>
      </c>
      <c r="I311" s="8">
        <v>155.69999999999999</v>
      </c>
      <c r="J311" s="8">
        <v>153.9</v>
      </c>
      <c r="K311" s="8">
        <v>162.80000000000001</v>
      </c>
      <c r="L311" s="8">
        <v>115.2</v>
      </c>
      <c r="M311" s="8">
        <v>169.8</v>
      </c>
      <c r="N311" s="8">
        <v>167.6</v>
      </c>
      <c r="O311" s="8">
        <v>171.9</v>
      </c>
      <c r="P311" s="8">
        <v>161.80000000000001</v>
      </c>
      <c r="Q311" s="8">
        <v>190.2</v>
      </c>
      <c r="R311" s="8">
        <v>167</v>
      </c>
      <c r="S311" s="8">
        <v>162.6</v>
      </c>
      <c r="T311" s="8">
        <v>166.3</v>
      </c>
      <c r="U311" s="8" t="s">
        <v>32</v>
      </c>
      <c r="V311" s="8">
        <v>163.1</v>
      </c>
      <c r="W311" s="8">
        <v>160.9</v>
      </c>
      <c r="X311" s="8">
        <v>171.1</v>
      </c>
      <c r="Y311" s="8">
        <v>157.69999999999999</v>
      </c>
      <c r="Z311" s="8">
        <v>161.1</v>
      </c>
      <c r="AA311" s="8">
        <v>167.5</v>
      </c>
      <c r="AB311" s="8">
        <v>160.30000000000001</v>
      </c>
      <c r="AC311" s="8">
        <v>163.30000000000001</v>
      </c>
      <c r="AD311" s="8">
        <v>163.6</v>
      </c>
    </row>
    <row r="312" spans="1:30" hidden="1" x14ac:dyDescent="0.25">
      <c r="A312" s="4" t="s">
        <v>33</v>
      </c>
      <c r="B312" s="4">
        <v>2021</v>
      </c>
      <c r="C312" s="4" t="s">
        <v>41</v>
      </c>
      <c r="D312" s="8">
        <v>149.30000000000001</v>
      </c>
      <c r="E312" s="8">
        <v>207.4</v>
      </c>
      <c r="F312" s="8">
        <v>174.1</v>
      </c>
      <c r="G312" s="8">
        <v>159.19999999999999</v>
      </c>
      <c r="H312" s="8">
        <v>175</v>
      </c>
      <c r="I312" s="8">
        <v>161.30000000000001</v>
      </c>
      <c r="J312" s="8">
        <v>183.3</v>
      </c>
      <c r="K312" s="8">
        <v>164.5</v>
      </c>
      <c r="L312" s="8">
        <v>120.4</v>
      </c>
      <c r="M312" s="8">
        <v>166.2</v>
      </c>
      <c r="N312" s="8">
        <v>154.80000000000001</v>
      </c>
      <c r="O312" s="8">
        <v>175.1</v>
      </c>
      <c r="P312" s="8">
        <v>167.3</v>
      </c>
      <c r="Q312" s="8">
        <v>196.5</v>
      </c>
      <c r="R312" s="8">
        <v>159.80000000000001</v>
      </c>
      <c r="S312" s="8">
        <v>143.6</v>
      </c>
      <c r="T312" s="8">
        <v>157.30000000000001</v>
      </c>
      <c r="U312" s="8">
        <v>162.1</v>
      </c>
      <c r="V312" s="8">
        <v>160.69999999999999</v>
      </c>
      <c r="W312" s="8">
        <v>153.19999999999999</v>
      </c>
      <c r="X312" s="8">
        <v>162.80000000000001</v>
      </c>
      <c r="Y312" s="8">
        <v>150.4</v>
      </c>
      <c r="Z312" s="8">
        <v>153.69999999999999</v>
      </c>
      <c r="AA312" s="8">
        <v>160.4</v>
      </c>
      <c r="AB312" s="8">
        <v>159.6</v>
      </c>
      <c r="AC312" s="8">
        <v>156</v>
      </c>
      <c r="AD312" s="8">
        <v>162.30000000000001</v>
      </c>
    </row>
    <row r="313" spans="1:30" x14ac:dyDescent="0.25">
      <c r="A313" s="4" t="s">
        <v>34</v>
      </c>
      <c r="B313" s="4">
        <v>2021</v>
      </c>
      <c r="C313" s="4" t="s">
        <v>41</v>
      </c>
      <c r="D313" s="8">
        <v>146.6</v>
      </c>
      <c r="E313" s="8">
        <v>204</v>
      </c>
      <c r="F313" s="8">
        <v>172.8</v>
      </c>
      <c r="G313" s="8">
        <v>158.4</v>
      </c>
      <c r="H313" s="8">
        <v>188</v>
      </c>
      <c r="I313" s="8">
        <v>156.80000000000001</v>
      </c>
      <c r="J313" s="8">
        <v>162.19999999999999</v>
      </c>
      <c r="K313" s="8">
        <v>164.1</v>
      </c>
      <c r="L313" s="8">
        <v>119.7</v>
      </c>
      <c r="M313" s="8">
        <v>168.8</v>
      </c>
      <c r="N313" s="8">
        <v>162.69999999999999</v>
      </c>
      <c r="O313" s="8">
        <v>173.9</v>
      </c>
      <c r="P313" s="8">
        <v>164</v>
      </c>
      <c r="Q313" s="8">
        <v>192.1</v>
      </c>
      <c r="R313" s="8">
        <v>164.5</v>
      </c>
      <c r="S313" s="8">
        <v>155.30000000000001</v>
      </c>
      <c r="T313" s="8">
        <v>163.19999999999999</v>
      </c>
      <c r="U313" s="8">
        <v>162.1</v>
      </c>
      <c r="V313" s="8">
        <v>162.6</v>
      </c>
      <c r="W313" s="8">
        <v>157.5</v>
      </c>
      <c r="X313" s="8">
        <v>168.4</v>
      </c>
      <c r="Y313" s="8">
        <v>154</v>
      </c>
      <c r="Z313" s="8">
        <v>157.6</v>
      </c>
      <c r="AA313" s="8">
        <v>163.80000000000001</v>
      </c>
      <c r="AB313" s="8">
        <v>160</v>
      </c>
      <c r="AC313" s="8">
        <v>160</v>
      </c>
      <c r="AD313" s="8">
        <v>163.19999999999999</v>
      </c>
    </row>
    <row r="314" spans="1:30" hidden="1" x14ac:dyDescent="0.25">
      <c r="A314" s="4" t="s">
        <v>30</v>
      </c>
      <c r="B314" s="4">
        <v>2021</v>
      </c>
      <c r="C314" s="4" t="s">
        <v>42</v>
      </c>
      <c r="D314" s="8">
        <v>145.4</v>
      </c>
      <c r="E314" s="8">
        <v>202.1</v>
      </c>
      <c r="F314" s="8">
        <v>172</v>
      </c>
      <c r="G314" s="8">
        <v>158</v>
      </c>
      <c r="H314" s="8">
        <v>195.5</v>
      </c>
      <c r="I314" s="8">
        <v>152.69999999999999</v>
      </c>
      <c r="J314" s="8">
        <v>151.4</v>
      </c>
      <c r="K314" s="8">
        <v>163.9</v>
      </c>
      <c r="L314" s="8">
        <v>119.3</v>
      </c>
      <c r="M314" s="8">
        <v>170.1</v>
      </c>
      <c r="N314" s="8">
        <v>168.3</v>
      </c>
      <c r="O314" s="8">
        <v>172.8</v>
      </c>
      <c r="P314" s="8">
        <v>162.1</v>
      </c>
      <c r="Q314" s="8">
        <v>190.5</v>
      </c>
      <c r="R314" s="8">
        <v>167.7</v>
      </c>
      <c r="S314" s="8">
        <v>163.6</v>
      </c>
      <c r="T314" s="8">
        <v>167.1</v>
      </c>
      <c r="U314" s="8" t="s">
        <v>32</v>
      </c>
      <c r="V314" s="8">
        <v>163.69999999999999</v>
      </c>
      <c r="W314" s="8">
        <v>161.30000000000001</v>
      </c>
      <c r="X314" s="8">
        <v>171.9</v>
      </c>
      <c r="Y314" s="8">
        <v>157.80000000000001</v>
      </c>
      <c r="Z314" s="8">
        <v>162.69999999999999</v>
      </c>
      <c r="AA314" s="8">
        <v>168.5</v>
      </c>
      <c r="AB314" s="8">
        <v>160.19999999999999</v>
      </c>
      <c r="AC314" s="8">
        <v>163.80000000000001</v>
      </c>
      <c r="AD314" s="8">
        <v>164</v>
      </c>
    </row>
    <row r="315" spans="1:30" hidden="1" x14ac:dyDescent="0.25">
      <c r="A315" s="4" t="s">
        <v>33</v>
      </c>
      <c r="B315" s="4">
        <v>2021</v>
      </c>
      <c r="C315" s="4" t="s">
        <v>42</v>
      </c>
      <c r="D315" s="8">
        <v>149.30000000000001</v>
      </c>
      <c r="E315" s="8">
        <v>207.4</v>
      </c>
      <c r="F315" s="8">
        <v>174.1</v>
      </c>
      <c r="G315" s="8">
        <v>159.1</v>
      </c>
      <c r="H315" s="8">
        <v>175</v>
      </c>
      <c r="I315" s="8">
        <v>161.19999999999999</v>
      </c>
      <c r="J315" s="8">
        <v>183.5</v>
      </c>
      <c r="K315" s="8">
        <v>164.5</v>
      </c>
      <c r="L315" s="8">
        <v>120.4</v>
      </c>
      <c r="M315" s="8">
        <v>166.2</v>
      </c>
      <c r="N315" s="8">
        <v>154.80000000000001</v>
      </c>
      <c r="O315" s="8">
        <v>175.1</v>
      </c>
      <c r="P315" s="8">
        <v>167.3</v>
      </c>
      <c r="Q315" s="8">
        <v>196.5</v>
      </c>
      <c r="R315" s="8">
        <v>159.80000000000001</v>
      </c>
      <c r="S315" s="8">
        <v>143.6</v>
      </c>
      <c r="T315" s="8">
        <v>157.4</v>
      </c>
      <c r="U315" s="8">
        <v>162.1</v>
      </c>
      <c r="V315" s="8">
        <v>160.80000000000001</v>
      </c>
      <c r="W315" s="8">
        <v>153.30000000000001</v>
      </c>
      <c r="X315" s="8">
        <v>162.80000000000001</v>
      </c>
      <c r="Y315" s="8">
        <v>150.5</v>
      </c>
      <c r="Z315" s="8">
        <v>153.9</v>
      </c>
      <c r="AA315" s="8">
        <v>160.30000000000001</v>
      </c>
      <c r="AB315" s="8">
        <v>159.6</v>
      </c>
      <c r="AC315" s="8">
        <v>156</v>
      </c>
      <c r="AD315" s="8">
        <v>162.30000000000001</v>
      </c>
    </row>
    <row r="316" spans="1:30" x14ac:dyDescent="0.25">
      <c r="A316" s="4" t="s">
        <v>34</v>
      </c>
      <c r="B316" s="4">
        <v>2021</v>
      </c>
      <c r="C316" s="4" t="s">
        <v>42</v>
      </c>
      <c r="D316" s="8">
        <v>146.6</v>
      </c>
      <c r="E316" s="8">
        <v>204</v>
      </c>
      <c r="F316" s="8">
        <v>172.8</v>
      </c>
      <c r="G316" s="8">
        <v>158.4</v>
      </c>
      <c r="H316" s="8">
        <v>188</v>
      </c>
      <c r="I316" s="8">
        <v>156.69999999999999</v>
      </c>
      <c r="J316" s="8">
        <v>162.30000000000001</v>
      </c>
      <c r="K316" s="8">
        <v>164.1</v>
      </c>
      <c r="L316" s="8">
        <v>119.7</v>
      </c>
      <c r="M316" s="8">
        <v>168.8</v>
      </c>
      <c r="N316" s="8">
        <v>162.69999999999999</v>
      </c>
      <c r="O316" s="8">
        <v>173.9</v>
      </c>
      <c r="P316" s="8">
        <v>164</v>
      </c>
      <c r="Q316" s="8">
        <v>192.1</v>
      </c>
      <c r="R316" s="8">
        <v>164.6</v>
      </c>
      <c r="S316" s="8">
        <v>155.30000000000001</v>
      </c>
      <c r="T316" s="8">
        <v>163.30000000000001</v>
      </c>
      <c r="U316" s="8">
        <v>162.1</v>
      </c>
      <c r="V316" s="8">
        <v>162.6</v>
      </c>
      <c r="W316" s="8">
        <v>157.5</v>
      </c>
      <c r="X316" s="8">
        <v>168.4</v>
      </c>
      <c r="Y316" s="8">
        <v>154</v>
      </c>
      <c r="Z316" s="8">
        <v>157.69999999999999</v>
      </c>
      <c r="AA316" s="8">
        <v>163.69999999999999</v>
      </c>
      <c r="AB316" s="8">
        <v>160</v>
      </c>
      <c r="AC316" s="8">
        <v>160</v>
      </c>
      <c r="AD316" s="8">
        <v>163.19999999999999</v>
      </c>
    </row>
    <row r="317" spans="1:30" hidden="1" x14ac:dyDescent="0.25">
      <c r="A317" s="4" t="s">
        <v>30</v>
      </c>
      <c r="B317" s="4">
        <v>2021</v>
      </c>
      <c r="C317" s="4" t="s">
        <v>43</v>
      </c>
      <c r="D317" s="8">
        <v>146.1</v>
      </c>
      <c r="E317" s="8">
        <v>202.5</v>
      </c>
      <c r="F317" s="8">
        <v>170.1</v>
      </c>
      <c r="G317" s="8">
        <v>158.4</v>
      </c>
      <c r="H317" s="8">
        <v>198.8</v>
      </c>
      <c r="I317" s="8">
        <v>152.6</v>
      </c>
      <c r="J317" s="8">
        <v>170.4</v>
      </c>
      <c r="K317" s="8">
        <v>165.2</v>
      </c>
      <c r="L317" s="8">
        <v>121.6</v>
      </c>
      <c r="M317" s="8">
        <v>170.6</v>
      </c>
      <c r="N317" s="8">
        <v>168.8</v>
      </c>
      <c r="O317" s="8">
        <v>173.6</v>
      </c>
      <c r="P317" s="8">
        <v>165.5</v>
      </c>
      <c r="Q317" s="8">
        <v>191.2</v>
      </c>
      <c r="R317" s="8">
        <v>168.9</v>
      </c>
      <c r="S317" s="8">
        <v>164.8</v>
      </c>
      <c r="T317" s="8">
        <v>168.3</v>
      </c>
      <c r="U317" s="8" t="s">
        <v>32</v>
      </c>
      <c r="V317" s="8">
        <v>165.5</v>
      </c>
      <c r="W317" s="8">
        <v>162</v>
      </c>
      <c r="X317" s="8">
        <v>172.5</v>
      </c>
      <c r="Y317" s="8">
        <v>159.5</v>
      </c>
      <c r="Z317" s="8">
        <v>163.19999999999999</v>
      </c>
      <c r="AA317" s="8">
        <v>169</v>
      </c>
      <c r="AB317" s="8">
        <v>161.1</v>
      </c>
      <c r="AC317" s="8">
        <v>164.7</v>
      </c>
      <c r="AD317" s="8">
        <v>166.3</v>
      </c>
    </row>
    <row r="318" spans="1:30" hidden="1" x14ac:dyDescent="0.25">
      <c r="A318" s="4" t="s">
        <v>33</v>
      </c>
      <c r="B318" s="4">
        <v>2021</v>
      </c>
      <c r="C318" s="4" t="s">
        <v>43</v>
      </c>
      <c r="D318" s="8">
        <v>150.1</v>
      </c>
      <c r="E318" s="8">
        <v>208.4</v>
      </c>
      <c r="F318" s="8">
        <v>173</v>
      </c>
      <c r="G318" s="8">
        <v>159.19999999999999</v>
      </c>
      <c r="H318" s="8">
        <v>176.6</v>
      </c>
      <c r="I318" s="8">
        <v>159.30000000000001</v>
      </c>
      <c r="J318" s="8">
        <v>214.4</v>
      </c>
      <c r="K318" s="8">
        <v>165.3</v>
      </c>
      <c r="L318" s="8">
        <v>122.5</v>
      </c>
      <c r="M318" s="8">
        <v>166.8</v>
      </c>
      <c r="N318" s="8">
        <v>155.4</v>
      </c>
      <c r="O318" s="8">
        <v>175.9</v>
      </c>
      <c r="P318" s="8">
        <v>171.5</v>
      </c>
      <c r="Q318" s="8">
        <v>197</v>
      </c>
      <c r="R318" s="8">
        <v>160.80000000000001</v>
      </c>
      <c r="S318" s="8">
        <v>144.4</v>
      </c>
      <c r="T318" s="8">
        <v>158.30000000000001</v>
      </c>
      <c r="U318" s="8">
        <v>163.6</v>
      </c>
      <c r="V318" s="8">
        <v>162.19999999999999</v>
      </c>
      <c r="W318" s="8">
        <v>154.30000000000001</v>
      </c>
      <c r="X318" s="8">
        <v>163.5</v>
      </c>
      <c r="Y318" s="8">
        <v>152.19999999999999</v>
      </c>
      <c r="Z318" s="8">
        <v>155.1</v>
      </c>
      <c r="AA318" s="8">
        <v>160.30000000000001</v>
      </c>
      <c r="AB318" s="8">
        <v>160.30000000000001</v>
      </c>
      <c r="AC318" s="8">
        <v>157</v>
      </c>
      <c r="AD318" s="8">
        <v>164.6</v>
      </c>
    </row>
    <row r="319" spans="1:30" x14ac:dyDescent="0.25">
      <c r="A319" s="4" t="s">
        <v>34</v>
      </c>
      <c r="B319" s="4">
        <v>2021</v>
      </c>
      <c r="C319" s="4" t="s">
        <v>43</v>
      </c>
      <c r="D319" s="8">
        <v>147.4</v>
      </c>
      <c r="E319" s="8">
        <v>204.6</v>
      </c>
      <c r="F319" s="8">
        <v>171.2</v>
      </c>
      <c r="G319" s="8">
        <v>158.69999999999999</v>
      </c>
      <c r="H319" s="8">
        <v>190.6</v>
      </c>
      <c r="I319" s="8">
        <v>155.69999999999999</v>
      </c>
      <c r="J319" s="8">
        <v>185.3</v>
      </c>
      <c r="K319" s="8">
        <v>165.2</v>
      </c>
      <c r="L319" s="8">
        <v>121.9</v>
      </c>
      <c r="M319" s="8">
        <v>169.3</v>
      </c>
      <c r="N319" s="8">
        <v>163.19999999999999</v>
      </c>
      <c r="O319" s="8">
        <v>174.7</v>
      </c>
      <c r="P319" s="8">
        <v>167.7</v>
      </c>
      <c r="Q319" s="8">
        <v>192.7</v>
      </c>
      <c r="R319" s="8">
        <v>165.7</v>
      </c>
      <c r="S319" s="8">
        <v>156.30000000000001</v>
      </c>
      <c r="T319" s="8">
        <v>164.3</v>
      </c>
      <c r="U319" s="8">
        <v>163.6</v>
      </c>
      <c r="V319" s="8">
        <v>164.2</v>
      </c>
      <c r="W319" s="8">
        <v>158.4</v>
      </c>
      <c r="X319" s="8">
        <v>169.1</v>
      </c>
      <c r="Y319" s="8">
        <v>155.69999999999999</v>
      </c>
      <c r="Z319" s="8">
        <v>158.6</v>
      </c>
      <c r="AA319" s="8">
        <v>163.9</v>
      </c>
      <c r="AB319" s="8">
        <v>160.80000000000001</v>
      </c>
      <c r="AC319" s="8">
        <v>161</v>
      </c>
      <c r="AD319" s="8">
        <v>165.5</v>
      </c>
    </row>
    <row r="320" spans="1:30" hidden="1" x14ac:dyDescent="0.25">
      <c r="A320" s="4" t="s">
        <v>30</v>
      </c>
      <c r="B320" s="4">
        <v>2021</v>
      </c>
      <c r="C320" s="4" t="s">
        <v>44</v>
      </c>
      <c r="D320" s="8">
        <v>146.9</v>
      </c>
      <c r="E320" s="8">
        <v>199.8</v>
      </c>
      <c r="F320" s="8">
        <v>171.5</v>
      </c>
      <c r="G320" s="8">
        <v>159.1</v>
      </c>
      <c r="H320" s="8">
        <v>198.4</v>
      </c>
      <c r="I320" s="8">
        <v>153.19999999999999</v>
      </c>
      <c r="J320" s="8">
        <v>183.9</v>
      </c>
      <c r="K320" s="8">
        <v>165.4</v>
      </c>
      <c r="L320" s="8">
        <v>122.1</v>
      </c>
      <c r="M320" s="8">
        <v>170.8</v>
      </c>
      <c r="N320" s="8">
        <v>169.1</v>
      </c>
      <c r="O320" s="8">
        <v>174.3</v>
      </c>
      <c r="P320" s="8">
        <v>167.5</v>
      </c>
      <c r="Q320" s="8">
        <v>191.4</v>
      </c>
      <c r="R320" s="8">
        <v>170.4</v>
      </c>
      <c r="S320" s="8">
        <v>166</v>
      </c>
      <c r="T320" s="8">
        <v>169.8</v>
      </c>
      <c r="U320" s="8" t="s">
        <v>32</v>
      </c>
      <c r="V320" s="8">
        <v>165.3</v>
      </c>
      <c r="W320" s="8">
        <v>162.9</v>
      </c>
      <c r="X320" s="8">
        <v>173.4</v>
      </c>
      <c r="Y320" s="8">
        <v>158.9</v>
      </c>
      <c r="Z320" s="8">
        <v>163.80000000000001</v>
      </c>
      <c r="AA320" s="8">
        <v>169.3</v>
      </c>
      <c r="AB320" s="8">
        <v>162.4</v>
      </c>
      <c r="AC320" s="8">
        <v>165.2</v>
      </c>
      <c r="AD320" s="8">
        <v>167.6</v>
      </c>
    </row>
    <row r="321" spans="1:30" hidden="1" x14ac:dyDescent="0.25">
      <c r="A321" s="4" t="s">
        <v>33</v>
      </c>
      <c r="B321" s="4">
        <v>2021</v>
      </c>
      <c r="C321" s="4" t="s">
        <v>44</v>
      </c>
      <c r="D321" s="8">
        <v>151</v>
      </c>
      <c r="E321" s="8">
        <v>204.9</v>
      </c>
      <c r="F321" s="8">
        <v>175.4</v>
      </c>
      <c r="G321" s="8">
        <v>159.6</v>
      </c>
      <c r="H321" s="8">
        <v>175.8</v>
      </c>
      <c r="I321" s="8">
        <v>160.30000000000001</v>
      </c>
      <c r="J321" s="8">
        <v>229.1</v>
      </c>
      <c r="K321" s="8">
        <v>165.1</v>
      </c>
      <c r="L321" s="8">
        <v>123.1</v>
      </c>
      <c r="M321" s="8">
        <v>167.2</v>
      </c>
      <c r="N321" s="8">
        <v>156.1</v>
      </c>
      <c r="O321" s="8">
        <v>176.8</v>
      </c>
      <c r="P321" s="8">
        <v>173.5</v>
      </c>
      <c r="Q321" s="8">
        <v>197</v>
      </c>
      <c r="R321" s="8">
        <v>162.30000000000001</v>
      </c>
      <c r="S321" s="8">
        <v>145.30000000000001</v>
      </c>
      <c r="T321" s="8">
        <v>159.69999999999999</v>
      </c>
      <c r="U321" s="8">
        <v>164.2</v>
      </c>
      <c r="V321" s="8">
        <v>161.6</v>
      </c>
      <c r="W321" s="8">
        <v>155.19999999999999</v>
      </c>
      <c r="X321" s="8">
        <v>164.2</v>
      </c>
      <c r="Y321" s="8">
        <v>151.19999999999999</v>
      </c>
      <c r="Z321" s="8">
        <v>156.69999999999999</v>
      </c>
      <c r="AA321" s="8">
        <v>160.80000000000001</v>
      </c>
      <c r="AB321" s="8">
        <v>161.80000000000001</v>
      </c>
      <c r="AC321" s="8">
        <v>157.30000000000001</v>
      </c>
      <c r="AD321" s="8">
        <v>165.6</v>
      </c>
    </row>
    <row r="322" spans="1:30" x14ac:dyDescent="0.25">
      <c r="A322" s="4" t="s">
        <v>34</v>
      </c>
      <c r="B322" s="4">
        <v>2021</v>
      </c>
      <c r="C322" s="4" t="s">
        <v>44</v>
      </c>
      <c r="D322" s="8">
        <v>148.19999999999999</v>
      </c>
      <c r="E322" s="8">
        <v>201.6</v>
      </c>
      <c r="F322" s="8">
        <v>173</v>
      </c>
      <c r="G322" s="8">
        <v>159.30000000000001</v>
      </c>
      <c r="H322" s="8">
        <v>190.1</v>
      </c>
      <c r="I322" s="8">
        <v>156.5</v>
      </c>
      <c r="J322" s="8">
        <v>199.2</v>
      </c>
      <c r="K322" s="8">
        <v>165.3</v>
      </c>
      <c r="L322" s="8">
        <v>122.4</v>
      </c>
      <c r="M322" s="8">
        <v>169.6</v>
      </c>
      <c r="N322" s="8">
        <v>163.69999999999999</v>
      </c>
      <c r="O322" s="8">
        <v>175.5</v>
      </c>
      <c r="P322" s="8">
        <v>169.7</v>
      </c>
      <c r="Q322" s="8">
        <v>192.9</v>
      </c>
      <c r="R322" s="8">
        <v>167.2</v>
      </c>
      <c r="S322" s="8">
        <v>157.4</v>
      </c>
      <c r="T322" s="8">
        <v>165.8</v>
      </c>
      <c r="U322" s="8">
        <v>164.2</v>
      </c>
      <c r="V322" s="8">
        <v>163.9</v>
      </c>
      <c r="W322" s="8">
        <v>159.30000000000001</v>
      </c>
      <c r="X322" s="8">
        <v>169.9</v>
      </c>
      <c r="Y322" s="8">
        <v>154.80000000000001</v>
      </c>
      <c r="Z322" s="8">
        <v>159.80000000000001</v>
      </c>
      <c r="AA322" s="8">
        <v>164.3</v>
      </c>
      <c r="AB322" s="8">
        <v>162.19999999999999</v>
      </c>
      <c r="AC322" s="8">
        <v>161.4</v>
      </c>
      <c r="AD322" s="8">
        <v>166.7</v>
      </c>
    </row>
    <row r="323" spans="1:30" hidden="1" x14ac:dyDescent="0.25">
      <c r="A323" s="4" t="s">
        <v>30</v>
      </c>
      <c r="B323" s="4">
        <v>2021</v>
      </c>
      <c r="C323" s="4" t="s">
        <v>45</v>
      </c>
      <c r="D323" s="8">
        <v>147.4</v>
      </c>
      <c r="E323" s="8">
        <v>197</v>
      </c>
      <c r="F323" s="8">
        <v>176.5</v>
      </c>
      <c r="G323" s="8">
        <v>159.80000000000001</v>
      </c>
      <c r="H323" s="8">
        <v>195.8</v>
      </c>
      <c r="I323" s="8">
        <v>152</v>
      </c>
      <c r="J323" s="8">
        <v>172.3</v>
      </c>
      <c r="K323" s="8">
        <v>164.5</v>
      </c>
      <c r="L323" s="8">
        <v>120.6</v>
      </c>
      <c r="M323" s="8">
        <v>171.7</v>
      </c>
      <c r="N323" s="8">
        <v>169.7</v>
      </c>
      <c r="O323" s="8">
        <v>175.1</v>
      </c>
      <c r="P323" s="8">
        <v>165.8</v>
      </c>
      <c r="Q323" s="8">
        <v>190.8</v>
      </c>
      <c r="R323" s="8">
        <v>171.8</v>
      </c>
      <c r="S323" s="8">
        <v>167.3</v>
      </c>
      <c r="T323" s="8">
        <v>171.2</v>
      </c>
      <c r="U323" s="8" t="s">
        <v>32</v>
      </c>
      <c r="V323" s="8">
        <v>165.6</v>
      </c>
      <c r="W323" s="8">
        <v>163.9</v>
      </c>
      <c r="X323" s="8">
        <v>174</v>
      </c>
      <c r="Y323" s="8">
        <v>160.1</v>
      </c>
      <c r="Z323" s="8">
        <v>164.5</v>
      </c>
      <c r="AA323" s="8">
        <v>169.7</v>
      </c>
      <c r="AB323" s="8">
        <v>162.80000000000001</v>
      </c>
      <c r="AC323" s="8">
        <v>166</v>
      </c>
      <c r="AD323" s="8">
        <v>167</v>
      </c>
    </row>
    <row r="324" spans="1:30" hidden="1" x14ac:dyDescent="0.25">
      <c r="A324" s="4" t="s">
        <v>33</v>
      </c>
      <c r="B324" s="4">
        <v>2021</v>
      </c>
      <c r="C324" s="4" t="s">
        <v>45</v>
      </c>
      <c r="D324" s="8">
        <v>151.6</v>
      </c>
      <c r="E324" s="8">
        <v>202.2</v>
      </c>
      <c r="F324" s="8">
        <v>180</v>
      </c>
      <c r="G324" s="8">
        <v>160</v>
      </c>
      <c r="H324" s="8">
        <v>173.5</v>
      </c>
      <c r="I324" s="8">
        <v>158.30000000000001</v>
      </c>
      <c r="J324" s="8">
        <v>219.5</v>
      </c>
      <c r="K324" s="8">
        <v>164.2</v>
      </c>
      <c r="L324" s="8">
        <v>121.9</v>
      </c>
      <c r="M324" s="8">
        <v>168.2</v>
      </c>
      <c r="N324" s="8">
        <v>156.5</v>
      </c>
      <c r="O324" s="8">
        <v>178.2</v>
      </c>
      <c r="P324" s="8">
        <v>172.2</v>
      </c>
      <c r="Q324" s="8">
        <v>196.8</v>
      </c>
      <c r="R324" s="8">
        <v>163.30000000000001</v>
      </c>
      <c r="S324" s="8">
        <v>146.69999999999999</v>
      </c>
      <c r="T324" s="8">
        <v>160.69999999999999</v>
      </c>
      <c r="U324" s="8">
        <v>163.4</v>
      </c>
      <c r="V324" s="8">
        <v>161.69999999999999</v>
      </c>
      <c r="W324" s="8">
        <v>156</v>
      </c>
      <c r="X324" s="8">
        <v>165.1</v>
      </c>
      <c r="Y324" s="8">
        <v>151.80000000000001</v>
      </c>
      <c r="Z324" s="8">
        <v>157.6</v>
      </c>
      <c r="AA324" s="8">
        <v>160.6</v>
      </c>
      <c r="AB324" s="8">
        <v>162.4</v>
      </c>
      <c r="AC324" s="8">
        <v>157.80000000000001</v>
      </c>
      <c r="AD324" s="8">
        <v>165.2</v>
      </c>
    </row>
    <row r="325" spans="1:30" x14ac:dyDescent="0.25">
      <c r="A325" s="4" t="s">
        <v>34</v>
      </c>
      <c r="B325" s="4">
        <v>2021</v>
      </c>
      <c r="C325" s="4" t="s">
        <v>45</v>
      </c>
      <c r="D325" s="8">
        <v>148.69999999999999</v>
      </c>
      <c r="E325" s="8">
        <v>198.8</v>
      </c>
      <c r="F325" s="8">
        <v>177.9</v>
      </c>
      <c r="G325" s="8">
        <v>159.9</v>
      </c>
      <c r="H325" s="8">
        <v>187.6</v>
      </c>
      <c r="I325" s="8">
        <v>154.9</v>
      </c>
      <c r="J325" s="8">
        <v>188.3</v>
      </c>
      <c r="K325" s="8">
        <v>164.4</v>
      </c>
      <c r="L325" s="8">
        <v>121</v>
      </c>
      <c r="M325" s="8">
        <v>170.5</v>
      </c>
      <c r="N325" s="8">
        <v>164.2</v>
      </c>
      <c r="O325" s="8">
        <v>176.5</v>
      </c>
      <c r="P325" s="8">
        <v>168.2</v>
      </c>
      <c r="Q325" s="8">
        <v>192.4</v>
      </c>
      <c r="R325" s="8">
        <v>168.5</v>
      </c>
      <c r="S325" s="8">
        <v>158.69999999999999</v>
      </c>
      <c r="T325" s="8">
        <v>167</v>
      </c>
      <c r="U325" s="8">
        <v>163.4</v>
      </c>
      <c r="V325" s="8">
        <v>164.1</v>
      </c>
      <c r="W325" s="8">
        <v>160.19999999999999</v>
      </c>
      <c r="X325" s="8">
        <v>170.6</v>
      </c>
      <c r="Y325" s="8">
        <v>155.69999999999999</v>
      </c>
      <c r="Z325" s="8">
        <v>160.6</v>
      </c>
      <c r="AA325" s="8">
        <v>164.4</v>
      </c>
      <c r="AB325" s="8">
        <v>162.6</v>
      </c>
      <c r="AC325" s="8">
        <v>162</v>
      </c>
      <c r="AD325" s="8">
        <v>166.2</v>
      </c>
    </row>
    <row r="326" spans="1:30" hidden="1" x14ac:dyDescent="0.25">
      <c r="A326" s="4" t="s">
        <v>30</v>
      </c>
      <c r="B326" s="4">
        <v>2022</v>
      </c>
      <c r="C326" s="4" t="s">
        <v>31</v>
      </c>
      <c r="D326" s="8">
        <v>148.30000000000001</v>
      </c>
      <c r="E326" s="8">
        <v>196.9</v>
      </c>
      <c r="F326" s="8">
        <v>178</v>
      </c>
      <c r="G326" s="8">
        <v>160.5</v>
      </c>
      <c r="H326" s="8">
        <v>192.6</v>
      </c>
      <c r="I326" s="8">
        <v>151.19999999999999</v>
      </c>
      <c r="J326" s="8">
        <v>159.19999999999999</v>
      </c>
      <c r="K326" s="8">
        <v>164</v>
      </c>
      <c r="L326" s="8">
        <v>119.3</v>
      </c>
      <c r="M326" s="8">
        <v>173.3</v>
      </c>
      <c r="N326" s="8">
        <v>169.8</v>
      </c>
      <c r="O326" s="8">
        <v>175.8</v>
      </c>
      <c r="P326" s="8">
        <v>164.1</v>
      </c>
      <c r="Q326" s="8">
        <v>190.7</v>
      </c>
      <c r="R326" s="8">
        <v>173.2</v>
      </c>
      <c r="S326" s="8">
        <v>169.3</v>
      </c>
      <c r="T326" s="8">
        <v>172.7</v>
      </c>
      <c r="U326" s="8" t="s">
        <v>32</v>
      </c>
      <c r="V326" s="8">
        <v>165.8</v>
      </c>
      <c r="W326" s="8">
        <v>164.9</v>
      </c>
      <c r="X326" s="8">
        <v>174.7</v>
      </c>
      <c r="Y326" s="8">
        <v>160.80000000000001</v>
      </c>
      <c r="Z326" s="8">
        <v>164.9</v>
      </c>
      <c r="AA326" s="8">
        <v>169.9</v>
      </c>
      <c r="AB326" s="8">
        <v>163.19999999999999</v>
      </c>
      <c r="AC326" s="8">
        <v>166.6</v>
      </c>
      <c r="AD326" s="8">
        <v>166.4</v>
      </c>
    </row>
    <row r="327" spans="1:30" hidden="1" x14ac:dyDescent="0.25">
      <c r="A327" s="4" t="s">
        <v>33</v>
      </c>
      <c r="B327" s="4">
        <v>2022</v>
      </c>
      <c r="C327" s="4" t="s">
        <v>31</v>
      </c>
      <c r="D327" s="8">
        <v>152.19999999999999</v>
      </c>
      <c r="E327" s="8">
        <v>202.1</v>
      </c>
      <c r="F327" s="8">
        <v>180.1</v>
      </c>
      <c r="G327" s="8">
        <v>160.4</v>
      </c>
      <c r="H327" s="8">
        <v>171</v>
      </c>
      <c r="I327" s="8">
        <v>156.5</v>
      </c>
      <c r="J327" s="8">
        <v>203.6</v>
      </c>
      <c r="K327" s="8">
        <v>163.80000000000001</v>
      </c>
      <c r="L327" s="8">
        <v>121.3</v>
      </c>
      <c r="M327" s="8">
        <v>169.8</v>
      </c>
      <c r="N327" s="8">
        <v>156.6</v>
      </c>
      <c r="O327" s="8">
        <v>179</v>
      </c>
      <c r="P327" s="8">
        <v>170.3</v>
      </c>
      <c r="Q327" s="8">
        <v>196.4</v>
      </c>
      <c r="R327" s="8">
        <v>164.7</v>
      </c>
      <c r="S327" s="8">
        <v>148.5</v>
      </c>
      <c r="T327" s="8">
        <v>162.19999999999999</v>
      </c>
      <c r="U327" s="8">
        <v>164.5</v>
      </c>
      <c r="V327" s="8">
        <v>161.6</v>
      </c>
      <c r="W327" s="8">
        <v>156.80000000000001</v>
      </c>
      <c r="X327" s="8">
        <v>166.1</v>
      </c>
      <c r="Y327" s="8">
        <v>152.69999999999999</v>
      </c>
      <c r="Z327" s="8">
        <v>158.4</v>
      </c>
      <c r="AA327" s="8">
        <v>161</v>
      </c>
      <c r="AB327" s="8">
        <v>162.80000000000001</v>
      </c>
      <c r="AC327" s="8">
        <v>158.6</v>
      </c>
      <c r="AD327" s="8">
        <v>165</v>
      </c>
    </row>
    <row r="328" spans="1:30" x14ac:dyDescent="0.25">
      <c r="A328" s="4" t="s">
        <v>34</v>
      </c>
      <c r="B328" s="4">
        <v>2022</v>
      </c>
      <c r="C328" s="4" t="s">
        <v>31</v>
      </c>
      <c r="D328" s="8">
        <v>149.5</v>
      </c>
      <c r="E328" s="8">
        <v>198.7</v>
      </c>
      <c r="F328" s="8">
        <v>178.8</v>
      </c>
      <c r="G328" s="8">
        <v>160.5</v>
      </c>
      <c r="H328" s="8">
        <v>184.7</v>
      </c>
      <c r="I328" s="8">
        <v>153.69999999999999</v>
      </c>
      <c r="J328" s="8">
        <v>174.3</v>
      </c>
      <c r="K328" s="8">
        <v>163.9</v>
      </c>
      <c r="L328" s="8">
        <v>120</v>
      </c>
      <c r="M328" s="8">
        <v>172.1</v>
      </c>
      <c r="N328" s="8">
        <v>164.3</v>
      </c>
      <c r="O328" s="8">
        <v>177.3</v>
      </c>
      <c r="P328" s="8">
        <v>166.4</v>
      </c>
      <c r="Q328" s="8">
        <v>192.2</v>
      </c>
      <c r="R328" s="8">
        <v>169.9</v>
      </c>
      <c r="S328" s="8">
        <v>160.69999999999999</v>
      </c>
      <c r="T328" s="8">
        <v>168.5</v>
      </c>
      <c r="U328" s="8">
        <v>164.5</v>
      </c>
      <c r="V328" s="8">
        <v>164.2</v>
      </c>
      <c r="W328" s="8">
        <v>161.1</v>
      </c>
      <c r="X328" s="8">
        <v>171.4</v>
      </c>
      <c r="Y328" s="8">
        <v>156.5</v>
      </c>
      <c r="Z328" s="8">
        <v>161.19999999999999</v>
      </c>
      <c r="AA328" s="8">
        <v>164.7</v>
      </c>
      <c r="AB328" s="8">
        <v>163</v>
      </c>
      <c r="AC328" s="8">
        <v>162.69999999999999</v>
      </c>
      <c r="AD328" s="8">
        <v>165.7</v>
      </c>
    </row>
    <row r="329" spans="1:30" hidden="1" x14ac:dyDescent="0.25">
      <c r="A329" s="4" t="s">
        <v>30</v>
      </c>
      <c r="B329" s="4">
        <v>2022</v>
      </c>
      <c r="C329" s="4" t="s">
        <v>35</v>
      </c>
      <c r="D329" s="8">
        <v>148.80000000000001</v>
      </c>
      <c r="E329" s="8">
        <v>198.1</v>
      </c>
      <c r="F329" s="8">
        <v>175.5</v>
      </c>
      <c r="G329" s="8">
        <v>160.69999999999999</v>
      </c>
      <c r="H329" s="8">
        <v>192.6</v>
      </c>
      <c r="I329" s="8">
        <v>151.4</v>
      </c>
      <c r="J329" s="8">
        <v>155.19999999999999</v>
      </c>
      <c r="K329" s="8">
        <v>163.9</v>
      </c>
      <c r="L329" s="8">
        <v>118.1</v>
      </c>
      <c r="M329" s="8">
        <v>175.4</v>
      </c>
      <c r="N329" s="8">
        <v>170.5</v>
      </c>
      <c r="O329" s="8">
        <v>176.3</v>
      </c>
      <c r="P329" s="8">
        <v>163.9</v>
      </c>
      <c r="Q329" s="8">
        <v>191.5</v>
      </c>
      <c r="R329" s="8">
        <v>174.1</v>
      </c>
      <c r="S329" s="8">
        <v>171</v>
      </c>
      <c r="T329" s="8">
        <v>173.7</v>
      </c>
      <c r="U329" s="8" t="s">
        <v>32</v>
      </c>
      <c r="V329" s="8">
        <v>167.4</v>
      </c>
      <c r="W329" s="8">
        <v>165.7</v>
      </c>
      <c r="X329" s="8">
        <v>175.3</v>
      </c>
      <c r="Y329" s="8">
        <v>161.19999999999999</v>
      </c>
      <c r="Z329" s="8">
        <v>165.5</v>
      </c>
      <c r="AA329" s="8">
        <v>170.3</v>
      </c>
      <c r="AB329" s="8">
        <v>164.5</v>
      </c>
      <c r="AC329" s="8">
        <v>167.3</v>
      </c>
      <c r="AD329" s="8">
        <v>166.7</v>
      </c>
    </row>
    <row r="330" spans="1:30" hidden="1" x14ac:dyDescent="0.25">
      <c r="A330" s="4" t="s">
        <v>33</v>
      </c>
      <c r="B330" s="4">
        <v>2022</v>
      </c>
      <c r="C330" s="4" t="s">
        <v>35</v>
      </c>
      <c r="D330" s="8">
        <v>152.5</v>
      </c>
      <c r="E330" s="8">
        <v>205.2</v>
      </c>
      <c r="F330" s="8">
        <v>176.4</v>
      </c>
      <c r="G330" s="8">
        <v>160.6</v>
      </c>
      <c r="H330" s="8">
        <v>171.5</v>
      </c>
      <c r="I330" s="8">
        <v>156.4</v>
      </c>
      <c r="J330" s="8">
        <v>198</v>
      </c>
      <c r="K330" s="8">
        <v>163.19999999999999</v>
      </c>
      <c r="L330" s="8">
        <v>120.6</v>
      </c>
      <c r="M330" s="8">
        <v>172.2</v>
      </c>
      <c r="N330" s="8">
        <v>156.69999999999999</v>
      </c>
      <c r="O330" s="8">
        <v>180</v>
      </c>
      <c r="P330" s="8">
        <v>170.2</v>
      </c>
      <c r="Q330" s="8">
        <v>196.5</v>
      </c>
      <c r="R330" s="8">
        <v>165.7</v>
      </c>
      <c r="S330" s="8">
        <v>150.4</v>
      </c>
      <c r="T330" s="8">
        <v>163.4</v>
      </c>
      <c r="U330" s="8">
        <v>165.5</v>
      </c>
      <c r="V330" s="8">
        <v>163</v>
      </c>
      <c r="W330" s="8">
        <v>157.4</v>
      </c>
      <c r="X330" s="8">
        <v>167.2</v>
      </c>
      <c r="Y330" s="8">
        <v>153.1</v>
      </c>
      <c r="Z330" s="8">
        <v>159.5</v>
      </c>
      <c r="AA330" s="8">
        <v>162</v>
      </c>
      <c r="AB330" s="8">
        <v>164.2</v>
      </c>
      <c r="AC330" s="8">
        <v>159.4</v>
      </c>
      <c r="AD330" s="8">
        <v>165.5</v>
      </c>
    </row>
    <row r="331" spans="1:30" x14ac:dyDescent="0.25">
      <c r="A331" s="4" t="s">
        <v>34</v>
      </c>
      <c r="B331" s="4">
        <v>2022</v>
      </c>
      <c r="C331" s="4" t="s">
        <v>35</v>
      </c>
      <c r="D331" s="8">
        <v>150</v>
      </c>
      <c r="E331" s="8">
        <v>200.6</v>
      </c>
      <c r="F331" s="8">
        <v>175.8</v>
      </c>
      <c r="G331" s="8">
        <v>160.69999999999999</v>
      </c>
      <c r="H331" s="8">
        <v>184.9</v>
      </c>
      <c r="I331" s="8">
        <v>153.69999999999999</v>
      </c>
      <c r="J331" s="8">
        <v>169.7</v>
      </c>
      <c r="K331" s="8">
        <v>163.69999999999999</v>
      </c>
      <c r="L331" s="8">
        <v>118.9</v>
      </c>
      <c r="M331" s="8">
        <v>174.3</v>
      </c>
      <c r="N331" s="8">
        <v>164.7</v>
      </c>
      <c r="O331" s="8">
        <v>178</v>
      </c>
      <c r="P331" s="8">
        <v>166.2</v>
      </c>
      <c r="Q331" s="8">
        <v>192.8</v>
      </c>
      <c r="R331" s="8">
        <v>170.8</v>
      </c>
      <c r="S331" s="8">
        <v>162.4</v>
      </c>
      <c r="T331" s="8">
        <v>169.6</v>
      </c>
      <c r="U331" s="8">
        <v>165.5</v>
      </c>
      <c r="V331" s="8">
        <v>165.7</v>
      </c>
      <c r="W331" s="8">
        <v>161.80000000000001</v>
      </c>
      <c r="X331" s="8">
        <v>172.2</v>
      </c>
      <c r="Y331" s="8">
        <v>156.9</v>
      </c>
      <c r="Z331" s="8">
        <v>162.1</v>
      </c>
      <c r="AA331" s="8">
        <v>165.4</v>
      </c>
      <c r="AB331" s="8">
        <v>164.4</v>
      </c>
      <c r="AC331" s="8">
        <v>163.5</v>
      </c>
      <c r="AD331" s="8">
        <v>166.1</v>
      </c>
    </row>
    <row r="332" spans="1:30" hidden="1" x14ac:dyDescent="0.25">
      <c r="A332" s="4" t="s">
        <v>30</v>
      </c>
      <c r="B332" s="4">
        <v>2022</v>
      </c>
      <c r="C332" s="4" t="s">
        <v>36</v>
      </c>
      <c r="D332" s="8">
        <v>150.19999999999999</v>
      </c>
      <c r="E332" s="8">
        <v>208</v>
      </c>
      <c r="F332" s="8">
        <v>167.9</v>
      </c>
      <c r="G332" s="8">
        <v>162</v>
      </c>
      <c r="H332" s="8">
        <v>203.1</v>
      </c>
      <c r="I332" s="8">
        <v>155.9</v>
      </c>
      <c r="J332" s="8">
        <v>155.80000000000001</v>
      </c>
      <c r="K332" s="8">
        <v>164.2</v>
      </c>
      <c r="L332" s="8">
        <v>118.1</v>
      </c>
      <c r="M332" s="8">
        <v>178.7</v>
      </c>
      <c r="N332" s="8">
        <v>171.2</v>
      </c>
      <c r="O332" s="8">
        <v>177.4</v>
      </c>
      <c r="P332" s="8">
        <v>166.6</v>
      </c>
      <c r="Q332" s="8">
        <v>192.3</v>
      </c>
      <c r="R332" s="8">
        <v>175.4</v>
      </c>
      <c r="S332" s="8">
        <v>173.2</v>
      </c>
      <c r="T332" s="8">
        <v>175.1</v>
      </c>
      <c r="U332" s="8" t="s">
        <v>32</v>
      </c>
      <c r="V332" s="8">
        <v>168.9</v>
      </c>
      <c r="W332" s="8">
        <v>166.5</v>
      </c>
      <c r="X332" s="8">
        <v>176</v>
      </c>
      <c r="Y332" s="8">
        <v>162</v>
      </c>
      <c r="Z332" s="8">
        <v>166.6</v>
      </c>
      <c r="AA332" s="8">
        <v>170.6</v>
      </c>
      <c r="AB332" s="8">
        <v>167.4</v>
      </c>
      <c r="AC332" s="8">
        <v>168.3</v>
      </c>
      <c r="AD332" s="8">
        <v>168.7</v>
      </c>
    </row>
    <row r="333" spans="1:30" hidden="1" x14ac:dyDescent="0.25">
      <c r="A333" s="4" t="s">
        <v>33</v>
      </c>
      <c r="B333" s="4">
        <v>2022</v>
      </c>
      <c r="C333" s="4" t="s">
        <v>36</v>
      </c>
      <c r="D333" s="8">
        <v>153.69999999999999</v>
      </c>
      <c r="E333" s="8">
        <v>215.8</v>
      </c>
      <c r="F333" s="8">
        <v>167.7</v>
      </c>
      <c r="G333" s="8">
        <v>162.6</v>
      </c>
      <c r="H333" s="8">
        <v>180</v>
      </c>
      <c r="I333" s="8">
        <v>159.6</v>
      </c>
      <c r="J333" s="8">
        <v>188.4</v>
      </c>
      <c r="K333" s="8">
        <v>163.4</v>
      </c>
      <c r="L333" s="8">
        <v>120.3</v>
      </c>
      <c r="M333" s="8">
        <v>174.7</v>
      </c>
      <c r="N333" s="8">
        <v>157.1</v>
      </c>
      <c r="O333" s="8">
        <v>181.5</v>
      </c>
      <c r="P333" s="8">
        <v>171.5</v>
      </c>
      <c r="Q333" s="8">
        <v>197.5</v>
      </c>
      <c r="R333" s="8">
        <v>167.1</v>
      </c>
      <c r="S333" s="8">
        <v>152.6</v>
      </c>
      <c r="T333" s="8">
        <v>164.9</v>
      </c>
      <c r="U333" s="8">
        <v>165.3</v>
      </c>
      <c r="V333" s="8">
        <v>164.5</v>
      </c>
      <c r="W333" s="8">
        <v>158.6</v>
      </c>
      <c r="X333" s="8">
        <v>168.2</v>
      </c>
      <c r="Y333" s="8">
        <v>154.19999999999999</v>
      </c>
      <c r="Z333" s="8">
        <v>160.80000000000001</v>
      </c>
      <c r="AA333" s="8">
        <v>162.69999999999999</v>
      </c>
      <c r="AB333" s="8">
        <v>166.8</v>
      </c>
      <c r="AC333" s="8">
        <v>160.6</v>
      </c>
      <c r="AD333" s="8">
        <v>166.5</v>
      </c>
    </row>
    <row r="334" spans="1:30" x14ac:dyDescent="0.25">
      <c r="A334" s="4" t="s">
        <v>34</v>
      </c>
      <c r="B334" s="4">
        <v>2022</v>
      </c>
      <c r="C334" s="4" t="s">
        <v>36</v>
      </c>
      <c r="D334" s="8">
        <v>151.30000000000001</v>
      </c>
      <c r="E334" s="8">
        <v>210.7</v>
      </c>
      <c r="F334" s="8">
        <v>167.8</v>
      </c>
      <c r="G334" s="8">
        <v>162.19999999999999</v>
      </c>
      <c r="H334" s="8">
        <v>194.6</v>
      </c>
      <c r="I334" s="8">
        <v>157.6</v>
      </c>
      <c r="J334" s="8">
        <v>166.9</v>
      </c>
      <c r="K334" s="8">
        <v>163.9</v>
      </c>
      <c r="L334" s="8">
        <v>118.8</v>
      </c>
      <c r="M334" s="8">
        <v>177.4</v>
      </c>
      <c r="N334" s="8">
        <v>165.3</v>
      </c>
      <c r="O334" s="8">
        <v>179.3</v>
      </c>
      <c r="P334" s="8">
        <v>168.4</v>
      </c>
      <c r="Q334" s="8">
        <v>193.7</v>
      </c>
      <c r="R334" s="8">
        <v>172.1</v>
      </c>
      <c r="S334" s="8">
        <v>164.6</v>
      </c>
      <c r="T334" s="8">
        <v>171.1</v>
      </c>
      <c r="U334" s="8">
        <v>165.3</v>
      </c>
      <c r="V334" s="8">
        <v>167.2</v>
      </c>
      <c r="W334" s="8">
        <v>162.80000000000001</v>
      </c>
      <c r="X334" s="8">
        <v>173</v>
      </c>
      <c r="Y334" s="8">
        <v>157.9</v>
      </c>
      <c r="Z334" s="8">
        <v>163.30000000000001</v>
      </c>
      <c r="AA334" s="8">
        <v>166</v>
      </c>
      <c r="AB334" s="8">
        <v>167.2</v>
      </c>
      <c r="AC334" s="8">
        <v>164.6</v>
      </c>
      <c r="AD334" s="8">
        <v>167.7</v>
      </c>
    </row>
    <row r="335" spans="1:30" hidden="1" x14ac:dyDescent="0.25">
      <c r="A335" s="4" t="s">
        <v>30</v>
      </c>
      <c r="B335" s="4">
        <v>2022</v>
      </c>
      <c r="C335" s="4" t="s">
        <v>37</v>
      </c>
      <c r="D335" s="8">
        <v>151.80000000000001</v>
      </c>
      <c r="E335" s="8">
        <v>209.7</v>
      </c>
      <c r="F335" s="8">
        <v>164.5</v>
      </c>
      <c r="G335" s="8">
        <v>163.80000000000001</v>
      </c>
      <c r="H335" s="8">
        <v>207.4</v>
      </c>
      <c r="I335" s="8">
        <v>169.7</v>
      </c>
      <c r="J335" s="8">
        <v>153.6</v>
      </c>
      <c r="K335" s="8">
        <v>165.1</v>
      </c>
      <c r="L335" s="8">
        <v>118.2</v>
      </c>
      <c r="M335" s="8">
        <v>182.9</v>
      </c>
      <c r="N335" s="8">
        <v>172.4</v>
      </c>
      <c r="O335" s="8">
        <v>178.9</v>
      </c>
      <c r="P335" s="8">
        <v>168.6</v>
      </c>
      <c r="Q335" s="8">
        <v>192.8</v>
      </c>
      <c r="R335" s="8">
        <v>177.5</v>
      </c>
      <c r="S335" s="8">
        <v>175.1</v>
      </c>
      <c r="T335" s="8">
        <v>177.1</v>
      </c>
      <c r="U335" s="8" t="s">
        <v>32</v>
      </c>
      <c r="V335" s="8">
        <v>173.3</v>
      </c>
      <c r="W335" s="8">
        <v>167.7</v>
      </c>
      <c r="X335" s="8">
        <v>177</v>
      </c>
      <c r="Y335" s="8">
        <v>166.2</v>
      </c>
      <c r="Z335" s="8">
        <v>167.2</v>
      </c>
      <c r="AA335" s="8">
        <v>170.9</v>
      </c>
      <c r="AB335" s="8">
        <v>169</v>
      </c>
      <c r="AC335" s="8">
        <v>170.2</v>
      </c>
      <c r="AD335" s="8">
        <v>170.8</v>
      </c>
    </row>
    <row r="336" spans="1:30" hidden="1" x14ac:dyDescent="0.25">
      <c r="A336" s="4" t="s">
        <v>33</v>
      </c>
      <c r="B336" s="4">
        <v>2022</v>
      </c>
      <c r="C336" s="4" t="s">
        <v>37</v>
      </c>
      <c r="D336" s="8">
        <v>155.4</v>
      </c>
      <c r="E336" s="8">
        <v>215.8</v>
      </c>
      <c r="F336" s="8">
        <v>164.6</v>
      </c>
      <c r="G336" s="8">
        <v>164.2</v>
      </c>
      <c r="H336" s="8">
        <v>186</v>
      </c>
      <c r="I336" s="8">
        <v>175.9</v>
      </c>
      <c r="J336" s="8">
        <v>190.7</v>
      </c>
      <c r="K336" s="8">
        <v>164</v>
      </c>
      <c r="L336" s="8">
        <v>120.5</v>
      </c>
      <c r="M336" s="8">
        <v>178</v>
      </c>
      <c r="N336" s="8">
        <v>157.5</v>
      </c>
      <c r="O336" s="8">
        <v>183.3</v>
      </c>
      <c r="P336" s="8">
        <v>174.5</v>
      </c>
      <c r="Q336" s="8">
        <v>197.1</v>
      </c>
      <c r="R336" s="8">
        <v>168.4</v>
      </c>
      <c r="S336" s="8">
        <v>154.5</v>
      </c>
      <c r="T336" s="8">
        <v>166.3</v>
      </c>
      <c r="U336" s="8">
        <v>167</v>
      </c>
      <c r="V336" s="8">
        <v>170.5</v>
      </c>
      <c r="W336" s="8">
        <v>159.80000000000001</v>
      </c>
      <c r="X336" s="8">
        <v>169</v>
      </c>
      <c r="Y336" s="8">
        <v>159.30000000000001</v>
      </c>
      <c r="Z336" s="8">
        <v>162.19999999999999</v>
      </c>
      <c r="AA336" s="8">
        <v>164</v>
      </c>
      <c r="AB336" s="8">
        <v>168.4</v>
      </c>
      <c r="AC336" s="8">
        <v>163.1</v>
      </c>
      <c r="AD336" s="8">
        <v>169.2</v>
      </c>
    </row>
    <row r="337" spans="1:30" x14ac:dyDescent="0.25">
      <c r="A337" s="4" t="s">
        <v>34</v>
      </c>
      <c r="B337" s="4">
        <v>2022</v>
      </c>
      <c r="C337" s="4" t="s">
        <v>37</v>
      </c>
      <c r="D337" s="8">
        <v>152.9</v>
      </c>
      <c r="E337" s="8">
        <v>211.8</v>
      </c>
      <c r="F337" s="8">
        <v>164.5</v>
      </c>
      <c r="G337" s="8">
        <v>163.9</v>
      </c>
      <c r="H337" s="8">
        <v>199.5</v>
      </c>
      <c r="I337" s="8">
        <v>172.6</v>
      </c>
      <c r="J337" s="8">
        <v>166.2</v>
      </c>
      <c r="K337" s="8">
        <v>164.7</v>
      </c>
      <c r="L337" s="8">
        <v>119</v>
      </c>
      <c r="M337" s="8">
        <v>181.3</v>
      </c>
      <c r="N337" s="8">
        <v>166.2</v>
      </c>
      <c r="O337" s="8">
        <v>180.9</v>
      </c>
      <c r="P337" s="8">
        <v>170.8</v>
      </c>
      <c r="Q337" s="8">
        <v>193.9</v>
      </c>
      <c r="R337" s="8">
        <v>173.9</v>
      </c>
      <c r="S337" s="8">
        <v>166.5</v>
      </c>
      <c r="T337" s="8">
        <v>172.8</v>
      </c>
      <c r="U337" s="8">
        <v>167</v>
      </c>
      <c r="V337" s="8">
        <v>172.2</v>
      </c>
      <c r="W337" s="8">
        <v>164</v>
      </c>
      <c r="X337" s="8">
        <v>174</v>
      </c>
      <c r="Y337" s="8">
        <v>162.6</v>
      </c>
      <c r="Z337" s="8">
        <v>164.4</v>
      </c>
      <c r="AA337" s="8">
        <v>166.9</v>
      </c>
      <c r="AB337" s="8">
        <v>168.8</v>
      </c>
      <c r="AC337" s="8">
        <v>166.8</v>
      </c>
      <c r="AD337" s="8">
        <v>170.1</v>
      </c>
    </row>
    <row r="338" spans="1:30" hidden="1" x14ac:dyDescent="0.25">
      <c r="A338" s="4" t="s">
        <v>30</v>
      </c>
      <c r="B338" s="4">
        <v>2022</v>
      </c>
      <c r="C338" s="4" t="s">
        <v>38</v>
      </c>
      <c r="D338" s="8">
        <v>152.9</v>
      </c>
      <c r="E338" s="8">
        <v>214.7</v>
      </c>
      <c r="F338" s="8">
        <v>161.4</v>
      </c>
      <c r="G338" s="8">
        <v>164.6</v>
      </c>
      <c r="H338" s="8">
        <v>209.9</v>
      </c>
      <c r="I338" s="8">
        <v>168</v>
      </c>
      <c r="J338" s="8">
        <v>160.4</v>
      </c>
      <c r="K338" s="8">
        <v>165</v>
      </c>
      <c r="L338" s="8">
        <v>118.9</v>
      </c>
      <c r="M338" s="8">
        <v>186.6</v>
      </c>
      <c r="N338" s="8">
        <v>173.2</v>
      </c>
      <c r="O338" s="8">
        <v>180.4</v>
      </c>
      <c r="P338" s="8">
        <v>170.8</v>
      </c>
      <c r="Q338" s="8">
        <v>192.9</v>
      </c>
      <c r="R338" s="8">
        <v>179.3</v>
      </c>
      <c r="S338" s="8">
        <v>177.2</v>
      </c>
      <c r="T338" s="8">
        <v>179</v>
      </c>
      <c r="U338" s="8" t="s">
        <v>32</v>
      </c>
      <c r="V338" s="8">
        <v>175.3</v>
      </c>
      <c r="W338" s="8">
        <v>168.9</v>
      </c>
      <c r="X338" s="8">
        <v>177.7</v>
      </c>
      <c r="Y338" s="8">
        <v>167.1</v>
      </c>
      <c r="Z338" s="8">
        <v>167.6</v>
      </c>
      <c r="AA338" s="8">
        <v>171.8</v>
      </c>
      <c r="AB338" s="8">
        <v>168.5</v>
      </c>
      <c r="AC338" s="8">
        <v>170.9</v>
      </c>
      <c r="AD338" s="8">
        <v>172.5</v>
      </c>
    </row>
    <row r="339" spans="1:30" hidden="1" x14ac:dyDescent="0.25">
      <c r="A339" s="4" t="s">
        <v>33</v>
      </c>
      <c r="B339" s="4">
        <v>2022</v>
      </c>
      <c r="C339" s="4" t="s">
        <v>38</v>
      </c>
      <c r="D339" s="8">
        <v>156.69999999999999</v>
      </c>
      <c r="E339" s="8">
        <v>221.2</v>
      </c>
      <c r="F339" s="8">
        <v>164.1</v>
      </c>
      <c r="G339" s="8">
        <v>165.4</v>
      </c>
      <c r="H339" s="8">
        <v>189.5</v>
      </c>
      <c r="I339" s="8">
        <v>174.5</v>
      </c>
      <c r="J339" s="8">
        <v>203.2</v>
      </c>
      <c r="K339" s="8">
        <v>164.1</v>
      </c>
      <c r="L339" s="8">
        <v>121.2</v>
      </c>
      <c r="M339" s="8">
        <v>181.4</v>
      </c>
      <c r="N339" s="8">
        <v>158.5</v>
      </c>
      <c r="O339" s="8">
        <v>184.9</v>
      </c>
      <c r="P339" s="8">
        <v>177.5</v>
      </c>
      <c r="Q339" s="8">
        <v>197.5</v>
      </c>
      <c r="R339" s="8">
        <v>170</v>
      </c>
      <c r="S339" s="8">
        <v>155.9</v>
      </c>
      <c r="T339" s="8">
        <v>167.8</v>
      </c>
      <c r="U339" s="8">
        <v>167.5</v>
      </c>
      <c r="V339" s="8">
        <v>173.5</v>
      </c>
      <c r="W339" s="8">
        <v>161.1</v>
      </c>
      <c r="X339" s="8">
        <v>170.1</v>
      </c>
      <c r="Y339" s="8">
        <v>159.4</v>
      </c>
      <c r="Z339" s="8">
        <v>163.19999999999999</v>
      </c>
      <c r="AA339" s="8">
        <v>165.2</v>
      </c>
      <c r="AB339" s="8">
        <v>168.2</v>
      </c>
      <c r="AC339" s="8">
        <v>163.80000000000001</v>
      </c>
      <c r="AD339" s="8">
        <v>170.8</v>
      </c>
    </row>
    <row r="340" spans="1:30" x14ac:dyDescent="0.25">
      <c r="A340" s="4" t="s">
        <v>34</v>
      </c>
      <c r="B340" s="4">
        <v>2022</v>
      </c>
      <c r="C340" s="4" t="s">
        <v>38</v>
      </c>
      <c r="D340" s="8">
        <v>154.1</v>
      </c>
      <c r="E340" s="8">
        <v>217</v>
      </c>
      <c r="F340" s="8">
        <v>162.4</v>
      </c>
      <c r="G340" s="8">
        <v>164.9</v>
      </c>
      <c r="H340" s="8">
        <v>202.4</v>
      </c>
      <c r="I340" s="8">
        <v>171</v>
      </c>
      <c r="J340" s="8">
        <v>174.9</v>
      </c>
      <c r="K340" s="8">
        <v>164.7</v>
      </c>
      <c r="L340" s="8">
        <v>119.7</v>
      </c>
      <c r="M340" s="8">
        <v>184.9</v>
      </c>
      <c r="N340" s="8">
        <v>167.1</v>
      </c>
      <c r="O340" s="8">
        <v>182.5</v>
      </c>
      <c r="P340" s="8">
        <v>173.3</v>
      </c>
      <c r="Q340" s="8">
        <v>194.1</v>
      </c>
      <c r="R340" s="8">
        <v>175.6</v>
      </c>
      <c r="S340" s="8">
        <v>168.4</v>
      </c>
      <c r="T340" s="8">
        <v>174.6</v>
      </c>
      <c r="U340" s="8">
        <v>167.5</v>
      </c>
      <c r="V340" s="8">
        <v>174.6</v>
      </c>
      <c r="W340" s="8">
        <v>165.2</v>
      </c>
      <c r="X340" s="8">
        <v>174.8</v>
      </c>
      <c r="Y340" s="8">
        <v>163</v>
      </c>
      <c r="Z340" s="8">
        <v>165.1</v>
      </c>
      <c r="AA340" s="8">
        <v>167.9</v>
      </c>
      <c r="AB340" s="8">
        <v>168.4</v>
      </c>
      <c r="AC340" s="8">
        <v>167.5</v>
      </c>
      <c r="AD340" s="8">
        <v>171.7</v>
      </c>
    </row>
    <row r="341" spans="1:30" hidden="1" x14ac:dyDescent="0.25">
      <c r="A341" s="4" t="s">
        <v>30</v>
      </c>
      <c r="B341" s="4">
        <v>2022</v>
      </c>
      <c r="C341" s="4" t="s">
        <v>39</v>
      </c>
      <c r="D341" s="8">
        <v>153.80000000000001</v>
      </c>
      <c r="E341" s="8">
        <v>217.2</v>
      </c>
      <c r="F341" s="8">
        <v>169.6</v>
      </c>
      <c r="G341" s="8">
        <v>165.4</v>
      </c>
      <c r="H341" s="8">
        <v>208.1</v>
      </c>
      <c r="I341" s="8">
        <v>165.8</v>
      </c>
      <c r="J341" s="8">
        <v>167.3</v>
      </c>
      <c r="K341" s="8">
        <v>164.6</v>
      </c>
      <c r="L341" s="8">
        <v>119.1</v>
      </c>
      <c r="M341" s="8">
        <v>188.9</v>
      </c>
      <c r="N341" s="8">
        <v>174.2</v>
      </c>
      <c r="O341" s="8">
        <v>181.9</v>
      </c>
      <c r="P341" s="8">
        <v>172.4</v>
      </c>
      <c r="Q341" s="8">
        <v>192.9</v>
      </c>
      <c r="R341" s="8">
        <v>180.7</v>
      </c>
      <c r="S341" s="8">
        <v>178.7</v>
      </c>
      <c r="T341" s="8">
        <v>180.4</v>
      </c>
      <c r="U341" s="8" t="s">
        <v>32</v>
      </c>
      <c r="V341" s="8">
        <v>176.7</v>
      </c>
      <c r="W341" s="8">
        <v>170.3</v>
      </c>
      <c r="X341" s="8">
        <v>178.2</v>
      </c>
      <c r="Y341" s="8">
        <v>165.5</v>
      </c>
      <c r="Z341" s="8">
        <v>168</v>
      </c>
      <c r="AA341" s="8">
        <v>172.6</v>
      </c>
      <c r="AB341" s="8">
        <v>169.5</v>
      </c>
      <c r="AC341" s="8">
        <v>171</v>
      </c>
      <c r="AD341" s="8">
        <v>173.6</v>
      </c>
    </row>
    <row r="342" spans="1:30" hidden="1" x14ac:dyDescent="0.25">
      <c r="A342" s="4" t="s">
        <v>33</v>
      </c>
      <c r="B342" s="4">
        <v>2022</v>
      </c>
      <c r="C342" s="4" t="s">
        <v>39</v>
      </c>
      <c r="D342" s="8">
        <v>157.5</v>
      </c>
      <c r="E342" s="8">
        <v>223.4</v>
      </c>
      <c r="F342" s="8">
        <v>172.8</v>
      </c>
      <c r="G342" s="8">
        <v>166.4</v>
      </c>
      <c r="H342" s="8">
        <v>188.6</v>
      </c>
      <c r="I342" s="8">
        <v>174.1</v>
      </c>
      <c r="J342" s="8">
        <v>211.5</v>
      </c>
      <c r="K342" s="8">
        <v>163.6</v>
      </c>
      <c r="L342" s="8">
        <v>121.4</v>
      </c>
      <c r="M342" s="8">
        <v>183.5</v>
      </c>
      <c r="N342" s="8">
        <v>159.1</v>
      </c>
      <c r="O342" s="8">
        <v>186.3</v>
      </c>
      <c r="P342" s="8">
        <v>179.3</v>
      </c>
      <c r="Q342" s="8">
        <v>198.3</v>
      </c>
      <c r="R342" s="8">
        <v>171.6</v>
      </c>
      <c r="S342" s="8">
        <v>157.4</v>
      </c>
      <c r="T342" s="8">
        <v>169.4</v>
      </c>
      <c r="U342" s="8">
        <v>166.8</v>
      </c>
      <c r="V342" s="8">
        <v>174.9</v>
      </c>
      <c r="W342" s="8">
        <v>162.1</v>
      </c>
      <c r="X342" s="8">
        <v>170.9</v>
      </c>
      <c r="Y342" s="8">
        <v>157.19999999999999</v>
      </c>
      <c r="Z342" s="8">
        <v>164.1</v>
      </c>
      <c r="AA342" s="8">
        <v>166.5</v>
      </c>
      <c r="AB342" s="8">
        <v>169.2</v>
      </c>
      <c r="AC342" s="8">
        <v>163.80000000000001</v>
      </c>
      <c r="AD342" s="8">
        <v>171.4</v>
      </c>
    </row>
    <row r="343" spans="1:30" x14ac:dyDescent="0.25">
      <c r="A343" s="4" t="s">
        <v>34</v>
      </c>
      <c r="B343" s="4">
        <v>2022</v>
      </c>
      <c r="C343" s="4" t="s">
        <v>39</v>
      </c>
      <c r="D343" s="8">
        <v>155</v>
      </c>
      <c r="E343" s="8">
        <v>219.4</v>
      </c>
      <c r="F343" s="8">
        <v>170.8</v>
      </c>
      <c r="G343" s="8">
        <v>165.8</v>
      </c>
      <c r="H343" s="8">
        <v>200.9</v>
      </c>
      <c r="I343" s="8">
        <v>169.7</v>
      </c>
      <c r="J343" s="8">
        <v>182.3</v>
      </c>
      <c r="K343" s="8">
        <v>164.3</v>
      </c>
      <c r="L343" s="8">
        <v>119.9</v>
      </c>
      <c r="M343" s="8">
        <v>187.1</v>
      </c>
      <c r="N343" s="8">
        <v>167.9</v>
      </c>
      <c r="O343" s="8">
        <v>183.9</v>
      </c>
      <c r="P343" s="8">
        <v>174.9</v>
      </c>
      <c r="Q343" s="8">
        <v>194.3</v>
      </c>
      <c r="R343" s="8">
        <v>177.1</v>
      </c>
      <c r="S343" s="8">
        <v>169.9</v>
      </c>
      <c r="T343" s="8">
        <v>176</v>
      </c>
      <c r="U343" s="8">
        <v>166.8</v>
      </c>
      <c r="V343" s="8">
        <v>176</v>
      </c>
      <c r="W343" s="8">
        <v>166.4</v>
      </c>
      <c r="X343" s="8">
        <v>175.4</v>
      </c>
      <c r="Y343" s="8">
        <v>161.1</v>
      </c>
      <c r="Z343" s="8">
        <v>165.8</v>
      </c>
      <c r="AA343" s="8">
        <v>169</v>
      </c>
      <c r="AB343" s="8">
        <v>169.4</v>
      </c>
      <c r="AC343" s="8">
        <v>167.5</v>
      </c>
      <c r="AD343" s="8">
        <v>172.6</v>
      </c>
    </row>
    <row r="344" spans="1:30" hidden="1" x14ac:dyDescent="0.25">
      <c r="A344" s="4" t="s">
        <v>30</v>
      </c>
      <c r="B344" s="4">
        <v>2022</v>
      </c>
      <c r="C344" s="4" t="s">
        <v>40</v>
      </c>
      <c r="D344" s="8">
        <v>155.19999999999999</v>
      </c>
      <c r="E344" s="8">
        <v>210.8</v>
      </c>
      <c r="F344" s="8">
        <v>174.3</v>
      </c>
      <c r="G344" s="8">
        <v>166.3</v>
      </c>
      <c r="H344" s="8">
        <v>202.2</v>
      </c>
      <c r="I344" s="8">
        <v>169.6</v>
      </c>
      <c r="J344" s="8">
        <v>168.6</v>
      </c>
      <c r="K344" s="8">
        <v>164.4</v>
      </c>
      <c r="L344" s="8">
        <v>119.2</v>
      </c>
      <c r="M344" s="8">
        <v>191.8</v>
      </c>
      <c r="N344" s="8">
        <v>174.5</v>
      </c>
      <c r="O344" s="8">
        <v>183.1</v>
      </c>
      <c r="P344" s="8">
        <v>172.5</v>
      </c>
      <c r="Q344" s="8">
        <v>193.2</v>
      </c>
      <c r="R344" s="8">
        <v>182</v>
      </c>
      <c r="S344" s="8">
        <v>180.3</v>
      </c>
      <c r="T344" s="8">
        <v>181.7</v>
      </c>
      <c r="U344" s="8" t="s">
        <v>32</v>
      </c>
      <c r="V344" s="8">
        <v>179.6</v>
      </c>
      <c r="W344" s="8">
        <v>171.3</v>
      </c>
      <c r="X344" s="8">
        <v>178.8</v>
      </c>
      <c r="Y344" s="8">
        <v>166.3</v>
      </c>
      <c r="Z344" s="8">
        <v>168.6</v>
      </c>
      <c r="AA344" s="8">
        <v>174.7</v>
      </c>
      <c r="AB344" s="8">
        <v>169.7</v>
      </c>
      <c r="AC344" s="8">
        <v>171.8</v>
      </c>
      <c r="AD344" s="8">
        <v>174.3</v>
      </c>
    </row>
    <row r="345" spans="1:30" hidden="1" x14ac:dyDescent="0.25">
      <c r="A345" s="4" t="s">
        <v>33</v>
      </c>
      <c r="B345" s="4">
        <v>2022</v>
      </c>
      <c r="C345" s="4" t="s">
        <v>40</v>
      </c>
      <c r="D345" s="8">
        <v>159.30000000000001</v>
      </c>
      <c r="E345" s="8">
        <v>217.1</v>
      </c>
      <c r="F345" s="8">
        <v>176.6</v>
      </c>
      <c r="G345" s="8">
        <v>167.1</v>
      </c>
      <c r="H345" s="8">
        <v>184.8</v>
      </c>
      <c r="I345" s="8">
        <v>179.5</v>
      </c>
      <c r="J345" s="8">
        <v>208.5</v>
      </c>
      <c r="K345" s="8">
        <v>164</v>
      </c>
      <c r="L345" s="8">
        <v>121.5</v>
      </c>
      <c r="M345" s="8">
        <v>186.3</v>
      </c>
      <c r="N345" s="8">
        <v>159.80000000000001</v>
      </c>
      <c r="O345" s="8">
        <v>187.7</v>
      </c>
      <c r="P345" s="8">
        <v>179.4</v>
      </c>
      <c r="Q345" s="8">
        <v>198.6</v>
      </c>
      <c r="R345" s="8">
        <v>172.7</v>
      </c>
      <c r="S345" s="8">
        <v>158.69999999999999</v>
      </c>
      <c r="T345" s="8">
        <v>170.6</v>
      </c>
      <c r="U345" s="8">
        <v>167.8</v>
      </c>
      <c r="V345" s="8">
        <v>179.5</v>
      </c>
      <c r="W345" s="8">
        <v>163.1</v>
      </c>
      <c r="X345" s="8">
        <v>171.7</v>
      </c>
      <c r="Y345" s="8">
        <v>157.4</v>
      </c>
      <c r="Z345" s="8">
        <v>164.6</v>
      </c>
      <c r="AA345" s="8">
        <v>169.1</v>
      </c>
      <c r="AB345" s="8">
        <v>169.8</v>
      </c>
      <c r="AC345" s="8">
        <v>164.7</v>
      </c>
      <c r="AD345" s="8">
        <v>172.3</v>
      </c>
    </row>
    <row r="346" spans="1:30" x14ac:dyDescent="0.25">
      <c r="A346" s="4" t="s">
        <v>34</v>
      </c>
      <c r="B346" s="4">
        <v>2022</v>
      </c>
      <c r="C346" s="4" t="s">
        <v>40</v>
      </c>
      <c r="D346" s="8">
        <v>156.5</v>
      </c>
      <c r="E346" s="8">
        <v>213</v>
      </c>
      <c r="F346" s="8">
        <v>175.2</v>
      </c>
      <c r="G346" s="8">
        <v>166.6</v>
      </c>
      <c r="H346" s="8">
        <v>195.8</v>
      </c>
      <c r="I346" s="8">
        <v>174.2</v>
      </c>
      <c r="J346" s="8">
        <v>182.1</v>
      </c>
      <c r="K346" s="8">
        <v>164.3</v>
      </c>
      <c r="L346" s="8">
        <v>120</v>
      </c>
      <c r="M346" s="8">
        <v>190</v>
      </c>
      <c r="N346" s="8">
        <v>168.4</v>
      </c>
      <c r="O346" s="8">
        <v>185.2</v>
      </c>
      <c r="P346" s="8">
        <v>175</v>
      </c>
      <c r="Q346" s="8">
        <v>194.6</v>
      </c>
      <c r="R346" s="8">
        <v>178.3</v>
      </c>
      <c r="S346" s="8">
        <v>171.3</v>
      </c>
      <c r="T346" s="8">
        <v>177.3</v>
      </c>
      <c r="U346" s="8">
        <v>167.8</v>
      </c>
      <c r="V346" s="8">
        <v>179.6</v>
      </c>
      <c r="W346" s="8">
        <v>167.4</v>
      </c>
      <c r="X346" s="8">
        <v>176.1</v>
      </c>
      <c r="Y346" s="8">
        <v>161.6</v>
      </c>
      <c r="Z346" s="8">
        <v>166.3</v>
      </c>
      <c r="AA346" s="8">
        <v>171.4</v>
      </c>
      <c r="AB346" s="8">
        <v>169.7</v>
      </c>
      <c r="AC346" s="8">
        <v>168.4</v>
      </c>
      <c r="AD346" s="8">
        <v>173.4</v>
      </c>
    </row>
    <row r="347" spans="1:30" hidden="1" x14ac:dyDescent="0.25">
      <c r="A347" s="4" t="s">
        <v>30</v>
      </c>
      <c r="B347" s="4">
        <v>2022</v>
      </c>
      <c r="C347" s="4" t="s">
        <v>41</v>
      </c>
      <c r="D347" s="8">
        <v>159.5</v>
      </c>
      <c r="E347" s="8">
        <v>204.1</v>
      </c>
      <c r="F347" s="8">
        <v>168.3</v>
      </c>
      <c r="G347" s="8">
        <v>167.9</v>
      </c>
      <c r="H347" s="8">
        <v>198.1</v>
      </c>
      <c r="I347" s="8">
        <v>169.2</v>
      </c>
      <c r="J347" s="8">
        <v>173.1</v>
      </c>
      <c r="K347" s="8">
        <v>167.1</v>
      </c>
      <c r="L347" s="8">
        <v>120.2</v>
      </c>
      <c r="M347" s="8">
        <v>195.6</v>
      </c>
      <c r="N347" s="8">
        <v>174.8</v>
      </c>
      <c r="O347" s="8">
        <v>184</v>
      </c>
      <c r="P347" s="8">
        <v>173.9</v>
      </c>
      <c r="Q347" s="8">
        <v>193.7</v>
      </c>
      <c r="R347" s="8">
        <v>183.2</v>
      </c>
      <c r="S347" s="8">
        <v>181.7</v>
      </c>
      <c r="T347" s="8">
        <v>183</v>
      </c>
      <c r="U347" s="8" t="s">
        <v>32</v>
      </c>
      <c r="V347" s="8">
        <v>179.1</v>
      </c>
      <c r="W347" s="8">
        <v>172.3</v>
      </c>
      <c r="X347" s="8">
        <v>179.4</v>
      </c>
      <c r="Y347" s="8">
        <v>166.6</v>
      </c>
      <c r="Z347" s="8">
        <v>169.3</v>
      </c>
      <c r="AA347" s="8">
        <v>175.7</v>
      </c>
      <c r="AB347" s="8">
        <v>171.1</v>
      </c>
      <c r="AC347" s="8">
        <v>172.6</v>
      </c>
      <c r="AD347" s="8">
        <v>175.3</v>
      </c>
    </row>
    <row r="348" spans="1:30" hidden="1" x14ac:dyDescent="0.25">
      <c r="A348" s="4" t="s">
        <v>33</v>
      </c>
      <c r="B348" s="4">
        <v>2022</v>
      </c>
      <c r="C348" s="4" t="s">
        <v>41</v>
      </c>
      <c r="D348" s="8">
        <v>162.1</v>
      </c>
      <c r="E348" s="8">
        <v>210.9</v>
      </c>
      <c r="F348" s="8">
        <v>170.6</v>
      </c>
      <c r="G348" s="8">
        <v>168.4</v>
      </c>
      <c r="H348" s="8">
        <v>182.5</v>
      </c>
      <c r="I348" s="8">
        <v>177.1</v>
      </c>
      <c r="J348" s="8">
        <v>213.1</v>
      </c>
      <c r="K348" s="8">
        <v>167.3</v>
      </c>
      <c r="L348" s="8">
        <v>122.2</v>
      </c>
      <c r="M348" s="8">
        <v>189.7</v>
      </c>
      <c r="N348" s="8">
        <v>160.5</v>
      </c>
      <c r="O348" s="8">
        <v>188.9</v>
      </c>
      <c r="P348" s="8">
        <v>180.4</v>
      </c>
      <c r="Q348" s="8">
        <v>198.7</v>
      </c>
      <c r="R348" s="8">
        <v>173.7</v>
      </c>
      <c r="S348" s="8">
        <v>160</v>
      </c>
      <c r="T348" s="8">
        <v>171.6</v>
      </c>
      <c r="U348" s="8">
        <v>169</v>
      </c>
      <c r="V348" s="8">
        <v>178.4</v>
      </c>
      <c r="W348" s="8">
        <v>164.2</v>
      </c>
      <c r="X348" s="8">
        <v>172.6</v>
      </c>
      <c r="Y348" s="8">
        <v>157.69999999999999</v>
      </c>
      <c r="Z348" s="8">
        <v>165.1</v>
      </c>
      <c r="AA348" s="8">
        <v>169.9</v>
      </c>
      <c r="AB348" s="8">
        <v>171.4</v>
      </c>
      <c r="AC348" s="8">
        <v>165.4</v>
      </c>
      <c r="AD348" s="8">
        <v>173.1</v>
      </c>
    </row>
    <row r="349" spans="1:30" x14ac:dyDescent="0.25">
      <c r="A349" s="4" t="s">
        <v>34</v>
      </c>
      <c r="B349" s="4">
        <v>2022</v>
      </c>
      <c r="C349" s="4" t="s">
        <v>41</v>
      </c>
      <c r="D349" s="8">
        <v>160.30000000000001</v>
      </c>
      <c r="E349" s="8">
        <v>206.5</v>
      </c>
      <c r="F349" s="8">
        <v>169.2</v>
      </c>
      <c r="G349" s="8">
        <v>168.1</v>
      </c>
      <c r="H349" s="8">
        <v>192.4</v>
      </c>
      <c r="I349" s="8">
        <v>172.9</v>
      </c>
      <c r="J349" s="8">
        <v>186.7</v>
      </c>
      <c r="K349" s="8">
        <v>167.2</v>
      </c>
      <c r="L349" s="8">
        <v>120.9</v>
      </c>
      <c r="M349" s="8">
        <v>193.6</v>
      </c>
      <c r="N349" s="8">
        <v>168.8</v>
      </c>
      <c r="O349" s="8">
        <v>186.3</v>
      </c>
      <c r="P349" s="8">
        <v>176.3</v>
      </c>
      <c r="Q349" s="8">
        <v>195</v>
      </c>
      <c r="R349" s="8">
        <v>179.5</v>
      </c>
      <c r="S349" s="8">
        <v>172.7</v>
      </c>
      <c r="T349" s="8">
        <v>178.5</v>
      </c>
      <c r="U349" s="8">
        <v>169</v>
      </c>
      <c r="V349" s="8">
        <v>178.8</v>
      </c>
      <c r="W349" s="8">
        <v>168.5</v>
      </c>
      <c r="X349" s="8">
        <v>176.8</v>
      </c>
      <c r="Y349" s="8">
        <v>161.9</v>
      </c>
      <c r="Z349" s="8">
        <v>166.9</v>
      </c>
      <c r="AA349" s="8">
        <v>172.3</v>
      </c>
      <c r="AB349" s="8">
        <v>171.2</v>
      </c>
      <c r="AC349" s="8">
        <v>169.1</v>
      </c>
      <c r="AD349" s="8">
        <v>174.3</v>
      </c>
    </row>
    <row r="350" spans="1:30" hidden="1" x14ac:dyDescent="0.25">
      <c r="A350" s="4" t="s">
        <v>30</v>
      </c>
      <c r="B350" s="4">
        <v>2022</v>
      </c>
      <c r="C350" s="4" t="s">
        <v>42</v>
      </c>
      <c r="D350" s="8">
        <v>162.9</v>
      </c>
      <c r="E350" s="8">
        <v>206.7</v>
      </c>
      <c r="F350" s="8">
        <v>169</v>
      </c>
      <c r="G350" s="8">
        <v>169.5</v>
      </c>
      <c r="H350" s="8">
        <v>194.1</v>
      </c>
      <c r="I350" s="8">
        <v>164.1</v>
      </c>
      <c r="J350" s="8">
        <v>176.9</v>
      </c>
      <c r="K350" s="8">
        <v>169</v>
      </c>
      <c r="L350" s="8">
        <v>120.8</v>
      </c>
      <c r="M350" s="8">
        <v>199.1</v>
      </c>
      <c r="N350" s="8">
        <v>175.4</v>
      </c>
      <c r="O350" s="8">
        <v>184.8</v>
      </c>
      <c r="P350" s="8">
        <v>175.5</v>
      </c>
      <c r="Q350" s="8">
        <v>194.5</v>
      </c>
      <c r="R350" s="8">
        <v>184.7</v>
      </c>
      <c r="S350" s="8">
        <v>183.3</v>
      </c>
      <c r="T350" s="8">
        <v>184.5</v>
      </c>
      <c r="U350" s="8" t="s">
        <v>32</v>
      </c>
      <c r="V350" s="8">
        <v>179.7</v>
      </c>
      <c r="W350" s="8">
        <v>173.6</v>
      </c>
      <c r="X350" s="8">
        <v>180.2</v>
      </c>
      <c r="Y350" s="8">
        <v>166.9</v>
      </c>
      <c r="Z350" s="8">
        <v>170</v>
      </c>
      <c r="AA350" s="8">
        <v>176.2</v>
      </c>
      <c r="AB350" s="8">
        <v>170.8</v>
      </c>
      <c r="AC350" s="8">
        <v>173.1</v>
      </c>
      <c r="AD350" s="8">
        <v>176.4</v>
      </c>
    </row>
    <row r="351" spans="1:30" hidden="1" x14ac:dyDescent="0.25">
      <c r="A351" s="4" t="s">
        <v>33</v>
      </c>
      <c r="B351" s="4">
        <v>2022</v>
      </c>
      <c r="C351" s="4" t="s">
        <v>42</v>
      </c>
      <c r="D351" s="8">
        <v>164.9</v>
      </c>
      <c r="E351" s="8">
        <v>213.7</v>
      </c>
      <c r="F351" s="8">
        <v>170.9</v>
      </c>
      <c r="G351" s="8">
        <v>170.1</v>
      </c>
      <c r="H351" s="8">
        <v>179.3</v>
      </c>
      <c r="I351" s="8">
        <v>167.5</v>
      </c>
      <c r="J351" s="8">
        <v>220.8</v>
      </c>
      <c r="K351" s="8">
        <v>169.2</v>
      </c>
      <c r="L351" s="8">
        <v>123.1</v>
      </c>
      <c r="M351" s="8">
        <v>193.6</v>
      </c>
      <c r="N351" s="8">
        <v>161.1</v>
      </c>
      <c r="O351" s="8">
        <v>190.4</v>
      </c>
      <c r="P351" s="8">
        <v>181.8</v>
      </c>
      <c r="Q351" s="8">
        <v>199.7</v>
      </c>
      <c r="R351" s="8">
        <v>175</v>
      </c>
      <c r="S351" s="8">
        <v>161.69999999999999</v>
      </c>
      <c r="T351" s="8">
        <v>173</v>
      </c>
      <c r="U351" s="8">
        <v>169.5</v>
      </c>
      <c r="V351" s="8">
        <v>179.2</v>
      </c>
      <c r="W351" s="8">
        <v>165</v>
      </c>
      <c r="X351" s="8">
        <v>173.8</v>
      </c>
      <c r="Y351" s="8">
        <v>158.19999999999999</v>
      </c>
      <c r="Z351" s="8">
        <v>165.8</v>
      </c>
      <c r="AA351" s="8">
        <v>170.9</v>
      </c>
      <c r="AB351" s="8">
        <v>171.1</v>
      </c>
      <c r="AC351" s="8">
        <v>166.1</v>
      </c>
      <c r="AD351" s="8">
        <v>174.1</v>
      </c>
    </row>
    <row r="352" spans="1:30" x14ac:dyDescent="0.25">
      <c r="A352" s="4" t="s">
        <v>34</v>
      </c>
      <c r="B352" s="4">
        <v>2022</v>
      </c>
      <c r="C352" s="4" t="s">
        <v>42</v>
      </c>
      <c r="D352" s="8">
        <v>163.5</v>
      </c>
      <c r="E352" s="8">
        <v>209.2</v>
      </c>
      <c r="F352" s="8">
        <v>169.7</v>
      </c>
      <c r="G352" s="8">
        <v>169.7</v>
      </c>
      <c r="H352" s="8">
        <v>188.7</v>
      </c>
      <c r="I352" s="8">
        <v>165.7</v>
      </c>
      <c r="J352" s="8">
        <v>191.8</v>
      </c>
      <c r="K352" s="8">
        <v>169.1</v>
      </c>
      <c r="L352" s="8">
        <v>121.6</v>
      </c>
      <c r="M352" s="8">
        <v>197.3</v>
      </c>
      <c r="N352" s="8">
        <v>169.4</v>
      </c>
      <c r="O352" s="8">
        <v>187.4</v>
      </c>
      <c r="P352" s="8">
        <v>177.8</v>
      </c>
      <c r="Q352" s="8">
        <v>195.9</v>
      </c>
      <c r="R352" s="8">
        <v>180.9</v>
      </c>
      <c r="S352" s="8">
        <v>174.3</v>
      </c>
      <c r="T352" s="8">
        <v>179.9</v>
      </c>
      <c r="U352" s="8">
        <v>169.5</v>
      </c>
      <c r="V352" s="8">
        <v>179.5</v>
      </c>
      <c r="W352" s="8">
        <v>169.5</v>
      </c>
      <c r="X352" s="8">
        <v>177.8</v>
      </c>
      <c r="Y352" s="8">
        <v>162.30000000000001</v>
      </c>
      <c r="Z352" s="8">
        <v>167.6</v>
      </c>
      <c r="AA352" s="8">
        <v>173.1</v>
      </c>
      <c r="AB352" s="8">
        <v>170.9</v>
      </c>
      <c r="AC352" s="8">
        <v>169.7</v>
      </c>
      <c r="AD352" s="8">
        <v>175.3</v>
      </c>
    </row>
    <row r="353" spans="1:30" hidden="1" x14ac:dyDescent="0.25">
      <c r="A353" s="4" t="s">
        <v>30</v>
      </c>
      <c r="B353" s="4">
        <v>2022</v>
      </c>
      <c r="C353" s="4" t="s">
        <v>43</v>
      </c>
      <c r="D353" s="8">
        <v>164.7</v>
      </c>
      <c r="E353" s="8">
        <v>208.8</v>
      </c>
      <c r="F353" s="8">
        <v>170.3</v>
      </c>
      <c r="G353" s="8">
        <v>170.9</v>
      </c>
      <c r="H353" s="8">
        <v>191.6</v>
      </c>
      <c r="I353" s="8">
        <v>162.19999999999999</v>
      </c>
      <c r="J353" s="8">
        <v>184.8</v>
      </c>
      <c r="K353" s="8">
        <v>169.7</v>
      </c>
      <c r="L353" s="8">
        <v>121.1</v>
      </c>
      <c r="M353" s="8">
        <v>201.6</v>
      </c>
      <c r="N353" s="8">
        <v>175.8</v>
      </c>
      <c r="O353" s="8">
        <v>185.6</v>
      </c>
      <c r="P353" s="8">
        <v>177.4</v>
      </c>
      <c r="Q353" s="8">
        <v>194.9</v>
      </c>
      <c r="R353" s="8">
        <v>186.1</v>
      </c>
      <c r="S353" s="8">
        <v>184.4</v>
      </c>
      <c r="T353" s="8">
        <v>185.9</v>
      </c>
      <c r="U353" s="8" t="s">
        <v>32</v>
      </c>
      <c r="V353" s="8">
        <v>180.8</v>
      </c>
      <c r="W353" s="8">
        <v>174.4</v>
      </c>
      <c r="X353" s="8">
        <v>181.2</v>
      </c>
      <c r="Y353" s="8">
        <v>167.4</v>
      </c>
      <c r="Z353" s="8">
        <v>170.6</v>
      </c>
      <c r="AA353" s="8">
        <v>176.5</v>
      </c>
      <c r="AB353" s="8">
        <v>172</v>
      </c>
      <c r="AC353" s="8">
        <v>173.9</v>
      </c>
      <c r="AD353" s="8">
        <v>177.9</v>
      </c>
    </row>
    <row r="354" spans="1:30" hidden="1" x14ac:dyDescent="0.25">
      <c r="A354" s="4" t="s">
        <v>33</v>
      </c>
      <c r="B354" s="4">
        <v>2022</v>
      </c>
      <c r="C354" s="4" t="s">
        <v>43</v>
      </c>
      <c r="D354" s="8">
        <v>166.4</v>
      </c>
      <c r="E354" s="8">
        <v>214.9</v>
      </c>
      <c r="F354" s="8">
        <v>171.9</v>
      </c>
      <c r="G354" s="8">
        <v>171</v>
      </c>
      <c r="H354" s="8">
        <v>177.7</v>
      </c>
      <c r="I354" s="8">
        <v>165.7</v>
      </c>
      <c r="J354" s="8">
        <v>228.6</v>
      </c>
      <c r="K354" s="8">
        <v>169.9</v>
      </c>
      <c r="L354" s="8">
        <v>123.4</v>
      </c>
      <c r="M354" s="8">
        <v>196.4</v>
      </c>
      <c r="N354" s="8">
        <v>161.6</v>
      </c>
      <c r="O354" s="8">
        <v>191.5</v>
      </c>
      <c r="P354" s="8">
        <v>183.3</v>
      </c>
      <c r="Q354" s="8">
        <v>200.1</v>
      </c>
      <c r="R354" s="8">
        <v>175.5</v>
      </c>
      <c r="S354" s="8">
        <v>162.6</v>
      </c>
      <c r="T354" s="8">
        <v>173.6</v>
      </c>
      <c r="U354" s="8">
        <v>171.2</v>
      </c>
      <c r="V354" s="8">
        <v>180</v>
      </c>
      <c r="W354" s="8">
        <v>166</v>
      </c>
      <c r="X354" s="8">
        <v>174.7</v>
      </c>
      <c r="Y354" s="8">
        <v>158.80000000000001</v>
      </c>
      <c r="Z354" s="8">
        <v>166.3</v>
      </c>
      <c r="AA354" s="8">
        <v>171.2</v>
      </c>
      <c r="AB354" s="8">
        <v>172.3</v>
      </c>
      <c r="AC354" s="8">
        <v>166.8</v>
      </c>
      <c r="AD354" s="8">
        <v>175.3</v>
      </c>
    </row>
    <row r="355" spans="1:30" x14ac:dyDescent="0.25">
      <c r="A355" s="4" t="s">
        <v>34</v>
      </c>
      <c r="B355" s="4">
        <v>2022</v>
      </c>
      <c r="C355" s="4" t="s">
        <v>43</v>
      </c>
      <c r="D355" s="8">
        <v>165.2</v>
      </c>
      <c r="E355" s="8">
        <v>210.9</v>
      </c>
      <c r="F355" s="8">
        <v>170.9</v>
      </c>
      <c r="G355" s="8">
        <v>170.9</v>
      </c>
      <c r="H355" s="8">
        <v>186.5</v>
      </c>
      <c r="I355" s="8">
        <v>163.80000000000001</v>
      </c>
      <c r="J355" s="8">
        <v>199.7</v>
      </c>
      <c r="K355" s="8">
        <v>169.8</v>
      </c>
      <c r="L355" s="8">
        <v>121.9</v>
      </c>
      <c r="M355" s="8">
        <v>199.9</v>
      </c>
      <c r="N355" s="8">
        <v>169.9</v>
      </c>
      <c r="O355" s="8">
        <v>188.3</v>
      </c>
      <c r="P355" s="8">
        <v>179.6</v>
      </c>
      <c r="Q355" s="8">
        <v>196.3</v>
      </c>
      <c r="R355" s="8">
        <v>181.9</v>
      </c>
      <c r="S355" s="8">
        <v>175.3</v>
      </c>
      <c r="T355" s="8">
        <v>181</v>
      </c>
      <c r="U355" s="8">
        <v>171.2</v>
      </c>
      <c r="V355" s="8">
        <v>180.5</v>
      </c>
      <c r="W355" s="8">
        <v>170.4</v>
      </c>
      <c r="X355" s="8">
        <v>178.7</v>
      </c>
      <c r="Y355" s="8">
        <v>162.9</v>
      </c>
      <c r="Z355" s="8">
        <v>168.2</v>
      </c>
      <c r="AA355" s="8">
        <v>173.4</v>
      </c>
      <c r="AB355" s="8">
        <v>172.1</v>
      </c>
      <c r="AC355" s="8">
        <v>170.5</v>
      </c>
      <c r="AD355" s="8">
        <v>176.7</v>
      </c>
    </row>
    <row r="356" spans="1:30" hidden="1" x14ac:dyDescent="0.25">
      <c r="A356" s="4" t="s">
        <v>30</v>
      </c>
      <c r="B356" s="4">
        <v>2022</v>
      </c>
      <c r="C356" s="4" t="s">
        <v>44</v>
      </c>
      <c r="D356" s="8">
        <v>166.9</v>
      </c>
      <c r="E356" s="8">
        <v>207.2</v>
      </c>
      <c r="F356" s="8">
        <v>180.2</v>
      </c>
      <c r="G356" s="8">
        <v>172.3</v>
      </c>
      <c r="H356" s="8">
        <v>194</v>
      </c>
      <c r="I356" s="8">
        <v>159.1</v>
      </c>
      <c r="J356" s="8">
        <v>171.6</v>
      </c>
      <c r="K356" s="8">
        <v>170.2</v>
      </c>
      <c r="L356" s="8">
        <v>121.5</v>
      </c>
      <c r="M356" s="8">
        <v>204.8</v>
      </c>
      <c r="N356" s="8">
        <v>176.4</v>
      </c>
      <c r="O356" s="8">
        <v>186.9</v>
      </c>
      <c r="P356" s="8">
        <v>176.6</v>
      </c>
      <c r="Q356" s="8">
        <v>195.5</v>
      </c>
      <c r="R356" s="8">
        <v>187.2</v>
      </c>
      <c r="S356" s="8">
        <v>185.2</v>
      </c>
      <c r="T356" s="8">
        <v>186.9</v>
      </c>
      <c r="U356" s="8" t="s">
        <v>32</v>
      </c>
      <c r="V356" s="8">
        <v>181.9</v>
      </c>
      <c r="W356" s="8">
        <v>175.5</v>
      </c>
      <c r="X356" s="8">
        <v>182.3</v>
      </c>
      <c r="Y356" s="8">
        <v>167.5</v>
      </c>
      <c r="Z356" s="8">
        <v>170.8</v>
      </c>
      <c r="AA356" s="8">
        <v>176.9</v>
      </c>
      <c r="AB356" s="8">
        <v>173.4</v>
      </c>
      <c r="AC356" s="8">
        <v>174.6</v>
      </c>
      <c r="AD356" s="8">
        <v>177.8</v>
      </c>
    </row>
    <row r="357" spans="1:30" hidden="1" x14ac:dyDescent="0.25">
      <c r="A357" s="4" t="s">
        <v>33</v>
      </c>
      <c r="B357" s="4">
        <v>2022</v>
      </c>
      <c r="C357" s="4" t="s">
        <v>44</v>
      </c>
      <c r="D357" s="8">
        <v>168.4</v>
      </c>
      <c r="E357" s="8">
        <v>213.4</v>
      </c>
      <c r="F357" s="8">
        <v>183.2</v>
      </c>
      <c r="G357" s="8">
        <v>172.3</v>
      </c>
      <c r="H357" s="8">
        <v>180</v>
      </c>
      <c r="I357" s="8">
        <v>162.6</v>
      </c>
      <c r="J357" s="8">
        <v>205.5</v>
      </c>
      <c r="K357" s="8">
        <v>171</v>
      </c>
      <c r="L357" s="8">
        <v>123.4</v>
      </c>
      <c r="M357" s="8">
        <v>198.8</v>
      </c>
      <c r="N357" s="8">
        <v>162.1</v>
      </c>
      <c r="O357" s="8">
        <v>192.4</v>
      </c>
      <c r="P357" s="8">
        <v>181.3</v>
      </c>
      <c r="Q357" s="8">
        <v>200.6</v>
      </c>
      <c r="R357" s="8">
        <v>176.7</v>
      </c>
      <c r="S357" s="8">
        <v>163.5</v>
      </c>
      <c r="T357" s="8">
        <v>174.7</v>
      </c>
      <c r="U357" s="8">
        <v>171.8</v>
      </c>
      <c r="V357" s="8">
        <v>180.3</v>
      </c>
      <c r="W357" s="8">
        <v>166.9</v>
      </c>
      <c r="X357" s="8">
        <v>175.8</v>
      </c>
      <c r="Y357" s="8">
        <v>158.9</v>
      </c>
      <c r="Z357" s="8">
        <v>166.7</v>
      </c>
      <c r="AA357" s="8">
        <v>171.5</v>
      </c>
      <c r="AB357" s="8">
        <v>173.8</v>
      </c>
      <c r="AC357" s="8">
        <v>167.4</v>
      </c>
      <c r="AD357" s="8">
        <v>174.1</v>
      </c>
    </row>
    <row r="358" spans="1:30" x14ac:dyDescent="0.25">
      <c r="A358" s="4" t="s">
        <v>34</v>
      </c>
      <c r="B358" s="4">
        <v>2022</v>
      </c>
      <c r="C358" s="4" t="s">
        <v>44</v>
      </c>
      <c r="D358" s="8">
        <v>167.4</v>
      </c>
      <c r="E358" s="8">
        <v>209.4</v>
      </c>
      <c r="F358" s="8">
        <v>181.4</v>
      </c>
      <c r="G358" s="8">
        <v>172.3</v>
      </c>
      <c r="H358" s="8">
        <v>188.9</v>
      </c>
      <c r="I358" s="8">
        <v>160.69999999999999</v>
      </c>
      <c r="J358" s="8">
        <v>183.1</v>
      </c>
      <c r="K358" s="8">
        <v>170.5</v>
      </c>
      <c r="L358" s="8">
        <v>122.1</v>
      </c>
      <c r="M358" s="8">
        <v>202.8</v>
      </c>
      <c r="N358" s="8">
        <v>170.4</v>
      </c>
      <c r="O358" s="8">
        <v>189.5</v>
      </c>
      <c r="P358" s="8">
        <v>178.3</v>
      </c>
      <c r="Q358" s="8">
        <v>196.9</v>
      </c>
      <c r="R358" s="8">
        <v>183.1</v>
      </c>
      <c r="S358" s="8">
        <v>176.2</v>
      </c>
      <c r="T358" s="8">
        <v>182.1</v>
      </c>
      <c r="U358" s="8">
        <v>171.8</v>
      </c>
      <c r="V358" s="8">
        <v>181.3</v>
      </c>
      <c r="W358" s="8">
        <v>171.4</v>
      </c>
      <c r="X358" s="8">
        <v>179.8</v>
      </c>
      <c r="Y358" s="8">
        <v>163</v>
      </c>
      <c r="Z358" s="8">
        <v>168.5</v>
      </c>
      <c r="AA358" s="8">
        <v>173.7</v>
      </c>
      <c r="AB358" s="8">
        <v>173.6</v>
      </c>
      <c r="AC358" s="8">
        <v>171.1</v>
      </c>
      <c r="AD358" s="8">
        <v>176.5</v>
      </c>
    </row>
    <row r="359" spans="1:30" hidden="1" x14ac:dyDescent="0.25">
      <c r="A359" s="4" t="s">
        <v>30</v>
      </c>
      <c r="B359" s="4">
        <v>2022</v>
      </c>
      <c r="C359" s="4" t="s">
        <v>45</v>
      </c>
      <c r="D359" s="8">
        <v>168.8</v>
      </c>
      <c r="E359" s="8">
        <v>206.9</v>
      </c>
      <c r="F359" s="8">
        <v>189.1</v>
      </c>
      <c r="G359" s="8">
        <v>173.4</v>
      </c>
      <c r="H359" s="8">
        <v>193.9</v>
      </c>
      <c r="I359" s="8">
        <v>156.69999999999999</v>
      </c>
      <c r="J359" s="8">
        <v>150.19999999999999</v>
      </c>
      <c r="K359" s="8">
        <v>170.5</v>
      </c>
      <c r="L359" s="8">
        <v>121.2</v>
      </c>
      <c r="M359" s="8">
        <v>207.5</v>
      </c>
      <c r="N359" s="8">
        <v>176.8</v>
      </c>
      <c r="O359" s="8">
        <v>187.7</v>
      </c>
      <c r="P359" s="8">
        <v>174.4</v>
      </c>
      <c r="Q359" s="8">
        <v>195.9</v>
      </c>
      <c r="R359" s="8">
        <v>188.1</v>
      </c>
      <c r="S359" s="8">
        <v>185.9</v>
      </c>
      <c r="T359" s="8">
        <v>187.8</v>
      </c>
      <c r="U359" s="8" t="s">
        <v>32</v>
      </c>
      <c r="V359" s="8">
        <v>182.8</v>
      </c>
      <c r="W359" s="8">
        <v>176.4</v>
      </c>
      <c r="X359" s="8">
        <v>183.5</v>
      </c>
      <c r="Y359" s="8">
        <v>167.8</v>
      </c>
      <c r="Z359" s="8">
        <v>171.2</v>
      </c>
      <c r="AA359" s="8">
        <v>177.3</v>
      </c>
      <c r="AB359" s="8">
        <v>175.7</v>
      </c>
      <c r="AC359" s="8">
        <v>175.5</v>
      </c>
      <c r="AD359" s="8">
        <v>177.1</v>
      </c>
    </row>
    <row r="360" spans="1:30" hidden="1" x14ac:dyDescent="0.25">
      <c r="A360" s="4" t="s">
        <v>33</v>
      </c>
      <c r="B360" s="4">
        <v>2022</v>
      </c>
      <c r="C360" s="4" t="s">
        <v>45</v>
      </c>
      <c r="D360" s="8">
        <v>170.2</v>
      </c>
      <c r="E360" s="8">
        <v>212.9</v>
      </c>
      <c r="F360" s="8">
        <v>191.9</v>
      </c>
      <c r="G360" s="8">
        <v>173.9</v>
      </c>
      <c r="H360" s="8">
        <v>179.1</v>
      </c>
      <c r="I360" s="8">
        <v>159.5</v>
      </c>
      <c r="J360" s="8">
        <v>178.7</v>
      </c>
      <c r="K360" s="8">
        <v>171.3</v>
      </c>
      <c r="L360" s="8">
        <v>123.1</v>
      </c>
      <c r="M360" s="8">
        <v>200.5</v>
      </c>
      <c r="N360" s="8">
        <v>162.80000000000001</v>
      </c>
      <c r="O360" s="8">
        <v>193.3</v>
      </c>
      <c r="P360" s="8">
        <v>178.6</v>
      </c>
      <c r="Q360" s="8">
        <v>201.1</v>
      </c>
      <c r="R360" s="8">
        <v>177.7</v>
      </c>
      <c r="S360" s="8">
        <v>164.5</v>
      </c>
      <c r="T360" s="8">
        <v>175.7</v>
      </c>
      <c r="U360" s="8">
        <v>170.7</v>
      </c>
      <c r="V360" s="8">
        <v>180.6</v>
      </c>
      <c r="W360" s="8">
        <v>167.3</v>
      </c>
      <c r="X360" s="8">
        <v>177.2</v>
      </c>
      <c r="Y360" s="8">
        <v>159.4</v>
      </c>
      <c r="Z360" s="8">
        <v>167.1</v>
      </c>
      <c r="AA360" s="8">
        <v>171.8</v>
      </c>
      <c r="AB360" s="8">
        <v>176</v>
      </c>
      <c r="AC360" s="8">
        <v>168.2</v>
      </c>
      <c r="AD360" s="8">
        <v>174.1</v>
      </c>
    </row>
    <row r="361" spans="1:30" x14ac:dyDescent="0.25">
      <c r="A361" s="4" t="s">
        <v>34</v>
      </c>
      <c r="B361" s="4">
        <v>2022</v>
      </c>
      <c r="C361" s="4" t="s">
        <v>45</v>
      </c>
      <c r="D361" s="8">
        <v>169.2</v>
      </c>
      <c r="E361" s="8">
        <v>209</v>
      </c>
      <c r="F361" s="8">
        <v>190.2</v>
      </c>
      <c r="G361" s="8">
        <v>173.6</v>
      </c>
      <c r="H361" s="8">
        <v>188.5</v>
      </c>
      <c r="I361" s="8">
        <v>158</v>
      </c>
      <c r="J361" s="8">
        <v>159.9</v>
      </c>
      <c r="K361" s="8">
        <v>170.8</v>
      </c>
      <c r="L361" s="8">
        <v>121.8</v>
      </c>
      <c r="M361" s="8">
        <v>205.2</v>
      </c>
      <c r="N361" s="8">
        <v>171</v>
      </c>
      <c r="O361" s="8">
        <v>190.3</v>
      </c>
      <c r="P361" s="8">
        <v>175.9</v>
      </c>
      <c r="Q361" s="8">
        <v>197.3</v>
      </c>
      <c r="R361" s="8">
        <v>184</v>
      </c>
      <c r="S361" s="8">
        <v>177</v>
      </c>
      <c r="T361" s="8">
        <v>183</v>
      </c>
      <c r="U361" s="8">
        <v>170.7</v>
      </c>
      <c r="V361" s="8">
        <v>182</v>
      </c>
      <c r="W361" s="8">
        <v>172.1</v>
      </c>
      <c r="X361" s="8">
        <v>181.1</v>
      </c>
      <c r="Y361" s="8">
        <v>163.4</v>
      </c>
      <c r="Z361" s="8">
        <v>168.9</v>
      </c>
      <c r="AA361" s="8">
        <v>174.1</v>
      </c>
      <c r="AB361" s="8">
        <v>175.8</v>
      </c>
      <c r="AC361" s="8">
        <v>172</v>
      </c>
      <c r="AD361" s="8">
        <v>175.7</v>
      </c>
    </row>
    <row r="362" spans="1:30" hidden="1" x14ac:dyDescent="0.25">
      <c r="A362" s="4" t="s">
        <v>30</v>
      </c>
      <c r="B362" s="4">
        <v>2023</v>
      </c>
      <c r="C362" s="4" t="s">
        <v>31</v>
      </c>
      <c r="D362" s="8">
        <v>174</v>
      </c>
      <c r="E362" s="8">
        <v>208.3</v>
      </c>
      <c r="F362" s="8">
        <v>192.9</v>
      </c>
      <c r="G362" s="8">
        <v>174.3</v>
      </c>
      <c r="H362" s="8">
        <v>192.6</v>
      </c>
      <c r="I362" s="8">
        <v>156.30000000000001</v>
      </c>
      <c r="J362" s="8">
        <v>142.9</v>
      </c>
      <c r="K362" s="8">
        <v>170.7</v>
      </c>
      <c r="L362" s="8">
        <v>120.3</v>
      </c>
      <c r="M362" s="8">
        <v>210.5</v>
      </c>
      <c r="N362" s="8">
        <v>176.9</v>
      </c>
      <c r="O362" s="8">
        <v>188.5</v>
      </c>
      <c r="P362" s="8">
        <v>175</v>
      </c>
      <c r="Q362" s="8">
        <v>196.9</v>
      </c>
      <c r="R362" s="8">
        <v>189</v>
      </c>
      <c r="S362" s="8">
        <v>186.3</v>
      </c>
      <c r="T362" s="8">
        <v>188.6</v>
      </c>
      <c r="U362" s="8" t="s">
        <v>32</v>
      </c>
      <c r="V362" s="8">
        <v>183.2</v>
      </c>
      <c r="W362" s="8">
        <v>177.2</v>
      </c>
      <c r="X362" s="8">
        <v>184.7</v>
      </c>
      <c r="Y362" s="8">
        <v>168.2</v>
      </c>
      <c r="Z362" s="8">
        <v>171.8</v>
      </c>
      <c r="AA362" s="8">
        <v>177.8</v>
      </c>
      <c r="AB362" s="8">
        <v>178.4</v>
      </c>
      <c r="AC362" s="8">
        <v>176.5</v>
      </c>
      <c r="AD362" s="8">
        <v>177.8</v>
      </c>
    </row>
    <row r="363" spans="1:30" hidden="1" x14ac:dyDescent="0.25">
      <c r="A363" s="4" t="s">
        <v>33</v>
      </c>
      <c r="B363" s="4">
        <v>2023</v>
      </c>
      <c r="C363" s="4" t="s">
        <v>31</v>
      </c>
      <c r="D363" s="8">
        <v>173.3</v>
      </c>
      <c r="E363" s="8">
        <v>215.2</v>
      </c>
      <c r="F363" s="8">
        <v>197</v>
      </c>
      <c r="G363" s="8">
        <v>175.2</v>
      </c>
      <c r="H363" s="8">
        <v>178</v>
      </c>
      <c r="I363" s="8">
        <v>160.5</v>
      </c>
      <c r="J363" s="8">
        <v>175.3</v>
      </c>
      <c r="K363" s="8">
        <v>171.2</v>
      </c>
      <c r="L363" s="8">
        <v>122.7</v>
      </c>
      <c r="M363" s="8">
        <v>204.3</v>
      </c>
      <c r="N363" s="8">
        <v>163.69999999999999</v>
      </c>
      <c r="O363" s="8">
        <v>194.3</v>
      </c>
      <c r="P363" s="8">
        <v>179.5</v>
      </c>
      <c r="Q363" s="8">
        <v>201.6</v>
      </c>
      <c r="R363" s="8">
        <v>178.7</v>
      </c>
      <c r="S363" s="8">
        <v>165.3</v>
      </c>
      <c r="T363" s="8">
        <v>176.6</v>
      </c>
      <c r="U363" s="8">
        <v>172.1</v>
      </c>
      <c r="V363" s="8">
        <v>180.1</v>
      </c>
      <c r="W363" s="8">
        <v>168</v>
      </c>
      <c r="X363" s="8">
        <v>178.5</v>
      </c>
      <c r="Y363" s="8">
        <v>159.5</v>
      </c>
      <c r="Z363" s="8">
        <v>167.8</v>
      </c>
      <c r="AA363" s="8">
        <v>171.8</v>
      </c>
      <c r="AB363" s="8">
        <v>178.8</v>
      </c>
      <c r="AC363" s="8">
        <v>168.9</v>
      </c>
      <c r="AD363" s="8">
        <v>174.9</v>
      </c>
    </row>
    <row r="364" spans="1:30" x14ac:dyDescent="0.25">
      <c r="A364" s="4" t="s">
        <v>34</v>
      </c>
      <c r="B364" s="4">
        <v>2023</v>
      </c>
      <c r="C364" s="4" t="s">
        <v>31</v>
      </c>
      <c r="D364" s="8">
        <v>173.8</v>
      </c>
      <c r="E364" s="8">
        <v>210.7</v>
      </c>
      <c r="F364" s="8">
        <v>194.5</v>
      </c>
      <c r="G364" s="8">
        <v>174.6</v>
      </c>
      <c r="H364" s="8">
        <v>187.2</v>
      </c>
      <c r="I364" s="8">
        <v>158.30000000000001</v>
      </c>
      <c r="J364" s="8">
        <v>153.9</v>
      </c>
      <c r="K364" s="8">
        <v>170.9</v>
      </c>
      <c r="L364" s="8">
        <v>121.1</v>
      </c>
      <c r="M364" s="8">
        <v>208.4</v>
      </c>
      <c r="N364" s="8">
        <v>171.4</v>
      </c>
      <c r="O364" s="8">
        <v>191.2</v>
      </c>
      <c r="P364" s="8">
        <v>176.7</v>
      </c>
      <c r="Q364" s="8">
        <v>198.2</v>
      </c>
      <c r="R364" s="8">
        <v>184.9</v>
      </c>
      <c r="S364" s="8">
        <v>177.6</v>
      </c>
      <c r="T364" s="8">
        <v>183.8</v>
      </c>
      <c r="U364" s="8">
        <v>172.1</v>
      </c>
      <c r="V364" s="8">
        <v>182</v>
      </c>
      <c r="W364" s="8">
        <v>172.9</v>
      </c>
      <c r="X364" s="8">
        <v>182.3</v>
      </c>
      <c r="Y364" s="8">
        <v>163.6</v>
      </c>
      <c r="Z364" s="8">
        <v>169.5</v>
      </c>
      <c r="AA364" s="8">
        <v>174.3</v>
      </c>
      <c r="AB364" s="8">
        <v>178.6</v>
      </c>
      <c r="AC364" s="8">
        <v>172.8</v>
      </c>
      <c r="AD364" s="8">
        <v>176.5</v>
      </c>
    </row>
    <row r="365" spans="1:30" hidden="1" x14ac:dyDescent="0.25">
      <c r="A365" s="4" t="s">
        <v>30</v>
      </c>
      <c r="B365" s="4">
        <v>2023</v>
      </c>
      <c r="C365" s="4" t="s">
        <v>35</v>
      </c>
      <c r="D365" s="8">
        <v>174.2</v>
      </c>
      <c r="E365" s="8">
        <v>205.2</v>
      </c>
      <c r="F365" s="8">
        <v>173.9</v>
      </c>
      <c r="G365" s="8">
        <v>177</v>
      </c>
      <c r="H365" s="8">
        <v>183.4</v>
      </c>
      <c r="I365" s="8">
        <v>167.2</v>
      </c>
      <c r="J365" s="8">
        <v>140.9</v>
      </c>
      <c r="K365" s="8">
        <v>170.4</v>
      </c>
      <c r="L365" s="8">
        <v>119.1</v>
      </c>
      <c r="M365" s="8">
        <v>212.1</v>
      </c>
      <c r="N365" s="8">
        <v>177.6</v>
      </c>
      <c r="O365" s="8">
        <v>189.9</v>
      </c>
      <c r="P365" s="8">
        <v>174.8</v>
      </c>
      <c r="Q365" s="8">
        <v>198.3</v>
      </c>
      <c r="R365" s="8">
        <v>190</v>
      </c>
      <c r="S365" s="8">
        <v>187</v>
      </c>
      <c r="T365" s="8">
        <v>189.6</v>
      </c>
      <c r="U365" s="8" t="s">
        <v>32</v>
      </c>
      <c r="V365" s="8">
        <v>181.6</v>
      </c>
      <c r="W365" s="8">
        <v>178.6</v>
      </c>
      <c r="X365" s="8">
        <v>186.6</v>
      </c>
      <c r="Y365" s="8">
        <v>169</v>
      </c>
      <c r="Z365" s="8">
        <v>172.8</v>
      </c>
      <c r="AA365" s="8">
        <v>178.5</v>
      </c>
      <c r="AB365" s="8">
        <v>180.7</v>
      </c>
      <c r="AC365" s="8">
        <v>177.9</v>
      </c>
      <c r="AD365" s="8">
        <v>178</v>
      </c>
    </row>
    <row r="366" spans="1:30" hidden="1" x14ac:dyDescent="0.25">
      <c r="A366" s="4" t="s">
        <v>33</v>
      </c>
      <c r="B366" s="4">
        <v>2023</v>
      </c>
      <c r="C366" s="4" t="s">
        <v>35</v>
      </c>
      <c r="D366" s="8">
        <v>174.7</v>
      </c>
      <c r="E366" s="8">
        <v>212.2</v>
      </c>
      <c r="F366" s="8">
        <v>177.2</v>
      </c>
      <c r="G366" s="8">
        <v>177.9</v>
      </c>
      <c r="H366" s="8">
        <v>172.2</v>
      </c>
      <c r="I366" s="8">
        <v>172.1</v>
      </c>
      <c r="J366" s="8">
        <v>175.8</v>
      </c>
      <c r="K366" s="8">
        <v>172.2</v>
      </c>
      <c r="L366" s="8">
        <v>121.9</v>
      </c>
      <c r="M366" s="8">
        <v>204.8</v>
      </c>
      <c r="N366" s="8">
        <v>164.9</v>
      </c>
      <c r="O366" s="8">
        <v>196.6</v>
      </c>
      <c r="P366" s="8">
        <v>180.7</v>
      </c>
      <c r="Q366" s="8">
        <v>202.7</v>
      </c>
      <c r="R366" s="8">
        <v>180.3</v>
      </c>
      <c r="S366" s="8">
        <v>167</v>
      </c>
      <c r="T366" s="8">
        <v>178.2</v>
      </c>
      <c r="U366" s="8">
        <v>173.5</v>
      </c>
      <c r="V366" s="8">
        <v>182.8</v>
      </c>
      <c r="W366" s="8">
        <v>169.2</v>
      </c>
      <c r="X366" s="8">
        <v>180.8</v>
      </c>
      <c r="Y366" s="8">
        <v>159.80000000000001</v>
      </c>
      <c r="Z366" s="8">
        <v>168.4</v>
      </c>
      <c r="AA366" s="8">
        <v>172.5</v>
      </c>
      <c r="AB366" s="8">
        <v>181.4</v>
      </c>
      <c r="AC366" s="8">
        <v>170</v>
      </c>
      <c r="AD366" s="8">
        <v>176.3</v>
      </c>
    </row>
    <row r="367" spans="1:30" x14ac:dyDescent="0.25">
      <c r="A367" s="4" t="s">
        <v>34</v>
      </c>
      <c r="B367" s="4">
        <v>2023</v>
      </c>
      <c r="C367" s="4" t="s">
        <v>35</v>
      </c>
      <c r="D367" s="8">
        <v>174.4</v>
      </c>
      <c r="E367" s="8">
        <v>207.7</v>
      </c>
      <c r="F367" s="8">
        <v>175.2</v>
      </c>
      <c r="G367" s="8">
        <v>177.3</v>
      </c>
      <c r="H367" s="8">
        <v>179.3</v>
      </c>
      <c r="I367" s="8">
        <v>169.5</v>
      </c>
      <c r="J367" s="8">
        <v>152.69999999999999</v>
      </c>
      <c r="K367" s="8">
        <v>171</v>
      </c>
      <c r="L367" s="8">
        <v>120</v>
      </c>
      <c r="M367" s="8">
        <v>209.7</v>
      </c>
      <c r="N367" s="8">
        <v>172.3</v>
      </c>
      <c r="O367" s="8">
        <v>193</v>
      </c>
      <c r="P367" s="8">
        <v>177</v>
      </c>
      <c r="Q367" s="8">
        <v>199.5</v>
      </c>
      <c r="R367" s="8">
        <v>186.2</v>
      </c>
      <c r="S367" s="8">
        <v>178.7</v>
      </c>
      <c r="T367" s="8">
        <v>185.1</v>
      </c>
      <c r="U367" s="8">
        <v>173.5</v>
      </c>
      <c r="V367" s="8">
        <v>182.1</v>
      </c>
      <c r="W367" s="8">
        <v>174.2</v>
      </c>
      <c r="X367" s="8">
        <v>184.4</v>
      </c>
      <c r="Y367" s="8">
        <v>164.2</v>
      </c>
      <c r="Z367" s="8">
        <v>170.3</v>
      </c>
      <c r="AA367" s="8">
        <v>175</v>
      </c>
      <c r="AB367" s="8">
        <v>181</v>
      </c>
      <c r="AC367" s="8">
        <v>174.1</v>
      </c>
      <c r="AD367" s="8">
        <v>177.2</v>
      </c>
    </row>
    <row r="368" spans="1:30" hidden="1" x14ac:dyDescent="0.25">
      <c r="A368" s="4" t="s">
        <v>30</v>
      </c>
      <c r="B368" s="4">
        <v>2023</v>
      </c>
      <c r="C368" s="4" t="s">
        <v>36</v>
      </c>
      <c r="D368" s="8">
        <v>174.3</v>
      </c>
      <c r="E368" s="8">
        <v>205.2</v>
      </c>
      <c r="F368" s="8">
        <v>173.9</v>
      </c>
      <c r="G368" s="8">
        <v>177</v>
      </c>
      <c r="H368" s="8">
        <v>183.3</v>
      </c>
      <c r="I368" s="8">
        <v>167.2</v>
      </c>
      <c r="J368" s="8">
        <v>140.9</v>
      </c>
      <c r="K368" s="8">
        <v>170.5</v>
      </c>
      <c r="L368" s="8">
        <v>119.1</v>
      </c>
      <c r="M368" s="8">
        <v>212.1</v>
      </c>
      <c r="N368" s="8">
        <v>177.6</v>
      </c>
      <c r="O368" s="8">
        <v>189.9</v>
      </c>
      <c r="P368" s="8">
        <v>174.8</v>
      </c>
      <c r="Q368" s="8">
        <v>198.4</v>
      </c>
      <c r="R368" s="8">
        <v>190</v>
      </c>
      <c r="S368" s="8">
        <v>187</v>
      </c>
      <c r="T368" s="8">
        <v>189.6</v>
      </c>
      <c r="U368" s="8" t="s">
        <v>32</v>
      </c>
      <c r="V368" s="8">
        <v>181.4</v>
      </c>
      <c r="W368" s="8">
        <v>178.6</v>
      </c>
      <c r="X368" s="8">
        <v>186.6</v>
      </c>
      <c r="Y368" s="8">
        <v>169</v>
      </c>
      <c r="Z368" s="8">
        <v>172.8</v>
      </c>
      <c r="AA368" s="8">
        <v>178.5</v>
      </c>
      <c r="AB368" s="8">
        <v>180.7</v>
      </c>
      <c r="AC368" s="8">
        <v>177.9</v>
      </c>
      <c r="AD368" s="8">
        <v>178</v>
      </c>
    </row>
    <row r="369" spans="1:30" hidden="1" x14ac:dyDescent="0.25">
      <c r="A369" s="4" t="s">
        <v>33</v>
      </c>
      <c r="B369" s="4">
        <v>2023</v>
      </c>
      <c r="C369" s="4" t="s">
        <v>36</v>
      </c>
      <c r="D369" s="8">
        <v>174.7</v>
      </c>
      <c r="E369" s="8">
        <v>212.2</v>
      </c>
      <c r="F369" s="8">
        <v>177.2</v>
      </c>
      <c r="G369" s="8">
        <v>177.9</v>
      </c>
      <c r="H369" s="8">
        <v>172.2</v>
      </c>
      <c r="I369" s="8">
        <v>172.1</v>
      </c>
      <c r="J369" s="8">
        <v>175.9</v>
      </c>
      <c r="K369" s="8">
        <v>172.2</v>
      </c>
      <c r="L369" s="8">
        <v>121.9</v>
      </c>
      <c r="M369" s="8">
        <v>204.8</v>
      </c>
      <c r="N369" s="8">
        <v>164.9</v>
      </c>
      <c r="O369" s="8">
        <v>196.6</v>
      </c>
      <c r="P369" s="8">
        <v>180.8</v>
      </c>
      <c r="Q369" s="8">
        <v>202.7</v>
      </c>
      <c r="R369" s="8">
        <v>180.2</v>
      </c>
      <c r="S369" s="8">
        <v>167</v>
      </c>
      <c r="T369" s="8">
        <v>178.2</v>
      </c>
      <c r="U369" s="8">
        <v>173.5</v>
      </c>
      <c r="V369" s="8">
        <v>182.6</v>
      </c>
      <c r="W369" s="8">
        <v>169.2</v>
      </c>
      <c r="X369" s="8">
        <v>180.8</v>
      </c>
      <c r="Y369" s="8">
        <v>159.80000000000001</v>
      </c>
      <c r="Z369" s="8">
        <v>168.4</v>
      </c>
      <c r="AA369" s="8">
        <v>172.5</v>
      </c>
      <c r="AB369" s="8">
        <v>181.5</v>
      </c>
      <c r="AC369" s="8">
        <v>170</v>
      </c>
      <c r="AD369" s="8">
        <v>176.3</v>
      </c>
    </row>
    <row r="370" spans="1:30" x14ac:dyDescent="0.25">
      <c r="A370" s="4" t="s">
        <v>34</v>
      </c>
      <c r="B370" s="4">
        <v>2023</v>
      </c>
      <c r="C370" s="4" t="s">
        <v>36</v>
      </c>
      <c r="D370" s="8">
        <v>174.4</v>
      </c>
      <c r="E370" s="8">
        <v>207.7</v>
      </c>
      <c r="F370" s="8">
        <v>175.2</v>
      </c>
      <c r="G370" s="8">
        <v>177.3</v>
      </c>
      <c r="H370" s="8">
        <v>179.2</v>
      </c>
      <c r="I370" s="8">
        <v>169.5</v>
      </c>
      <c r="J370" s="8">
        <v>152.80000000000001</v>
      </c>
      <c r="K370" s="8">
        <v>171.1</v>
      </c>
      <c r="L370" s="8">
        <v>120</v>
      </c>
      <c r="M370" s="8">
        <v>209.7</v>
      </c>
      <c r="N370" s="8">
        <v>172.3</v>
      </c>
      <c r="O370" s="8">
        <v>193</v>
      </c>
      <c r="P370" s="8">
        <v>177</v>
      </c>
      <c r="Q370" s="8">
        <v>199.5</v>
      </c>
      <c r="R370" s="8">
        <v>186.1</v>
      </c>
      <c r="S370" s="8">
        <v>178.7</v>
      </c>
      <c r="T370" s="8">
        <v>185.1</v>
      </c>
      <c r="U370" s="8">
        <v>173.5</v>
      </c>
      <c r="V370" s="8">
        <v>181.9</v>
      </c>
      <c r="W370" s="8">
        <v>174.2</v>
      </c>
      <c r="X370" s="8">
        <v>184.4</v>
      </c>
      <c r="Y370" s="8">
        <v>164.2</v>
      </c>
      <c r="Z370" s="8">
        <v>170.3</v>
      </c>
      <c r="AA370" s="8">
        <v>175</v>
      </c>
      <c r="AB370" s="8">
        <v>181</v>
      </c>
      <c r="AC370" s="8">
        <v>174.1</v>
      </c>
      <c r="AD370" s="8">
        <v>177.2</v>
      </c>
    </row>
    <row r="371" spans="1:30" hidden="1" x14ac:dyDescent="0.25">
      <c r="A371" s="4" t="s">
        <v>30</v>
      </c>
      <c r="B371" s="4">
        <v>2023</v>
      </c>
      <c r="C371" s="4" t="s">
        <v>37</v>
      </c>
      <c r="D371" s="8">
        <v>173.3</v>
      </c>
      <c r="E371" s="8">
        <v>206.9</v>
      </c>
      <c r="F371" s="8">
        <v>167.9</v>
      </c>
      <c r="G371" s="8">
        <v>178.2</v>
      </c>
      <c r="H371" s="8">
        <v>178.5</v>
      </c>
      <c r="I371" s="8">
        <v>173.7</v>
      </c>
      <c r="J371" s="8">
        <v>142.80000000000001</v>
      </c>
      <c r="K371" s="8">
        <v>172.8</v>
      </c>
      <c r="L371" s="8">
        <v>120.4</v>
      </c>
      <c r="M371" s="8">
        <v>215.5</v>
      </c>
      <c r="N371" s="8">
        <v>178.2</v>
      </c>
      <c r="O371" s="8">
        <v>190.5</v>
      </c>
      <c r="P371" s="8">
        <v>175.5</v>
      </c>
      <c r="Q371" s="8">
        <v>199.5</v>
      </c>
      <c r="R371" s="8">
        <v>190.7</v>
      </c>
      <c r="S371" s="8">
        <v>187.3</v>
      </c>
      <c r="T371" s="8">
        <v>190.2</v>
      </c>
      <c r="U371" s="8" t="s">
        <v>46</v>
      </c>
      <c r="V371" s="8">
        <v>181.5</v>
      </c>
      <c r="W371" s="8">
        <v>179.1</v>
      </c>
      <c r="X371" s="8">
        <v>187.2</v>
      </c>
      <c r="Y371" s="8">
        <v>169.4</v>
      </c>
      <c r="Z371" s="8">
        <v>173.2</v>
      </c>
      <c r="AA371" s="8">
        <v>179.4</v>
      </c>
      <c r="AB371" s="8">
        <v>183.8</v>
      </c>
      <c r="AC371" s="8">
        <v>178.9</v>
      </c>
      <c r="AD371" s="8">
        <v>178.8</v>
      </c>
    </row>
    <row r="372" spans="1:30" hidden="1" x14ac:dyDescent="0.25">
      <c r="A372" s="4" t="s">
        <v>33</v>
      </c>
      <c r="B372" s="4">
        <v>2023</v>
      </c>
      <c r="C372" s="4" t="s">
        <v>37</v>
      </c>
      <c r="D372" s="8">
        <v>174.8</v>
      </c>
      <c r="E372" s="8">
        <v>213.7</v>
      </c>
      <c r="F372" s="8">
        <v>172.4</v>
      </c>
      <c r="G372" s="8">
        <v>178.8</v>
      </c>
      <c r="H372" s="8">
        <v>168.7</v>
      </c>
      <c r="I372" s="8">
        <v>179.2</v>
      </c>
      <c r="J372" s="8">
        <v>179.9</v>
      </c>
      <c r="K372" s="8">
        <v>174.7</v>
      </c>
      <c r="L372" s="8">
        <v>123.1</v>
      </c>
      <c r="M372" s="8">
        <v>207.8</v>
      </c>
      <c r="N372" s="8">
        <v>165.5</v>
      </c>
      <c r="O372" s="8">
        <v>197</v>
      </c>
      <c r="P372" s="8">
        <v>182.1</v>
      </c>
      <c r="Q372" s="8">
        <v>203.5</v>
      </c>
      <c r="R372" s="8">
        <v>181</v>
      </c>
      <c r="S372" s="8">
        <v>167.7</v>
      </c>
      <c r="T372" s="8">
        <v>178.9</v>
      </c>
      <c r="U372" s="8">
        <v>175.2</v>
      </c>
      <c r="V372" s="8">
        <v>182.1</v>
      </c>
      <c r="W372" s="8">
        <v>169.6</v>
      </c>
      <c r="X372" s="8">
        <v>181.5</v>
      </c>
      <c r="Y372" s="8">
        <v>160.1</v>
      </c>
      <c r="Z372" s="8">
        <v>168.8</v>
      </c>
      <c r="AA372" s="8">
        <v>174.2</v>
      </c>
      <c r="AB372" s="8">
        <v>184.4</v>
      </c>
      <c r="AC372" s="8">
        <v>170.9</v>
      </c>
      <c r="AD372" s="8">
        <v>177.4</v>
      </c>
    </row>
    <row r="373" spans="1:30" x14ac:dyDescent="0.25">
      <c r="A373" s="4" t="s">
        <v>34</v>
      </c>
      <c r="B373" s="4">
        <v>2023</v>
      </c>
      <c r="C373" s="4" t="s">
        <v>37</v>
      </c>
      <c r="D373" s="8">
        <v>173.8</v>
      </c>
      <c r="E373" s="8">
        <v>209.3</v>
      </c>
      <c r="F373" s="8">
        <v>169.6</v>
      </c>
      <c r="G373" s="8">
        <v>178.4</v>
      </c>
      <c r="H373" s="8">
        <v>174.9</v>
      </c>
      <c r="I373" s="8">
        <v>176.3</v>
      </c>
      <c r="J373" s="8">
        <v>155.4</v>
      </c>
      <c r="K373" s="8">
        <v>173.4</v>
      </c>
      <c r="L373" s="8">
        <v>121.3</v>
      </c>
      <c r="M373" s="8">
        <v>212.9</v>
      </c>
      <c r="N373" s="8">
        <v>172.9</v>
      </c>
      <c r="O373" s="8">
        <v>193.5</v>
      </c>
      <c r="P373" s="8">
        <v>177.9</v>
      </c>
      <c r="Q373" s="8">
        <v>200.6</v>
      </c>
      <c r="R373" s="8">
        <v>186.9</v>
      </c>
      <c r="S373" s="8">
        <v>179.2</v>
      </c>
      <c r="T373" s="8">
        <v>185.7</v>
      </c>
      <c r="U373" s="8">
        <v>175.2</v>
      </c>
      <c r="V373" s="8">
        <v>181.7</v>
      </c>
      <c r="W373" s="8">
        <v>174.6</v>
      </c>
      <c r="X373" s="8">
        <v>185</v>
      </c>
      <c r="Y373" s="8">
        <v>164.5</v>
      </c>
      <c r="Z373" s="8">
        <v>170.7</v>
      </c>
      <c r="AA373" s="8">
        <v>176.4</v>
      </c>
      <c r="AB373" s="8">
        <v>184</v>
      </c>
      <c r="AC373" s="8">
        <v>175</v>
      </c>
      <c r="AD373" s="8">
        <v>178.1</v>
      </c>
    </row>
    <row r="374" spans="1:30" hidden="1" x14ac:dyDescent="0.25">
      <c r="A374" s="4" t="s">
        <v>30</v>
      </c>
      <c r="B374" s="4">
        <v>2023</v>
      </c>
      <c r="C374" s="4" t="s">
        <v>38</v>
      </c>
      <c r="D374" s="8">
        <v>173.2</v>
      </c>
      <c r="E374" s="8">
        <v>211.5</v>
      </c>
      <c r="F374" s="8">
        <v>171</v>
      </c>
      <c r="G374" s="8">
        <v>179.6</v>
      </c>
      <c r="H374" s="8">
        <v>173.3</v>
      </c>
      <c r="I374" s="8">
        <v>169</v>
      </c>
      <c r="J374" s="8">
        <v>148.69999999999999</v>
      </c>
      <c r="K374" s="8">
        <v>174.9</v>
      </c>
      <c r="L374" s="8">
        <v>121.9</v>
      </c>
      <c r="M374" s="8">
        <v>221</v>
      </c>
      <c r="N374" s="8">
        <v>178.7</v>
      </c>
      <c r="O374" s="8">
        <v>191.1</v>
      </c>
      <c r="P374" s="8">
        <v>176.8</v>
      </c>
      <c r="Q374" s="8">
        <v>199.9</v>
      </c>
      <c r="R374" s="8">
        <v>191.2</v>
      </c>
      <c r="S374" s="8">
        <v>187.9</v>
      </c>
      <c r="T374" s="8">
        <v>190.8</v>
      </c>
      <c r="U374" s="8" t="s">
        <v>46</v>
      </c>
      <c r="V374" s="8">
        <v>182.5</v>
      </c>
      <c r="W374" s="8">
        <v>179.8</v>
      </c>
      <c r="X374" s="8">
        <v>187.8</v>
      </c>
      <c r="Y374" s="8">
        <v>169.7</v>
      </c>
      <c r="Z374" s="8">
        <v>173.8</v>
      </c>
      <c r="AA374" s="8">
        <v>180.3</v>
      </c>
      <c r="AB374" s="8">
        <v>184.9</v>
      </c>
      <c r="AC374" s="8">
        <v>179.5</v>
      </c>
      <c r="AD374" s="8">
        <v>179.8</v>
      </c>
    </row>
    <row r="375" spans="1:30" hidden="1" x14ac:dyDescent="0.25">
      <c r="A375" s="4" t="s">
        <v>33</v>
      </c>
      <c r="B375" s="4">
        <v>2023</v>
      </c>
      <c r="C375" s="4" t="s">
        <v>38</v>
      </c>
      <c r="D375" s="8">
        <v>174.7</v>
      </c>
      <c r="E375" s="8">
        <v>219.4</v>
      </c>
      <c r="F375" s="8">
        <v>176.7</v>
      </c>
      <c r="G375" s="8">
        <v>179.4</v>
      </c>
      <c r="H375" s="8">
        <v>164.4</v>
      </c>
      <c r="I375" s="8">
        <v>175.8</v>
      </c>
      <c r="J375" s="8">
        <v>185</v>
      </c>
      <c r="K375" s="8">
        <v>176.9</v>
      </c>
      <c r="L375" s="8">
        <v>124.2</v>
      </c>
      <c r="M375" s="8">
        <v>211.9</v>
      </c>
      <c r="N375" s="8">
        <v>165.9</v>
      </c>
      <c r="O375" s="8">
        <v>197.7</v>
      </c>
      <c r="P375" s="8">
        <v>183.1</v>
      </c>
      <c r="Q375" s="8">
        <v>204.2</v>
      </c>
      <c r="R375" s="8">
        <v>181.3</v>
      </c>
      <c r="S375" s="8">
        <v>168.1</v>
      </c>
      <c r="T375" s="8">
        <v>179.3</v>
      </c>
      <c r="U375" s="8">
        <v>175.6</v>
      </c>
      <c r="V375" s="8">
        <v>183.4</v>
      </c>
      <c r="W375" s="8">
        <v>170.1</v>
      </c>
      <c r="X375" s="8">
        <v>182.2</v>
      </c>
      <c r="Y375" s="8">
        <v>160.4</v>
      </c>
      <c r="Z375" s="8">
        <v>169.2</v>
      </c>
      <c r="AA375" s="8">
        <v>174.8</v>
      </c>
      <c r="AB375" s="8">
        <v>185.6</v>
      </c>
      <c r="AC375" s="8">
        <v>171.6</v>
      </c>
      <c r="AD375" s="8">
        <v>178.2</v>
      </c>
    </row>
    <row r="376" spans="1:30" x14ac:dyDescent="0.25">
      <c r="A376" s="4" t="s">
        <v>34</v>
      </c>
      <c r="B376" s="4">
        <v>2023</v>
      </c>
      <c r="C376" s="4" t="s">
        <v>38</v>
      </c>
      <c r="D376" s="8">
        <v>173.7</v>
      </c>
      <c r="E376" s="8">
        <v>214.3</v>
      </c>
      <c r="F376" s="8">
        <v>173.2</v>
      </c>
      <c r="G376" s="8">
        <v>179.5</v>
      </c>
      <c r="H376" s="8">
        <v>170</v>
      </c>
      <c r="I376" s="8">
        <v>172.2</v>
      </c>
      <c r="J376" s="8">
        <v>161</v>
      </c>
      <c r="K376" s="8">
        <v>175.6</v>
      </c>
      <c r="L376" s="8">
        <v>122.7</v>
      </c>
      <c r="M376" s="8">
        <v>218</v>
      </c>
      <c r="N376" s="8">
        <v>173.4</v>
      </c>
      <c r="O376" s="8">
        <v>194.2</v>
      </c>
      <c r="P376" s="8">
        <v>179.1</v>
      </c>
      <c r="Q376" s="8">
        <v>201</v>
      </c>
      <c r="R376" s="8">
        <v>187.3</v>
      </c>
      <c r="S376" s="8">
        <v>179.7</v>
      </c>
      <c r="T376" s="8">
        <v>186.2</v>
      </c>
      <c r="U376" s="8">
        <v>175.6</v>
      </c>
      <c r="V376" s="8">
        <v>182.8</v>
      </c>
      <c r="W376" s="8">
        <v>175.2</v>
      </c>
      <c r="X376" s="8">
        <v>185.7</v>
      </c>
      <c r="Y376" s="8">
        <v>164.8</v>
      </c>
      <c r="Z376" s="8">
        <v>171.2</v>
      </c>
      <c r="AA376" s="8">
        <v>177.1</v>
      </c>
      <c r="AB376" s="8">
        <v>185.2</v>
      </c>
      <c r="AC376" s="8">
        <v>175.7</v>
      </c>
      <c r="AD376" s="8">
        <v>179.1</v>
      </c>
    </row>
  </sheetData>
  <autoFilter ref="A1:AD376" xr:uid="{E0D065FC-527C-4293-82FF-1CAC3C7058FE}">
    <filterColumn colId="0">
      <filters>
        <filter val="Rural+Urban"/>
      </filters>
    </filterColumn>
    <filterColumn colId="1">
      <filters>
        <filter val="2021"/>
        <filter val="2022"/>
        <filter val="202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537B-7186-414D-854F-471A5DF934D5}">
  <dimension ref="A3:H16"/>
  <sheetViews>
    <sheetView workbookViewId="0">
      <selection activeCell="G3" sqref="G3:H14"/>
    </sheetView>
  </sheetViews>
  <sheetFormatPr defaultRowHeight="15" x14ac:dyDescent="0.25"/>
  <cols>
    <col min="1" max="1" width="13.140625" bestFit="1" customWidth="1"/>
    <col min="2" max="2" width="15.140625" bestFit="1" customWidth="1"/>
    <col min="4" max="4" width="13.140625" bestFit="1" customWidth="1"/>
    <col min="5" max="5" width="15.140625" bestFit="1" customWidth="1"/>
    <col min="7" max="7" width="13.140625" bestFit="1" customWidth="1"/>
    <col min="8" max="8" width="20.42578125" bestFit="1" customWidth="1"/>
  </cols>
  <sheetData>
    <row r="3" spans="1:8" x14ac:dyDescent="0.25">
      <c r="A3" s="1" t="s">
        <v>48</v>
      </c>
      <c r="B3" t="s">
        <v>50</v>
      </c>
      <c r="D3" s="1" t="s">
        <v>48</v>
      </c>
      <c r="E3" t="s">
        <v>50</v>
      </c>
      <c r="G3" s="1" t="s">
        <v>48</v>
      </c>
      <c r="H3" t="s">
        <v>66</v>
      </c>
    </row>
    <row r="4" spans="1:8" x14ac:dyDescent="0.25">
      <c r="A4" s="2">
        <v>2013</v>
      </c>
      <c r="B4" s="10">
        <v>36</v>
      </c>
      <c r="D4" s="2" t="s">
        <v>31</v>
      </c>
      <c r="E4" s="10">
        <v>33</v>
      </c>
      <c r="G4" s="2">
        <v>2013</v>
      </c>
      <c r="H4" s="10">
        <v>3960.5</v>
      </c>
    </row>
    <row r="5" spans="1:8" x14ac:dyDescent="0.25">
      <c r="A5" s="2">
        <v>2014</v>
      </c>
      <c r="B5" s="10">
        <v>36</v>
      </c>
      <c r="D5" s="2" t="s">
        <v>35</v>
      </c>
      <c r="E5" s="10">
        <v>33</v>
      </c>
      <c r="G5" s="2">
        <v>2014</v>
      </c>
      <c r="H5" s="10">
        <v>4223.7999999999993</v>
      </c>
    </row>
    <row r="6" spans="1:8" x14ac:dyDescent="0.25">
      <c r="A6" s="2">
        <v>2015</v>
      </c>
      <c r="B6" s="10">
        <v>36</v>
      </c>
      <c r="D6" s="2" t="s">
        <v>36</v>
      </c>
      <c r="E6" s="10">
        <v>33</v>
      </c>
      <c r="G6" s="2">
        <v>2015</v>
      </c>
      <c r="H6" s="10">
        <v>4429.2999999999993</v>
      </c>
    </row>
    <row r="7" spans="1:8" x14ac:dyDescent="0.25">
      <c r="A7" s="2">
        <v>2016</v>
      </c>
      <c r="B7" s="10">
        <v>36</v>
      </c>
      <c r="D7" s="2" t="s">
        <v>37</v>
      </c>
      <c r="E7" s="10">
        <v>33</v>
      </c>
      <c r="G7" s="2">
        <v>2016</v>
      </c>
      <c r="H7" s="10">
        <v>4647.6000000000004</v>
      </c>
    </row>
    <row r="8" spans="1:8" x14ac:dyDescent="0.25">
      <c r="A8" s="2">
        <v>2017</v>
      </c>
      <c r="B8" s="10">
        <v>36</v>
      </c>
      <c r="D8" s="2" t="s">
        <v>38</v>
      </c>
      <c r="E8" s="10">
        <v>33</v>
      </c>
      <c r="G8" s="2">
        <v>2017</v>
      </c>
      <c r="H8" s="10">
        <v>4801.9000000000005</v>
      </c>
    </row>
    <row r="9" spans="1:8" x14ac:dyDescent="0.25">
      <c r="A9" s="2">
        <v>2018</v>
      </c>
      <c r="B9" s="10">
        <v>36</v>
      </c>
      <c r="D9" s="2" t="s">
        <v>39</v>
      </c>
      <c r="E9" s="10">
        <v>30</v>
      </c>
      <c r="G9" s="2">
        <v>2018</v>
      </c>
      <c r="H9" s="10">
        <v>4992.0999999999995</v>
      </c>
    </row>
    <row r="10" spans="1:8" x14ac:dyDescent="0.25">
      <c r="A10" s="2">
        <v>2019</v>
      </c>
      <c r="B10" s="10">
        <v>36</v>
      </c>
      <c r="D10" s="2" t="s">
        <v>40</v>
      </c>
      <c r="E10" s="10">
        <v>30</v>
      </c>
      <c r="G10" s="2">
        <v>2019</v>
      </c>
      <c r="H10" s="10">
        <v>5197.5999999999995</v>
      </c>
    </row>
    <row r="11" spans="1:8" x14ac:dyDescent="0.25">
      <c r="A11" s="2">
        <v>2020</v>
      </c>
      <c r="B11" s="10">
        <v>36</v>
      </c>
      <c r="D11" s="2" t="s">
        <v>41</v>
      </c>
      <c r="E11" s="10">
        <v>30</v>
      </c>
      <c r="G11" s="2">
        <v>2020</v>
      </c>
      <c r="H11" s="3">
        <v>5494.5111111111091</v>
      </c>
    </row>
    <row r="12" spans="1:8" x14ac:dyDescent="0.25">
      <c r="A12" s="2">
        <v>2021</v>
      </c>
      <c r="B12" s="10">
        <v>36</v>
      </c>
      <c r="D12" s="2" t="s">
        <v>42</v>
      </c>
      <c r="E12" s="10">
        <v>30</v>
      </c>
      <c r="G12" s="2">
        <v>2021</v>
      </c>
      <c r="H12" s="10">
        <v>5811.0000000000009</v>
      </c>
    </row>
    <row r="13" spans="1:8" x14ac:dyDescent="0.25">
      <c r="A13" s="2">
        <v>2022</v>
      </c>
      <c r="B13" s="10">
        <v>36</v>
      </c>
      <c r="D13" s="2" t="s">
        <v>43</v>
      </c>
      <c r="E13" s="10">
        <v>30</v>
      </c>
      <c r="G13" s="2">
        <v>2022</v>
      </c>
      <c r="H13" s="10">
        <v>6194.7000000000016</v>
      </c>
    </row>
    <row r="14" spans="1:8" x14ac:dyDescent="0.25">
      <c r="A14" s="2">
        <v>2023</v>
      </c>
      <c r="B14" s="10">
        <v>15</v>
      </c>
      <c r="D14" s="2" t="s">
        <v>45</v>
      </c>
      <c r="E14" s="10">
        <v>30</v>
      </c>
      <c r="G14" s="2">
        <v>2023</v>
      </c>
      <c r="H14" s="10">
        <v>2663.6</v>
      </c>
    </row>
    <row r="15" spans="1:8" x14ac:dyDescent="0.25">
      <c r="A15" s="2" t="s">
        <v>49</v>
      </c>
      <c r="B15" s="10">
        <v>375</v>
      </c>
      <c r="D15" s="2" t="s">
        <v>44</v>
      </c>
      <c r="E15" s="10">
        <v>30</v>
      </c>
      <c r="G15" s="2" t="s">
        <v>49</v>
      </c>
      <c r="H15" s="10">
        <v>52416.611111111109</v>
      </c>
    </row>
    <row r="16" spans="1:8" x14ac:dyDescent="0.25">
      <c r="D16" s="2" t="s">
        <v>49</v>
      </c>
      <c r="E16" s="10">
        <v>375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626C-39D1-48E2-A109-35970B300544}">
  <dimension ref="A1:AM14"/>
  <sheetViews>
    <sheetView topLeftCell="A7" workbookViewId="0">
      <selection activeCell="A7" sqref="A7"/>
    </sheetView>
  </sheetViews>
  <sheetFormatPr defaultRowHeight="15" x14ac:dyDescent="0.25"/>
  <cols>
    <col min="1" max="1" width="11.85546875" bestFit="1" customWidth="1"/>
    <col min="2" max="2" width="23.85546875" bestFit="1" customWidth="1"/>
    <col min="3" max="3" width="26.5703125" bestFit="1" customWidth="1"/>
    <col min="4" max="4" width="28.7109375" bestFit="1" customWidth="1"/>
    <col min="5" max="5" width="15.7109375" bestFit="1" customWidth="1"/>
    <col min="6" max="6" width="17" bestFit="1" customWidth="1"/>
    <col min="7" max="7" width="17.42578125" bestFit="1" customWidth="1"/>
    <col min="8" max="8" width="21.5703125" bestFit="1" customWidth="1"/>
    <col min="9" max="9" width="13.42578125" bestFit="1" customWidth="1"/>
    <col min="10" max="10" width="11" bestFit="1" customWidth="1"/>
    <col min="11" max="11" width="18.85546875" bestFit="1" customWidth="1"/>
    <col min="12" max="12" width="23" bestFit="1" customWidth="1"/>
    <col min="13" max="13" width="6.5703125" bestFit="1" customWidth="1"/>
    <col min="14" max="14" width="23.28515625" bestFit="1" customWidth="1"/>
    <col min="15" max="15" width="33.28515625" bestFit="1" customWidth="1"/>
    <col min="16" max="16" width="19" bestFit="1" customWidth="1"/>
    <col min="17" max="17" width="26.5703125" bestFit="1" customWidth="1"/>
    <col min="18" max="18" width="8.42578125" bestFit="1" customWidth="1"/>
    <col min="19" max="19" width="9.42578125" bestFit="1" customWidth="1"/>
    <col min="20" max="20" width="21" bestFit="1" customWidth="1"/>
    <col min="21" max="21" width="8.140625" bestFit="1" customWidth="1"/>
    <col min="22" max="22" width="13.140625" bestFit="1" customWidth="1"/>
    <col min="23" max="23" width="28.140625" bestFit="1" customWidth="1"/>
    <col min="24" max="24" width="6.85546875" bestFit="1" customWidth="1"/>
    <col min="25" max="25" width="27.85546875" bestFit="1" customWidth="1"/>
    <col min="26" max="26" width="25.85546875" bestFit="1" customWidth="1"/>
    <col min="27" max="27" width="9.7109375" bestFit="1" customWidth="1"/>
    <col min="28" max="28" width="23.5703125" bestFit="1" customWidth="1"/>
    <col min="29" max="29" width="13.85546875" bestFit="1" customWidth="1"/>
    <col min="30" max="30" width="13.5703125" bestFit="1" customWidth="1"/>
    <col min="31" max="31" width="23.85546875" bestFit="1" customWidth="1"/>
    <col min="32" max="32" width="8.42578125" bestFit="1" customWidth="1"/>
  </cols>
  <sheetData>
    <row r="1" spans="1:39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6" t="s">
        <v>16</v>
      </c>
      <c r="R1" s="17" t="s">
        <v>17</v>
      </c>
      <c r="S1" s="17" t="s">
        <v>18</v>
      </c>
      <c r="T1" s="17" t="s">
        <v>19</v>
      </c>
      <c r="U1" s="18" t="s">
        <v>20</v>
      </c>
      <c r="V1" s="19" t="s">
        <v>21</v>
      </c>
      <c r="W1" s="18" t="s">
        <v>22</v>
      </c>
      <c r="X1" s="20" t="s">
        <v>23</v>
      </c>
      <c r="Y1" s="19" t="s">
        <v>24</v>
      </c>
      <c r="Z1" s="21" t="s">
        <v>25</v>
      </c>
      <c r="AA1" s="22" t="s">
        <v>26</v>
      </c>
      <c r="AB1" s="20" t="s">
        <v>27</v>
      </c>
      <c r="AC1" s="21" t="s">
        <v>28</v>
      </c>
      <c r="AD1" s="4" t="s">
        <v>29</v>
      </c>
      <c r="AE1" s="4" t="s">
        <v>51</v>
      </c>
      <c r="AF1" s="4" t="s">
        <v>16</v>
      </c>
      <c r="AG1" s="4" t="s">
        <v>54</v>
      </c>
      <c r="AH1" s="4" t="s">
        <v>55</v>
      </c>
      <c r="AI1" s="4" t="s">
        <v>57</v>
      </c>
      <c r="AJ1" s="4" t="s">
        <v>59</v>
      </c>
      <c r="AK1" s="4" t="s">
        <v>60</v>
      </c>
      <c r="AL1" s="4" t="s">
        <v>62</v>
      </c>
      <c r="AM1" s="4" t="s">
        <v>65</v>
      </c>
    </row>
    <row r="2" spans="1:39" x14ac:dyDescent="0.25">
      <c r="A2" s="4" t="s">
        <v>30</v>
      </c>
      <c r="B2" s="4">
        <v>2023</v>
      </c>
      <c r="C2" s="4" t="s">
        <v>38</v>
      </c>
      <c r="D2" s="4">
        <v>173.2</v>
      </c>
      <c r="E2" s="4">
        <v>211.5</v>
      </c>
      <c r="F2" s="4">
        <v>171</v>
      </c>
      <c r="G2" s="4">
        <v>179.6</v>
      </c>
      <c r="H2" s="4">
        <v>173.3</v>
      </c>
      <c r="I2" s="4">
        <v>169</v>
      </c>
      <c r="J2" s="4">
        <v>148.69999999999999</v>
      </c>
      <c r="K2" s="4">
        <v>174.9</v>
      </c>
      <c r="L2" s="4">
        <v>121.9</v>
      </c>
      <c r="M2" s="4">
        <v>221</v>
      </c>
      <c r="N2" s="4">
        <v>178.7</v>
      </c>
      <c r="O2" s="4">
        <v>191.1</v>
      </c>
      <c r="P2" s="4">
        <v>176.8</v>
      </c>
      <c r="Q2" s="4">
        <v>199.9</v>
      </c>
      <c r="R2" s="4">
        <v>191.2</v>
      </c>
      <c r="S2" s="4">
        <v>187.9</v>
      </c>
      <c r="T2" s="4">
        <v>190.8</v>
      </c>
      <c r="U2" s="4" t="s">
        <v>46</v>
      </c>
      <c r="V2" s="4">
        <v>182.5</v>
      </c>
      <c r="W2" s="4">
        <v>179.8</v>
      </c>
      <c r="X2" s="4">
        <v>187.8</v>
      </c>
      <c r="Y2" s="4">
        <v>169.7</v>
      </c>
      <c r="Z2" s="4">
        <v>173.8</v>
      </c>
      <c r="AA2" s="4">
        <v>180.3</v>
      </c>
      <c r="AB2" s="4">
        <v>184.9</v>
      </c>
      <c r="AC2" s="4">
        <v>179.5</v>
      </c>
      <c r="AD2" s="4">
        <v>179.8</v>
      </c>
      <c r="AE2" s="4">
        <f>SUM(D2:P2)</f>
        <v>2290.7000000000007</v>
      </c>
      <c r="AF2" s="4">
        <v>199.9</v>
      </c>
      <c r="AG2" s="4">
        <f>SUM(R2:T2)</f>
        <v>569.90000000000009</v>
      </c>
      <c r="AH2" s="4">
        <f>SUM(U2,W2)</f>
        <v>179.8</v>
      </c>
      <c r="AI2" s="4">
        <f>V2+Y2</f>
        <v>352.2</v>
      </c>
      <c r="AJ2" s="4">
        <v>180.3</v>
      </c>
      <c r="AK2" s="4">
        <f>Z2+AC2</f>
        <v>353.3</v>
      </c>
      <c r="AL2" s="4">
        <f>X2+AB2</f>
        <v>372.70000000000005</v>
      </c>
      <c r="AM2" s="4">
        <f>SUM(AE2:AL2)</f>
        <v>4498.8000000000011</v>
      </c>
    </row>
    <row r="3" spans="1:39" x14ac:dyDescent="0.25">
      <c r="A3" s="4" t="s">
        <v>33</v>
      </c>
      <c r="B3" s="4">
        <v>2023</v>
      </c>
      <c r="C3" s="4" t="s">
        <v>38</v>
      </c>
      <c r="D3" s="4">
        <v>174.7</v>
      </c>
      <c r="E3" s="4">
        <v>219.4</v>
      </c>
      <c r="F3" s="4">
        <v>176.7</v>
      </c>
      <c r="G3" s="4">
        <v>179.4</v>
      </c>
      <c r="H3" s="4">
        <v>164.4</v>
      </c>
      <c r="I3" s="4">
        <v>175.8</v>
      </c>
      <c r="J3" s="4">
        <v>185</v>
      </c>
      <c r="K3" s="4">
        <v>176.9</v>
      </c>
      <c r="L3" s="4">
        <v>124.2</v>
      </c>
      <c r="M3" s="4">
        <v>211.9</v>
      </c>
      <c r="N3" s="4">
        <v>165.9</v>
      </c>
      <c r="O3" s="4">
        <v>197.7</v>
      </c>
      <c r="P3" s="4">
        <v>183.1</v>
      </c>
      <c r="Q3" s="4">
        <v>204.2</v>
      </c>
      <c r="R3" s="4">
        <v>181.3</v>
      </c>
      <c r="S3" s="4">
        <v>168.1</v>
      </c>
      <c r="T3" s="4">
        <v>179.3</v>
      </c>
      <c r="U3" s="4">
        <v>175.6</v>
      </c>
      <c r="V3" s="4">
        <v>183.4</v>
      </c>
      <c r="W3" s="4">
        <v>170.1</v>
      </c>
      <c r="X3" s="4">
        <v>182.2</v>
      </c>
      <c r="Y3" s="4">
        <v>160.4</v>
      </c>
      <c r="Z3" s="4">
        <v>169.2</v>
      </c>
      <c r="AA3" s="4">
        <v>174.8</v>
      </c>
      <c r="AB3" s="4">
        <v>185.6</v>
      </c>
      <c r="AC3" s="4">
        <v>171.6</v>
      </c>
      <c r="AD3" s="4">
        <v>178.2</v>
      </c>
      <c r="AE3" s="4">
        <f t="shared" ref="AE3:AE4" si="0">SUM(D3:P3)</f>
        <v>2335.1</v>
      </c>
      <c r="AF3" s="4">
        <v>204.2</v>
      </c>
      <c r="AG3" s="4">
        <f t="shared" ref="AG3:AG4" si="1">SUM(R3:T3)</f>
        <v>528.70000000000005</v>
      </c>
      <c r="AH3" s="4">
        <f t="shared" ref="AH3:AH4" si="2">SUM(U3,W3)</f>
        <v>345.7</v>
      </c>
      <c r="AI3" s="4">
        <f t="shared" ref="AI3:AI4" si="3">V3+Y3</f>
        <v>343.8</v>
      </c>
      <c r="AJ3" s="4">
        <v>174.8</v>
      </c>
      <c r="AK3" s="4">
        <f t="shared" ref="AK3:AK4" si="4">Z3+AC3</f>
        <v>340.79999999999995</v>
      </c>
      <c r="AL3" s="4">
        <f t="shared" ref="AL3:AL4" si="5">X3+AB3</f>
        <v>367.79999999999995</v>
      </c>
      <c r="AM3" s="4">
        <f t="shared" ref="AM3:AM4" si="6">SUM(AE3:AL3)</f>
        <v>4640.9000000000005</v>
      </c>
    </row>
    <row r="4" spans="1:39" x14ac:dyDescent="0.25">
      <c r="A4" s="4" t="s">
        <v>34</v>
      </c>
      <c r="B4" s="4">
        <v>2023</v>
      </c>
      <c r="C4" s="4" t="s">
        <v>38</v>
      </c>
      <c r="D4" s="4">
        <v>173.7</v>
      </c>
      <c r="E4" s="4">
        <v>214.3</v>
      </c>
      <c r="F4" s="4">
        <v>173.2</v>
      </c>
      <c r="G4" s="4">
        <v>179.5</v>
      </c>
      <c r="H4" s="4">
        <v>170</v>
      </c>
      <c r="I4" s="4">
        <v>172.2</v>
      </c>
      <c r="J4" s="4">
        <v>161</v>
      </c>
      <c r="K4" s="4">
        <v>175.6</v>
      </c>
      <c r="L4" s="4">
        <v>122.7</v>
      </c>
      <c r="M4" s="4">
        <v>218</v>
      </c>
      <c r="N4" s="4">
        <v>173.4</v>
      </c>
      <c r="O4" s="4">
        <v>194.2</v>
      </c>
      <c r="P4" s="4">
        <v>179.1</v>
      </c>
      <c r="Q4" s="4">
        <v>201</v>
      </c>
      <c r="R4" s="4">
        <v>187.3</v>
      </c>
      <c r="S4" s="4">
        <v>179.7</v>
      </c>
      <c r="T4" s="4">
        <v>186.2</v>
      </c>
      <c r="U4" s="4">
        <v>175.6</v>
      </c>
      <c r="V4" s="4">
        <v>182.8</v>
      </c>
      <c r="W4" s="4">
        <v>175.2</v>
      </c>
      <c r="X4" s="4">
        <v>185.7</v>
      </c>
      <c r="Y4" s="4">
        <v>164.8</v>
      </c>
      <c r="Z4" s="4">
        <v>171.2</v>
      </c>
      <c r="AA4" s="4">
        <v>177.1</v>
      </c>
      <c r="AB4" s="4">
        <v>185.2</v>
      </c>
      <c r="AC4" s="4">
        <v>175.7</v>
      </c>
      <c r="AD4" s="4">
        <v>179.1</v>
      </c>
      <c r="AE4" s="4">
        <f t="shared" si="0"/>
        <v>2306.9</v>
      </c>
      <c r="AF4" s="4">
        <v>201</v>
      </c>
      <c r="AG4" s="4">
        <f t="shared" si="1"/>
        <v>553.20000000000005</v>
      </c>
      <c r="AH4" s="4">
        <f t="shared" si="2"/>
        <v>350.79999999999995</v>
      </c>
      <c r="AI4" s="4">
        <f t="shared" si="3"/>
        <v>347.6</v>
      </c>
      <c r="AJ4" s="4">
        <v>177.1</v>
      </c>
      <c r="AK4" s="4">
        <f t="shared" si="4"/>
        <v>346.9</v>
      </c>
      <c r="AL4" s="4">
        <f t="shared" si="5"/>
        <v>370.9</v>
      </c>
      <c r="AM4" s="4">
        <f t="shared" si="6"/>
        <v>4654.3999999999996</v>
      </c>
    </row>
    <row r="6" spans="1:39" x14ac:dyDescent="0.25">
      <c r="A6" s="5"/>
      <c r="B6" s="5"/>
      <c r="C6" s="5"/>
      <c r="D6" s="6" t="s">
        <v>64</v>
      </c>
      <c r="E6" s="6"/>
      <c r="F6" s="5"/>
      <c r="G6" s="5"/>
      <c r="H6" s="5"/>
      <c r="I6" s="5"/>
    </row>
    <row r="7" spans="1:39" x14ac:dyDescent="0.25">
      <c r="A7" s="4" t="s">
        <v>0</v>
      </c>
      <c r="B7" s="4" t="s">
        <v>51</v>
      </c>
      <c r="C7" s="4" t="s">
        <v>16</v>
      </c>
      <c r="D7" s="4" t="s">
        <v>54</v>
      </c>
      <c r="E7" s="4" t="s">
        <v>55</v>
      </c>
      <c r="F7" s="4" t="s">
        <v>57</v>
      </c>
      <c r="G7" s="4" t="s">
        <v>59</v>
      </c>
      <c r="H7" s="4" t="s">
        <v>60</v>
      </c>
      <c r="I7" s="4" t="s">
        <v>62</v>
      </c>
      <c r="L7" s="4" t="s">
        <v>51</v>
      </c>
      <c r="M7" s="4" t="s">
        <v>52</v>
      </c>
    </row>
    <row r="8" spans="1:39" x14ac:dyDescent="0.25">
      <c r="A8" s="4" t="s">
        <v>30</v>
      </c>
      <c r="B8" s="4">
        <f t="shared" ref="B8:I10" si="7">AE2/$AM2*100</f>
        <v>50.918022583800123</v>
      </c>
      <c r="C8" s="4">
        <f t="shared" si="7"/>
        <v>4.4434071307904315</v>
      </c>
      <c r="D8" s="4">
        <f t="shared" si="7"/>
        <v>12.667822530452563</v>
      </c>
      <c r="E8" s="4">
        <f t="shared" si="7"/>
        <v>3.9966213212412192</v>
      </c>
      <c r="F8" s="4">
        <f t="shared" si="7"/>
        <v>7.8287543344891946</v>
      </c>
      <c r="G8" s="4">
        <f t="shared" si="7"/>
        <v>4.0077353961056268</v>
      </c>
      <c r="H8" s="4">
        <f t="shared" si="7"/>
        <v>7.8532052991908934</v>
      </c>
      <c r="I8" s="4">
        <f t="shared" si="7"/>
        <v>8.2844314039299363</v>
      </c>
      <c r="L8" s="4" t="s">
        <v>16</v>
      </c>
      <c r="M8" s="4" t="s">
        <v>16</v>
      </c>
    </row>
    <row r="9" spans="1:39" x14ac:dyDescent="0.25">
      <c r="A9" s="4" t="s">
        <v>33</v>
      </c>
      <c r="B9" s="4">
        <f t="shared" si="7"/>
        <v>50.315671529229235</v>
      </c>
      <c r="C9" s="4">
        <f t="shared" si="7"/>
        <v>4.4000086190178624</v>
      </c>
      <c r="D9" s="4">
        <f t="shared" si="7"/>
        <v>11.392186860307268</v>
      </c>
      <c r="E9" s="4">
        <f t="shared" si="7"/>
        <v>7.4489861880238735</v>
      </c>
      <c r="F9" s="4">
        <f t="shared" si="7"/>
        <v>7.4080458531750297</v>
      </c>
      <c r="G9" s="4">
        <f t="shared" si="7"/>
        <v>3.7665108060936454</v>
      </c>
      <c r="H9" s="4">
        <f t="shared" si="7"/>
        <v>7.3434032192031706</v>
      </c>
      <c r="I9" s="4">
        <f t="shared" si="7"/>
        <v>7.9251869249499007</v>
      </c>
      <c r="L9" s="4" t="s">
        <v>54</v>
      </c>
      <c r="M9" s="4" t="s">
        <v>53</v>
      </c>
    </row>
    <row r="10" spans="1:39" x14ac:dyDescent="0.25">
      <c r="A10" s="4" t="s">
        <v>34</v>
      </c>
      <c r="B10" s="4">
        <f t="shared" si="7"/>
        <v>49.563853557923693</v>
      </c>
      <c r="C10" s="4">
        <f t="shared" si="7"/>
        <v>4.3184943279477483</v>
      </c>
      <c r="D10" s="4">
        <f t="shared" si="7"/>
        <v>11.885527672739775</v>
      </c>
      <c r="E10" s="4">
        <f t="shared" si="7"/>
        <v>7.5369542798212441</v>
      </c>
      <c r="F10" s="4">
        <f t="shared" si="7"/>
        <v>7.4682021313166054</v>
      </c>
      <c r="G10" s="4">
        <f t="shared" si="7"/>
        <v>3.8050017188037124</v>
      </c>
      <c r="H10" s="4">
        <f t="shared" si="7"/>
        <v>7.4531625988312129</v>
      </c>
      <c r="I10" s="4">
        <f t="shared" si="7"/>
        <v>7.9688037126160198</v>
      </c>
      <c r="L10" s="4" t="s">
        <v>55</v>
      </c>
      <c r="M10" s="4" t="s">
        <v>56</v>
      </c>
    </row>
    <row r="11" spans="1:39" x14ac:dyDescent="0.25">
      <c r="L11" s="4" t="s">
        <v>57</v>
      </c>
      <c r="M11" s="4" t="s">
        <v>58</v>
      </c>
    </row>
    <row r="12" spans="1:39" x14ac:dyDescent="0.25">
      <c r="L12" s="4" t="s">
        <v>59</v>
      </c>
      <c r="M12" s="4" t="s">
        <v>26</v>
      </c>
    </row>
    <row r="13" spans="1:39" x14ac:dyDescent="0.25">
      <c r="L13" s="4" t="s">
        <v>60</v>
      </c>
      <c r="M13" s="4" t="s">
        <v>61</v>
      </c>
    </row>
    <row r="14" spans="1:39" x14ac:dyDescent="0.25">
      <c r="L14" s="4" t="s">
        <v>62</v>
      </c>
      <c r="M14" s="4" t="s">
        <v>63</v>
      </c>
    </row>
  </sheetData>
  <pageMargins left="0.7" right="0.7" top="0.75" bottom="0.75" header="0.3" footer="0.3"/>
  <ignoredErrors>
    <ignoredError sqref="AE2:AE4 AG2 AG3:AG4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C5BD-1FA2-471F-B031-C0A60D5C825E}">
  <dimension ref="A1:AT89"/>
  <sheetViews>
    <sheetView topLeftCell="AE58" workbookViewId="0">
      <selection activeCell="AE1" sqref="AE1:AH78"/>
    </sheetView>
  </sheetViews>
  <sheetFormatPr defaultRowHeight="15" x14ac:dyDescent="0.25"/>
  <cols>
    <col min="1" max="1" width="11.85546875" hidden="1" customWidth="1"/>
    <col min="2" max="2" width="5" hidden="1" customWidth="1"/>
    <col min="3" max="3" width="10.85546875" hidden="1" customWidth="1"/>
    <col min="4" max="4" width="19.7109375" hidden="1" customWidth="1"/>
    <col min="5" max="5" width="13.140625" hidden="1" customWidth="1"/>
    <col min="6" max="6" width="5.5703125" hidden="1" customWidth="1"/>
    <col min="7" max="7" width="16.85546875" hidden="1" customWidth="1"/>
    <col min="8" max="8" width="11.85546875" hidden="1" customWidth="1"/>
    <col min="9" max="9" width="6" hidden="1" customWidth="1"/>
    <col min="10" max="10" width="11" hidden="1" customWidth="1"/>
    <col min="11" max="11" width="18.85546875" hidden="1" customWidth="1"/>
    <col min="12" max="12" width="23" hidden="1" customWidth="1"/>
    <col min="13" max="13" width="6.5703125" hidden="1" customWidth="1"/>
    <col min="14" max="14" width="23.28515625" hidden="1" customWidth="1"/>
    <col min="15" max="15" width="33.28515625" hidden="1" customWidth="1"/>
    <col min="16" max="16" width="19" hidden="1" customWidth="1"/>
    <col min="17" max="17" width="26.5703125" hidden="1" customWidth="1"/>
    <col min="18" max="18" width="8.42578125" hidden="1" customWidth="1"/>
    <col min="19" max="19" width="9.42578125" hidden="1" customWidth="1"/>
    <col min="20" max="20" width="21" hidden="1" customWidth="1"/>
    <col min="21" max="21" width="8.140625" hidden="1" customWidth="1"/>
    <col min="22" max="22" width="13.140625" hidden="1" customWidth="1"/>
    <col min="23" max="23" width="28.140625" hidden="1" customWidth="1"/>
    <col min="24" max="24" width="6.85546875" hidden="1" customWidth="1"/>
    <col min="25" max="25" width="27.85546875" hidden="1" customWidth="1"/>
    <col min="26" max="26" width="25.85546875" hidden="1" customWidth="1"/>
    <col min="27" max="27" width="9.7109375" hidden="1" customWidth="1"/>
    <col min="28" max="28" width="23.5703125" hidden="1" customWidth="1"/>
    <col min="29" max="29" width="13.85546875" hidden="1" customWidth="1"/>
    <col min="30" max="30" width="13.5703125" hidden="1" customWidth="1"/>
    <col min="31" max="31" width="15.140625" bestFit="1" customWidth="1"/>
    <col min="32" max="32" width="22.85546875" bestFit="1" customWidth="1"/>
    <col min="33" max="33" width="9.42578125" bestFit="1" customWidth="1"/>
    <col min="34" max="34" width="10.28515625" bestFit="1" customWidth="1"/>
    <col min="43" max="43" width="33.28515625" bestFit="1" customWidth="1"/>
    <col min="44" max="44" width="28.5703125" bestFit="1" customWidth="1"/>
    <col min="45" max="45" width="27.85546875" bestFit="1" customWidth="1"/>
    <col min="46" max="46" width="23.5703125" bestFit="1" customWidth="1"/>
  </cols>
  <sheetData>
    <row r="1" spans="1:4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12" t="s">
        <v>76</v>
      </c>
      <c r="AF1" s="12" t="s">
        <v>77</v>
      </c>
      <c r="AG1" s="12" t="s">
        <v>80</v>
      </c>
      <c r="AH1" s="12" t="s">
        <v>72</v>
      </c>
      <c r="AI1" s="25" t="s">
        <v>1</v>
      </c>
      <c r="AJ1" s="25" t="s">
        <v>81</v>
      </c>
      <c r="AK1" s="12" t="s">
        <v>82</v>
      </c>
      <c r="AQ1" s="12" t="s">
        <v>76</v>
      </c>
      <c r="AR1" s="12" t="s">
        <v>77</v>
      </c>
      <c r="AS1" s="12" t="s">
        <v>80</v>
      </c>
      <c r="AT1" s="12" t="s">
        <v>72</v>
      </c>
    </row>
    <row r="2" spans="1:46" x14ac:dyDescent="0.25">
      <c r="A2" s="4" t="s">
        <v>34</v>
      </c>
      <c r="B2" s="4">
        <v>2017</v>
      </c>
      <c r="C2" s="4" t="s">
        <v>31</v>
      </c>
      <c r="D2" s="8">
        <v>132.80000000000001</v>
      </c>
      <c r="E2" s="8">
        <v>138.19999999999999</v>
      </c>
      <c r="F2" s="8">
        <v>132.19999999999999</v>
      </c>
      <c r="G2" s="8">
        <v>135.4</v>
      </c>
      <c r="H2" s="8">
        <v>119.1</v>
      </c>
      <c r="I2" s="8">
        <v>133</v>
      </c>
      <c r="J2" s="8">
        <v>119.4</v>
      </c>
      <c r="K2" s="8">
        <v>159.5</v>
      </c>
      <c r="L2" s="8">
        <v>115.6</v>
      </c>
      <c r="M2" s="8">
        <v>139.6</v>
      </c>
      <c r="N2" s="8">
        <v>126.6</v>
      </c>
      <c r="O2" s="8">
        <v>142.80000000000001</v>
      </c>
      <c r="P2" s="8">
        <v>133.1</v>
      </c>
      <c r="Q2" s="8">
        <v>143.80000000000001</v>
      </c>
      <c r="R2" s="8">
        <v>136.6</v>
      </c>
      <c r="S2" s="8">
        <v>130.19999999999999</v>
      </c>
      <c r="T2" s="8">
        <v>135.6</v>
      </c>
      <c r="U2" s="8">
        <v>129.6</v>
      </c>
      <c r="V2" s="8">
        <v>126.8</v>
      </c>
      <c r="W2" s="8">
        <v>129.4</v>
      </c>
      <c r="X2" s="8">
        <v>127.1</v>
      </c>
      <c r="Y2" s="8">
        <v>117</v>
      </c>
      <c r="Z2" s="8">
        <v>124.2</v>
      </c>
      <c r="AA2" s="8">
        <v>133.30000000000001</v>
      </c>
      <c r="AB2" s="8">
        <v>121.7</v>
      </c>
      <c r="AC2" s="8">
        <v>124.4</v>
      </c>
      <c r="AD2" s="8">
        <v>130.30000000000001</v>
      </c>
      <c r="AE2" s="8">
        <f>SUM(D2:P2)</f>
        <v>1727.2999999999995</v>
      </c>
      <c r="AF2" s="8">
        <f>SUM(Q2:T2,U2,W2,Z2,AA2,AC2)</f>
        <v>1187.1000000000001</v>
      </c>
      <c r="AG2" s="8">
        <f>SUM(V2,Y2)</f>
        <v>243.8</v>
      </c>
      <c r="AH2" s="8">
        <f>SUM(X2,AB2)</f>
        <v>248.8</v>
      </c>
      <c r="AI2" s="4">
        <v>2017</v>
      </c>
      <c r="AJ2" s="8">
        <f>SUM(AE2:AH13)</f>
        <v>41620.799999999996</v>
      </c>
      <c r="AK2" s="4">
        <v>0</v>
      </c>
      <c r="AQ2" s="4" t="s">
        <v>3</v>
      </c>
      <c r="AR2" s="4" t="s">
        <v>16</v>
      </c>
      <c r="AS2" s="4" t="s">
        <v>21</v>
      </c>
      <c r="AT2" s="4" t="s">
        <v>23</v>
      </c>
    </row>
    <row r="3" spans="1:46" x14ac:dyDescent="0.25">
      <c r="A3" s="4" t="s">
        <v>34</v>
      </c>
      <c r="B3" s="4">
        <v>2017</v>
      </c>
      <c r="C3" s="4" t="s">
        <v>35</v>
      </c>
      <c r="D3" s="8">
        <v>133.1</v>
      </c>
      <c r="E3" s="8">
        <v>138.80000000000001</v>
      </c>
      <c r="F3" s="8">
        <v>129.30000000000001</v>
      </c>
      <c r="G3" s="8">
        <v>135.80000000000001</v>
      </c>
      <c r="H3" s="8">
        <v>119.2</v>
      </c>
      <c r="I3" s="8">
        <v>135.30000000000001</v>
      </c>
      <c r="J3" s="8">
        <v>119.5</v>
      </c>
      <c r="K3" s="8">
        <v>152.19999999999999</v>
      </c>
      <c r="L3" s="8">
        <v>117.3</v>
      </c>
      <c r="M3" s="8">
        <v>138.69999999999999</v>
      </c>
      <c r="N3" s="8">
        <v>126.9</v>
      </c>
      <c r="O3" s="8">
        <v>143.19999999999999</v>
      </c>
      <c r="P3" s="8">
        <v>133</v>
      </c>
      <c r="Q3" s="8">
        <v>144.4</v>
      </c>
      <c r="R3" s="8">
        <v>136.80000000000001</v>
      </c>
      <c r="S3" s="8">
        <v>130.30000000000001</v>
      </c>
      <c r="T3" s="8">
        <v>135.9</v>
      </c>
      <c r="U3" s="8">
        <v>130.5</v>
      </c>
      <c r="V3" s="8">
        <v>127.9</v>
      </c>
      <c r="W3" s="8">
        <v>129.69999999999999</v>
      </c>
      <c r="X3" s="8">
        <v>127.4</v>
      </c>
      <c r="Y3" s="8">
        <v>117.4</v>
      </c>
      <c r="Z3" s="8">
        <v>124.6</v>
      </c>
      <c r="AA3" s="8">
        <v>133.4</v>
      </c>
      <c r="AB3" s="8">
        <v>122.6</v>
      </c>
      <c r="AC3" s="8">
        <v>124.8</v>
      </c>
      <c r="AD3" s="8">
        <v>130.6</v>
      </c>
      <c r="AE3" s="8">
        <f t="shared" ref="AE3:AE66" si="0">SUM(D3:P3)</f>
        <v>1722.3000000000002</v>
      </c>
      <c r="AF3" s="8">
        <f t="shared" ref="AF3:AF66" si="1">SUM(Q3:T3,U3,W3,Z3,AA3,AC3)</f>
        <v>1190.4000000000001</v>
      </c>
      <c r="AG3" s="8">
        <f t="shared" ref="AG3:AG66" si="2">SUM(V3,Y3)</f>
        <v>245.3</v>
      </c>
      <c r="AH3" s="8">
        <f t="shared" ref="AH3:AH66" si="3">SUM(X3,AB3)</f>
        <v>250</v>
      </c>
      <c r="AI3" s="4">
        <v>2018</v>
      </c>
      <c r="AJ3" s="8">
        <f>SUM(AE14:AH25)</f>
        <v>43000.499999999993</v>
      </c>
      <c r="AK3" s="4">
        <f>((AJ3-AJ2)/AJ2)*100</f>
        <v>3.3149290739245698</v>
      </c>
      <c r="AQ3" s="4" t="s">
        <v>4</v>
      </c>
      <c r="AR3" s="4" t="s">
        <v>17</v>
      </c>
      <c r="AS3" s="4" t="s">
        <v>24</v>
      </c>
      <c r="AT3" s="4" t="s">
        <v>27</v>
      </c>
    </row>
    <row r="4" spans="1:46" x14ac:dyDescent="0.25">
      <c r="A4" s="4" t="s">
        <v>34</v>
      </c>
      <c r="B4" s="4">
        <v>2017</v>
      </c>
      <c r="C4" s="4" t="s">
        <v>36</v>
      </c>
      <c r="D4" s="8">
        <v>133.30000000000001</v>
      </c>
      <c r="E4" s="8">
        <v>139</v>
      </c>
      <c r="F4" s="8">
        <v>128.6</v>
      </c>
      <c r="G4" s="8">
        <v>136.30000000000001</v>
      </c>
      <c r="H4" s="8">
        <v>118.8</v>
      </c>
      <c r="I4" s="8">
        <v>138.30000000000001</v>
      </c>
      <c r="J4" s="8">
        <v>120.5</v>
      </c>
      <c r="K4" s="8">
        <v>143.9</v>
      </c>
      <c r="L4" s="8">
        <v>118</v>
      </c>
      <c r="M4" s="8">
        <v>137.9</v>
      </c>
      <c r="N4" s="8">
        <v>127.2</v>
      </c>
      <c r="O4" s="8">
        <v>144</v>
      </c>
      <c r="P4" s="8">
        <v>133.1</v>
      </c>
      <c r="Q4" s="8">
        <v>145.1</v>
      </c>
      <c r="R4" s="8">
        <v>137.30000000000001</v>
      </c>
      <c r="S4" s="8">
        <v>130.6</v>
      </c>
      <c r="T4" s="8">
        <v>136.4</v>
      </c>
      <c r="U4" s="8">
        <v>131.1</v>
      </c>
      <c r="V4" s="8">
        <v>129.1</v>
      </c>
      <c r="W4" s="8">
        <v>130.1</v>
      </c>
      <c r="X4" s="8">
        <v>127.8</v>
      </c>
      <c r="Y4" s="8">
        <v>117.6</v>
      </c>
      <c r="Z4" s="8">
        <v>125</v>
      </c>
      <c r="AA4" s="8">
        <v>133.80000000000001</v>
      </c>
      <c r="AB4" s="8">
        <v>122.6</v>
      </c>
      <c r="AC4" s="8">
        <v>125.1</v>
      </c>
      <c r="AD4" s="8">
        <v>130.9</v>
      </c>
      <c r="AE4" s="8">
        <f t="shared" si="0"/>
        <v>1718.9</v>
      </c>
      <c r="AF4" s="8">
        <f t="shared" si="1"/>
        <v>1194.5</v>
      </c>
      <c r="AG4" s="8">
        <f t="shared" si="2"/>
        <v>246.7</v>
      </c>
      <c r="AH4" s="8">
        <f t="shared" si="3"/>
        <v>250.39999999999998</v>
      </c>
      <c r="AI4" s="4">
        <v>2019</v>
      </c>
      <c r="AJ4" s="8">
        <f>SUM(AE26:AH37)</f>
        <v>44496.066666666666</v>
      </c>
      <c r="AK4" s="4">
        <f t="shared" ref="AK4:AK8" si="4">((AJ4-AJ3)/AJ3)*100</f>
        <v>3.478021573392573</v>
      </c>
      <c r="AQ4" s="4" t="s">
        <v>5</v>
      </c>
      <c r="AR4" s="4" t="s">
        <v>18</v>
      </c>
      <c r="AS4" s="4"/>
      <c r="AT4" s="4"/>
    </row>
    <row r="5" spans="1:46" x14ac:dyDescent="0.25">
      <c r="A5" s="4" t="s">
        <v>34</v>
      </c>
      <c r="B5" s="4">
        <v>2017</v>
      </c>
      <c r="C5" s="4" t="s">
        <v>37</v>
      </c>
      <c r="D5" s="8">
        <v>133</v>
      </c>
      <c r="E5" s="8">
        <v>139.4</v>
      </c>
      <c r="F5" s="8">
        <v>126.1</v>
      </c>
      <c r="G5" s="8">
        <v>137.19999999999999</v>
      </c>
      <c r="H5" s="8">
        <v>118.4</v>
      </c>
      <c r="I5" s="8">
        <v>139.9</v>
      </c>
      <c r="J5" s="8">
        <v>123.4</v>
      </c>
      <c r="K5" s="8">
        <v>140.9</v>
      </c>
      <c r="L5" s="8">
        <v>118.5</v>
      </c>
      <c r="M5" s="8">
        <v>136.5</v>
      </c>
      <c r="N5" s="8">
        <v>127.4</v>
      </c>
      <c r="O5" s="8">
        <v>144.19999999999999</v>
      </c>
      <c r="P5" s="8">
        <v>133.5</v>
      </c>
      <c r="Q5" s="8">
        <v>145.4</v>
      </c>
      <c r="R5" s="8">
        <v>138</v>
      </c>
      <c r="S5" s="8">
        <v>131.1</v>
      </c>
      <c r="T5" s="8">
        <v>137</v>
      </c>
      <c r="U5" s="8">
        <v>131.69999999999999</v>
      </c>
      <c r="V5" s="8">
        <v>129.80000000000001</v>
      </c>
      <c r="W5" s="8">
        <v>130.4</v>
      </c>
      <c r="X5" s="8">
        <v>128.1</v>
      </c>
      <c r="Y5" s="8">
        <v>116.6</v>
      </c>
      <c r="Z5" s="8">
        <v>125.1</v>
      </c>
      <c r="AA5" s="8">
        <v>134.5</v>
      </c>
      <c r="AB5" s="8">
        <v>123.1</v>
      </c>
      <c r="AC5" s="8">
        <v>125.1</v>
      </c>
      <c r="AD5" s="8">
        <v>131.1</v>
      </c>
      <c r="AE5" s="8">
        <f t="shared" si="0"/>
        <v>1718.4</v>
      </c>
      <c r="AF5" s="8">
        <f t="shared" si="1"/>
        <v>1198.3</v>
      </c>
      <c r="AG5" s="8">
        <f t="shared" si="2"/>
        <v>246.4</v>
      </c>
      <c r="AH5" s="8">
        <f t="shared" si="3"/>
        <v>251.2</v>
      </c>
      <c r="AI5" s="4">
        <v>2020</v>
      </c>
      <c r="AJ5" s="8">
        <f>SUM(AE38:AH49)</f>
        <v>47348.999999999993</v>
      </c>
      <c r="AK5" s="4">
        <f t="shared" si="4"/>
        <v>6.411652865197059</v>
      </c>
      <c r="AQ5" s="4" t="s">
        <v>6</v>
      </c>
      <c r="AR5" s="4" t="s">
        <v>19</v>
      </c>
      <c r="AS5" s="4"/>
      <c r="AT5" s="4"/>
    </row>
    <row r="6" spans="1:46" x14ac:dyDescent="0.25">
      <c r="A6" s="4" t="s">
        <v>34</v>
      </c>
      <c r="B6" s="4">
        <v>2017</v>
      </c>
      <c r="C6" s="4" t="s">
        <v>38</v>
      </c>
      <c r="D6" s="8">
        <v>132.9</v>
      </c>
      <c r="E6" s="8">
        <v>141.6</v>
      </c>
      <c r="F6" s="8">
        <v>126.3</v>
      </c>
      <c r="G6" s="8">
        <v>137.69999999999999</v>
      </c>
      <c r="H6" s="8">
        <v>118.1</v>
      </c>
      <c r="I6" s="8">
        <v>137.9</v>
      </c>
      <c r="J6" s="8">
        <v>125.6</v>
      </c>
      <c r="K6" s="8">
        <v>138.30000000000001</v>
      </c>
      <c r="L6" s="8">
        <v>119.4</v>
      </c>
      <c r="M6" s="8">
        <v>136</v>
      </c>
      <c r="N6" s="8">
        <v>127.6</v>
      </c>
      <c r="O6" s="8">
        <v>144.5</v>
      </c>
      <c r="P6" s="8">
        <v>133.69999999999999</v>
      </c>
      <c r="Q6" s="8">
        <v>146.19999999999999</v>
      </c>
      <c r="R6" s="8">
        <v>138.19999999999999</v>
      </c>
      <c r="S6" s="8">
        <v>131.4</v>
      </c>
      <c r="T6" s="8">
        <v>137.19999999999999</v>
      </c>
      <c r="U6" s="8">
        <v>132.1</v>
      </c>
      <c r="V6" s="8">
        <v>129.4</v>
      </c>
      <c r="W6" s="8">
        <v>130.9</v>
      </c>
      <c r="X6" s="8">
        <v>128.4</v>
      </c>
      <c r="Y6" s="8">
        <v>116.7</v>
      </c>
      <c r="Z6" s="8">
        <v>125.7</v>
      </c>
      <c r="AA6" s="8">
        <v>134.80000000000001</v>
      </c>
      <c r="AB6" s="8">
        <v>123</v>
      </c>
      <c r="AC6" s="8">
        <v>125.3</v>
      </c>
      <c r="AD6" s="8">
        <v>131.4</v>
      </c>
      <c r="AE6" s="8">
        <f t="shared" si="0"/>
        <v>1719.6000000000001</v>
      </c>
      <c r="AF6" s="8">
        <f t="shared" si="1"/>
        <v>1201.8</v>
      </c>
      <c r="AG6" s="8">
        <f t="shared" si="2"/>
        <v>246.10000000000002</v>
      </c>
      <c r="AH6" s="8">
        <f t="shared" si="3"/>
        <v>251.4</v>
      </c>
      <c r="AI6" s="4">
        <v>2021</v>
      </c>
      <c r="AJ6" s="8">
        <f>SUM(AE50:AH61)</f>
        <v>50548.700000000004</v>
      </c>
      <c r="AK6" s="4">
        <f t="shared" si="4"/>
        <v>6.7576928763015314</v>
      </c>
      <c r="AQ6" s="4" t="s">
        <v>7</v>
      </c>
      <c r="AR6" s="4" t="s">
        <v>78</v>
      </c>
      <c r="AS6" s="4"/>
      <c r="AT6" s="4"/>
    </row>
    <row r="7" spans="1:46" x14ac:dyDescent="0.25">
      <c r="A7" s="4" t="s">
        <v>34</v>
      </c>
      <c r="B7" s="4">
        <v>2017</v>
      </c>
      <c r="C7" s="4" t="s">
        <v>39</v>
      </c>
      <c r="D7" s="8">
        <v>133.30000000000001</v>
      </c>
      <c r="E7" s="8">
        <v>145.5</v>
      </c>
      <c r="F7" s="8">
        <v>128.1</v>
      </c>
      <c r="G7" s="8">
        <v>138.1</v>
      </c>
      <c r="H7" s="8">
        <v>118.2</v>
      </c>
      <c r="I7" s="8">
        <v>139.19999999999999</v>
      </c>
      <c r="J7" s="8">
        <v>133.30000000000001</v>
      </c>
      <c r="K7" s="8">
        <v>136.19999999999999</v>
      </c>
      <c r="L7" s="8">
        <v>119.6</v>
      </c>
      <c r="M7" s="8">
        <v>135.30000000000001</v>
      </c>
      <c r="N7" s="8">
        <v>127.8</v>
      </c>
      <c r="O7" s="8">
        <v>144.9</v>
      </c>
      <c r="P7" s="8">
        <v>135.19999999999999</v>
      </c>
      <c r="Q7" s="8">
        <v>146.5</v>
      </c>
      <c r="R7" s="8">
        <v>138.5</v>
      </c>
      <c r="S7" s="8">
        <v>131.69999999999999</v>
      </c>
      <c r="T7" s="8">
        <v>137.5</v>
      </c>
      <c r="U7" s="8">
        <v>131.4</v>
      </c>
      <c r="V7" s="8">
        <v>128.80000000000001</v>
      </c>
      <c r="W7" s="8">
        <v>131.19999999999999</v>
      </c>
      <c r="X7" s="8">
        <v>128.5</v>
      </c>
      <c r="Y7" s="8">
        <v>116.5</v>
      </c>
      <c r="Z7" s="8">
        <v>125.9</v>
      </c>
      <c r="AA7" s="8">
        <v>135.4</v>
      </c>
      <c r="AB7" s="8">
        <v>123.4</v>
      </c>
      <c r="AC7" s="8">
        <v>125.5</v>
      </c>
      <c r="AD7" s="8">
        <v>132</v>
      </c>
      <c r="AE7" s="8">
        <f t="shared" si="0"/>
        <v>1734.7</v>
      </c>
      <c r="AF7" s="8">
        <f t="shared" si="1"/>
        <v>1203.5999999999999</v>
      </c>
      <c r="AG7" s="8">
        <f t="shared" si="2"/>
        <v>245.3</v>
      </c>
      <c r="AH7" s="8">
        <f t="shared" si="3"/>
        <v>251.9</v>
      </c>
      <c r="AI7" s="4">
        <v>2022</v>
      </c>
      <c r="AJ7" s="8">
        <f>SUM(AE62:AH73)</f>
        <v>53773.500000000015</v>
      </c>
      <c r="AK7" s="4">
        <f t="shared" si="4"/>
        <v>6.37959037522233</v>
      </c>
      <c r="AQ7" s="4" t="s">
        <v>8</v>
      </c>
      <c r="AR7" s="4" t="s">
        <v>79</v>
      </c>
      <c r="AS7" s="4"/>
      <c r="AT7" s="4"/>
    </row>
    <row r="8" spans="1:46" x14ac:dyDescent="0.25">
      <c r="A8" s="4" t="s">
        <v>34</v>
      </c>
      <c r="B8" s="4">
        <v>2017</v>
      </c>
      <c r="C8" s="4" t="s">
        <v>40</v>
      </c>
      <c r="D8" s="8">
        <v>133.6</v>
      </c>
      <c r="E8" s="8">
        <v>145.69999999999999</v>
      </c>
      <c r="F8" s="8">
        <v>129.6</v>
      </c>
      <c r="G8" s="8">
        <v>138.5</v>
      </c>
      <c r="H8" s="8">
        <v>118.1</v>
      </c>
      <c r="I8" s="8">
        <v>141.80000000000001</v>
      </c>
      <c r="J8" s="8">
        <v>159.5</v>
      </c>
      <c r="K8" s="8">
        <v>133.6</v>
      </c>
      <c r="L8" s="8">
        <v>120.5</v>
      </c>
      <c r="M8" s="8">
        <v>135.19999999999999</v>
      </c>
      <c r="N8" s="8">
        <v>128.5</v>
      </c>
      <c r="O8" s="8">
        <v>145.80000000000001</v>
      </c>
      <c r="P8" s="8">
        <v>139</v>
      </c>
      <c r="Q8" s="8">
        <v>148.19999999999999</v>
      </c>
      <c r="R8" s="8">
        <v>139.30000000000001</v>
      </c>
      <c r="S8" s="8">
        <v>132.1</v>
      </c>
      <c r="T8" s="8">
        <v>138.30000000000001</v>
      </c>
      <c r="U8" s="8">
        <v>132.6</v>
      </c>
      <c r="V8" s="8">
        <v>129.4</v>
      </c>
      <c r="W8" s="8">
        <v>131.9</v>
      </c>
      <c r="X8" s="8">
        <v>129.4</v>
      </c>
      <c r="Y8" s="8">
        <v>116</v>
      </c>
      <c r="Z8" s="8">
        <v>126.6</v>
      </c>
      <c r="AA8" s="8">
        <v>136.80000000000001</v>
      </c>
      <c r="AB8" s="8">
        <v>123.6</v>
      </c>
      <c r="AC8" s="8">
        <v>125.9</v>
      </c>
      <c r="AD8" s="8">
        <v>134.19999999999999</v>
      </c>
      <c r="AE8" s="8">
        <f t="shared" si="0"/>
        <v>1769.3999999999999</v>
      </c>
      <c r="AF8" s="8">
        <f t="shared" si="1"/>
        <v>1211.7000000000003</v>
      </c>
      <c r="AG8" s="8">
        <f t="shared" si="2"/>
        <v>245.4</v>
      </c>
      <c r="AH8" s="8">
        <f t="shared" si="3"/>
        <v>253</v>
      </c>
      <c r="AI8" s="4">
        <v>2023</v>
      </c>
      <c r="AJ8" s="8">
        <f>SUM(AE74:AH78)</f>
        <v>23103.4</v>
      </c>
      <c r="AK8" s="4">
        <f t="shared" si="4"/>
        <v>-57.035714617795023</v>
      </c>
      <c r="AQ8" s="4" t="s">
        <v>9</v>
      </c>
      <c r="AR8" s="4" t="s">
        <v>26</v>
      </c>
      <c r="AS8" s="4"/>
      <c r="AT8" s="4"/>
    </row>
    <row r="9" spans="1:46" x14ac:dyDescent="0.25">
      <c r="A9" s="4" t="s">
        <v>34</v>
      </c>
      <c r="B9" s="4">
        <v>2017</v>
      </c>
      <c r="C9" s="4" t="s">
        <v>41</v>
      </c>
      <c r="D9" s="8">
        <v>134.30000000000001</v>
      </c>
      <c r="E9" s="8">
        <v>143.4</v>
      </c>
      <c r="F9" s="8">
        <v>129.30000000000001</v>
      </c>
      <c r="G9" s="8">
        <v>139</v>
      </c>
      <c r="H9" s="8">
        <v>118.1</v>
      </c>
      <c r="I9" s="8">
        <v>145.5</v>
      </c>
      <c r="J9" s="8">
        <v>168.6</v>
      </c>
      <c r="K9" s="8">
        <v>132.69999999999999</v>
      </c>
      <c r="L9" s="8">
        <v>121.2</v>
      </c>
      <c r="M9" s="8">
        <v>135.6</v>
      </c>
      <c r="N9" s="8">
        <v>128.69999999999999</v>
      </c>
      <c r="O9" s="8">
        <v>146.80000000000001</v>
      </c>
      <c r="P9" s="8">
        <v>140.6</v>
      </c>
      <c r="Q9" s="8">
        <v>149.80000000000001</v>
      </c>
      <c r="R9" s="8">
        <v>140.30000000000001</v>
      </c>
      <c r="S9" s="8">
        <v>133</v>
      </c>
      <c r="T9" s="8">
        <v>139.30000000000001</v>
      </c>
      <c r="U9" s="8">
        <v>134.4</v>
      </c>
      <c r="V9" s="8">
        <v>129.80000000000001</v>
      </c>
      <c r="W9" s="8">
        <v>132.80000000000001</v>
      </c>
      <c r="X9" s="8">
        <v>130.19999999999999</v>
      </c>
      <c r="Y9" s="8">
        <v>117.3</v>
      </c>
      <c r="Z9" s="8">
        <v>127.3</v>
      </c>
      <c r="AA9" s="8">
        <v>137.6</v>
      </c>
      <c r="AB9" s="8">
        <v>124.5</v>
      </c>
      <c r="AC9" s="8">
        <v>126.8</v>
      </c>
      <c r="AD9" s="8">
        <v>135.4</v>
      </c>
      <c r="AE9" s="8">
        <f t="shared" si="0"/>
        <v>1783.8</v>
      </c>
      <c r="AF9" s="8">
        <f t="shared" si="1"/>
        <v>1221.3</v>
      </c>
      <c r="AG9" s="8">
        <f t="shared" si="2"/>
        <v>247.10000000000002</v>
      </c>
      <c r="AH9" s="8">
        <f t="shared" si="3"/>
        <v>254.7</v>
      </c>
      <c r="AQ9" s="4" t="s">
        <v>10</v>
      </c>
      <c r="AR9" s="4" t="s">
        <v>25</v>
      </c>
      <c r="AS9" s="4"/>
      <c r="AT9" s="4"/>
    </row>
    <row r="10" spans="1:46" x14ac:dyDescent="0.25">
      <c r="A10" s="4" t="s">
        <v>34</v>
      </c>
      <c r="B10" s="4">
        <v>2017</v>
      </c>
      <c r="C10" s="4" t="s">
        <v>42</v>
      </c>
      <c r="D10" s="8">
        <v>134.69999999999999</v>
      </c>
      <c r="E10" s="8">
        <v>142.4</v>
      </c>
      <c r="F10" s="8">
        <v>130.19999999999999</v>
      </c>
      <c r="G10" s="8">
        <v>139.6</v>
      </c>
      <c r="H10" s="8">
        <v>118.4</v>
      </c>
      <c r="I10" s="8">
        <v>143</v>
      </c>
      <c r="J10" s="8">
        <v>156.6</v>
      </c>
      <c r="K10" s="8">
        <v>132.9</v>
      </c>
      <c r="L10" s="8">
        <v>121.5</v>
      </c>
      <c r="M10" s="8">
        <v>135.6</v>
      </c>
      <c r="N10" s="8">
        <v>128.80000000000001</v>
      </c>
      <c r="O10" s="8">
        <v>147.30000000000001</v>
      </c>
      <c r="P10" s="8">
        <v>139</v>
      </c>
      <c r="Q10" s="8">
        <v>150.80000000000001</v>
      </c>
      <c r="R10" s="8">
        <v>141.1</v>
      </c>
      <c r="S10" s="8">
        <v>133.4</v>
      </c>
      <c r="T10" s="8">
        <v>140</v>
      </c>
      <c r="U10" s="8">
        <v>135.69999999999999</v>
      </c>
      <c r="V10" s="8">
        <v>131</v>
      </c>
      <c r="W10" s="8">
        <v>133.30000000000001</v>
      </c>
      <c r="X10" s="8">
        <v>130.6</v>
      </c>
      <c r="Y10" s="8">
        <v>118.3</v>
      </c>
      <c r="Z10" s="8">
        <v>127.9</v>
      </c>
      <c r="AA10" s="8">
        <v>137.4</v>
      </c>
      <c r="AB10" s="8">
        <v>125.7</v>
      </c>
      <c r="AC10" s="8">
        <v>127.5</v>
      </c>
      <c r="AD10" s="8">
        <v>135.19999999999999</v>
      </c>
      <c r="AE10" s="8">
        <f t="shared" si="0"/>
        <v>1769.9999999999998</v>
      </c>
      <c r="AF10" s="8">
        <f t="shared" si="1"/>
        <v>1227.0999999999999</v>
      </c>
      <c r="AG10" s="8">
        <f t="shared" si="2"/>
        <v>249.3</v>
      </c>
      <c r="AH10" s="8">
        <f t="shared" si="3"/>
        <v>256.3</v>
      </c>
      <c r="AQ10" s="4" t="s">
        <v>11</v>
      </c>
      <c r="AR10" s="4" t="s">
        <v>28</v>
      </c>
      <c r="AS10" s="4"/>
      <c r="AT10" s="4"/>
    </row>
    <row r="11" spans="1:46" x14ac:dyDescent="0.25">
      <c r="A11" s="4" t="s">
        <v>34</v>
      </c>
      <c r="B11" s="4">
        <v>2017</v>
      </c>
      <c r="C11" s="4" t="s">
        <v>43</v>
      </c>
      <c r="D11" s="8">
        <v>135.30000000000001</v>
      </c>
      <c r="E11" s="8">
        <v>142.19999999999999</v>
      </c>
      <c r="F11" s="8">
        <v>131.19999999999999</v>
      </c>
      <c r="G11" s="8">
        <v>140.6</v>
      </c>
      <c r="H11" s="8">
        <v>119</v>
      </c>
      <c r="I11" s="8">
        <v>141.5</v>
      </c>
      <c r="J11" s="8">
        <v>162.6</v>
      </c>
      <c r="K11" s="8">
        <v>132.30000000000001</v>
      </c>
      <c r="L11" s="8">
        <v>121.8</v>
      </c>
      <c r="M11" s="8">
        <v>136.30000000000001</v>
      </c>
      <c r="N11" s="8">
        <v>128.69999999999999</v>
      </c>
      <c r="O11" s="8">
        <v>148.1</v>
      </c>
      <c r="P11" s="8">
        <v>140.1</v>
      </c>
      <c r="Q11" s="8">
        <v>151.6</v>
      </c>
      <c r="R11" s="8">
        <v>142</v>
      </c>
      <c r="S11" s="8">
        <v>134.1</v>
      </c>
      <c r="T11" s="8">
        <v>140.80000000000001</v>
      </c>
      <c r="U11" s="8">
        <v>137.30000000000001</v>
      </c>
      <c r="V11" s="8">
        <v>132.19999999999999</v>
      </c>
      <c r="W11" s="8">
        <v>133.6</v>
      </c>
      <c r="X11" s="8">
        <v>131.30000000000001</v>
      </c>
      <c r="Y11" s="8">
        <v>117.8</v>
      </c>
      <c r="Z11" s="8">
        <v>128.4</v>
      </c>
      <c r="AA11" s="8">
        <v>137.9</v>
      </c>
      <c r="AB11" s="8">
        <v>126.2</v>
      </c>
      <c r="AC11" s="8">
        <v>127.7</v>
      </c>
      <c r="AD11" s="8">
        <v>136.1</v>
      </c>
      <c r="AE11" s="8">
        <f t="shared" si="0"/>
        <v>1779.6999999999998</v>
      </c>
      <c r="AF11" s="8">
        <f t="shared" si="1"/>
        <v>1233.4000000000001</v>
      </c>
      <c r="AG11" s="8">
        <f t="shared" si="2"/>
        <v>250</v>
      </c>
      <c r="AH11" s="8">
        <f t="shared" si="3"/>
        <v>257.5</v>
      </c>
      <c r="AQ11" s="4" t="s">
        <v>12</v>
      </c>
      <c r="AR11" s="4"/>
      <c r="AS11" s="4"/>
      <c r="AT11" s="4"/>
    </row>
    <row r="12" spans="1:46" x14ac:dyDescent="0.25">
      <c r="A12" s="4" t="s">
        <v>34</v>
      </c>
      <c r="B12" s="4">
        <v>2017</v>
      </c>
      <c r="C12" s="4" t="s">
        <v>44</v>
      </c>
      <c r="D12" s="8">
        <v>135.69999999999999</v>
      </c>
      <c r="E12" s="8">
        <v>142.4</v>
      </c>
      <c r="F12" s="8">
        <v>142.9</v>
      </c>
      <c r="G12" s="8">
        <v>140.80000000000001</v>
      </c>
      <c r="H12" s="8">
        <v>119.2</v>
      </c>
      <c r="I12" s="8">
        <v>142.19999999999999</v>
      </c>
      <c r="J12" s="8">
        <v>173.8</v>
      </c>
      <c r="K12" s="8">
        <v>131.19999999999999</v>
      </c>
      <c r="L12" s="8">
        <v>123</v>
      </c>
      <c r="M12" s="8">
        <v>136.80000000000001</v>
      </c>
      <c r="N12" s="8">
        <v>129.19999999999999</v>
      </c>
      <c r="O12" s="8">
        <v>148.9</v>
      </c>
      <c r="P12" s="8">
        <v>142.1</v>
      </c>
      <c r="Q12" s="8">
        <v>153.19999999999999</v>
      </c>
      <c r="R12" s="8">
        <v>143</v>
      </c>
      <c r="S12" s="8">
        <v>134.80000000000001</v>
      </c>
      <c r="T12" s="8">
        <v>141.80000000000001</v>
      </c>
      <c r="U12" s="8">
        <v>138.6</v>
      </c>
      <c r="V12" s="8">
        <v>135.30000000000001</v>
      </c>
      <c r="W12" s="8">
        <v>134.4</v>
      </c>
      <c r="X12" s="8">
        <v>132.6</v>
      </c>
      <c r="Y12" s="8">
        <v>118.3</v>
      </c>
      <c r="Z12" s="8">
        <v>128.9</v>
      </c>
      <c r="AA12" s="8">
        <v>138.6</v>
      </c>
      <c r="AB12" s="8">
        <v>126.8</v>
      </c>
      <c r="AC12" s="8">
        <v>128.4</v>
      </c>
      <c r="AD12" s="8">
        <v>137.6</v>
      </c>
      <c r="AE12" s="8">
        <f t="shared" si="0"/>
        <v>1808.2</v>
      </c>
      <c r="AF12" s="8">
        <f t="shared" si="1"/>
        <v>1241.7</v>
      </c>
      <c r="AG12" s="8">
        <f t="shared" si="2"/>
        <v>253.60000000000002</v>
      </c>
      <c r="AH12" s="8">
        <f t="shared" si="3"/>
        <v>259.39999999999998</v>
      </c>
      <c r="AQ12" s="4" t="s">
        <v>13</v>
      </c>
      <c r="AR12" s="4"/>
      <c r="AS12" s="4"/>
      <c r="AT12" s="4"/>
    </row>
    <row r="13" spans="1:46" x14ac:dyDescent="0.25">
      <c r="A13" s="4" t="s">
        <v>34</v>
      </c>
      <c r="B13" s="4">
        <v>2017</v>
      </c>
      <c r="C13" s="4" t="s">
        <v>45</v>
      </c>
      <c r="D13" s="8">
        <v>135.80000000000001</v>
      </c>
      <c r="E13" s="8">
        <v>143.30000000000001</v>
      </c>
      <c r="F13" s="8">
        <v>145.19999999999999</v>
      </c>
      <c r="G13" s="8">
        <v>141</v>
      </c>
      <c r="H13" s="8">
        <v>120.5</v>
      </c>
      <c r="I13" s="8">
        <v>141.5</v>
      </c>
      <c r="J13" s="8">
        <v>161.69999999999999</v>
      </c>
      <c r="K13" s="8">
        <v>129.1</v>
      </c>
      <c r="L13" s="8">
        <v>121.5</v>
      </c>
      <c r="M13" s="8">
        <v>137.1</v>
      </c>
      <c r="N13" s="8">
        <v>128.80000000000001</v>
      </c>
      <c r="O13" s="8">
        <v>149</v>
      </c>
      <c r="P13" s="8">
        <v>140.5</v>
      </c>
      <c r="Q13" s="8">
        <v>154.19999999999999</v>
      </c>
      <c r="R13" s="8">
        <v>143.1</v>
      </c>
      <c r="S13" s="8">
        <v>135.1</v>
      </c>
      <c r="T13" s="8">
        <v>142</v>
      </c>
      <c r="U13" s="8">
        <v>139.1</v>
      </c>
      <c r="V13" s="8">
        <v>136.6</v>
      </c>
      <c r="W13" s="8">
        <v>134.69999999999999</v>
      </c>
      <c r="X13" s="8">
        <v>133.1</v>
      </c>
      <c r="Y13" s="8">
        <v>118.5</v>
      </c>
      <c r="Z13" s="8">
        <v>129</v>
      </c>
      <c r="AA13" s="8">
        <v>138.5</v>
      </c>
      <c r="AB13" s="8">
        <v>126.5</v>
      </c>
      <c r="AC13" s="8">
        <v>128.6</v>
      </c>
      <c r="AD13" s="8">
        <v>137.19999999999999</v>
      </c>
      <c r="AE13" s="8">
        <f t="shared" si="0"/>
        <v>1794.9999999999998</v>
      </c>
      <c r="AF13" s="8">
        <f t="shared" si="1"/>
        <v>1244.3</v>
      </c>
      <c r="AG13" s="8">
        <f t="shared" si="2"/>
        <v>255.1</v>
      </c>
      <c r="AH13" s="8">
        <f t="shared" si="3"/>
        <v>259.60000000000002</v>
      </c>
      <c r="AQ13" s="4" t="s">
        <v>14</v>
      </c>
      <c r="AR13" s="4"/>
      <c r="AS13" s="4"/>
      <c r="AT13" s="4"/>
    </row>
    <row r="14" spans="1:46" x14ac:dyDescent="0.25">
      <c r="A14" s="4" t="s">
        <v>34</v>
      </c>
      <c r="B14" s="4">
        <v>2018</v>
      </c>
      <c r="C14" s="4" t="s">
        <v>31</v>
      </c>
      <c r="D14" s="8">
        <v>136</v>
      </c>
      <c r="E14" s="8">
        <v>144.19999999999999</v>
      </c>
      <c r="F14" s="8">
        <v>143.69999999999999</v>
      </c>
      <c r="G14" s="8">
        <v>141.1</v>
      </c>
      <c r="H14" s="8">
        <v>120.7</v>
      </c>
      <c r="I14" s="8">
        <v>141.30000000000001</v>
      </c>
      <c r="J14" s="8">
        <v>151.6</v>
      </c>
      <c r="K14" s="8">
        <v>127.3</v>
      </c>
      <c r="L14" s="8">
        <v>118.8</v>
      </c>
      <c r="M14" s="8">
        <v>137.5</v>
      </c>
      <c r="N14" s="8">
        <v>129</v>
      </c>
      <c r="O14" s="8">
        <v>149.5</v>
      </c>
      <c r="P14" s="8">
        <v>139.19999999999999</v>
      </c>
      <c r="Q14" s="8">
        <v>154.69999999999999</v>
      </c>
      <c r="R14" s="8">
        <v>143.5</v>
      </c>
      <c r="S14" s="8">
        <v>135.5</v>
      </c>
      <c r="T14" s="8">
        <v>142.30000000000001</v>
      </c>
      <c r="U14" s="8">
        <v>140.4</v>
      </c>
      <c r="V14" s="8">
        <v>136.6</v>
      </c>
      <c r="W14" s="8">
        <v>134.9</v>
      </c>
      <c r="X14" s="8">
        <v>133.30000000000001</v>
      </c>
      <c r="Y14" s="8">
        <v>119.3</v>
      </c>
      <c r="Z14" s="8">
        <v>129.69999999999999</v>
      </c>
      <c r="AA14" s="8">
        <v>139</v>
      </c>
      <c r="AB14" s="8">
        <v>127.3</v>
      </c>
      <c r="AC14" s="8">
        <v>129.1</v>
      </c>
      <c r="AD14" s="8">
        <v>136.9</v>
      </c>
      <c r="AE14" s="8">
        <f t="shared" si="0"/>
        <v>1779.9</v>
      </c>
      <c r="AF14" s="8">
        <f t="shared" si="1"/>
        <v>1249.0999999999999</v>
      </c>
      <c r="AG14" s="8">
        <f t="shared" si="2"/>
        <v>255.89999999999998</v>
      </c>
      <c r="AH14" s="8">
        <f t="shared" si="3"/>
        <v>260.60000000000002</v>
      </c>
      <c r="AQ14" s="4" t="s">
        <v>15</v>
      </c>
      <c r="AR14" s="4"/>
      <c r="AS14" s="4"/>
      <c r="AT14" s="4"/>
    </row>
    <row r="15" spans="1:46" x14ac:dyDescent="0.25">
      <c r="A15" s="4" t="s">
        <v>34</v>
      </c>
      <c r="B15" s="4">
        <v>2018</v>
      </c>
      <c r="C15" s="4" t="s">
        <v>35</v>
      </c>
      <c r="D15" s="8">
        <v>135.9</v>
      </c>
      <c r="E15" s="8">
        <v>143.5</v>
      </c>
      <c r="F15" s="8">
        <v>140.30000000000001</v>
      </c>
      <c r="G15" s="8">
        <v>140.9</v>
      </c>
      <c r="H15" s="8">
        <v>120.4</v>
      </c>
      <c r="I15" s="8">
        <v>142.9</v>
      </c>
      <c r="J15" s="8">
        <v>140.5</v>
      </c>
      <c r="K15" s="8">
        <v>125.8</v>
      </c>
      <c r="L15" s="8">
        <v>117.1</v>
      </c>
      <c r="M15" s="8">
        <v>137.30000000000001</v>
      </c>
      <c r="N15" s="8">
        <v>128.6</v>
      </c>
      <c r="O15" s="8">
        <v>149.6</v>
      </c>
      <c r="P15" s="8">
        <v>137.6</v>
      </c>
      <c r="Q15" s="8">
        <v>154.9</v>
      </c>
      <c r="R15" s="8">
        <v>143.80000000000001</v>
      </c>
      <c r="S15" s="8">
        <v>135.6</v>
      </c>
      <c r="T15" s="8">
        <v>142.6</v>
      </c>
      <c r="U15" s="8">
        <v>141.30000000000001</v>
      </c>
      <c r="V15" s="8">
        <v>136.69999999999999</v>
      </c>
      <c r="W15" s="8">
        <v>135.19999999999999</v>
      </c>
      <c r="X15" s="8">
        <v>133.80000000000001</v>
      </c>
      <c r="Y15" s="8">
        <v>120.2</v>
      </c>
      <c r="Z15" s="8">
        <v>129.9</v>
      </c>
      <c r="AA15" s="8">
        <v>139</v>
      </c>
      <c r="AB15" s="8">
        <v>127.7</v>
      </c>
      <c r="AC15" s="8">
        <v>129.6</v>
      </c>
      <c r="AD15" s="8">
        <v>136.4</v>
      </c>
      <c r="AE15" s="8">
        <f t="shared" si="0"/>
        <v>1760.3999999999996</v>
      </c>
      <c r="AF15" s="8">
        <f t="shared" si="1"/>
        <v>1251.9000000000001</v>
      </c>
      <c r="AG15" s="8">
        <f t="shared" si="2"/>
        <v>256.89999999999998</v>
      </c>
      <c r="AH15" s="8">
        <f t="shared" si="3"/>
        <v>261.5</v>
      </c>
    </row>
    <row r="16" spans="1:46" x14ac:dyDescent="0.25">
      <c r="A16" s="4" t="s">
        <v>34</v>
      </c>
      <c r="B16" s="4">
        <v>2018</v>
      </c>
      <c r="C16" s="4" t="s">
        <v>36</v>
      </c>
      <c r="D16" s="8">
        <v>136.19999999999999</v>
      </c>
      <c r="E16" s="8">
        <v>143.6</v>
      </c>
      <c r="F16" s="8">
        <v>138.30000000000001</v>
      </c>
      <c r="G16" s="8">
        <v>141.19999999999999</v>
      </c>
      <c r="H16" s="8">
        <v>120.7</v>
      </c>
      <c r="I16" s="8">
        <v>146.19999999999999</v>
      </c>
      <c r="J16" s="8">
        <v>134.6</v>
      </c>
      <c r="K16" s="8">
        <v>124.6</v>
      </c>
      <c r="L16" s="8">
        <v>116.1</v>
      </c>
      <c r="M16" s="8">
        <v>137.80000000000001</v>
      </c>
      <c r="N16" s="8">
        <v>129.1</v>
      </c>
      <c r="O16" s="8">
        <v>150.4</v>
      </c>
      <c r="P16" s="8">
        <v>137.19999999999999</v>
      </c>
      <c r="Q16" s="8">
        <v>156.30000000000001</v>
      </c>
      <c r="R16" s="8">
        <v>144.30000000000001</v>
      </c>
      <c r="S16" s="8">
        <v>136.19999999999999</v>
      </c>
      <c r="T16" s="8">
        <v>143.1</v>
      </c>
      <c r="U16" s="8">
        <v>142</v>
      </c>
      <c r="V16" s="8">
        <v>136.5</v>
      </c>
      <c r="W16" s="8">
        <v>135.6</v>
      </c>
      <c r="X16" s="8">
        <v>134.30000000000001</v>
      </c>
      <c r="Y16" s="8">
        <v>121</v>
      </c>
      <c r="Z16" s="8">
        <v>130.4</v>
      </c>
      <c r="AA16" s="8">
        <v>139.80000000000001</v>
      </c>
      <c r="AB16" s="8">
        <v>128.19999999999999</v>
      </c>
      <c r="AC16" s="8">
        <v>130.30000000000001</v>
      </c>
      <c r="AD16" s="8">
        <v>136.5</v>
      </c>
      <c r="AE16" s="8">
        <f t="shared" si="0"/>
        <v>1756</v>
      </c>
      <c r="AF16" s="8">
        <f t="shared" si="1"/>
        <v>1258</v>
      </c>
      <c r="AG16" s="8">
        <f t="shared" si="2"/>
        <v>257.5</v>
      </c>
      <c r="AH16" s="8">
        <f t="shared" si="3"/>
        <v>262.5</v>
      </c>
    </row>
    <row r="17" spans="1:34" x14ac:dyDescent="0.25">
      <c r="A17" s="4" t="s">
        <v>34</v>
      </c>
      <c r="B17" s="4">
        <v>2018</v>
      </c>
      <c r="C17" s="4" t="s">
        <v>37</v>
      </c>
      <c r="D17" s="8">
        <v>136.4</v>
      </c>
      <c r="E17" s="8">
        <v>144.4</v>
      </c>
      <c r="F17" s="8">
        <v>133.9</v>
      </c>
      <c r="G17" s="8">
        <v>141.6</v>
      </c>
      <c r="H17" s="8">
        <v>121</v>
      </c>
      <c r="I17" s="8">
        <v>153.5</v>
      </c>
      <c r="J17" s="8">
        <v>132.6</v>
      </c>
      <c r="K17" s="8">
        <v>123.5</v>
      </c>
      <c r="L17" s="8">
        <v>113.7</v>
      </c>
      <c r="M17" s="8">
        <v>138.19999999999999</v>
      </c>
      <c r="N17" s="8">
        <v>129.6</v>
      </c>
      <c r="O17" s="8">
        <v>151.19999999999999</v>
      </c>
      <c r="P17" s="8">
        <v>137.5</v>
      </c>
      <c r="Q17" s="8">
        <v>156.9</v>
      </c>
      <c r="R17" s="8">
        <v>145.30000000000001</v>
      </c>
      <c r="S17" s="8">
        <v>136.69999999999999</v>
      </c>
      <c r="T17" s="8">
        <v>144</v>
      </c>
      <c r="U17" s="8">
        <v>142.9</v>
      </c>
      <c r="V17" s="8">
        <v>136.5</v>
      </c>
      <c r="W17" s="8">
        <v>136.6</v>
      </c>
      <c r="X17" s="8">
        <v>135.19999999999999</v>
      </c>
      <c r="Y17" s="8">
        <v>121.9</v>
      </c>
      <c r="Z17" s="8">
        <v>131.30000000000001</v>
      </c>
      <c r="AA17" s="8">
        <v>141.4</v>
      </c>
      <c r="AB17" s="8">
        <v>129.19999999999999</v>
      </c>
      <c r="AC17" s="8">
        <v>131.30000000000001</v>
      </c>
      <c r="AD17" s="8">
        <v>137.1</v>
      </c>
      <c r="AE17" s="8">
        <f t="shared" si="0"/>
        <v>1757.1000000000001</v>
      </c>
      <c r="AF17" s="8">
        <f t="shared" si="1"/>
        <v>1266.4000000000001</v>
      </c>
      <c r="AG17" s="8">
        <f t="shared" si="2"/>
        <v>258.39999999999998</v>
      </c>
      <c r="AH17" s="8">
        <f t="shared" si="3"/>
        <v>264.39999999999998</v>
      </c>
    </row>
    <row r="18" spans="1:34" x14ac:dyDescent="0.25">
      <c r="A18" s="4" t="s">
        <v>34</v>
      </c>
      <c r="B18" s="4">
        <v>2018</v>
      </c>
      <c r="C18" s="4" t="s">
        <v>38</v>
      </c>
      <c r="D18" s="8">
        <v>136.6</v>
      </c>
      <c r="E18" s="8">
        <v>146.6</v>
      </c>
      <c r="F18" s="8">
        <v>133.6</v>
      </c>
      <c r="G18" s="8">
        <v>142.1</v>
      </c>
      <c r="H18" s="8">
        <v>121</v>
      </c>
      <c r="I18" s="8">
        <v>154.6</v>
      </c>
      <c r="J18" s="8">
        <v>135.6</v>
      </c>
      <c r="K18" s="8">
        <v>122.3</v>
      </c>
      <c r="L18" s="8">
        <v>109.6</v>
      </c>
      <c r="M18" s="8">
        <v>138.1</v>
      </c>
      <c r="N18" s="8">
        <v>129.9</v>
      </c>
      <c r="O18" s="8">
        <v>151.69999999999999</v>
      </c>
      <c r="P18" s="8">
        <v>138.1</v>
      </c>
      <c r="Q18" s="8">
        <v>157.9</v>
      </c>
      <c r="R18" s="8">
        <v>146</v>
      </c>
      <c r="S18" s="8">
        <v>137.4</v>
      </c>
      <c r="T18" s="8">
        <v>144.69999999999999</v>
      </c>
      <c r="U18" s="8">
        <v>143.19999999999999</v>
      </c>
      <c r="V18" s="8">
        <v>136.9</v>
      </c>
      <c r="W18" s="8">
        <v>137.4</v>
      </c>
      <c r="X18" s="8">
        <v>136</v>
      </c>
      <c r="Y18" s="8">
        <v>122.9</v>
      </c>
      <c r="Z18" s="8">
        <v>131.80000000000001</v>
      </c>
      <c r="AA18" s="8">
        <v>142.1</v>
      </c>
      <c r="AB18" s="8">
        <v>129.9</v>
      </c>
      <c r="AC18" s="8">
        <v>132.1</v>
      </c>
      <c r="AD18" s="8">
        <v>137.80000000000001</v>
      </c>
      <c r="AE18" s="8">
        <f t="shared" si="0"/>
        <v>1759.8</v>
      </c>
      <c r="AF18" s="8">
        <f t="shared" si="1"/>
        <v>1272.5999999999999</v>
      </c>
      <c r="AG18" s="8">
        <f t="shared" si="2"/>
        <v>259.8</v>
      </c>
      <c r="AH18" s="8">
        <f t="shared" si="3"/>
        <v>265.89999999999998</v>
      </c>
    </row>
    <row r="19" spans="1:34" x14ac:dyDescent="0.25">
      <c r="A19" s="4" t="s">
        <v>34</v>
      </c>
      <c r="B19" s="4">
        <v>2018</v>
      </c>
      <c r="C19" s="4" t="s">
        <v>39</v>
      </c>
      <c r="D19" s="8">
        <v>136.9</v>
      </c>
      <c r="E19" s="8">
        <v>148.69999999999999</v>
      </c>
      <c r="F19" s="8">
        <v>135.6</v>
      </c>
      <c r="G19" s="8">
        <v>142.30000000000001</v>
      </c>
      <c r="H19" s="8">
        <v>121.3</v>
      </c>
      <c r="I19" s="8">
        <v>153.19999999999999</v>
      </c>
      <c r="J19" s="8">
        <v>143.69999999999999</v>
      </c>
      <c r="K19" s="8">
        <v>121.4</v>
      </c>
      <c r="L19" s="8">
        <v>111.1</v>
      </c>
      <c r="M19" s="8">
        <v>138.4</v>
      </c>
      <c r="N19" s="8">
        <v>130.30000000000001</v>
      </c>
      <c r="O19" s="8">
        <v>151.80000000000001</v>
      </c>
      <c r="P19" s="8">
        <v>139.4</v>
      </c>
      <c r="Q19" s="8">
        <v>158.30000000000001</v>
      </c>
      <c r="R19" s="8">
        <v>146.4</v>
      </c>
      <c r="S19" s="8">
        <v>138.1</v>
      </c>
      <c r="T19" s="8">
        <v>145.19999999999999</v>
      </c>
      <c r="U19" s="8">
        <v>142.5</v>
      </c>
      <c r="V19" s="8">
        <v>138.1</v>
      </c>
      <c r="W19" s="8">
        <v>137.9</v>
      </c>
      <c r="X19" s="8">
        <v>136.19999999999999</v>
      </c>
      <c r="Y19" s="8">
        <v>123.7</v>
      </c>
      <c r="Z19" s="8">
        <v>132.6</v>
      </c>
      <c r="AA19" s="8">
        <v>142.80000000000001</v>
      </c>
      <c r="AB19" s="8">
        <v>130.1</v>
      </c>
      <c r="AC19" s="8">
        <v>132.6</v>
      </c>
      <c r="AD19" s="8">
        <v>138.5</v>
      </c>
      <c r="AE19" s="8">
        <f t="shared" si="0"/>
        <v>1774.1000000000001</v>
      </c>
      <c r="AF19" s="8">
        <f t="shared" si="1"/>
        <v>1276.3999999999999</v>
      </c>
      <c r="AG19" s="8">
        <f t="shared" si="2"/>
        <v>261.8</v>
      </c>
      <c r="AH19" s="8">
        <f t="shared" si="3"/>
        <v>266.29999999999995</v>
      </c>
    </row>
    <row r="20" spans="1:34" x14ac:dyDescent="0.25">
      <c r="A20" s="4" t="s">
        <v>34</v>
      </c>
      <c r="B20" s="4">
        <v>2018</v>
      </c>
      <c r="C20" s="4" t="s">
        <v>40</v>
      </c>
      <c r="D20" s="8">
        <v>137.5</v>
      </c>
      <c r="E20" s="8">
        <v>149.1</v>
      </c>
      <c r="F20" s="8">
        <v>139.19999999999999</v>
      </c>
      <c r="G20" s="8">
        <v>142.5</v>
      </c>
      <c r="H20" s="8">
        <v>121.4</v>
      </c>
      <c r="I20" s="8">
        <v>151.6</v>
      </c>
      <c r="J20" s="8">
        <v>155.9</v>
      </c>
      <c r="K20" s="8">
        <v>121.7</v>
      </c>
      <c r="L20" s="8">
        <v>113.5</v>
      </c>
      <c r="M20" s="8">
        <v>138.9</v>
      </c>
      <c r="N20" s="8">
        <v>130.30000000000001</v>
      </c>
      <c r="O20" s="8">
        <v>152.30000000000001</v>
      </c>
      <c r="P20" s="8">
        <v>141.4</v>
      </c>
      <c r="Q20" s="8">
        <v>157.5</v>
      </c>
      <c r="R20" s="8">
        <v>146.80000000000001</v>
      </c>
      <c r="S20" s="8">
        <v>138.4</v>
      </c>
      <c r="T20" s="8">
        <v>145.6</v>
      </c>
      <c r="U20" s="8">
        <v>143.6</v>
      </c>
      <c r="V20" s="8">
        <v>139.69999999999999</v>
      </c>
      <c r="W20" s="8">
        <v>138.6</v>
      </c>
      <c r="X20" s="8">
        <v>137</v>
      </c>
      <c r="Y20" s="8">
        <v>123.6</v>
      </c>
      <c r="Z20" s="8">
        <v>133.1</v>
      </c>
      <c r="AA20" s="8">
        <v>144.69999999999999</v>
      </c>
      <c r="AB20" s="8">
        <v>130.1</v>
      </c>
      <c r="AC20" s="8">
        <v>133.19999999999999</v>
      </c>
      <c r="AD20" s="8">
        <v>139.80000000000001</v>
      </c>
      <c r="AE20" s="8">
        <f t="shared" si="0"/>
        <v>1795.3</v>
      </c>
      <c r="AF20" s="8">
        <f t="shared" si="1"/>
        <v>1281.5000000000002</v>
      </c>
      <c r="AG20" s="8">
        <f t="shared" si="2"/>
        <v>263.29999999999995</v>
      </c>
      <c r="AH20" s="8">
        <f t="shared" si="3"/>
        <v>267.10000000000002</v>
      </c>
    </row>
    <row r="21" spans="1:34" x14ac:dyDescent="0.25">
      <c r="A21" s="4" t="s">
        <v>34</v>
      </c>
      <c r="B21" s="4">
        <v>2018</v>
      </c>
      <c r="C21" s="4" t="s">
        <v>41</v>
      </c>
      <c r="D21" s="8">
        <v>138.30000000000001</v>
      </c>
      <c r="E21" s="8">
        <v>148</v>
      </c>
      <c r="F21" s="8">
        <v>138.1</v>
      </c>
      <c r="G21" s="8">
        <v>142.6</v>
      </c>
      <c r="H21" s="8">
        <v>122.2</v>
      </c>
      <c r="I21" s="8">
        <v>150.6</v>
      </c>
      <c r="J21" s="8">
        <v>156.6</v>
      </c>
      <c r="K21" s="8">
        <v>122.4</v>
      </c>
      <c r="L21" s="8">
        <v>114.7</v>
      </c>
      <c r="M21" s="8">
        <v>139.4</v>
      </c>
      <c r="N21" s="8">
        <v>131.1</v>
      </c>
      <c r="O21" s="8">
        <v>153</v>
      </c>
      <c r="P21" s="8">
        <v>141.69999999999999</v>
      </c>
      <c r="Q21" s="8">
        <v>157.9</v>
      </c>
      <c r="R21" s="8">
        <v>147.30000000000001</v>
      </c>
      <c r="S21" s="8">
        <v>138.80000000000001</v>
      </c>
      <c r="T21" s="8">
        <v>146.1</v>
      </c>
      <c r="U21" s="8">
        <v>144.6</v>
      </c>
      <c r="V21" s="8">
        <v>140.9</v>
      </c>
      <c r="W21" s="8">
        <v>139.4</v>
      </c>
      <c r="X21" s="8">
        <v>137.69999999999999</v>
      </c>
      <c r="Y21" s="8">
        <v>124.3</v>
      </c>
      <c r="Z21" s="8">
        <v>133.6</v>
      </c>
      <c r="AA21" s="8">
        <v>146</v>
      </c>
      <c r="AB21" s="8">
        <v>130.1</v>
      </c>
      <c r="AC21" s="8">
        <v>133.9</v>
      </c>
      <c r="AD21" s="8">
        <v>140.4</v>
      </c>
      <c r="AE21" s="8">
        <f t="shared" si="0"/>
        <v>1798.7000000000003</v>
      </c>
      <c r="AF21" s="8">
        <f t="shared" si="1"/>
        <v>1287.6000000000001</v>
      </c>
      <c r="AG21" s="8">
        <f t="shared" si="2"/>
        <v>265.2</v>
      </c>
      <c r="AH21" s="8">
        <f t="shared" si="3"/>
        <v>267.79999999999995</v>
      </c>
    </row>
    <row r="22" spans="1:34" x14ac:dyDescent="0.25">
      <c r="A22" s="4" t="s">
        <v>34</v>
      </c>
      <c r="B22" s="4">
        <v>2018</v>
      </c>
      <c r="C22" s="4" t="s">
        <v>42</v>
      </c>
      <c r="D22" s="8">
        <v>138.6</v>
      </c>
      <c r="E22" s="8">
        <v>145.80000000000001</v>
      </c>
      <c r="F22" s="8">
        <v>135.1</v>
      </c>
      <c r="G22" s="8">
        <v>142.9</v>
      </c>
      <c r="H22" s="8">
        <v>122.1</v>
      </c>
      <c r="I22" s="8">
        <v>145.4</v>
      </c>
      <c r="J22" s="8">
        <v>150</v>
      </c>
      <c r="K22" s="8">
        <v>121.4</v>
      </c>
      <c r="L22" s="8">
        <v>113.7</v>
      </c>
      <c r="M22" s="8">
        <v>139.5</v>
      </c>
      <c r="N22" s="8">
        <v>130.80000000000001</v>
      </c>
      <c r="O22" s="8">
        <v>153.80000000000001</v>
      </c>
      <c r="P22" s="8">
        <v>140.4</v>
      </c>
      <c r="Q22" s="8">
        <v>159.19999999999999</v>
      </c>
      <c r="R22" s="8">
        <v>147.69999999999999</v>
      </c>
      <c r="S22" s="8">
        <v>139.1</v>
      </c>
      <c r="T22" s="8">
        <v>146.5</v>
      </c>
      <c r="U22" s="8">
        <v>145.30000000000001</v>
      </c>
      <c r="V22" s="8">
        <v>142.30000000000001</v>
      </c>
      <c r="W22" s="8">
        <v>139.69999999999999</v>
      </c>
      <c r="X22" s="8">
        <v>138.4</v>
      </c>
      <c r="Y22" s="8">
        <v>126</v>
      </c>
      <c r="Z22" s="8">
        <v>134.5</v>
      </c>
      <c r="AA22" s="8">
        <v>146.19999999999999</v>
      </c>
      <c r="AB22" s="8">
        <v>130.9</v>
      </c>
      <c r="AC22" s="8">
        <v>134.69999999999999</v>
      </c>
      <c r="AD22" s="8">
        <v>140.19999999999999</v>
      </c>
      <c r="AE22" s="8">
        <f t="shared" si="0"/>
        <v>1779.5</v>
      </c>
      <c r="AF22" s="8">
        <f t="shared" si="1"/>
        <v>1292.9000000000001</v>
      </c>
      <c r="AG22" s="8">
        <f t="shared" si="2"/>
        <v>268.3</v>
      </c>
      <c r="AH22" s="8">
        <f t="shared" si="3"/>
        <v>269.3</v>
      </c>
    </row>
    <row r="23" spans="1:34" x14ac:dyDescent="0.25">
      <c r="A23" s="4" t="s">
        <v>34</v>
      </c>
      <c r="B23" s="4">
        <v>2018</v>
      </c>
      <c r="C23" s="4" t="s">
        <v>43</v>
      </c>
      <c r="D23" s="8">
        <v>137.4</v>
      </c>
      <c r="E23" s="8">
        <v>149.5</v>
      </c>
      <c r="F23" s="8">
        <v>137.30000000000001</v>
      </c>
      <c r="G23" s="8">
        <v>141.9</v>
      </c>
      <c r="H23" s="8">
        <v>121.1</v>
      </c>
      <c r="I23" s="8">
        <v>142.5</v>
      </c>
      <c r="J23" s="8">
        <v>146.69999999999999</v>
      </c>
      <c r="K23" s="8">
        <v>119.1</v>
      </c>
      <c r="L23" s="8">
        <v>111.9</v>
      </c>
      <c r="M23" s="8">
        <v>141</v>
      </c>
      <c r="N23" s="8">
        <v>133.6</v>
      </c>
      <c r="O23" s="8">
        <v>154.5</v>
      </c>
      <c r="P23" s="8">
        <v>139.69999999999999</v>
      </c>
      <c r="Q23" s="8">
        <v>162.6</v>
      </c>
      <c r="R23" s="8">
        <v>148</v>
      </c>
      <c r="S23" s="8">
        <v>139.19999999999999</v>
      </c>
      <c r="T23" s="8">
        <v>146.80000000000001</v>
      </c>
      <c r="U23" s="8">
        <v>146.9</v>
      </c>
      <c r="V23" s="8">
        <v>145.30000000000001</v>
      </c>
      <c r="W23" s="8">
        <v>142.19999999999999</v>
      </c>
      <c r="X23" s="8">
        <v>142.1</v>
      </c>
      <c r="Y23" s="8">
        <v>125.5</v>
      </c>
      <c r="Z23" s="8">
        <v>136.5</v>
      </c>
      <c r="AA23" s="8">
        <v>147.80000000000001</v>
      </c>
      <c r="AB23" s="8">
        <v>132</v>
      </c>
      <c r="AC23" s="8">
        <v>136.30000000000001</v>
      </c>
      <c r="AD23" s="8">
        <v>140.80000000000001</v>
      </c>
      <c r="AE23" s="8">
        <f t="shared" si="0"/>
        <v>1776.2</v>
      </c>
      <c r="AF23" s="8">
        <f t="shared" si="1"/>
        <v>1306.3</v>
      </c>
      <c r="AG23" s="8">
        <f t="shared" si="2"/>
        <v>270.8</v>
      </c>
      <c r="AH23" s="8">
        <f t="shared" si="3"/>
        <v>274.10000000000002</v>
      </c>
    </row>
    <row r="24" spans="1:34" x14ac:dyDescent="0.25">
      <c r="A24" s="4" t="s">
        <v>34</v>
      </c>
      <c r="B24" s="4">
        <v>2018</v>
      </c>
      <c r="C24" s="4" t="s">
        <v>44</v>
      </c>
      <c r="D24" s="8">
        <v>137.4</v>
      </c>
      <c r="E24" s="8">
        <v>149.19999999999999</v>
      </c>
      <c r="F24" s="8">
        <v>137.1</v>
      </c>
      <c r="G24" s="8">
        <v>141.80000000000001</v>
      </c>
      <c r="H24" s="8">
        <v>121.1</v>
      </c>
      <c r="I24" s="8">
        <v>142.80000000000001</v>
      </c>
      <c r="J24" s="8">
        <v>146.69999999999999</v>
      </c>
      <c r="K24" s="8">
        <v>119.1</v>
      </c>
      <c r="L24" s="8">
        <v>111.9</v>
      </c>
      <c r="M24" s="8">
        <v>140.9</v>
      </c>
      <c r="N24" s="8">
        <v>133.5</v>
      </c>
      <c r="O24" s="8">
        <v>154.5</v>
      </c>
      <c r="P24" s="8">
        <v>139.69999999999999</v>
      </c>
      <c r="Q24" s="8">
        <v>162.6</v>
      </c>
      <c r="R24" s="8">
        <v>148</v>
      </c>
      <c r="S24" s="8">
        <v>139.1</v>
      </c>
      <c r="T24" s="8">
        <v>146.69999999999999</v>
      </c>
      <c r="U24" s="8">
        <v>146.9</v>
      </c>
      <c r="V24" s="8">
        <v>145.1</v>
      </c>
      <c r="W24" s="8">
        <v>142.19999999999999</v>
      </c>
      <c r="X24" s="8">
        <v>142.1</v>
      </c>
      <c r="Y24" s="8">
        <v>125.5</v>
      </c>
      <c r="Z24" s="8">
        <v>136.5</v>
      </c>
      <c r="AA24" s="8">
        <v>147.80000000000001</v>
      </c>
      <c r="AB24" s="8">
        <v>132</v>
      </c>
      <c r="AC24" s="8">
        <v>136.30000000000001</v>
      </c>
      <c r="AD24" s="8">
        <v>140.80000000000001</v>
      </c>
      <c r="AE24" s="8">
        <f t="shared" si="0"/>
        <v>1775.7000000000003</v>
      </c>
      <c r="AF24" s="8">
        <f t="shared" si="1"/>
        <v>1306.0999999999999</v>
      </c>
      <c r="AG24" s="8">
        <f t="shared" si="2"/>
        <v>270.60000000000002</v>
      </c>
      <c r="AH24" s="8">
        <f t="shared" si="3"/>
        <v>274.10000000000002</v>
      </c>
    </row>
    <row r="25" spans="1:34" x14ac:dyDescent="0.25">
      <c r="A25" s="4" t="s">
        <v>34</v>
      </c>
      <c r="B25" s="4">
        <v>2018</v>
      </c>
      <c r="C25" s="4" t="s">
        <v>45</v>
      </c>
      <c r="D25" s="8">
        <v>137.5</v>
      </c>
      <c r="E25" s="8">
        <v>150.5</v>
      </c>
      <c r="F25" s="8">
        <v>138.80000000000001</v>
      </c>
      <c r="G25" s="8">
        <v>142.1</v>
      </c>
      <c r="H25" s="8">
        <v>122</v>
      </c>
      <c r="I25" s="8">
        <v>139.4</v>
      </c>
      <c r="J25" s="8">
        <v>135.19999999999999</v>
      </c>
      <c r="K25" s="8">
        <v>119.8</v>
      </c>
      <c r="L25" s="8">
        <v>110.3</v>
      </c>
      <c r="M25" s="8">
        <v>140.6</v>
      </c>
      <c r="N25" s="8">
        <v>133.80000000000001</v>
      </c>
      <c r="O25" s="8">
        <v>154.6</v>
      </c>
      <c r="P25" s="8">
        <v>138.19999999999999</v>
      </c>
      <c r="Q25" s="8">
        <v>163</v>
      </c>
      <c r="R25" s="8">
        <v>148.1</v>
      </c>
      <c r="S25" s="8">
        <v>139.4</v>
      </c>
      <c r="T25" s="8">
        <v>146.80000000000001</v>
      </c>
      <c r="U25" s="8">
        <v>146.5</v>
      </c>
      <c r="V25" s="8">
        <v>142.69999999999999</v>
      </c>
      <c r="W25" s="8">
        <v>143.19999999999999</v>
      </c>
      <c r="X25" s="8">
        <v>144.9</v>
      </c>
      <c r="Y25" s="8">
        <v>123.6</v>
      </c>
      <c r="Z25" s="8">
        <v>136.80000000000001</v>
      </c>
      <c r="AA25" s="8">
        <v>150.1</v>
      </c>
      <c r="AB25" s="8">
        <v>132.19999999999999</v>
      </c>
      <c r="AC25" s="8">
        <v>136.80000000000001</v>
      </c>
      <c r="AD25" s="8">
        <v>140.1</v>
      </c>
      <c r="AE25" s="8">
        <f t="shared" si="0"/>
        <v>1762.7999999999997</v>
      </c>
      <c r="AF25" s="8">
        <f t="shared" si="1"/>
        <v>1310.6999999999998</v>
      </c>
      <c r="AG25" s="8">
        <f t="shared" si="2"/>
        <v>266.29999999999995</v>
      </c>
      <c r="AH25" s="8">
        <f t="shared" si="3"/>
        <v>277.10000000000002</v>
      </c>
    </row>
    <row r="26" spans="1:34" x14ac:dyDescent="0.25">
      <c r="A26" s="4" t="s">
        <v>34</v>
      </c>
      <c r="B26" s="4">
        <v>2019</v>
      </c>
      <c r="C26" s="4" t="s">
        <v>31</v>
      </c>
      <c r="D26" s="8">
        <v>137.1</v>
      </c>
      <c r="E26" s="8">
        <v>151.4</v>
      </c>
      <c r="F26" s="8">
        <v>140.19999999999999</v>
      </c>
      <c r="G26" s="8">
        <v>142.1</v>
      </c>
      <c r="H26" s="8">
        <v>121.8</v>
      </c>
      <c r="I26" s="8">
        <v>135.4</v>
      </c>
      <c r="J26" s="8">
        <v>131.30000000000001</v>
      </c>
      <c r="K26" s="8">
        <v>120.3</v>
      </c>
      <c r="L26" s="8">
        <v>109.1</v>
      </c>
      <c r="M26" s="8">
        <v>139.4</v>
      </c>
      <c r="N26" s="8">
        <v>133.30000000000001</v>
      </c>
      <c r="O26" s="8">
        <v>154.6</v>
      </c>
      <c r="P26" s="8">
        <v>137.4</v>
      </c>
      <c r="Q26" s="8">
        <v>163.19999999999999</v>
      </c>
      <c r="R26" s="8">
        <v>147.6</v>
      </c>
      <c r="S26" s="8">
        <v>139</v>
      </c>
      <c r="T26" s="8">
        <v>146.4</v>
      </c>
      <c r="U26" s="8">
        <v>147.69999999999999</v>
      </c>
      <c r="V26" s="8">
        <v>139.5</v>
      </c>
      <c r="W26" s="8">
        <v>143.6</v>
      </c>
      <c r="X26" s="8">
        <v>145.1</v>
      </c>
      <c r="Y26" s="8">
        <v>123.3</v>
      </c>
      <c r="Z26" s="8">
        <v>136.69999999999999</v>
      </c>
      <c r="AA26" s="8">
        <v>150.19999999999999</v>
      </c>
      <c r="AB26" s="8">
        <v>132.80000000000001</v>
      </c>
      <c r="AC26" s="8">
        <v>136.9</v>
      </c>
      <c r="AD26" s="8">
        <v>139.6</v>
      </c>
      <c r="AE26" s="8">
        <f t="shared" si="0"/>
        <v>1753.3999999999999</v>
      </c>
      <c r="AF26" s="8">
        <f t="shared" si="1"/>
        <v>1311.3</v>
      </c>
      <c r="AG26" s="8">
        <f t="shared" si="2"/>
        <v>262.8</v>
      </c>
      <c r="AH26" s="8">
        <f t="shared" si="3"/>
        <v>277.89999999999998</v>
      </c>
    </row>
    <row r="27" spans="1:34" x14ac:dyDescent="0.25">
      <c r="A27" s="4" t="s">
        <v>34</v>
      </c>
      <c r="B27" s="4">
        <v>2019</v>
      </c>
      <c r="C27" s="4" t="s">
        <v>35</v>
      </c>
      <c r="D27" s="8">
        <v>137.6</v>
      </c>
      <c r="E27" s="8">
        <v>152</v>
      </c>
      <c r="F27" s="8">
        <v>141.5</v>
      </c>
      <c r="G27" s="8">
        <v>142.19999999999999</v>
      </c>
      <c r="H27" s="8">
        <v>122</v>
      </c>
      <c r="I27" s="8">
        <v>136.4</v>
      </c>
      <c r="J27" s="8">
        <v>129.69999999999999</v>
      </c>
      <c r="K27" s="8">
        <v>121</v>
      </c>
      <c r="L27" s="8">
        <v>109</v>
      </c>
      <c r="M27" s="8">
        <v>139.69999999999999</v>
      </c>
      <c r="N27" s="8">
        <v>133.6</v>
      </c>
      <c r="O27" s="8">
        <v>154.9</v>
      </c>
      <c r="P27" s="8">
        <v>137.5</v>
      </c>
      <c r="Q27" s="8">
        <v>163.4</v>
      </c>
      <c r="R27" s="8">
        <v>147.69999999999999</v>
      </c>
      <c r="S27" s="8">
        <v>139.69999999999999</v>
      </c>
      <c r="T27" s="8">
        <v>146.5</v>
      </c>
      <c r="U27" s="8">
        <v>148.5</v>
      </c>
      <c r="V27" s="8">
        <v>138.4</v>
      </c>
      <c r="W27" s="8">
        <v>143.69999999999999</v>
      </c>
      <c r="X27" s="8">
        <v>145.6</v>
      </c>
      <c r="Y27" s="8">
        <v>123.9</v>
      </c>
      <c r="Z27" s="8">
        <v>137.1</v>
      </c>
      <c r="AA27" s="8">
        <v>150.30000000000001</v>
      </c>
      <c r="AB27" s="8">
        <v>134.1</v>
      </c>
      <c r="AC27" s="8">
        <v>137.4</v>
      </c>
      <c r="AD27" s="8">
        <v>139.9</v>
      </c>
      <c r="AE27" s="8">
        <f t="shared" si="0"/>
        <v>1757.1</v>
      </c>
      <c r="AF27" s="8">
        <f t="shared" si="1"/>
        <v>1314.3</v>
      </c>
      <c r="AG27" s="8">
        <f t="shared" si="2"/>
        <v>262.3</v>
      </c>
      <c r="AH27" s="8">
        <f t="shared" si="3"/>
        <v>279.7</v>
      </c>
    </row>
    <row r="28" spans="1:34" x14ac:dyDescent="0.25">
      <c r="A28" s="4" t="s">
        <v>34</v>
      </c>
      <c r="B28" s="4">
        <v>2019</v>
      </c>
      <c r="C28" s="4" t="s">
        <v>36</v>
      </c>
      <c r="D28" s="8">
        <v>137.80000000000001</v>
      </c>
      <c r="E28" s="8">
        <v>153</v>
      </c>
      <c r="F28" s="8">
        <v>140.30000000000001</v>
      </c>
      <c r="G28" s="8">
        <v>142.30000000000001</v>
      </c>
      <c r="H28" s="8">
        <v>122</v>
      </c>
      <c r="I28" s="8">
        <v>137.6</v>
      </c>
      <c r="J28" s="8">
        <v>132.6</v>
      </c>
      <c r="K28" s="8">
        <v>121.8</v>
      </c>
      <c r="L28" s="8">
        <v>109</v>
      </c>
      <c r="M28" s="8">
        <v>139.5</v>
      </c>
      <c r="N28" s="8">
        <v>133.69999999999999</v>
      </c>
      <c r="O28" s="8">
        <v>155.19999999999999</v>
      </c>
      <c r="P28" s="8">
        <v>138.1</v>
      </c>
      <c r="Q28" s="8">
        <v>163.5</v>
      </c>
      <c r="R28" s="8">
        <v>147.9</v>
      </c>
      <c r="S28" s="8">
        <v>139.9</v>
      </c>
      <c r="T28" s="8">
        <v>146.69999999999999</v>
      </c>
      <c r="U28" s="8">
        <v>149</v>
      </c>
      <c r="V28" s="8">
        <v>139.69999999999999</v>
      </c>
      <c r="W28" s="8">
        <v>143.80000000000001</v>
      </c>
      <c r="X28" s="8">
        <v>146.19999999999999</v>
      </c>
      <c r="Y28" s="8">
        <v>124.6</v>
      </c>
      <c r="Z28" s="8">
        <v>137.69999999999999</v>
      </c>
      <c r="AA28" s="8">
        <v>150.30000000000001</v>
      </c>
      <c r="AB28" s="8">
        <v>133.4</v>
      </c>
      <c r="AC28" s="8">
        <v>137.69999999999999</v>
      </c>
      <c r="AD28" s="8">
        <v>140.4</v>
      </c>
      <c r="AE28" s="8">
        <f t="shared" si="0"/>
        <v>1762.9</v>
      </c>
      <c r="AF28" s="8">
        <f t="shared" si="1"/>
        <v>1316.5</v>
      </c>
      <c r="AG28" s="8">
        <f t="shared" si="2"/>
        <v>264.29999999999995</v>
      </c>
      <c r="AH28" s="8">
        <f t="shared" si="3"/>
        <v>279.60000000000002</v>
      </c>
    </row>
    <row r="29" spans="1:34" x14ac:dyDescent="0.25">
      <c r="A29" s="8" t="s">
        <v>34</v>
      </c>
      <c r="B29" s="9">
        <v>2019</v>
      </c>
      <c r="C29" s="8" t="s">
        <v>37</v>
      </c>
      <c r="D29" s="8">
        <v>137.5</v>
      </c>
      <c r="E29" s="8">
        <v>152.13333333333333</v>
      </c>
      <c r="F29" s="8">
        <v>140.66666666666666</v>
      </c>
      <c r="G29" s="8">
        <v>142.19999999999999</v>
      </c>
      <c r="H29" s="8">
        <v>121.93333333333334</v>
      </c>
      <c r="I29" s="8">
        <v>136.46666666666667</v>
      </c>
      <c r="J29" s="8">
        <v>131.20000000000002</v>
      </c>
      <c r="K29" s="8">
        <v>121.03333333333335</v>
      </c>
      <c r="L29" s="8">
        <v>109.03333333333335</v>
      </c>
      <c r="M29" s="8">
        <v>139.53333333333333</v>
      </c>
      <c r="N29" s="8">
        <v>133.53333333333333</v>
      </c>
      <c r="O29" s="8">
        <v>154.9</v>
      </c>
      <c r="P29" s="8">
        <v>137.66666666666666</v>
      </c>
      <c r="Q29" s="8">
        <v>163.36666666666667</v>
      </c>
      <c r="R29" s="8">
        <v>147.73333333333332</v>
      </c>
      <c r="S29" s="8">
        <v>139.53333333333333</v>
      </c>
      <c r="T29" s="8">
        <v>146.53333333333333</v>
      </c>
      <c r="U29" s="8">
        <v>148.4</v>
      </c>
      <c r="V29" s="8">
        <v>139.19999999999999</v>
      </c>
      <c r="W29" s="8">
        <v>145.80000000000001</v>
      </c>
      <c r="X29" s="8">
        <v>150.4</v>
      </c>
      <c r="Y29" s="8">
        <v>129.80000000000001</v>
      </c>
      <c r="Z29" s="8">
        <v>142.30000000000001</v>
      </c>
      <c r="AA29" s="8">
        <v>155.69999999999999</v>
      </c>
      <c r="AB29" s="8">
        <v>140.4</v>
      </c>
      <c r="AC29" s="8">
        <v>142.5</v>
      </c>
      <c r="AD29" s="8">
        <v>150.4</v>
      </c>
      <c r="AE29" s="8">
        <f t="shared" si="0"/>
        <v>1757.8000000000002</v>
      </c>
      <c r="AF29" s="8">
        <f t="shared" si="1"/>
        <v>1331.8666666666666</v>
      </c>
      <c r="AG29" s="8">
        <f t="shared" si="2"/>
        <v>269</v>
      </c>
      <c r="AH29" s="8">
        <f t="shared" si="3"/>
        <v>290.8</v>
      </c>
    </row>
    <row r="30" spans="1:34" x14ac:dyDescent="0.25">
      <c r="A30" s="4" t="s">
        <v>34</v>
      </c>
      <c r="B30" s="4">
        <v>2019</v>
      </c>
      <c r="C30" s="4" t="s">
        <v>38</v>
      </c>
      <c r="D30" s="8">
        <v>138.30000000000001</v>
      </c>
      <c r="E30" s="8">
        <v>158.5</v>
      </c>
      <c r="F30" s="8">
        <v>136</v>
      </c>
      <c r="G30" s="8">
        <v>142.5</v>
      </c>
      <c r="H30" s="8">
        <v>122</v>
      </c>
      <c r="I30" s="8">
        <v>146.5</v>
      </c>
      <c r="J30" s="8">
        <v>143</v>
      </c>
      <c r="K30" s="8">
        <v>124.9</v>
      </c>
      <c r="L30" s="8">
        <v>109.9</v>
      </c>
      <c r="M30" s="8">
        <v>139.9</v>
      </c>
      <c r="N30" s="8">
        <v>134</v>
      </c>
      <c r="O30" s="8">
        <v>155.5</v>
      </c>
      <c r="P30" s="8">
        <v>140.9</v>
      </c>
      <c r="Q30" s="8">
        <v>164.1</v>
      </c>
      <c r="R30" s="8">
        <v>148.4</v>
      </c>
      <c r="S30" s="8">
        <v>140.4</v>
      </c>
      <c r="T30" s="8">
        <v>147.30000000000001</v>
      </c>
      <c r="U30" s="8">
        <v>150.1</v>
      </c>
      <c r="V30" s="8">
        <v>140.30000000000001</v>
      </c>
      <c r="W30" s="8">
        <v>143.69999999999999</v>
      </c>
      <c r="X30" s="8">
        <v>146.9</v>
      </c>
      <c r="Y30" s="8">
        <v>124.9</v>
      </c>
      <c r="Z30" s="8">
        <v>139.19999999999999</v>
      </c>
      <c r="AA30" s="8">
        <v>151.6</v>
      </c>
      <c r="AB30" s="8">
        <v>133.4</v>
      </c>
      <c r="AC30" s="8">
        <v>138.19999999999999</v>
      </c>
      <c r="AD30" s="8">
        <v>142</v>
      </c>
      <c r="AE30" s="8">
        <f t="shared" si="0"/>
        <v>1791.9000000000003</v>
      </c>
      <c r="AF30" s="8">
        <f t="shared" si="1"/>
        <v>1323</v>
      </c>
      <c r="AG30" s="8">
        <f t="shared" si="2"/>
        <v>265.20000000000005</v>
      </c>
      <c r="AH30" s="8">
        <f t="shared" si="3"/>
        <v>280.3</v>
      </c>
    </row>
    <row r="31" spans="1:34" x14ac:dyDescent="0.25">
      <c r="A31" s="4" t="s">
        <v>34</v>
      </c>
      <c r="B31" s="4">
        <v>2019</v>
      </c>
      <c r="C31" s="4" t="s">
        <v>39</v>
      </c>
      <c r="D31" s="8">
        <v>138.69999999999999</v>
      </c>
      <c r="E31" s="8">
        <v>162.1</v>
      </c>
      <c r="F31" s="8">
        <v>137.80000000000001</v>
      </c>
      <c r="G31" s="8">
        <v>143.30000000000001</v>
      </c>
      <c r="H31" s="8">
        <v>122.2</v>
      </c>
      <c r="I31" s="8">
        <v>146.80000000000001</v>
      </c>
      <c r="J31" s="8">
        <v>150.5</v>
      </c>
      <c r="K31" s="8">
        <v>128.30000000000001</v>
      </c>
      <c r="L31" s="8">
        <v>111</v>
      </c>
      <c r="M31" s="8">
        <v>140.6</v>
      </c>
      <c r="N31" s="8">
        <v>134.19999999999999</v>
      </c>
      <c r="O31" s="8">
        <v>155.9</v>
      </c>
      <c r="P31" s="8">
        <v>142.69999999999999</v>
      </c>
      <c r="Q31" s="8">
        <v>164.9</v>
      </c>
      <c r="R31" s="8">
        <v>148.6</v>
      </c>
      <c r="S31" s="8">
        <v>140.4</v>
      </c>
      <c r="T31" s="8">
        <v>147.4</v>
      </c>
      <c r="U31" s="8">
        <v>149.4</v>
      </c>
      <c r="V31" s="8">
        <v>141.19999999999999</v>
      </c>
      <c r="W31" s="8">
        <v>143.80000000000001</v>
      </c>
      <c r="X31" s="8">
        <v>147.4</v>
      </c>
      <c r="Y31" s="8">
        <v>124.6</v>
      </c>
      <c r="Z31" s="8">
        <v>139.6</v>
      </c>
      <c r="AA31" s="8">
        <v>152.5</v>
      </c>
      <c r="AB31" s="8">
        <v>134.30000000000001</v>
      </c>
      <c r="AC31" s="8">
        <v>138.6</v>
      </c>
      <c r="AD31" s="8">
        <v>142.9</v>
      </c>
      <c r="AE31" s="8">
        <f t="shared" si="0"/>
        <v>1814.1000000000001</v>
      </c>
      <c r="AF31" s="8">
        <f t="shared" si="1"/>
        <v>1325.1999999999998</v>
      </c>
      <c r="AG31" s="8">
        <f t="shared" si="2"/>
        <v>265.79999999999995</v>
      </c>
      <c r="AH31" s="8">
        <f t="shared" si="3"/>
        <v>281.70000000000005</v>
      </c>
    </row>
    <row r="32" spans="1:34" x14ac:dyDescent="0.25">
      <c r="A32" s="4" t="s">
        <v>34</v>
      </c>
      <c r="B32" s="4">
        <v>2019</v>
      </c>
      <c r="C32" s="4" t="s">
        <v>40</v>
      </c>
      <c r="D32" s="8">
        <v>139.30000000000001</v>
      </c>
      <c r="E32" s="8">
        <v>162.69999999999999</v>
      </c>
      <c r="F32" s="8">
        <v>140</v>
      </c>
      <c r="G32" s="8">
        <v>144</v>
      </c>
      <c r="H32" s="8">
        <v>122.5</v>
      </c>
      <c r="I32" s="8">
        <v>150.30000000000001</v>
      </c>
      <c r="J32" s="8">
        <v>160.30000000000001</v>
      </c>
      <c r="K32" s="8">
        <v>130</v>
      </c>
      <c r="L32" s="8">
        <v>111.1</v>
      </c>
      <c r="M32" s="8">
        <v>141.69999999999999</v>
      </c>
      <c r="N32" s="8">
        <v>134.69999999999999</v>
      </c>
      <c r="O32" s="8">
        <v>156.19999999999999</v>
      </c>
      <c r="P32" s="8">
        <v>144.69999999999999</v>
      </c>
      <c r="Q32" s="8">
        <v>165.2</v>
      </c>
      <c r="R32" s="8">
        <v>148.9</v>
      </c>
      <c r="S32" s="8">
        <v>140.5</v>
      </c>
      <c r="T32" s="8">
        <v>147.6</v>
      </c>
      <c r="U32" s="8">
        <v>150.6</v>
      </c>
      <c r="V32" s="8">
        <v>139.30000000000001</v>
      </c>
      <c r="W32" s="8">
        <v>144.19999999999999</v>
      </c>
      <c r="X32" s="8">
        <v>147.9</v>
      </c>
      <c r="Y32" s="8">
        <v>125.6</v>
      </c>
      <c r="Z32" s="8">
        <v>140.5</v>
      </c>
      <c r="AA32" s="8">
        <v>154</v>
      </c>
      <c r="AB32" s="8">
        <v>135.69999999999999</v>
      </c>
      <c r="AC32" s="8">
        <v>139.5</v>
      </c>
      <c r="AD32" s="8">
        <v>144.19999999999999</v>
      </c>
      <c r="AE32" s="8">
        <f t="shared" si="0"/>
        <v>1837.5</v>
      </c>
      <c r="AF32" s="8">
        <f t="shared" si="1"/>
        <v>1331</v>
      </c>
      <c r="AG32" s="8">
        <f t="shared" si="2"/>
        <v>264.89999999999998</v>
      </c>
      <c r="AH32" s="8">
        <f t="shared" si="3"/>
        <v>283.60000000000002</v>
      </c>
    </row>
    <row r="33" spans="1:34" x14ac:dyDescent="0.25">
      <c r="A33" s="4" t="s">
        <v>34</v>
      </c>
      <c r="B33" s="4">
        <v>2019</v>
      </c>
      <c r="C33" s="4" t="s">
        <v>41</v>
      </c>
      <c r="D33" s="8">
        <v>140.1</v>
      </c>
      <c r="E33" s="8">
        <v>160.6</v>
      </c>
      <c r="F33" s="8">
        <v>138.5</v>
      </c>
      <c r="G33" s="8">
        <v>144.69999999999999</v>
      </c>
      <c r="H33" s="8">
        <v>122.9</v>
      </c>
      <c r="I33" s="8">
        <v>149.4</v>
      </c>
      <c r="J33" s="8">
        <v>167.4</v>
      </c>
      <c r="K33" s="8">
        <v>130.9</v>
      </c>
      <c r="L33" s="8">
        <v>112</v>
      </c>
      <c r="M33" s="8">
        <v>142.6</v>
      </c>
      <c r="N33" s="8">
        <v>134.9</v>
      </c>
      <c r="O33" s="8">
        <v>156.6</v>
      </c>
      <c r="P33" s="8">
        <v>145.9</v>
      </c>
      <c r="Q33" s="8">
        <v>165.8</v>
      </c>
      <c r="R33" s="8">
        <v>149.1</v>
      </c>
      <c r="S33" s="8">
        <v>140.6</v>
      </c>
      <c r="T33" s="8">
        <v>147.9</v>
      </c>
      <c r="U33" s="8">
        <v>151.6</v>
      </c>
      <c r="V33" s="8">
        <v>138.5</v>
      </c>
      <c r="W33" s="8">
        <v>144.5</v>
      </c>
      <c r="X33" s="8">
        <v>148.5</v>
      </c>
      <c r="Y33" s="8">
        <v>125.8</v>
      </c>
      <c r="Z33" s="8">
        <v>140.9</v>
      </c>
      <c r="AA33" s="8">
        <v>154.9</v>
      </c>
      <c r="AB33" s="8">
        <v>138.4</v>
      </c>
      <c r="AC33" s="8">
        <v>140.19999999999999</v>
      </c>
      <c r="AD33" s="8">
        <v>145</v>
      </c>
      <c r="AE33" s="8">
        <f t="shared" si="0"/>
        <v>1846.5</v>
      </c>
      <c r="AF33" s="8">
        <f t="shared" si="1"/>
        <v>1335.5000000000002</v>
      </c>
      <c r="AG33" s="8">
        <f t="shared" si="2"/>
        <v>264.3</v>
      </c>
      <c r="AH33" s="8">
        <f t="shared" si="3"/>
        <v>286.89999999999998</v>
      </c>
    </row>
    <row r="34" spans="1:34" x14ac:dyDescent="0.25">
      <c r="A34" s="4" t="s">
        <v>34</v>
      </c>
      <c r="B34" s="4">
        <v>2019</v>
      </c>
      <c r="C34" s="4" t="s">
        <v>42</v>
      </c>
      <c r="D34" s="8">
        <v>140.9</v>
      </c>
      <c r="E34" s="8">
        <v>160.80000000000001</v>
      </c>
      <c r="F34" s="8">
        <v>139.6</v>
      </c>
      <c r="G34" s="8">
        <v>145.4</v>
      </c>
      <c r="H34" s="8">
        <v>123.5</v>
      </c>
      <c r="I34" s="8">
        <v>146.6</v>
      </c>
      <c r="J34" s="8">
        <v>173.2</v>
      </c>
      <c r="K34" s="8">
        <v>131.6</v>
      </c>
      <c r="L34" s="8">
        <v>113.2</v>
      </c>
      <c r="M34" s="8">
        <v>144.1</v>
      </c>
      <c r="N34" s="8">
        <v>135</v>
      </c>
      <c r="O34" s="8">
        <v>156.80000000000001</v>
      </c>
      <c r="P34" s="8">
        <v>147</v>
      </c>
      <c r="Q34" s="8">
        <v>166.5</v>
      </c>
      <c r="R34" s="8">
        <v>149.19999999999999</v>
      </c>
      <c r="S34" s="8">
        <v>140.6</v>
      </c>
      <c r="T34" s="8">
        <v>147.9</v>
      </c>
      <c r="U34" s="8">
        <v>152.19999999999999</v>
      </c>
      <c r="V34" s="8">
        <v>139.19999999999999</v>
      </c>
      <c r="W34" s="8">
        <v>144.6</v>
      </c>
      <c r="X34" s="8">
        <v>149</v>
      </c>
      <c r="Y34" s="8">
        <v>126.1</v>
      </c>
      <c r="Z34" s="8">
        <v>141.30000000000001</v>
      </c>
      <c r="AA34" s="8">
        <v>155.19999999999999</v>
      </c>
      <c r="AB34" s="8">
        <v>139.69999999999999</v>
      </c>
      <c r="AC34" s="8">
        <v>140.69999999999999</v>
      </c>
      <c r="AD34" s="8">
        <v>145.80000000000001</v>
      </c>
      <c r="AE34" s="8">
        <f t="shared" si="0"/>
        <v>1857.6999999999998</v>
      </c>
      <c r="AF34" s="8">
        <f t="shared" si="1"/>
        <v>1338.2</v>
      </c>
      <c r="AG34" s="8">
        <f t="shared" si="2"/>
        <v>265.29999999999995</v>
      </c>
      <c r="AH34" s="8">
        <f t="shared" si="3"/>
        <v>288.7</v>
      </c>
    </row>
    <row r="35" spans="1:34" x14ac:dyDescent="0.25">
      <c r="A35" s="4" t="s">
        <v>34</v>
      </c>
      <c r="B35" s="4">
        <v>2019</v>
      </c>
      <c r="C35" s="4" t="s">
        <v>43</v>
      </c>
      <c r="D35" s="8">
        <v>141.80000000000001</v>
      </c>
      <c r="E35" s="8">
        <v>161</v>
      </c>
      <c r="F35" s="8">
        <v>142.6</v>
      </c>
      <c r="G35" s="8">
        <v>146.19999999999999</v>
      </c>
      <c r="H35" s="8">
        <v>123.9</v>
      </c>
      <c r="I35" s="8">
        <v>148</v>
      </c>
      <c r="J35" s="8">
        <v>188.4</v>
      </c>
      <c r="K35" s="8">
        <v>132.5</v>
      </c>
      <c r="L35" s="8">
        <v>114</v>
      </c>
      <c r="M35" s="8">
        <v>145.4</v>
      </c>
      <c r="N35" s="8">
        <v>135.1</v>
      </c>
      <c r="O35" s="8">
        <v>157.1</v>
      </c>
      <c r="P35" s="8">
        <v>149.6</v>
      </c>
      <c r="Q35" s="8">
        <v>167.1</v>
      </c>
      <c r="R35" s="8">
        <v>149.4</v>
      </c>
      <c r="S35" s="8">
        <v>140.80000000000001</v>
      </c>
      <c r="T35" s="8">
        <v>148.19999999999999</v>
      </c>
      <c r="U35" s="8">
        <v>153</v>
      </c>
      <c r="V35" s="8">
        <v>140.6</v>
      </c>
      <c r="W35" s="8">
        <v>145</v>
      </c>
      <c r="X35" s="8">
        <v>149.4</v>
      </c>
      <c r="Y35" s="8">
        <v>126.3</v>
      </c>
      <c r="Z35" s="8">
        <v>141.69999999999999</v>
      </c>
      <c r="AA35" s="8">
        <v>155.4</v>
      </c>
      <c r="AB35" s="8">
        <v>140</v>
      </c>
      <c r="AC35" s="8">
        <v>141</v>
      </c>
      <c r="AD35" s="8">
        <v>147.19999999999999</v>
      </c>
      <c r="AE35" s="8">
        <f t="shared" si="0"/>
        <v>1885.5999999999997</v>
      </c>
      <c r="AF35" s="8">
        <f t="shared" si="1"/>
        <v>1341.6000000000001</v>
      </c>
      <c r="AG35" s="8">
        <f t="shared" si="2"/>
        <v>266.89999999999998</v>
      </c>
      <c r="AH35" s="8">
        <f t="shared" si="3"/>
        <v>289.39999999999998</v>
      </c>
    </row>
    <row r="36" spans="1:34" x14ac:dyDescent="0.25">
      <c r="A36" s="4" t="s">
        <v>34</v>
      </c>
      <c r="B36" s="4">
        <v>2019</v>
      </c>
      <c r="C36" s="4" t="s">
        <v>44</v>
      </c>
      <c r="D36" s="8">
        <v>142.5</v>
      </c>
      <c r="E36" s="8">
        <v>163.19999999999999</v>
      </c>
      <c r="F36" s="8">
        <v>145.6</v>
      </c>
      <c r="G36" s="8">
        <v>146.69999999999999</v>
      </c>
      <c r="H36" s="8">
        <v>124.3</v>
      </c>
      <c r="I36" s="8">
        <v>147.4</v>
      </c>
      <c r="J36" s="8">
        <v>199.6</v>
      </c>
      <c r="K36" s="8">
        <v>135.69999999999999</v>
      </c>
      <c r="L36" s="8">
        <v>114.2</v>
      </c>
      <c r="M36" s="8">
        <v>147</v>
      </c>
      <c r="N36" s="8">
        <v>135.30000000000001</v>
      </c>
      <c r="O36" s="8">
        <v>157.5</v>
      </c>
      <c r="P36" s="8">
        <v>151.9</v>
      </c>
      <c r="Q36" s="8">
        <v>167.9</v>
      </c>
      <c r="R36" s="8">
        <v>149.9</v>
      </c>
      <c r="S36" s="8">
        <v>141</v>
      </c>
      <c r="T36" s="8">
        <v>148.6</v>
      </c>
      <c r="U36" s="8">
        <v>153.5</v>
      </c>
      <c r="V36" s="8">
        <v>142.30000000000001</v>
      </c>
      <c r="W36" s="8">
        <v>145.30000000000001</v>
      </c>
      <c r="X36" s="8">
        <v>149.9</v>
      </c>
      <c r="Y36" s="8">
        <v>126.6</v>
      </c>
      <c r="Z36" s="8">
        <v>142.1</v>
      </c>
      <c r="AA36" s="8">
        <v>155.5</v>
      </c>
      <c r="AB36" s="8">
        <v>140.30000000000001</v>
      </c>
      <c r="AC36" s="8">
        <v>141.30000000000001</v>
      </c>
      <c r="AD36" s="8">
        <v>148.6</v>
      </c>
      <c r="AE36" s="8">
        <f t="shared" si="0"/>
        <v>1910.9</v>
      </c>
      <c r="AF36" s="8">
        <f t="shared" si="1"/>
        <v>1345.1</v>
      </c>
      <c r="AG36" s="8">
        <f t="shared" si="2"/>
        <v>268.89999999999998</v>
      </c>
      <c r="AH36" s="8">
        <f t="shared" si="3"/>
        <v>290.20000000000005</v>
      </c>
    </row>
    <row r="37" spans="1:34" x14ac:dyDescent="0.25">
      <c r="A37" s="4" t="s">
        <v>34</v>
      </c>
      <c r="B37" s="4">
        <v>2019</v>
      </c>
      <c r="C37" s="4" t="s">
        <v>45</v>
      </c>
      <c r="D37" s="8">
        <v>143.5</v>
      </c>
      <c r="E37" s="8">
        <v>165</v>
      </c>
      <c r="F37" s="8">
        <v>151.1</v>
      </c>
      <c r="G37" s="8">
        <v>148.30000000000001</v>
      </c>
      <c r="H37" s="8">
        <v>125.7</v>
      </c>
      <c r="I37" s="8">
        <v>145.69999999999999</v>
      </c>
      <c r="J37" s="8">
        <v>217</v>
      </c>
      <c r="K37" s="8">
        <v>138.30000000000001</v>
      </c>
      <c r="L37" s="8">
        <v>114</v>
      </c>
      <c r="M37" s="8">
        <v>148.69999999999999</v>
      </c>
      <c r="N37" s="8">
        <v>135.80000000000001</v>
      </c>
      <c r="O37" s="8">
        <v>158</v>
      </c>
      <c r="P37" s="8">
        <v>155</v>
      </c>
      <c r="Q37" s="8">
        <v>168.5</v>
      </c>
      <c r="R37" s="8">
        <v>150.30000000000001</v>
      </c>
      <c r="S37" s="8">
        <v>141.30000000000001</v>
      </c>
      <c r="T37" s="8">
        <v>149</v>
      </c>
      <c r="U37" s="8">
        <v>152.80000000000001</v>
      </c>
      <c r="V37" s="8">
        <v>143.69999999999999</v>
      </c>
      <c r="W37" s="8">
        <v>145.80000000000001</v>
      </c>
      <c r="X37" s="8">
        <v>150.4</v>
      </c>
      <c r="Y37" s="8">
        <v>129.80000000000001</v>
      </c>
      <c r="Z37" s="8">
        <v>142.30000000000001</v>
      </c>
      <c r="AA37" s="8">
        <v>155.69999999999999</v>
      </c>
      <c r="AB37" s="8">
        <v>140.4</v>
      </c>
      <c r="AC37" s="8">
        <v>142.5</v>
      </c>
      <c r="AD37" s="8">
        <v>150.4</v>
      </c>
      <c r="AE37" s="8">
        <f t="shared" si="0"/>
        <v>1946.1000000000001</v>
      </c>
      <c r="AF37" s="8">
        <f t="shared" si="1"/>
        <v>1348.2</v>
      </c>
      <c r="AG37" s="8">
        <f t="shared" si="2"/>
        <v>273.5</v>
      </c>
      <c r="AH37" s="8">
        <f t="shared" si="3"/>
        <v>290.8</v>
      </c>
    </row>
    <row r="38" spans="1:34" x14ac:dyDescent="0.25">
      <c r="A38" s="4" t="s">
        <v>34</v>
      </c>
      <c r="B38" s="4">
        <v>2020</v>
      </c>
      <c r="C38" s="4" t="s">
        <v>31</v>
      </c>
      <c r="D38" s="8">
        <v>144.30000000000001</v>
      </c>
      <c r="E38" s="8">
        <v>167.4</v>
      </c>
      <c r="F38" s="8">
        <v>154.9</v>
      </c>
      <c r="G38" s="8">
        <v>150.1</v>
      </c>
      <c r="H38" s="8">
        <v>129.9</v>
      </c>
      <c r="I38" s="8">
        <v>143.19999999999999</v>
      </c>
      <c r="J38" s="8">
        <v>197</v>
      </c>
      <c r="K38" s="8">
        <v>140.4</v>
      </c>
      <c r="L38" s="8">
        <v>114.1</v>
      </c>
      <c r="M38" s="8">
        <v>150.9</v>
      </c>
      <c r="N38" s="8">
        <v>136.1</v>
      </c>
      <c r="O38" s="8">
        <v>158.6</v>
      </c>
      <c r="P38" s="8">
        <v>153.5</v>
      </c>
      <c r="Q38" s="8">
        <v>169.2</v>
      </c>
      <c r="R38" s="8">
        <v>150.5</v>
      </c>
      <c r="S38" s="8">
        <v>141.5</v>
      </c>
      <c r="T38" s="8">
        <v>149.19999999999999</v>
      </c>
      <c r="U38" s="8">
        <v>153.9</v>
      </c>
      <c r="V38" s="8">
        <v>144.6</v>
      </c>
      <c r="W38" s="8">
        <v>146.19999999999999</v>
      </c>
      <c r="X38" s="8">
        <v>151.19999999999999</v>
      </c>
      <c r="Y38" s="8">
        <v>130.9</v>
      </c>
      <c r="Z38" s="8">
        <v>142.80000000000001</v>
      </c>
      <c r="AA38" s="8">
        <v>156.1</v>
      </c>
      <c r="AB38" s="8">
        <v>142.30000000000001</v>
      </c>
      <c r="AC38" s="8">
        <v>143.4</v>
      </c>
      <c r="AD38" s="8">
        <v>150.19999999999999</v>
      </c>
      <c r="AE38" s="8">
        <f t="shared" si="0"/>
        <v>1940.3999999999999</v>
      </c>
      <c r="AF38" s="8">
        <f t="shared" si="1"/>
        <v>1352.8</v>
      </c>
      <c r="AG38" s="8">
        <f t="shared" si="2"/>
        <v>275.5</v>
      </c>
      <c r="AH38" s="8">
        <f t="shared" si="3"/>
        <v>293.5</v>
      </c>
    </row>
    <row r="39" spans="1:34" x14ac:dyDescent="0.25">
      <c r="A39" s="4" t="s">
        <v>34</v>
      </c>
      <c r="B39" s="4">
        <v>2020</v>
      </c>
      <c r="C39" s="4" t="s">
        <v>35</v>
      </c>
      <c r="D39" s="8">
        <v>144.80000000000001</v>
      </c>
      <c r="E39" s="8">
        <v>167.5</v>
      </c>
      <c r="F39" s="8">
        <v>151.80000000000001</v>
      </c>
      <c r="G39" s="8">
        <v>150.80000000000001</v>
      </c>
      <c r="H39" s="8">
        <v>131.4</v>
      </c>
      <c r="I39" s="8">
        <v>141.80000000000001</v>
      </c>
      <c r="J39" s="8">
        <v>170.7</v>
      </c>
      <c r="K39" s="8">
        <v>141.1</v>
      </c>
      <c r="L39" s="8">
        <v>113.6</v>
      </c>
      <c r="M39" s="8">
        <v>152</v>
      </c>
      <c r="N39" s="8">
        <v>136.5</v>
      </c>
      <c r="O39" s="8">
        <v>159.1</v>
      </c>
      <c r="P39" s="8">
        <v>150.5</v>
      </c>
      <c r="Q39" s="8">
        <v>170.1</v>
      </c>
      <c r="R39" s="8">
        <v>150.80000000000001</v>
      </c>
      <c r="S39" s="8">
        <v>141.69999999999999</v>
      </c>
      <c r="T39" s="8">
        <v>149.5</v>
      </c>
      <c r="U39" s="8">
        <v>154.80000000000001</v>
      </c>
      <c r="V39" s="8">
        <v>147.19999999999999</v>
      </c>
      <c r="W39" s="8">
        <v>146.4</v>
      </c>
      <c r="X39" s="8">
        <v>151.69999999999999</v>
      </c>
      <c r="Y39" s="8">
        <v>130.30000000000001</v>
      </c>
      <c r="Z39" s="8">
        <v>143.19999999999999</v>
      </c>
      <c r="AA39" s="8">
        <v>156.19999999999999</v>
      </c>
      <c r="AB39" s="8">
        <v>143.4</v>
      </c>
      <c r="AC39" s="8">
        <v>143.6</v>
      </c>
      <c r="AD39" s="8">
        <v>149.1</v>
      </c>
      <c r="AE39" s="8">
        <f t="shared" si="0"/>
        <v>1911.6</v>
      </c>
      <c r="AF39" s="8">
        <f t="shared" si="1"/>
        <v>1356.2999999999997</v>
      </c>
      <c r="AG39" s="8">
        <f t="shared" si="2"/>
        <v>277.5</v>
      </c>
      <c r="AH39" s="8">
        <f t="shared" si="3"/>
        <v>295.10000000000002</v>
      </c>
    </row>
    <row r="40" spans="1:34" x14ac:dyDescent="0.25">
      <c r="A40" s="4" t="s">
        <v>34</v>
      </c>
      <c r="B40" s="4">
        <v>2020</v>
      </c>
      <c r="C40" s="4" t="s">
        <v>36</v>
      </c>
      <c r="D40" s="8">
        <v>145.1</v>
      </c>
      <c r="E40" s="8">
        <v>167</v>
      </c>
      <c r="F40" s="8">
        <v>148.1</v>
      </c>
      <c r="G40" s="8">
        <v>151.5</v>
      </c>
      <c r="H40" s="8">
        <v>131.19999999999999</v>
      </c>
      <c r="I40" s="8">
        <v>142.5</v>
      </c>
      <c r="J40" s="8">
        <v>157.30000000000001</v>
      </c>
      <c r="K40" s="8">
        <v>141.1</v>
      </c>
      <c r="L40" s="8">
        <v>113.2</v>
      </c>
      <c r="M40" s="8">
        <v>153.19999999999999</v>
      </c>
      <c r="N40" s="8">
        <v>136.69999999999999</v>
      </c>
      <c r="O40" s="8">
        <v>159.6</v>
      </c>
      <c r="P40" s="8">
        <v>148.9</v>
      </c>
      <c r="Q40" s="8">
        <v>171.2</v>
      </c>
      <c r="R40" s="8">
        <v>151.19999999999999</v>
      </c>
      <c r="S40" s="8">
        <v>141.9</v>
      </c>
      <c r="T40" s="8">
        <v>149.80000000000001</v>
      </c>
      <c r="U40" s="8">
        <v>154.5</v>
      </c>
      <c r="V40" s="8">
        <v>148.9</v>
      </c>
      <c r="W40" s="8">
        <v>146.4</v>
      </c>
      <c r="X40" s="8">
        <v>152.30000000000001</v>
      </c>
      <c r="Y40" s="8">
        <v>129.9</v>
      </c>
      <c r="Z40" s="8">
        <v>143.69999999999999</v>
      </c>
      <c r="AA40" s="8">
        <v>156.1</v>
      </c>
      <c r="AB40" s="8">
        <v>145.19999999999999</v>
      </c>
      <c r="AC40" s="8">
        <v>143.80000000000001</v>
      </c>
      <c r="AD40" s="8">
        <v>148.6</v>
      </c>
      <c r="AE40" s="8">
        <f t="shared" si="0"/>
        <v>1895.4</v>
      </c>
      <c r="AF40" s="8">
        <f t="shared" si="1"/>
        <v>1358.5999999999997</v>
      </c>
      <c r="AG40" s="8">
        <f t="shared" si="2"/>
        <v>278.8</v>
      </c>
      <c r="AH40" s="8">
        <f t="shared" si="3"/>
        <v>297.5</v>
      </c>
    </row>
    <row r="41" spans="1:34" x14ac:dyDescent="0.25">
      <c r="A41" s="4" t="s">
        <v>34</v>
      </c>
      <c r="B41" s="4">
        <v>2020</v>
      </c>
      <c r="C41" s="4" t="s">
        <v>37</v>
      </c>
      <c r="D41" s="8">
        <v>148.69999999999999</v>
      </c>
      <c r="E41" s="8">
        <v>167.29999999999998</v>
      </c>
      <c r="F41" s="8">
        <v>148.80000000000001</v>
      </c>
      <c r="G41" s="8">
        <v>155.6</v>
      </c>
      <c r="H41" s="8">
        <v>135.1</v>
      </c>
      <c r="I41" s="8">
        <v>149.9</v>
      </c>
      <c r="J41" s="8">
        <v>168.6</v>
      </c>
      <c r="K41" s="8">
        <v>150.4</v>
      </c>
      <c r="L41" s="8">
        <v>120.3</v>
      </c>
      <c r="M41" s="8">
        <v>157.1</v>
      </c>
      <c r="N41" s="8">
        <v>136.80000000000001</v>
      </c>
      <c r="O41" s="8">
        <v>159.1</v>
      </c>
      <c r="P41" s="8">
        <v>151.4</v>
      </c>
      <c r="Q41" s="8">
        <v>170.16666666666666</v>
      </c>
      <c r="R41" s="8">
        <v>150.83333333333334</v>
      </c>
      <c r="S41" s="8">
        <v>141.70000000000002</v>
      </c>
      <c r="T41" s="8">
        <v>149.5</v>
      </c>
      <c r="U41" s="8">
        <v>155.6</v>
      </c>
      <c r="V41" s="8">
        <v>144.1</v>
      </c>
      <c r="W41" s="8">
        <v>146.33333333333334</v>
      </c>
      <c r="X41" s="8">
        <v>150.69999999999999</v>
      </c>
      <c r="Y41" s="8">
        <v>130.36666666666667</v>
      </c>
      <c r="Z41" s="8">
        <v>143.23333333333332</v>
      </c>
      <c r="AA41" s="8">
        <v>156.13333333333333</v>
      </c>
      <c r="AB41" s="8">
        <v>143.63333333333335</v>
      </c>
      <c r="AC41" s="8">
        <v>143.6</v>
      </c>
      <c r="AD41" s="8">
        <v>149.29999999999998</v>
      </c>
      <c r="AE41" s="8">
        <f t="shared" si="0"/>
        <v>1949.1</v>
      </c>
      <c r="AF41" s="8">
        <f t="shared" si="1"/>
        <v>1357.1</v>
      </c>
      <c r="AG41" s="8">
        <f t="shared" si="2"/>
        <v>274.4666666666667</v>
      </c>
      <c r="AH41" s="8">
        <f t="shared" si="3"/>
        <v>294.33333333333337</v>
      </c>
    </row>
    <row r="42" spans="1:34" x14ac:dyDescent="0.25">
      <c r="A42" s="4" t="s">
        <v>34</v>
      </c>
      <c r="B42" s="4">
        <v>2020</v>
      </c>
      <c r="C42" s="4" t="s">
        <v>38</v>
      </c>
      <c r="D42" s="8">
        <v>146.19999999999999</v>
      </c>
      <c r="E42" s="8">
        <v>167.26666666666665</v>
      </c>
      <c r="F42" s="8">
        <v>149.56666666666666</v>
      </c>
      <c r="G42" s="8">
        <v>152.63333333333333</v>
      </c>
      <c r="H42" s="8">
        <v>132.56666666666669</v>
      </c>
      <c r="I42" s="8">
        <v>144.73333333333335</v>
      </c>
      <c r="J42" s="8">
        <v>165.53333333333333</v>
      </c>
      <c r="K42" s="8">
        <v>144.20000000000002</v>
      </c>
      <c r="L42" s="8">
        <v>115.7</v>
      </c>
      <c r="M42" s="8">
        <v>154.1</v>
      </c>
      <c r="N42" s="8">
        <v>136.66666666666666</v>
      </c>
      <c r="O42" s="8">
        <v>159.26666666666665</v>
      </c>
      <c r="P42" s="8">
        <v>150.26666666666665</v>
      </c>
      <c r="Q42" s="8">
        <v>170.48888888888885</v>
      </c>
      <c r="R42" s="8">
        <v>150.94444444444446</v>
      </c>
      <c r="S42" s="8">
        <v>141.76666666666668</v>
      </c>
      <c r="T42" s="8">
        <v>149.6</v>
      </c>
      <c r="U42" s="8">
        <v>154.96666666666667</v>
      </c>
      <c r="V42" s="8">
        <v>146.73333333333335</v>
      </c>
      <c r="W42" s="8">
        <v>146.37777777777777</v>
      </c>
      <c r="X42" s="8">
        <v>151.56666666666666</v>
      </c>
      <c r="Y42" s="8">
        <v>130.1888888888889</v>
      </c>
      <c r="Z42" s="8">
        <v>143.37777777777777</v>
      </c>
      <c r="AA42" s="8">
        <v>156.14444444444442</v>
      </c>
      <c r="AB42" s="8">
        <v>144.07777777777778</v>
      </c>
      <c r="AC42" s="8">
        <v>143.66666666666666</v>
      </c>
      <c r="AD42" s="8">
        <v>149</v>
      </c>
      <c r="AE42" s="8">
        <f t="shared" si="0"/>
        <v>1918.7</v>
      </c>
      <c r="AF42" s="8">
        <f t="shared" si="1"/>
        <v>1357.3333333333333</v>
      </c>
      <c r="AG42" s="8">
        <f t="shared" si="2"/>
        <v>276.92222222222222</v>
      </c>
      <c r="AH42" s="8">
        <f t="shared" si="3"/>
        <v>295.64444444444445</v>
      </c>
    </row>
    <row r="43" spans="1:34" x14ac:dyDescent="0.25">
      <c r="A43" s="4" t="s">
        <v>34</v>
      </c>
      <c r="B43" s="4">
        <v>2020</v>
      </c>
      <c r="C43" s="4" t="s">
        <v>39</v>
      </c>
      <c r="D43" s="8">
        <v>149.6</v>
      </c>
      <c r="E43" s="8">
        <v>192.7</v>
      </c>
      <c r="F43" s="8">
        <v>151.4</v>
      </c>
      <c r="G43" s="8">
        <v>153.30000000000001</v>
      </c>
      <c r="H43" s="8">
        <v>136.30000000000001</v>
      </c>
      <c r="I43" s="8">
        <v>147.19999999999999</v>
      </c>
      <c r="J43" s="8">
        <v>156.5</v>
      </c>
      <c r="K43" s="8">
        <v>150.9</v>
      </c>
      <c r="L43" s="8">
        <v>114.2</v>
      </c>
      <c r="M43" s="8">
        <v>159.5</v>
      </c>
      <c r="N43" s="8">
        <v>139.4</v>
      </c>
      <c r="O43" s="8">
        <v>161.80000000000001</v>
      </c>
      <c r="P43" s="8">
        <v>154</v>
      </c>
      <c r="Q43" s="8">
        <v>183.5</v>
      </c>
      <c r="R43" s="8">
        <v>152.5</v>
      </c>
      <c r="S43" s="8">
        <v>144.4</v>
      </c>
      <c r="T43" s="8">
        <v>151.4</v>
      </c>
      <c r="U43" s="8">
        <v>154.69999999999999</v>
      </c>
      <c r="V43" s="8">
        <v>141.9</v>
      </c>
      <c r="W43" s="8">
        <v>146.4</v>
      </c>
      <c r="X43" s="8">
        <v>154.4</v>
      </c>
      <c r="Y43" s="8">
        <v>135</v>
      </c>
      <c r="Z43" s="8">
        <v>148.30000000000001</v>
      </c>
      <c r="AA43" s="8">
        <v>156.4</v>
      </c>
      <c r="AB43" s="8">
        <v>151.6</v>
      </c>
      <c r="AC43" s="8">
        <v>147</v>
      </c>
      <c r="AD43" s="8">
        <v>151.80000000000001</v>
      </c>
      <c r="AE43" s="8">
        <f t="shared" si="0"/>
        <v>1966.8000000000002</v>
      </c>
      <c r="AF43" s="8">
        <f t="shared" si="1"/>
        <v>1384.6000000000001</v>
      </c>
      <c r="AG43" s="8">
        <f t="shared" si="2"/>
        <v>276.89999999999998</v>
      </c>
      <c r="AH43" s="8">
        <f t="shared" si="3"/>
        <v>306</v>
      </c>
    </row>
    <row r="44" spans="1:34" x14ac:dyDescent="0.25">
      <c r="A44" s="4" t="s">
        <v>34</v>
      </c>
      <c r="B44" s="4">
        <v>2020</v>
      </c>
      <c r="C44" s="4" t="s">
        <v>40</v>
      </c>
      <c r="D44" s="8">
        <v>149.6</v>
      </c>
      <c r="E44" s="8">
        <v>192.7</v>
      </c>
      <c r="F44" s="8">
        <v>151.4</v>
      </c>
      <c r="G44" s="8">
        <v>153.30000000000001</v>
      </c>
      <c r="H44" s="8">
        <v>136.30000000000001</v>
      </c>
      <c r="I44" s="8">
        <v>147.19999999999999</v>
      </c>
      <c r="J44" s="8">
        <v>156.5</v>
      </c>
      <c r="K44" s="8">
        <v>150.9</v>
      </c>
      <c r="L44" s="8">
        <v>114.2</v>
      </c>
      <c r="M44" s="8">
        <v>159.5</v>
      </c>
      <c r="N44" s="8">
        <v>139.4</v>
      </c>
      <c r="O44" s="8">
        <v>161.80000000000001</v>
      </c>
      <c r="P44" s="8">
        <v>154</v>
      </c>
      <c r="Q44" s="8">
        <v>183.5</v>
      </c>
      <c r="R44" s="8">
        <v>152.5</v>
      </c>
      <c r="S44" s="8">
        <v>144.4</v>
      </c>
      <c r="T44" s="8">
        <v>151.4</v>
      </c>
      <c r="U44" s="8">
        <v>154.69999999999999</v>
      </c>
      <c r="V44" s="8">
        <v>141.9</v>
      </c>
      <c r="W44" s="8">
        <v>146.4</v>
      </c>
      <c r="X44" s="8">
        <v>154.4</v>
      </c>
      <c r="Y44" s="8">
        <v>135</v>
      </c>
      <c r="Z44" s="8">
        <v>148.30000000000001</v>
      </c>
      <c r="AA44" s="8">
        <v>156.4</v>
      </c>
      <c r="AB44" s="8">
        <v>151.6</v>
      </c>
      <c r="AC44" s="8">
        <v>147</v>
      </c>
      <c r="AD44" s="8">
        <v>151.80000000000001</v>
      </c>
      <c r="AE44" s="8">
        <f t="shared" si="0"/>
        <v>1966.8000000000002</v>
      </c>
      <c r="AF44" s="8">
        <f t="shared" si="1"/>
        <v>1384.6000000000001</v>
      </c>
      <c r="AG44" s="8">
        <f t="shared" si="2"/>
        <v>276.89999999999998</v>
      </c>
      <c r="AH44" s="8">
        <f t="shared" si="3"/>
        <v>306</v>
      </c>
    </row>
    <row r="45" spans="1:34" x14ac:dyDescent="0.25">
      <c r="A45" s="4" t="s">
        <v>34</v>
      </c>
      <c r="B45" s="4">
        <v>2020</v>
      </c>
      <c r="C45" s="4" t="s">
        <v>41</v>
      </c>
      <c r="D45" s="8">
        <v>148.9</v>
      </c>
      <c r="E45" s="8">
        <v>190.9</v>
      </c>
      <c r="F45" s="8">
        <v>150.80000000000001</v>
      </c>
      <c r="G45" s="8">
        <v>153.30000000000001</v>
      </c>
      <c r="H45" s="8">
        <v>137.4</v>
      </c>
      <c r="I45" s="8">
        <v>150.4</v>
      </c>
      <c r="J45" s="8">
        <v>178.1</v>
      </c>
      <c r="K45" s="8">
        <v>150.4</v>
      </c>
      <c r="L45" s="8">
        <v>115.1</v>
      </c>
      <c r="M45" s="8">
        <v>160</v>
      </c>
      <c r="N45" s="8">
        <v>140.6</v>
      </c>
      <c r="O45" s="8">
        <v>162.30000000000001</v>
      </c>
      <c r="P45" s="8">
        <v>157</v>
      </c>
      <c r="Q45" s="8">
        <v>182.6</v>
      </c>
      <c r="R45" s="8">
        <v>153.1</v>
      </c>
      <c r="S45" s="8">
        <v>143.4</v>
      </c>
      <c r="T45" s="8">
        <v>151.69999999999999</v>
      </c>
      <c r="U45" s="8">
        <v>155.5</v>
      </c>
      <c r="V45" s="8">
        <v>143</v>
      </c>
      <c r="W45" s="8">
        <v>148.4</v>
      </c>
      <c r="X45" s="8">
        <v>155</v>
      </c>
      <c r="Y45" s="8">
        <v>138.5</v>
      </c>
      <c r="Z45" s="8">
        <v>146</v>
      </c>
      <c r="AA45" s="8">
        <v>158.5</v>
      </c>
      <c r="AB45" s="8">
        <v>154.30000000000001</v>
      </c>
      <c r="AC45" s="8">
        <v>149</v>
      </c>
      <c r="AD45" s="8">
        <v>153.9</v>
      </c>
      <c r="AE45" s="8">
        <f t="shared" si="0"/>
        <v>1995.1999999999998</v>
      </c>
      <c r="AF45" s="8">
        <f t="shared" si="1"/>
        <v>1388.1999999999998</v>
      </c>
      <c r="AG45" s="8">
        <f t="shared" si="2"/>
        <v>281.5</v>
      </c>
      <c r="AH45" s="8">
        <f t="shared" si="3"/>
        <v>309.3</v>
      </c>
    </row>
    <row r="46" spans="1:34" x14ac:dyDescent="0.25">
      <c r="A46" s="4" t="s">
        <v>34</v>
      </c>
      <c r="B46" s="4">
        <v>2020</v>
      </c>
      <c r="C46" s="4" t="s">
        <v>42</v>
      </c>
      <c r="D46" s="8">
        <v>148.4</v>
      </c>
      <c r="E46" s="8">
        <v>187.1</v>
      </c>
      <c r="F46" s="8">
        <v>152.5</v>
      </c>
      <c r="G46" s="8">
        <v>153.6</v>
      </c>
      <c r="H46" s="8">
        <v>138.19999999999999</v>
      </c>
      <c r="I46" s="8">
        <v>150.9</v>
      </c>
      <c r="J46" s="8">
        <v>186.7</v>
      </c>
      <c r="K46" s="8">
        <v>149.80000000000001</v>
      </c>
      <c r="L46" s="8">
        <v>116.4</v>
      </c>
      <c r="M46" s="8">
        <v>160.30000000000001</v>
      </c>
      <c r="N46" s="8">
        <v>142.19999999999999</v>
      </c>
      <c r="O46" s="8">
        <v>162.9</v>
      </c>
      <c r="P46" s="8">
        <v>158</v>
      </c>
      <c r="Q46" s="8">
        <v>184.4</v>
      </c>
      <c r="R46" s="8">
        <v>153.4</v>
      </c>
      <c r="S46" s="8">
        <v>144.30000000000001</v>
      </c>
      <c r="T46" s="8">
        <v>152</v>
      </c>
      <c r="U46" s="8">
        <v>156.30000000000001</v>
      </c>
      <c r="V46" s="8">
        <v>142.9</v>
      </c>
      <c r="W46" s="8">
        <v>148.69999999999999</v>
      </c>
      <c r="X46" s="8">
        <v>155.6</v>
      </c>
      <c r="Y46" s="8">
        <v>139.6</v>
      </c>
      <c r="Z46" s="8">
        <v>146.6</v>
      </c>
      <c r="AA46" s="8">
        <v>157.5</v>
      </c>
      <c r="AB46" s="8">
        <v>158.4</v>
      </c>
      <c r="AC46" s="8">
        <v>150</v>
      </c>
      <c r="AD46" s="8">
        <v>154.69999999999999</v>
      </c>
      <c r="AE46" s="8">
        <f t="shared" si="0"/>
        <v>2007</v>
      </c>
      <c r="AF46" s="8">
        <f t="shared" si="1"/>
        <v>1393.2</v>
      </c>
      <c r="AG46" s="8">
        <f t="shared" si="2"/>
        <v>282.5</v>
      </c>
      <c r="AH46" s="8">
        <f t="shared" si="3"/>
        <v>314</v>
      </c>
    </row>
    <row r="47" spans="1:34" x14ac:dyDescent="0.25">
      <c r="A47" s="4" t="s">
        <v>34</v>
      </c>
      <c r="B47" s="4">
        <v>2020</v>
      </c>
      <c r="C47" s="4" t="s">
        <v>43</v>
      </c>
      <c r="D47" s="8">
        <v>147.5</v>
      </c>
      <c r="E47" s="8">
        <v>188.9</v>
      </c>
      <c r="F47" s="8">
        <v>161.4</v>
      </c>
      <c r="G47" s="8">
        <v>153.6</v>
      </c>
      <c r="H47" s="8">
        <v>140.1</v>
      </c>
      <c r="I47" s="8">
        <v>151.19999999999999</v>
      </c>
      <c r="J47" s="8">
        <v>209.2</v>
      </c>
      <c r="K47" s="8">
        <v>150.9</v>
      </c>
      <c r="L47" s="8">
        <v>116.2</v>
      </c>
      <c r="M47" s="8">
        <v>161</v>
      </c>
      <c r="N47" s="8">
        <v>144</v>
      </c>
      <c r="O47" s="8">
        <v>163.19999999999999</v>
      </c>
      <c r="P47" s="8">
        <v>161.4</v>
      </c>
      <c r="Q47" s="8">
        <v>184.3</v>
      </c>
      <c r="R47" s="8">
        <v>153.69999999999999</v>
      </c>
      <c r="S47" s="8">
        <v>144.6</v>
      </c>
      <c r="T47" s="8">
        <v>152.30000000000001</v>
      </c>
      <c r="U47" s="8">
        <v>156.5</v>
      </c>
      <c r="V47" s="8">
        <v>143.1</v>
      </c>
      <c r="W47" s="8">
        <v>148.69999999999999</v>
      </c>
      <c r="X47" s="8">
        <v>156.30000000000001</v>
      </c>
      <c r="Y47" s="8">
        <v>140.6</v>
      </c>
      <c r="Z47" s="8">
        <v>146.5</v>
      </c>
      <c r="AA47" s="8">
        <v>158.5</v>
      </c>
      <c r="AB47" s="8">
        <v>157</v>
      </c>
      <c r="AC47" s="8">
        <v>150.4</v>
      </c>
      <c r="AD47" s="8">
        <v>156.4</v>
      </c>
      <c r="AE47" s="8">
        <f t="shared" si="0"/>
        <v>2048.6000000000004</v>
      </c>
      <c r="AF47" s="8">
        <f t="shared" si="1"/>
        <v>1395.5000000000002</v>
      </c>
      <c r="AG47" s="8">
        <f t="shared" si="2"/>
        <v>283.7</v>
      </c>
      <c r="AH47" s="8">
        <f t="shared" si="3"/>
        <v>313.3</v>
      </c>
    </row>
    <row r="48" spans="1:34" x14ac:dyDescent="0.25">
      <c r="A48" s="4" t="s">
        <v>34</v>
      </c>
      <c r="B48" s="4">
        <v>2020</v>
      </c>
      <c r="C48" s="4" t="s">
        <v>44</v>
      </c>
      <c r="D48" s="8">
        <v>146.80000000000001</v>
      </c>
      <c r="E48" s="8">
        <v>191</v>
      </c>
      <c r="F48" s="8">
        <v>173.6</v>
      </c>
      <c r="G48" s="8">
        <v>153.80000000000001</v>
      </c>
      <c r="H48" s="8">
        <v>142.69999999999999</v>
      </c>
      <c r="I48" s="8">
        <v>148.4</v>
      </c>
      <c r="J48" s="8">
        <v>230</v>
      </c>
      <c r="K48" s="8">
        <v>156.80000000000001</v>
      </c>
      <c r="L48" s="8">
        <v>115.7</v>
      </c>
      <c r="M48" s="8">
        <v>161.80000000000001</v>
      </c>
      <c r="N48" s="8">
        <v>146.5</v>
      </c>
      <c r="O48" s="8">
        <v>163.80000000000001</v>
      </c>
      <c r="P48" s="8">
        <v>164.7</v>
      </c>
      <c r="Q48" s="8">
        <v>184.8</v>
      </c>
      <c r="R48" s="8">
        <v>154.30000000000001</v>
      </c>
      <c r="S48" s="8">
        <v>144.9</v>
      </c>
      <c r="T48" s="8">
        <v>152.80000000000001</v>
      </c>
      <c r="U48" s="8">
        <v>158</v>
      </c>
      <c r="V48" s="8">
        <v>143.6</v>
      </c>
      <c r="W48" s="8">
        <v>149.19999999999999</v>
      </c>
      <c r="X48" s="8">
        <v>157.19999999999999</v>
      </c>
      <c r="Y48" s="8">
        <v>140.4</v>
      </c>
      <c r="Z48" s="8">
        <v>148.4</v>
      </c>
      <c r="AA48" s="8">
        <v>158.6</v>
      </c>
      <c r="AB48" s="8">
        <v>156.9</v>
      </c>
      <c r="AC48" s="8">
        <v>150.69999999999999</v>
      </c>
      <c r="AD48" s="8">
        <v>158.4</v>
      </c>
      <c r="AE48" s="8">
        <f t="shared" si="0"/>
        <v>2095.6</v>
      </c>
      <c r="AF48" s="8">
        <f t="shared" si="1"/>
        <v>1401.7</v>
      </c>
      <c r="AG48" s="8">
        <f t="shared" si="2"/>
        <v>284</v>
      </c>
      <c r="AH48" s="8">
        <f t="shared" si="3"/>
        <v>314.10000000000002</v>
      </c>
    </row>
    <row r="49" spans="1:34" x14ac:dyDescent="0.25">
      <c r="A49" s="4" t="s">
        <v>34</v>
      </c>
      <c r="B49" s="4">
        <v>2020</v>
      </c>
      <c r="C49" s="4" t="s">
        <v>45</v>
      </c>
      <c r="D49" s="8">
        <v>146</v>
      </c>
      <c r="E49" s="8">
        <v>191</v>
      </c>
      <c r="F49" s="8">
        <v>175.3</v>
      </c>
      <c r="G49" s="8">
        <v>154.1</v>
      </c>
      <c r="H49" s="8">
        <v>146.6</v>
      </c>
      <c r="I49" s="8">
        <v>147.69999999999999</v>
      </c>
      <c r="J49" s="8">
        <v>230.5</v>
      </c>
      <c r="K49" s="8">
        <v>160.19999999999999</v>
      </c>
      <c r="L49" s="8">
        <v>115.3</v>
      </c>
      <c r="M49" s="8">
        <v>163</v>
      </c>
      <c r="N49" s="8">
        <v>149.19999999999999</v>
      </c>
      <c r="O49" s="8">
        <v>164.8</v>
      </c>
      <c r="P49" s="8">
        <v>165.4</v>
      </c>
      <c r="Q49" s="8">
        <v>185.4</v>
      </c>
      <c r="R49" s="8">
        <v>155</v>
      </c>
      <c r="S49" s="8">
        <v>145.4</v>
      </c>
      <c r="T49" s="8">
        <v>153.6</v>
      </c>
      <c r="U49" s="8">
        <v>158.4</v>
      </c>
      <c r="V49" s="8">
        <v>144.6</v>
      </c>
      <c r="W49" s="8">
        <v>149.69999999999999</v>
      </c>
      <c r="X49" s="8">
        <v>158.30000000000001</v>
      </c>
      <c r="Y49" s="8">
        <v>140.69999999999999</v>
      </c>
      <c r="Z49" s="8">
        <v>148.5</v>
      </c>
      <c r="AA49" s="8">
        <v>159.4</v>
      </c>
      <c r="AB49" s="8">
        <v>157.1</v>
      </c>
      <c r="AC49" s="8">
        <v>151.19999999999999</v>
      </c>
      <c r="AD49" s="8">
        <v>158.9</v>
      </c>
      <c r="AE49" s="8">
        <f t="shared" si="0"/>
        <v>2109.1</v>
      </c>
      <c r="AF49" s="8">
        <f t="shared" si="1"/>
        <v>1406.6000000000001</v>
      </c>
      <c r="AG49" s="8">
        <f t="shared" si="2"/>
        <v>285.29999999999995</v>
      </c>
      <c r="AH49" s="8">
        <f t="shared" si="3"/>
        <v>315.39999999999998</v>
      </c>
    </row>
    <row r="50" spans="1:34" x14ac:dyDescent="0.25">
      <c r="A50" s="4" t="s">
        <v>34</v>
      </c>
      <c r="B50" s="4">
        <v>2021</v>
      </c>
      <c r="C50" s="4" t="s">
        <v>31</v>
      </c>
      <c r="D50" s="8">
        <v>144.9</v>
      </c>
      <c r="E50" s="8">
        <v>190.1</v>
      </c>
      <c r="F50" s="8">
        <v>175.3</v>
      </c>
      <c r="G50" s="8">
        <v>154.1</v>
      </c>
      <c r="H50" s="8">
        <v>150.9</v>
      </c>
      <c r="I50" s="8">
        <v>149.6</v>
      </c>
      <c r="J50" s="8">
        <v>194.2</v>
      </c>
      <c r="K50" s="8">
        <v>160.4</v>
      </c>
      <c r="L50" s="8">
        <v>114.6</v>
      </c>
      <c r="M50" s="8">
        <v>164</v>
      </c>
      <c r="N50" s="8">
        <v>151.80000000000001</v>
      </c>
      <c r="O50" s="8">
        <v>165.6</v>
      </c>
      <c r="P50" s="8">
        <v>161</v>
      </c>
      <c r="Q50" s="8">
        <v>186.5</v>
      </c>
      <c r="R50" s="8">
        <v>155.5</v>
      </c>
      <c r="S50" s="8">
        <v>146.1</v>
      </c>
      <c r="T50" s="8">
        <v>154.19999999999999</v>
      </c>
      <c r="U50" s="8">
        <v>157.69999999999999</v>
      </c>
      <c r="V50" s="8">
        <v>147.9</v>
      </c>
      <c r="W50" s="8">
        <v>150</v>
      </c>
      <c r="X50" s="8">
        <v>159.30000000000001</v>
      </c>
      <c r="Y50" s="8">
        <v>141.9</v>
      </c>
      <c r="Z50" s="8">
        <v>149.6</v>
      </c>
      <c r="AA50" s="8">
        <v>159.19999999999999</v>
      </c>
      <c r="AB50" s="8">
        <v>156.80000000000001</v>
      </c>
      <c r="AC50" s="8">
        <v>151.9</v>
      </c>
      <c r="AD50" s="8">
        <v>157.30000000000001</v>
      </c>
      <c r="AE50" s="8">
        <f t="shared" si="0"/>
        <v>2076.5</v>
      </c>
      <c r="AF50" s="8">
        <f t="shared" si="1"/>
        <v>1410.7</v>
      </c>
      <c r="AG50" s="8">
        <f t="shared" si="2"/>
        <v>289.8</v>
      </c>
      <c r="AH50" s="8">
        <f t="shared" si="3"/>
        <v>316.10000000000002</v>
      </c>
    </row>
    <row r="51" spans="1:34" x14ac:dyDescent="0.25">
      <c r="A51" s="4" t="s">
        <v>34</v>
      </c>
      <c r="B51" s="4">
        <v>2021</v>
      </c>
      <c r="C51" s="4" t="s">
        <v>35</v>
      </c>
      <c r="D51" s="8">
        <v>144.30000000000001</v>
      </c>
      <c r="E51" s="8">
        <v>186.5</v>
      </c>
      <c r="F51" s="8">
        <v>168.7</v>
      </c>
      <c r="G51" s="8">
        <v>154.69999999999999</v>
      </c>
      <c r="H51" s="8">
        <v>158.69999999999999</v>
      </c>
      <c r="I51" s="8">
        <v>150.69999999999999</v>
      </c>
      <c r="J51" s="8">
        <v>160</v>
      </c>
      <c r="K51" s="8">
        <v>158.80000000000001</v>
      </c>
      <c r="L51" s="8">
        <v>112.8</v>
      </c>
      <c r="M51" s="8">
        <v>164.2</v>
      </c>
      <c r="N51" s="8">
        <v>155.5</v>
      </c>
      <c r="O51" s="8">
        <v>167.5</v>
      </c>
      <c r="P51" s="8">
        <v>156.9</v>
      </c>
      <c r="Q51" s="8">
        <v>188.3</v>
      </c>
      <c r="R51" s="8">
        <v>157.19999999999999</v>
      </c>
      <c r="S51" s="8">
        <v>147.4</v>
      </c>
      <c r="T51" s="8">
        <v>155.80000000000001</v>
      </c>
      <c r="U51" s="8">
        <v>159.80000000000001</v>
      </c>
      <c r="V51" s="8">
        <v>152.4</v>
      </c>
      <c r="W51" s="8">
        <v>150.9</v>
      </c>
      <c r="X51" s="8">
        <v>161.30000000000001</v>
      </c>
      <c r="Y51" s="8">
        <v>145.1</v>
      </c>
      <c r="Z51" s="8">
        <v>151.5</v>
      </c>
      <c r="AA51" s="8">
        <v>159.5</v>
      </c>
      <c r="AB51" s="8">
        <v>155.80000000000001</v>
      </c>
      <c r="AC51" s="8">
        <v>153.4</v>
      </c>
      <c r="AD51" s="8">
        <v>156.6</v>
      </c>
      <c r="AE51" s="8">
        <f t="shared" si="0"/>
        <v>2039.3000000000002</v>
      </c>
      <c r="AF51" s="8">
        <f t="shared" si="1"/>
        <v>1423.8000000000002</v>
      </c>
      <c r="AG51" s="8">
        <f t="shared" si="2"/>
        <v>297.5</v>
      </c>
      <c r="AH51" s="8">
        <f t="shared" si="3"/>
        <v>317.10000000000002</v>
      </c>
    </row>
    <row r="52" spans="1:34" x14ac:dyDescent="0.25">
      <c r="A52" s="4" t="s">
        <v>34</v>
      </c>
      <c r="B52" s="4">
        <v>2021</v>
      </c>
      <c r="C52" s="4" t="s">
        <v>36</v>
      </c>
      <c r="D52" s="8">
        <v>144.1</v>
      </c>
      <c r="E52" s="8">
        <v>192.2</v>
      </c>
      <c r="F52" s="8">
        <v>163.80000000000001</v>
      </c>
      <c r="G52" s="8">
        <v>154.9</v>
      </c>
      <c r="H52" s="8">
        <v>163.9</v>
      </c>
      <c r="I52" s="8">
        <v>153.69999999999999</v>
      </c>
      <c r="J52" s="8">
        <v>149.5</v>
      </c>
      <c r="K52" s="8">
        <v>159.80000000000001</v>
      </c>
      <c r="L52" s="8">
        <v>112.6</v>
      </c>
      <c r="M52" s="8">
        <v>163.5</v>
      </c>
      <c r="N52" s="8">
        <v>156.5</v>
      </c>
      <c r="O52" s="8">
        <v>168.2</v>
      </c>
      <c r="P52" s="8">
        <v>156.69999999999999</v>
      </c>
      <c r="Q52" s="8">
        <v>188.1</v>
      </c>
      <c r="R52" s="8">
        <v>157.80000000000001</v>
      </c>
      <c r="S52" s="8">
        <v>147.9</v>
      </c>
      <c r="T52" s="8">
        <v>156.4</v>
      </c>
      <c r="U52" s="8">
        <v>159.9</v>
      </c>
      <c r="V52" s="8">
        <v>155.5</v>
      </c>
      <c r="W52" s="8">
        <v>151.19999999999999</v>
      </c>
      <c r="X52" s="8">
        <v>161.69999999999999</v>
      </c>
      <c r="Y52" s="8">
        <v>146.19999999999999</v>
      </c>
      <c r="Z52" s="8">
        <v>152.6</v>
      </c>
      <c r="AA52" s="8">
        <v>160.19999999999999</v>
      </c>
      <c r="AB52" s="8">
        <v>153.80000000000001</v>
      </c>
      <c r="AC52" s="8">
        <v>153.80000000000001</v>
      </c>
      <c r="AD52" s="8">
        <v>156.80000000000001</v>
      </c>
      <c r="AE52" s="8">
        <f t="shared" si="0"/>
        <v>2039.3999999999999</v>
      </c>
      <c r="AF52" s="8">
        <f t="shared" si="1"/>
        <v>1427.8999999999999</v>
      </c>
      <c r="AG52" s="8">
        <f t="shared" si="2"/>
        <v>301.7</v>
      </c>
      <c r="AH52" s="8">
        <f t="shared" si="3"/>
        <v>315.5</v>
      </c>
    </row>
    <row r="53" spans="1:34" x14ac:dyDescent="0.25">
      <c r="A53" s="4" t="s">
        <v>34</v>
      </c>
      <c r="B53" s="4">
        <v>2021</v>
      </c>
      <c r="C53" s="4" t="s">
        <v>37</v>
      </c>
      <c r="D53" s="8">
        <v>144.30000000000001</v>
      </c>
      <c r="E53" s="8">
        <v>198</v>
      </c>
      <c r="F53" s="8">
        <v>164.6</v>
      </c>
      <c r="G53" s="8">
        <v>155.4</v>
      </c>
      <c r="H53" s="8">
        <v>170.1</v>
      </c>
      <c r="I53" s="8">
        <v>164.4</v>
      </c>
      <c r="J53" s="8">
        <v>144.1</v>
      </c>
      <c r="K53" s="8">
        <v>161.69999999999999</v>
      </c>
      <c r="L53" s="8">
        <v>113.1</v>
      </c>
      <c r="M53" s="8">
        <v>163.9</v>
      </c>
      <c r="N53" s="8">
        <v>157.6</v>
      </c>
      <c r="O53" s="8">
        <v>168.9</v>
      </c>
      <c r="P53" s="8">
        <v>158</v>
      </c>
      <c r="Q53" s="8">
        <v>188.8</v>
      </c>
      <c r="R53" s="8">
        <v>158.80000000000001</v>
      </c>
      <c r="S53" s="8">
        <v>148.5</v>
      </c>
      <c r="T53" s="8">
        <v>157.30000000000001</v>
      </c>
      <c r="U53" s="8">
        <v>161.4</v>
      </c>
      <c r="V53" s="8">
        <v>155.6</v>
      </c>
      <c r="W53" s="8">
        <v>151.80000000000001</v>
      </c>
      <c r="X53" s="8">
        <v>162.30000000000001</v>
      </c>
      <c r="Y53" s="8">
        <v>146.6</v>
      </c>
      <c r="Z53" s="8">
        <v>153.19999999999999</v>
      </c>
      <c r="AA53" s="8">
        <v>160.30000000000001</v>
      </c>
      <c r="AB53" s="8">
        <v>155.4</v>
      </c>
      <c r="AC53" s="8">
        <v>154.4</v>
      </c>
      <c r="AD53" s="8">
        <v>157.80000000000001</v>
      </c>
      <c r="AE53" s="8">
        <f t="shared" si="0"/>
        <v>2064.1</v>
      </c>
      <c r="AF53" s="8">
        <f t="shared" si="1"/>
        <v>1434.5000000000002</v>
      </c>
      <c r="AG53" s="8">
        <f t="shared" si="2"/>
        <v>302.2</v>
      </c>
      <c r="AH53" s="8">
        <f t="shared" si="3"/>
        <v>317.70000000000005</v>
      </c>
    </row>
    <row r="54" spans="1:34" x14ac:dyDescent="0.25">
      <c r="A54" s="4" t="s">
        <v>34</v>
      </c>
      <c r="B54" s="4">
        <v>2021</v>
      </c>
      <c r="C54" s="4" t="s">
        <v>38</v>
      </c>
      <c r="D54" s="8">
        <v>146.30000000000001</v>
      </c>
      <c r="E54" s="8">
        <v>200.5</v>
      </c>
      <c r="F54" s="8">
        <v>170.3</v>
      </c>
      <c r="G54" s="8">
        <v>156.1</v>
      </c>
      <c r="H54" s="8">
        <v>178.7</v>
      </c>
      <c r="I54" s="8">
        <v>167.1</v>
      </c>
      <c r="J54" s="8">
        <v>147.9</v>
      </c>
      <c r="K54" s="8">
        <v>165.4</v>
      </c>
      <c r="L54" s="8">
        <v>114.8</v>
      </c>
      <c r="M54" s="8">
        <v>168.2</v>
      </c>
      <c r="N54" s="8">
        <v>159.30000000000001</v>
      </c>
      <c r="O54" s="8">
        <v>170.4</v>
      </c>
      <c r="P54" s="8">
        <v>160.69999999999999</v>
      </c>
      <c r="Q54" s="8">
        <v>191.9</v>
      </c>
      <c r="R54" s="8">
        <v>161.80000000000001</v>
      </c>
      <c r="S54" s="8">
        <v>152.1</v>
      </c>
      <c r="T54" s="8">
        <v>160.4</v>
      </c>
      <c r="U54" s="8">
        <v>161.6</v>
      </c>
      <c r="V54" s="8">
        <v>159.4</v>
      </c>
      <c r="W54" s="8">
        <v>154.69999999999999</v>
      </c>
      <c r="X54" s="8">
        <v>165.8</v>
      </c>
      <c r="Y54" s="8">
        <v>148.9</v>
      </c>
      <c r="Z54" s="8">
        <v>155.80000000000001</v>
      </c>
      <c r="AA54" s="8">
        <v>161.19999999999999</v>
      </c>
      <c r="AB54" s="8">
        <v>158.6</v>
      </c>
      <c r="AC54" s="8">
        <v>156.80000000000001</v>
      </c>
      <c r="AD54" s="8">
        <v>160.4</v>
      </c>
      <c r="AE54" s="8">
        <f t="shared" si="0"/>
        <v>2105.7000000000003</v>
      </c>
      <c r="AF54" s="8">
        <f t="shared" si="1"/>
        <v>1456.3</v>
      </c>
      <c r="AG54" s="8">
        <f t="shared" si="2"/>
        <v>308.3</v>
      </c>
      <c r="AH54" s="8">
        <f t="shared" si="3"/>
        <v>324.39999999999998</v>
      </c>
    </row>
    <row r="55" spans="1:34" x14ac:dyDescent="0.25">
      <c r="A55" s="4" t="s">
        <v>34</v>
      </c>
      <c r="B55" s="4">
        <v>2021</v>
      </c>
      <c r="C55" s="4" t="s">
        <v>39</v>
      </c>
      <c r="D55" s="8">
        <v>146.69999999999999</v>
      </c>
      <c r="E55" s="8">
        <v>202</v>
      </c>
      <c r="F55" s="8">
        <v>180.7</v>
      </c>
      <c r="G55" s="8">
        <v>156.19999999999999</v>
      </c>
      <c r="H55" s="8">
        <v>183.7</v>
      </c>
      <c r="I55" s="8">
        <v>164.6</v>
      </c>
      <c r="J55" s="8">
        <v>155.4</v>
      </c>
      <c r="K55" s="8">
        <v>166</v>
      </c>
      <c r="L55" s="8">
        <v>115.1</v>
      </c>
      <c r="M55" s="8">
        <v>168.5</v>
      </c>
      <c r="N55" s="8">
        <v>160</v>
      </c>
      <c r="O55" s="8">
        <v>172.4</v>
      </c>
      <c r="P55" s="8">
        <v>162.6</v>
      </c>
      <c r="Q55" s="8">
        <v>190.8</v>
      </c>
      <c r="R55" s="8">
        <v>162.19999999999999</v>
      </c>
      <c r="S55" s="8">
        <v>151.80000000000001</v>
      </c>
      <c r="T55" s="8">
        <v>160.69999999999999</v>
      </c>
      <c r="U55" s="8">
        <v>160.5</v>
      </c>
      <c r="V55" s="8">
        <v>159.80000000000001</v>
      </c>
      <c r="W55" s="8">
        <v>154.80000000000001</v>
      </c>
      <c r="X55" s="8">
        <v>166.3</v>
      </c>
      <c r="Y55" s="8">
        <v>150.69999999999999</v>
      </c>
      <c r="Z55" s="8">
        <v>154.9</v>
      </c>
      <c r="AA55" s="8">
        <v>161.69999999999999</v>
      </c>
      <c r="AB55" s="8">
        <v>158.80000000000001</v>
      </c>
      <c r="AC55" s="8">
        <v>157.6</v>
      </c>
      <c r="AD55" s="8">
        <v>161.30000000000001</v>
      </c>
      <c r="AE55" s="8">
        <f t="shared" si="0"/>
        <v>2133.9</v>
      </c>
      <c r="AF55" s="8">
        <f t="shared" si="1"/>
        <v>1455</v>
      </c>
      <c r="AG55" s="8">
        <f t="shared" si="2"/>
        <v>310.5</v>
      </c>
      <c r="AH55" s="8">
        <f t="shared" si="3"/>
        <v>325.10000000000002</v>
      </c>
    </row>
    <row r="56" spans="1:34" x14ac:dyDescent="0.25">
      <c r="A56" s="4" t="s">
        <v>34</v>
      </c>
      <c r="B56" s="4">
        <v>2021</v>
      </c>
      <c r="C56" s="4" t="s">
        <v>40</v>
      </c>
      <c r="D56" s="8">
        <v>146.4</v>
      </c>
      <c r="E56" s="8">
        <v>206.8</v>
      </c>
      <c r="F56" s="8">
        <v>182.2</v>
      </c>
      <c r="G56" s="8">
        <v>157.5</v>
      </c>
      <c r="H56" s="8">
        <v>182.1</v>
      </c>
      <c r="I56" s="8">
        <v>163.9</v>
      </c>
      <c r="J56" s="8">
        <v>164.2</v>
      </c>
      <c r="K56" s="8">
        <v>164</v>
      </c>
      <c r="L56" s="8">
        <v>114.5</v>
      </c>
      <c r="M56" s="8">
        <v>168.3</v>
      </c>
      <c r="N56" s="8">
        <v>160.9</v>
      </c>
      <c r="O56" s="8">
        <v>172.2</v>
      </c>
      <c r="P56" s="8">
        <v>164</v>
      </c>
      <c r="Q56" s="8">
        <v>191.2</v>
      </c>
      <c r="R56" s="8">
        <v>162.80000000000001</v>
      </c>
      <c r="S56" s="8">
        <v>153.1</v>
      </c>
      <c r="T56" s="8">
        <v>161.4</v>
      </c>
      <c r="U56" s="8">
        <v>161.5</v>
      </c>
      <c r="V56" s="8">
        <v>160.69999999999999</v>
      </c>
      <c r="W56" s="8">
        <v>155.80000000000001</v>
      </c>
      <c r="X56" s="8">
        <v>167</v>
      </c>
      <c r="Y56" s="8">
        <v>153.1</v>
      </c>
      <c r="Z56" s="8">
        <v>155.30000000000001</v>
      </c>
      <c r="AA56" s="8">
        <v>163.19999999999999</v>
      </c>
      <c r="AB56" s="8">
        <v>160.1</v>
      </c>
      <c r="AC56" s="8">
        <v>159</v>
      </c>
      <c r="AD56" s="8">
        <v>162.5</v>
      </c>
      <c r="AE56" s="8">
        <f t="shared" si="0"/>
        <v>2147</v>
      </c>
      <c r="AF56" s="8">
        <f t="shared" si="1"/>
        <v>1463.3</v>
      </c>
      <c r="AG56" s="8">
        <f t="shared" si="2"/>
        <v>313.79999999999995</v>
      </c>
      <c r="AH56" s="8">
        <f t="shared" si="3"/>
        <v>327.10000000000002</v>
      </c>
    </row>
    <row r="57" spans="1:34" x14ac:dyDescent="0.25">
      <c r="A57" s="4" t="s">
        <v>34</v>
      </c>
      <c r="B57" s="4">
        <v>2021</v>
      </c>
      <c r="C57" s="4" t="s">
        <v>41</v>
      </c>
      <c r="D57" s="8">
        <v>146.6</v>
      </c>
      <c r="E57" s="8">
        <v>204</v>
      </c>
      <c r="F57" s="8">
        <v>172.8</v>
      </c>
      <c r="G57" s="8">
        <v>158.4</v>
      </c>
      <c r="H57" s="8">
        <v>188</v>
      </c>
      <c r="I57" s="8">
        <v>156.80000000000001</v>
      </c>
      <c r="J57" s="8">
        <v>162.19999999999999</v>
      </c>
      <c r="K57" s="8">
        <v>164.1</v>
      </c>
      <c r="L57" s="8">
        <v>119.7</v>
      </c>
      <c r="M57" s="8">
        <v>168.8</v>
      </c>
      <c r="N57" s="8">
        <v>162.69999999999999</v>
      </c>
      <c r="O57" s="8">
        <v>173.9</v>
      </c>
      <c r="P57" s="8">
        <v>164</v>
      </c>
      <c r="Q57" s="8">
        <v>192.1</v>
      </c>
      <c r="R57" s="8">
        <v>164.5</v>
      </c>
      <c r="S57" s="8">
        <v>155.30000000000001</v>
      </c>
      <c r="T57" s="8">
        <v>163.19999999999999</v>
      </c>
      <c r="U57" s="8">
        <v>162.1</v>
      </c>
      <c r="V57" s="8">
        <v>162.6</v>
      </c>
      <c r="W57" s="8">
        <v>157.5</v>
      </c>
      <c r="X57" s="8">
        <v>168.4</v>
      </c>
      <c r="Y57" s="8">
        <v>154</v>
      </c>
      <c r="Z57" s="8">
        <v>157.6</v>
      </c>
      <c r="AA57" s="8">
        <v>163.80000000000001</v>
      </c>
      <c r="AB57" s="8">
        <v>160</v>
      </c>
      <c r="AC57" s="8">
        <v>160</v>
      </c>
      <c r="AD57" s="8">
        <v>163.19999999999999</v>
      </c>
      <c r="AE57" s="8">
        <f t="shared" si="0"/>
        <v>2142</v>
      </c>
      <c r="AF57" s="8">
        <f t="shared" si="1"/>
        <v>1476.1</v>
      </c>
      <c r="AG57" s="8">
        <f t="shared" si="2"/>
        <v>316.60000000000002</v>
      </c>
      <c r="AH57" s="8">
        <f t="shared" si="3"/>
        <v>328.4</v>
      </c>
    </row>
    <row r="58" spans="1:34" x14ac:dyDescent="0.25">
      <c r="A58" s="4" t="s">
        <v>34</v>
      </c>
      <c r="B58" s="4">
        <v>2021</v>
      </c>
      <c r="C58" s="4" t="s">
        <v>42</v>
      </c>
      <c r="D58" s="8">
        <v>146.6</v>
      </c>
      <c r="E58" s="8">
        <v>204</v>
      </c>
      <c r="F58" s="8">
        <v>172.8</v>
      </c>
      <c r="G58" s="8">
        <v>158.4</v>
      </c>
      <c r="H58" s="8">
        <v>188</v>
      </c>
      <c r="I58" s="8">
        <v>156.69999999999999</v>
      </c>
      <c r="J58" s="8">
        <v>162.30000000000001</v>
      </c>
      <c r="K58" s="8">
        <v>164.1</v>
      </c>
      <c r="L58" s="8">
        <v>119.7</v>
      </c>
      <c r="M58" s="8">
        <v>168.8</v>
      </c>
      <c r="N58" s="8">
        <v>162.69999999999999</v>
      </c>
      <c r="O58" s="8">
        <v>173.9</v>
      </c>
      <c r="P58" s="8">
        <v>164</v>
      </c>
      <c r="Q58" s="8">
        <v>192.1</v>
      </c>
      <c r="R58" s="8">
        <v>164.6</v>
      </c>
      <c r="S58" s="8">
        <v>155.30000000000001</v>
      </c>
      <c r="T58" s="8">
        <v>163.30000000000001</v>
      </c>
      <c r="U58" s="8">
        <v>162.1</v>
      </c>
      <c r="V58" s="8">
        <v>162.6</v>
      </c>
      <c r="W58" s="8">
        <v>157.5</v>
      </c>
      <c r="X58" s="8">
        <v>168.4</v>
      </c>
      <c r="Y58" s="8">
        <v>154</v>
      </c>
      <c r="Z58" s="8">
        <v>157.69999999999999</v>
      </c>
      <c r="AA58" s="8">
        <v>163.69999999999999</v>
      </c>
      <c r="AB58" s="8">
        <v>160</v>
      </c>
      <c r="AC58" s="8">
        <v>160</v>
      </c>
      <c r="AD58" s="8">
        <v>163.19999999999999</v>
      </c>
      <c r="AE58" s="8">
        <f t="shared" si="0"/>
        <v>2142</v>
      </c>
      <c r="AF58" s="8">
        <f t="shared" si="1"/>
        <v>1476.3</v>
      </c>
      <c r="AG58" s="8">
        <f t="shared" si="2"/>
        <v>316.60000000000002</v>
      </c>
      <c r="AH58" s="8">
        <f t="shared" si="3"/>
        <v>328.4</v>
      </c>
    </row>
    <row r="59" spans="1:34" x14ac:dyDescent="0.25">
      <c r="A59" s="4" t="s">
        <v>34</v>
      </c>
      <c r="B59" s="4">
        <v>2021</v>
      </c>
      <c r="C59" s="4" t="s">
        <v>43</v>
      </c>
      <c r="D59" s="8">
        <v>147.4</v>
      </c>
      <c r="E59" s="8">
        <v>204.6</v>
      </c>
      <c r="F59" s="8">
        <v>171.2</v>
      </c>
      <c r="G59" s="8">
        <v>158.69999999999999</v>
      </c>
      <c r="H59" s="8">
        <v>190.6</v>
      </c>
      <c r="I59" s="8">
        <v>155.69999999999999</v>
      </c>
      <c r="J59" s="8">
        <v>185.3</v>
      </c>
      <c r="K59" s="8">
        <v>165.2</v>
      </c>
      <c r="L59" s="8">
        <v>121.9</v>
      </c>
      <c r="M59" s="8">
        <v>169.3</v>
      </c>
      <c r="N59" s="8">
        <v>163.19999999999999</v>
      </c>
      <c r="O59" s="8">
        <v>174.7</v>
      </c>
      <c r="P59" s="8">
        <v>167.7</v>
      </c>
      <c r="Q59" s="8">
        <v>192.7</v>
      </c>
      <c r="R59" s="8">
        <v>165.7</v>
      </c>
      <c r="S59" s="8">
        <v>156.30000000000001</v>
      </c>
      <c r="T59" s="8">
        <v>164.3</v>
      </c>
      <c r="U59" s="8">
        <v>163.6</v>
      </c>
      <c r="V59" s="8">
        <v>164.2</v>
      </c>
      <c r="W59" s="8">
        <v>158.4</v>
      </c>
      <c r="X59" s="8">
        <v>169.1</v>
      </c>
      <c r="Y59" s="8">
        <v>155.69999999999999</v>
      </c>
      <c r="Z59" s="8">
        <v>158.6</v>
      </c>
      <c r="AA59" s="8">
        <v>163.9</v>
      </c>
      <c r="AB59" s="8">
        <v>160.80000000000001</v>
      </c>
      <c r="AC59" s="8">
        <v>161</v>
      </c>
      <c r="AD59" s="8">
        <v>165.5</v>
      </c>
      <c r="AE59" s="8">
        <f t="shared" si="0"/>
        <v>2175.5</v>
      </c>
      <c r="AF59" s="8">
        <f t="shared" si="1"/>
        <v>1484.5</v>
      </c>
      <c r="AG59" s="8">
        <f t="shared" si="2"/>
        <v>319.89999999999998</v>
      </c>
      <c r="AH59" s="8">
        <f t="shared" si="3"/>
        <v>329.9</v>
      </c>
    </row>
    <row r="60" spans="1:34" x14ac:dyDescent="0.25">
      <c r="A60" s="4" t="s">
        <v>34</v>
      </c>
      <c r="B60" s="4">
        <v>2021</v>
      </c>
      <c r="C60" s="4" t="s">
        <v>44</v>
      </c>
      <c r="D60" s="8">
        <v>148.19999999999999</v>
      </c>
      <c r="E60" s="8">
        <v>201.6</v>
      </c>
      <c r="F60" s="8">
        <v>173</v>
      </c>
      <c r="G60" s="8">
        <v>159.30000000000001</v>
      </c>
      <c r="H60" s="8">
        <v>190.1</v>
      </c>
      <c r="I60" s="8">
        <v>156.5</v>
      </c>
      <c r="J60" s="8">
        <v>199.2</v>
      </c>
      <c r="K60" s="8">
        <v>165.3</v>
      </c>
      <c r="L60" s="8">
        <v>122.4</v>
      </c>
      <c r="M60" s="8">
        <v>169.6</v>
      </c>
      <c r="N60" s="8">
        <v>163.69999999999999</v>
      </c>
      <c r="O60" s="8">
        <v>175.5</v>
      </c>
      <c r="P60" s="8">
        <v>169.7</v>
      </c>
      <c r="Q60" s="8">
        <v>192.9</v>
      </c>
      <c r="R60" s="8">
        <v>167.2</v>
      </c>
      <c r="S60" s="8">
        <v>157.4</v>
      </c>
      <c r="T60" s="8">
        <v>165.8</v>
      </c>
      <c r="U60" s="8">
        <v>164.2</v>
      </c>
      <c r="V60" s="8">
        <v>163.9</v>
      </c>
      <c r="W60" s="8">
        <v>159.30000000000001</v>
      </c>
      <c r="X60" s="8">
        <v>169.9</v>
      </c>
      <c r="Y60" s="8">
        <v>154.80000000000001</v>
      </c>
      <c r="Z60" s="8">
        <v>159.80000000000001</v>
      </c>
      <c r="AA60" s="8">
        <v>164.3</v>
      </c>
      <c r="AB60" s="8">
        <v>162.19999999999999</v>
      </c>
      <c r="AC60" s="8">
        <v>161.4</v>
      </c>
      <c r="AD60" s="8">
        <v>166.7</v>
      </c>
      <c r="AE60" s="8">
        <f t="shared" si="0"/>
        <v>2194.1</v>
      </c>
      <c r="AF60" s="8">
        <f t="shared" si="1"/>
        <v>1492.3</v>
      </c>
      <c r="AG60" s="8">
        <f t="shared" si="2"/>
        <v>318.70000000000005</v>
      </c>
      <c r="AH60" s="8">
        <f t="shared" si="3"/>
        <v>332.1</v>
      </c>
    </row>
    <row r="61" spans="1:34" x14ac:dyDescent="0.25">
      <c r="A61" s="4" t="s">
        <v>34</v>
      </c>
      <c r="B61" s="4">
        <v>2021</v>
      </c>
      <c r="C61" s="4" t="s">
        <v>45</v>
      </c>
      <c r="D61" s="8">
        <v>148.69999999999999</v>
      </c>
      <c r="E61" s="8">
        <v>198.8</v>
      </c>
      <c r="F61" s="8">
        <v>177.9</v>
      </c>
      <c r="G61" s="8">
        <v>159.9</v>
      </c>
      <c r="H61" s="8">
        <v>187.6</v>
      </c>
      <c r="I61" s="8">
        <v>154.9</v>
      </c>
      <c r="J61" s="8">
        <v>188.3</v>
      </c>
      <c r="K61" s="8">
        <v>164.4</v>
      </c>
      <c r="L61" s="8">
        <v>121</v>
      </c>
      <c r="M61" s="8">
        <v>170.5</v>
      </c>
      <c r="N61" s="8">
        <v>164.2</v>
      </c>
      <c r="O61" s="8">
        <v>176.5</v>
      </c>
      <c r="P61" s="8">
        <v>168.2</v>
      </c>
      <c r="Q61" s="8">
        <v>192.4</v>
      </c>
      <c r="R61" s="8">
        <v>168.5</v>
      </c>
      <c r="S61" s="8">
        <v>158.69999999999999</v>
      </c>
      <c r="T61" s="8">
        <v>167</v>
      </c>
      <c r="U61" s="8">
        <v>163.4</v>
      </c>
      <c r="V61" s="8">
        <v>164.1</v>
      </c>
      <c r="W61" s="8">
        <v>160.19999999999999</v>
      </c>
      <c r="X61" s="8">
        <v>170.6</v>
      </c>
      <c r="Y61" s="8">
        <v>155.69999999999999</v>
      </c>
      <c r="Z61" s="8">
        <v>160.6</v>
      </c>
      <c r="AA61" s="8">
        <v>164.4</v>
      </c>
      <c r="AB61" s="8">
        <v>162.6</v>
      </c>
      <c r="AC61" s="8">
        <v>162</v>
      </c>
      <c r="AD61" s="8">
        <v>166.2</v>
      </c>
      <c r="AE61" s="8">
        <f t="shared" si="0"/>
        <v>2180.9</v>
      </c>
      <c r="AF61" s="8">
        <f t="shared" si="1"/>
        <v>1497.1999999999998</v>
      </c>
      <c r="AG61" s="8">
        <f t="shared" si="2"/>
        <v>319.79999999999995</v>
      </c>
      <c r="AH61" s="8">
        <f t="shared" si="3"/>
        <v>333.2</v>
      </c>
    </row>
    <row r="62" spans="1:34" x14ac:dyDescent="0.25">
      <c r="A62" s="4" t="s">
        <v>34</v>
      </c>
      <c r="B62" s="4">
        <v>2022</v>
      </c>
      <c r="C62" s="4" t="s">
        <v>31</v>
      </c>
      <c r="D62" s="8">
        <v>149.5</v>
      </c>
      <c r="E62" s="8">
        <v>198.7</v>
      </c>
      <c r="F62" s="8">
        <v>178.8</v>
      </c>
      <c r="G62" s="8">
        <v>160.5</v>
      </c>
      <c r="H62" s="8">
        <v>184.7</v>
      </c>
      <c r="I62" s="8">
        <v>153.69999999999999</v>
      </c>
      <c r="J62" s="8">
        <v>174.3</v>
      </c>
      <c r="K62" s="8">
        <v>163.9</v>
      </c>
      <c r="L62" s="8">
        <v>120</v>
      </c>
      <c r="M62" s="8">
        <v>172.1</v>
      </c>
      <c r="N62" s="8">
        <v>164.3</v>
      </c>
      <c r="O62" s="8">
        <v>177.3</v>
      </c>
      <c r="P62" s="8">
        <v>166.4</v>
      </c>
      <c r="Q62" s="8">
        <v>192.2</v>
      </c>
      <c r="R62" s="8">
        <v>169.9</v>
      </c>
      <c r="S62" s="8">
        <v>160.69999999999999</v>
      </c>
      <c r="T62" s="8">
        <v>168.5</v>
      </c>
      <c r="U62" s="8">
        <v>164.5</v>
      </c>
      <c r="V62" s="8">
        <v>164.2</v>
      </c>
      <c r="W62" s="8">
        <v>161.1</v>
      </c>
      <c r="X62" s="8">
        <v>171.4</v>
      </c>
      <c r="Y62" s="8">
        <v>156.5</v>
      </c>
      <c r="Z62" s="8">
        <v>161.19999999999999</v>
      </c>
      <c r="AA62" s="8">
        <v>164.7</v>
      </c>
      <c r="AB62" s="8">
        <v>163</v>
      </c>
      <c r="AC62" s="8">
        <v>162.69999999999999</v>
      </c>
      <c r="AD62" s="8">
        <v>165.7</v>
      </c>
      <c r="AE62" s="8">
        <f t="shared" si="0"/>
        <v>2164.1999999999998</v>
      </c>
      <c r="AF62" s="8">
        <f t="shared" si="1"/>
        <v>1505.5</v>
      </c>
      <c r="AG62" s="8">
        <f t="shared" si="2"/>
        <v>320.7</v>
      </c>
      <c r="AH62" s="8">
        <f t="shared" si="3"/>
        <v>334.4</v>
      </c>
    </row>
    <row r="63" spans="1:34" x14ac:dyDescent="0.25">
      <c r="A63" s="4" t="s">
        <v>34</v>
      </c>
      <c r="B63" s="4">
        <v>2022</v>
      </c>
      <c r="C63" s="4" t="s">
        <v>35</v>
      </c>
      <c r="D63" s="8">
        <v>150</v>
      </c>
      <c r="E63" s="8">
        <v>200.6</v>
      </c>
      <c r="F63" s="8">
        <v>175.8</v>
      </c>
      <c r="G63" s="8">
        <v>160.69999999999999</v>
      </c>
      <c r="H63" s="8">
        <v>184.9</v>
      </c>
      <c r="I63" s="8">
        <v>153.69999999999999</v>
      </c>
      <c r="J63" s="8">
        <v>169.7</v>
      </c>
      <c r="K63" s="8">
        <v>163.69999999999999</v>
      </c>
      <c r="L63" s="8">
        <v>118.9</v>
      </c>
      <c r="M63" s="8">
        <v>174.3</v>
      </c>
      <c r="N63" s="8">
        <v>164.7</v>
      </c>
      <c r="O63" s="8">
        <v>178</v>
      </c>
      <c r="P63" s="8">
        <v>166.2</v>
      </c>
      <c r="Q63" s="8">
        <v>192.8</v>
      </c>
      <c r="R63" s="8">
        <v>170.8</v>
      </c>
      <c r="S63" s="8">
        <v>162.4</v>
      </c>
      <c r="T63" s="8">
        <v>169.6</v>
      </c>
      <c r="U63" s="8">
        <v>165.5</v>
      </c>
      <c r="V63" s="8">
        <v>165.7</v>
      </c>
      <c r="W63" s="8">
        <v>161.80000000000001</v>
      </c>
      <c r="X63" s="8">
        <v>172.2</v>
      </c>
      <c r="Y63" s="8">
        <v>156.9</v>
      </c>
      <c r="Z63" s="8">
        <v>162.1</v>
      </c>
      <c r="AA63" s="8">
        <v>165.4</v>
      </c>
      <c r="AB63" s="8">
        <v>164.4</v>
      </c>
      <c r="AC63" s="8">
        <v>163.5</v>
      </c>
      <c r="AD63" s="8">
        <v>166.1</v>
      </c>
      <c r="AE63" s="8">
        <f t="shared" si="0"/>
        <v>2161.2000000000003</v>
      </c>
      <c r="AF63" s="8">
        <f t="shared" si="1"/>
        <v>1513.9</v>
      </c>
      <c r="AG63" s="8">
        <f t="shared" si="2"/>
        <v>322.60000000000002</v>
      </c>
      <c r="AH63" s="8">
        <f t="shared" si="3"/>
        <v>336.6</v>
      </c>
    </row>
    <row r="64" spans="1:34" x14ac:dyDescent="0.25">
      <c r="A64" s="4" t="s">
        <v>34</v>
      </c>
      <c r="B64" s="4">
        <v>2022</v>
      </c>
      <c r="C64" s="4" t="s">
        <v>36</v>
      </c>
      <c r="D64" s="8">
        <v>151.30000000000001</v>
      </c>
      <c r="E64" s="8">
        <v>210.7</v>
      </c>
      <c r="F64" s="8">
        <v>167.8</v>
      </c>
      <c r="G64" s="8">
        <v>162.19999999999999</v>
      </c>
      <c r="H64" s="8">
        <v>194.6</v>
      </c>
      <c r="I64" s="8">
        <v>157.6</v>
      </c>
      <c r="J64" s="8">
        <v>166.9</v>
      </c>
      <c r="K64" s="8">
        <v>163.9</v>
      </c>
      <c r="L64" s="8">
        <v>118.8</v>
      </c>
      <c r="M64" s="8">
        <v>177.4</v>
      </c>
      <c r="N64" s="8">
        <v>165.3</v>
      </c>
      <c r="O64" s="8">
        <v>179.3</v>
      </c>
      <c r="P64" s="8">
        <v>168.4</v>
      </c>
      <c r="Q64" s="8">
        <v>193.7</v>
      </c>
      <c r="R64" s="8">
        <v>172.1</v>
      </c>
      <c r="S64" s="8">
        <v>164.6</v>
      </c>
      <c r="T64" s="8">
        <v>171.1</v>
      </c>
      <c r="U64" s="8">
        <v>165.3</v>
      </c>
      <c r="V64" s="8">
        <v>167.2</v>
      </c>
      <c r="W64" s="8">
        <v>162.80000000000001</v>
      </c>
      <c r="X64" s="8">
        <v>173</v>
      </c>
      <c r="Y64" s="8">
        <v>157.9</v>
      </c>
      <c r="Z64" s="8">
        <v>163.30000000000001</v>
      </c>
      <c r="AA64" s="8">
        <v>166</v>
      </c>
      <c r="AB64" s="8">
        <v>167.2</v>
      </c>
      <c r="AC64" s="8">
        <v>164.6</v>
      </c>
      <c r="AD64" s="8">
        <v>167.7</v>
      </c>
      <c r="AE64" s="8">
        <f t="shared" si="0"/>
        <v>2184.2000000000003</v>
      </c>
      <c r="AF64" s="8">
        <f t="shared" si="1"/>
        <v>1523.4999999999998</v>
      </c>
      <c r="AG64" s="8">
        <f t="shared" si="2"/>
        <v>325.10000000000002</v>
      </c>
      <c r="AH64" s="8">
        <f t="shared" si="3"/>
        <v>340.2</v>
      </c>
    </row>
    <row r="65" spans="1:34" x14ac:dyDescent="0.25">
      <c r="A65" s="4" t="s">
        <v>34</v>
      </c>
      <c r="B65" s="4">
        <v>2022</v>
      </c>
      <c r="C65" s="4" t="s">
        <v>37</v>
      </c>
      <c r="D65" s="8">
        <v>152.9</v>
      </c>
      <c r="E65" s="8">
        <v>211.8</v>
      </c>
      <c r="F65" s="8">
        <v>164.5</v>
      </c>
      <c r="G65" s="8">
        <v>163.9</v>
      </c>
      <c r="H65" s="8">
        <v>199.5</v>
      </c>
      <c r="I65" s="8">
        <v>172.6</v>
      </c>
      <c r="J65" s="8">
        <v>166.2</v>
      </c>
      <c r="K65" s="8">
        <v>164.7</v>
      </c>
      <c r="L65" s="8">
        <v>119</v>
      </c>
      <c r="M65" s="8">
        <v>181.3</v>
      </c>
      <c r="N65" s="8">
        <v>166.2</v>
      </c>
      <c r="O65" s="8">
        <v>180.9</v>
      </c>
      <c r="P65" s="8">
        <v>170.8</v>
      </c>
      <c r="Q65" s="8">
        <v>193.9</v>
      </c>
      <c r="R65" s="8">
        <v>173.9</v>
      </c>
      <c r="S65" s="8">
        <v>166.5</v>
      </c>
      <c r="T65" s="8">
        <v>172.8</v>
      </c>
      <c r="U65" s="8">
        <v>167</v>
      </c>
      <c r="V65" s="8">
        <v>172.2</v>
      </c>
      <c r="W65" s="8">
        <v>164</v>
      </c>
      <c r="X65" s="8">
        <v>174</v>
      </c>
      <c r="Y65" s="8">
        <v>162.6</v>
      </c>
      <c r="Z65" s="8">
        <v>164.4</v>
      </c>
      <c r="AA65" s="8">
        <v>166.9</v>
      </c>
      <c r="AB65" s="8">
        <v>168.8</v>
      </c>
      <c r="AC65" s="8">
        <v>166.8</v>
      </c>
      <c r="AD65" s="8">
        <v>170.1</v>
      </c>
      <c r="AE65" s="8">
        <f t="shared" si="0"/>
        <v>2214.3000000000002</v>
      </c>
      <c r="AF65" s="8">
        <f t="shared" si="1"/>
        <v>1536.2</v>
      </c>
      <c r="AG65" s="8">
        <f t="shared" si="2"/>
        <v>334.79999999999995</v>
      </c>
      <c r="AH65" s="8">
        <f t="shared" si="3"/>
        <v>342.8</v>
      </c>
    </row>
    <row r="66" spans="1:34" x14ac:dyDescent="0.25">
      <c r="A66" s="4" t="s">
        <v>34</v>
      </c>
      <c r="B66" s="4">
        <v>2022</v>
      </c>
      <c r="C66" s="4" t="s">
        <v>38</v>
      </c>
      <c r="D66" s="8">
        <v>154.1</v>
      </c>
      <c r="E66" s="8">
        <v>217</v>
      </c>
      <c r="F66" s="8">
        <v>162.4</v>
      </c>
      <c r="G66" s="8">
        <v>164.9</v>
      </c>
      <c r="H66" s="8">
        <v>202.4</v>
      </c>
      <c r="I66" s="8">
        <v>171</v>
      </c>
      <c r="J66" s="8">
        <v>174.9</v>
      </c>
      <c r="K66" s="8">
        <v>164.7</v>
      </c>
      <c r="L66" s="8">
        <v>119.7</v>
      </c>
      <c r="M66" s="8">
        <v>184.9</v>
      </c>
      <c r="N66" s="8">
        <v>167.1</v>
      </c>
      <c r="O66" s="8">
        <v>182.5</v>
      </c>
      <c r="P66" s="8">
        <v>173.3</v>
      </c>
      <c r="Q66" s="8">
        <v>194.1</v>
      </c>
      <c r="R66" s="8">
        <v>175.6</v>
      </c>
      <c r="S66" s="8">
        <v>168.4</v>
      </c>
      <c r="T66" s="8">
        <v>174.6</v>
      </c>
      <c r="U66" s="8">
        <v>167.5</v>
      </c>
      <c r="V66" s="8">
        <v>174.6</v>
      </c>
      <c r="W66" s="8">
        <v>165.2</v>
      </c>
      <c r="X66" s="8">
        <v>174.8</v>
      </c>
      <c r="Y66" s="8">
        <v>163</v>
      </c>
      <c r="Z66" s="8">
        <v>165.1</v>
      </c>
      <c r="AA66" s="8">
        <v>167.9</v>
      </c>
      <c r="AB66" s="8">
        <v>168.4</v>
      </c>
      <c r="AC66" s="8">
        <v>167.5</v>
      </c>
      <c r="AD66" s="8">
        <v>171.7</v>
      </c>
      <c r="AE66" s="8">
        <f t="shared" si="0"/>
        <v>2238.9000000000005</v>
      </c>
      <c r="AF66" s="8">
        <f t="shared" si="1"/>
        <v>1545.9</v>
      </c>
      <c r="AG66" s="8">
        <f t="shared" si="2"/>
        <v>337.6</v>
      </c>
      <c r="AH66" s="8">
        <f t="shared" si="3"/>
        <v>343.20000000000005</v>
      </c>
    </row>
    <row r="67" spans="1:34" x14ac:dyDescent="0.25">
      <c r="A67" s="4" t="s">
        <v>34</v>
      </c>
      <c r="B67" s="4">
        <v>2022</v>
      </c>
      <c r="C67" s="4" t="s">
        <v>39</v>
      </c>
      <c r="D67" s="8">
        <v>155</v>
      </c>
      <c r="E67" s="8">
        <v>219.4</v>
      </c>
      <c r="F67" s="8">
        <v>170.8</v>
      </c>
      <c r="G67" s="8">
        <v>165.8</v>
      </c>
      <c r="H67" s="8">
        <v>200.9</v>
      </c>
      <c r="I67" s="8">
        <v>169.7</v>
      </c>
      <c r="J67" s="8">
        <v>182.3</v>
      </c>
      <c r="K67" s="8">
        <v>164.3</v>
      </c>
      <c r="L67" s="8">
        <v>119.9</v>
      </c>
      <c r="M67" s="8">
        <v>187.1</v>
      </c>
      <c r="N67" s="8">
        <v>167.9</v>
      </c>
      <c r="O67" s="8">
        <v>183.9</v>
      </c>
      <c r="P67" s="8">
        <v>174.9</v>
      </c>
      <c r="Q67" s="8">
        <v>194.3</v>
      </c>
      <c r="R67" s="8">
        <v>177.1</v>
      </c>
      <c r="S67" s="8">
        <v>169.9</v>
      </c>
      <c r="T67" s="8">
        <v>176</v>
      </c>
      <c r="U67" s="8">
        <v>166.8</v>
      </c>
      <c r="V67" s="8">
        <v>176</v>
      </c>
      <c r="W67" s="8">
        <v>166.4</v>
      </c>
      <c r="X67" s="8">
        <v>175.4</v>
      </c>
      <c r="Y67" s="8">
        <v>161.1</v>
      </c>
      <c r="Z67" s="8">
        <v>165.8</v>
      </c>
      <c r="AA67" s="8">
        <v>169</v>
      </c>
      <c r="AB67" s="8">
        <v>169.4</v>
      </c>
      <c r="AC67" s="8">
        <v>167.5</v>
      </c>
      <c r="AD67" s="8">
        <v>172.6</v>
      </c>
      <c r="AE67" s="8">
        <f t="shared" ref="AE67:AE78" si="5">SUM(D67:P67)</f>
        <v>2261.9</v>
      </c>
      <c r="AF67" s="8">
        <f t="shared" ref="AF67:AF78" si="6">SUM(Q67:T67,U67,W67,Z67,AA67,AC67)</f>
        <v>1552.8</v>
      </c>
      <c r="AG67" s="8">
        <f t="shared" ref="AG67:AG78" si="7">SUM(V67,Y67)</f>
        <v>337.1</v>
      </c>
      <c r="AH67" s="8">
        <f t="shared" ref="AH67:AH78" si="8">SUM(X67,AB67)</f>
        <v>344.8</v>
      </c>
    </row>
    <row r="68" spans="1:34" x14ac:dyDescent="0.25">
      <c r="A68" s="4" t="s">
        <v>34</v>
      </c>
      <c r="B68" s="4">
        <v>2022</v>
      </c>
      <c r="C68" s="4" t="s">
        <v>40</v>
      </c>
      <c r="D68" s="8">
        <v>156.5</v>
      </c>
      <c r="E68" s="8">
        <v>213</v>
      </c>
      <c r="F68" s="8">
        <v>175.2</v>
      </c>
      <c r="G68" s="8">
        <v>166.6</v>
      </c>
      <c r="H68" s="8">
        <v>195.8</v>
      </c>
      <c r="I68" s="8">
        <v>174.2</v>
      </c>
      <c r="J68" s="8">
        <v>182.1</v>
      </c>
      <c r="K68" s="8">
        <v>164.3</v>
      </c>
      <c r="L68" s="8">
        <v>120</v>
      </c>
      <c r="M68" s="8">
        <v>190</v>
      </c>
      <c r="N68" s="8">
        <v>168.4</v>
      </c>
      <c r="O68" s="8">
        <v>185.2</v>
      </c>
      <c r="P68" s="8">
        <v>175</v>
      </c>
      <c r="Q68" s="8">
        <v>194.6</v>
      </c>
      <c r="R68" s="8">
        <v>178.3</v>
      </c>
      <c r="S68" s="8">
        <v>171.3</v>
      </c>
      <c r="T68" s="8">
        <v>177.3</v>
      </c>
      <c r="U68" s="8">
        <v>167.8</v>
      </c>
      <c r="V68" s="8">
        <v>179.6</v>
      </c>
      <c r="W68" s="8">
        <v>167.4</v>
      </c>
      <c r="X68" s="8">
        <v>176.1</v>
      </c>
      <c r="Y68" s="8">
        <v>161.6</v>
      </c>
      <c r="Z68" s="8">
        <v>166.3</v>
      </c>
      <c r="AA68" s="8">
        <v>171.4</v>
      </c>
      <c r="AB68" s="8">
        <v>169.7</v>
      </c>
      <c r="AC68" s="8">
        <v>168.4</v>
      </c>
      <c r="AD68" s="8">
        <v>173.4</v>
      </c>
      <c r="AE68" s="8">
        <f t="shared" si="5"/>
        <v>2266.3000000000002</v>
      </c>
      <c r="AF68" s="8">
        <f t="shared" si="6"/>
        <v>1562.8000000000002</v>
      </c>
      <c r="AG68" s="8">
        <f t="shared" si="7"/>
        <v>341.2</v>
      </c>
      <c r="AH68" s="8">
        <f t="shared" si="8"/>
        <v>345.79999999999995</v>
      </c>
    </row>
    <row r="69" spans="1:34" x14ac:dyDescent="0.25">
      <c r="A69" s="4" t="s">
        <v>34</v>
      </c>
      <c r="B69" s="4">
        <v>2022</v>
      </c>
      <c r="C69" s="4" t="s">
        <v>41</v>
      </c>
      <c r="D69" s="8">
        <v>160.30000000000001</v>
      </c>
      <c r="E69" s="8">
        <v>206.5</v>
      </c>
      <c r="F69" s="8">
        <v>169.2</v>
      </c>
      <c r="G69" s="8">
        <v>168.1</v>
      </c>
      <c r="H69" s="8">
        <v>192.4</v>
      </c>
      <c r="I69" s="8">
        <v>172.9</v>
      </c>
      <c r="J69" s="8">
        <v>186.7</v>
      </c>
      <c r="K69" s="8">
        <v>167.2</v>
      </c>
      <c r="L69" s="8">
        <v>120.9</v>
      </c>
      <c r="M69" s="8">
        <v>193.6</v>
      </c>
      <c r="N69" s="8">
        <v>168.8</v>
      </c>
      <c r="O69" s="8">
        <v>186.3</v>
      </c>
      <c r="P69" s="8">
        <v>176.3</v>
      </c>
      <c r="Q69" s="8">
        <v>195</v>
      </c>
      <c r="R69" s="8">
        <v>179.5</v>
      </c>
      <c r="S69" s="8">
        <v>172.7</v>
      </c>
      <c r="T69" s="8">
        <v>178.5</v>
      </c>
      <c r="U69" s="8">
        <v>169</v>
      </c>
      <c r="V69" s="8">
        <v>178.8</v>
      </c>
      <c r="W69" s="8">
        <v>168.5</v>
      </c>
      <c r="X69" s="8">
        <v>176.8</v>
      </c>
      <c r="Y69" s="8">
        <v>161.9</v>
      </c>
      <c r="Z69" s="8">
        <v>166.9</v>
      </c>
      <c r="AA69" s="8">
        <v>172.3</v>
      </c>
      <c r="AB69" s="8">
        <v>171.2</v>
      </c>
      <c r="AC69" s="8">
        <v>169.1</v>
      </c>
      <c r="AD69" s="8">
        <v>174.3</v>
      </c>
      <c r="AE69" s="8">
        <f t="shared" si="5"/>
        <v>2269.2000000000003</v>
      </c>
      <c r="AF69" s="8">
        <f t="shared" si="6"/>
        <v>1571.5</v>
      </c>
      <c r="AG69" s="8">
        <f t="shared" si="7"/>
        <v>340.70000000000005</v>
      </c>
      <c r="AH69" s="8">
        <f t="shared" si="8"/>
        <v>348</v>
      </c>
    </row>
    <row r="70" spans="1:34" x14ac:dyDescent="0.25">
      <c r="A70" s="4" t="s">
        <v>34</v>
      </c>
      <c r="B70" s="4">
        <v>2022</v>
      </c>
      <c r="C70" s="4" t="s">
        <v>42</v>
      </c>
      <c r="D70" s="8">
        <v>163.5</v>
      </c>
      <c r="E70" s="8">
        <v>209.2</v>
      </c>
      <c r="F70" s="8">
        <v>169.7</v>
      </c>
      <c r="G70" s="8">
        <v>169.7</v>
      </c>
      <c r="H70" s="8">
        <v>188.7</v>
      </c>
      <c r="I70" s="8">
        <v>165.7</v>
      </c>
      <c r="J70" s="8">
        <v>191.8</v>
      </c>
      <c r="K70" s="8">
        <v>169.1</v>
      </c>
      <c r="L70" s="8">
        <v>121.6</v>
      </c>
      <c r="M70" s="8">
        <v>197.3</v>
      </c>
      <c r="N70" s="8">
        <v>169.4</v>
      </c>
      <c r="O70" s="8">
        <v>187.4</v>
      </c>
      <c r="P70" s="8">
        <v>177.8</v>
      </c>
      <c r="Q70" s="8">
        <v>195.9</v>
      </c>
      <c r="R70" s="8">
        <v>180.9</v>
      </c>
      <c r="S70" s="8">
        <v>174.3</v>
      </c>
      <c r="T70" s="8">
        <v>179.9</v>
      </c>
      <c r="U70" s="8">
        <v>169.5</v>
      </c>
      <c r="V70" s="8">
        <v>179.5</v>
      </c>
      <c r="W70" s="8">
        <v>169.5</v>
      </c>
      <c r="X70" s="8">
        <v>177.8</v>
      </c>
      <c r="Y70" s="8">
        <v>162.30000000000001</v>
      </c>
      <c r="Z70" s="8">
        <v>167.6</v>
      </c>
      <c r="AA70" s="8">
        <v>173.1</v>
      </c>
      <c r="AB70" s="8">
        <v>170.9</v>
      </c>
      <c r="AC70" s="8">
        <v>169.7</v>
      </c>
      <c r="AD70" s="8">
        <v>175.3</v>
      </c>
      <c r="AE70" s="8">
        <f t="shared" si="5"/>
        <v>2280.9</v>
      </c>
      <c r="AF70" s="8">
        <f t="shared" si="6"/>
        <v>1580.3999999999999</v>
      </c>
      <c r="AG70" s="8">
        <f t="shared" si="7"/>
        <v>341.8</v>
      </c>
      <c r="AH70" s="8">
        <f t="shared" si="8"/>
        <v>348.70000000000005</v>
      </c>
    </row>
    <row r="71" spans="1:34" x14ac:dyDescent="0.25">
      <c r="A71" s="4" t="s">
        <v>34</v>
      </c>
      <c r="B71" s="4">
        <v>2022</v>
      </c>
      <c r="C71" s="4" t="s">
        <v>43</v>
      </c>
      <c r="D71" s="8">
        <v>165.2</v>
      </c>
      <c r="E71" s="8">
        <v>210.9</v>
      </c>
      <c r="F71" s="8">
        <v>170.9</v>
      </c>
      <c r="G71" s="8">
        <v>170.9</v>
      </c>
      <c r="H71" s="8">
        <v>186.5</v>
      </c>
      <c r="I71" s="8">
        <v>163.80000000000001</v>
      </c>
      <c r="J71" s="8">
        <v>199.7</v>
      </c>
      <c r="K71" s="8">
        <v>169.8</v>
      </c>
      <c r="L71" s="8">
        <v>121.9</v>
      </c>
      <c r="M71" s="8">
        <v>199.9</v>
      </c>
      <c r="N71" s="8">
        <v>169.9</v>
      </c>
      <c r="O71" s="8">
        <v>188.3</v>
      </c>
      <c r="P71" s="8">
        <v>179.6</v>
      </c>
      <c r="Q71" s="8">
        <v>196.3</v>
      </c>
      <c r="R71" s="8">
        <v>181.9</v>
      </c>
      <c r="S71" s="8">
        <v>175.3</v>
      </c>
      <c r="T71" s="8">
        <v>181</v>
      </c>
      <c r="U71" s="8">
        <v>171.2</v>
      </c>
      <c r="V71" s="8">
        <v>180.5</v>
      </c>
      <c r="W71" s="8">
        <v>170.4</v>
      </c>
      <c r="X71" s="8">
        <v>178.7</v>
      </c>
      <c r="Y71" s="8">
        <v>162.9</v>
      </c>
      <c r="Z71" s="8">
        <v>168.2</v>
      </c>
      <c r="AA71" s="8">
        <v>173.4</v>
      </c>
      <c r="AB71" s="8">
        <v>172.1</v>
      </c>
      <c r="AC71" s="8">
        <v>170.5</v>
      </c>
      <c r="AD71" s="8">
        <v>176.7</v>
      </c>
      <c r="AE71" s="8">
        <f t="shared" si="5"/>
        <v>2297.3000000000002</v>
      </c>
      <c r="AF71" s="8">
        <f t="shared" si="6"/>
        <v>1588.2000000000003</v>
      </c>
      <c r="AG71" s="8">
        <f t="shared" si="7"/>
        <v>343.4</v>
      </c>
      <c r="AH71" s="8">
        <f t="shared" si="8"/>
        <v>350.79999999999995</v>
      </c>
    </row>
    <row r="72" spans="1:34" x14ac:dyDescent="0.25">
      <c r="A72" s="4" t="s">
        <v>34</v>
      </c>
      <c r="B72" s="4">
        <v>2022</v>
      </c>
      <c r="C72" s="4" t="s">
        <v>44</v>
      </c>
      <c r="D72" s="8">
        <v>167.4</v>
      </c>
      <c r="E72" s="8">
        <v>209.4</v>
      </c>
      <c r="F72" s="8">
        <v>181.4</v>
      </c>
      <c r="G72" s="8">
        <v>172.3</v>
      </c>
      <c r="H72" s="8">
        <v>188.9</v>
      </c>
      <c r="I72" s="8">
        <v>160.69999999999999</v>
      </c>
      <c r="J72" s="8">
        <v>183.1</v>
      </c>
      <c r="K72" s="8">
        <v>170.5</v>
      </c>
      <c r="L72" s="8">
        <v>122.1</v>
      </c>
      <c r="M72" s="8">
        <v>202.8</v>
      </c>
      <c r="N72" s="8">
        <v>170.4</v>
      </c>
      <c r="O72" s="8">
        <v>189.5</v>
      </c>
      <c r="P72" s="8">
        <v>178.3</v>
      </c>
      <c r="Q72" s="8">
        <v>196.9</v>
      </c>
      <c r="R72" s="8">
        <v>183.1</v>
      </c>
      <c r="S72" s="8">
        <v>176.2</v>
      </c>
      <c r="T72" s="8">
        <v>182.1</v>
      </c>
      <c r="U72" s="8">
        <v>171.8</v>
      </c>
      <c r="V72" s="8">
        <v>181.3</v>
      </c>
      <c r="W72" s="8">
        <v>171.4</v>
      </c>
      <c r="X72" s="8">
        <v>179.8</v>
      </c>
      <c r="Y72" s="8">
        <v>163</v>
      </c>
      <c r="Z72" s="8">
        <v>168.5</v>
      </c>
      <c r="AA72" s="8">
        <v>173.7</v>
      </c>
      <c r="AB72" s="8">
        <v>173.6</v>
      </c>
      <c r="AC72" s="8">
        <v>171.1</v>
      </c>
      <c r="AD72" s="8">
        <v>176.5</v>
      </c>
      <c r="AE72" s="8">
        <f t="shared" si="5"/>
        <v>2296.8000000000002</v>
      </c>
      <c r="AF72" s="8">
        <f t="shared" si="6"/>
        <v>1594.8000000000002</v>
      </c>
      <c r="AG72" s="8">
        <f t="shared" si="7"/>
        <v>344.3</v>
      </c>
      <c r="AH72" s="8">
        <f t="shared" si="8"/>
        <v>353.4</v>
      </c>
    </row>
    <row r="73" spans="1:34" x14ac:dyDescent="0.25">
      <c r="A73" s="4" t="s">
        <v>34</v>
      </c>
      <c r="B73" s="4">
        <v>2022</v>
      </c>
      <c r="C73" s="4" t="s">
        <v>45</v>
      </c>
      <c r="D73" s="8">
        <v>169.2</v>
      </c>
      <c r="E73" s="8">
        <v>209</v>
      </c>
      <c r="F73" s="8">
        <v>190.2</v>
      </c>
      <c r="G73" s="8">
        <v>173.6</v>
      </c>
      <c r="H73" s="8">
        <v>188.5</v>
      </c>
      <c r="I73" s="8">
        <v>158</v>
      </c>
      <c r="J73" s="8">
        <v>159.9</v>
      </c>
      <c r="K73" s="8">
        <v>170.8</v>
      </c>
      <c r="L73" s="8">
        <v>121.8</v>
      </c>
      <c r="M73" s="8">
        <v>205.2</v>
      </c>
      <c r="N73" s="8">
        <v>171</v>
      </c>
      <c r="O73" s="8">
        <v>190.3</v>
      </c>
      <c r="P73" s="8">
        <v>175.9</v>
      </c>
      <c r="Q73" s="8">
        <v>197.3</v>
      </c>
      <c r="R73" s="8">
        <v>184</v>
      </c>
      <c r="S73" s="8">
        <v>177</v>
      </c>
      <c r="T73" s="8">
        <v>183</v>
      </c>
      <c r="U73" s="8">
        <v>170.7</v>
      </c>
      <c r="V73" s="8">
        <v>182</v>
      </c>
      <c r="W73" s="8">
        <v>172.1</v>
      </c>
      <c r="X73" s="8">
        <v>181.1</v>
      </c>
      <c r="Y73" s="8">
        <v>163.4</v>
      </c>
      <c r="Z73" s="8">
        <v>168.9</v>
      </c>
      <c r="AA73" s="8">
        <v>174.1</v>
      </c>
      <c r="AB73" s="8">
        <v>175.8</v>
      </c>
      <c r="AC73" s="8">
        <v>172</v>
      </c>
      <c r="AD73" s="8">
        <v>175.7</v>
      </c>
      <c r="AE73" s="8">
        <f t="shared" si="5"/>
        <v>2283.4</v>
      </c>
      <c r="AF73" s="8">
        <f t="shared" si="6"/>
        <v>1599.1</v>
      </c>
      <c r="AG73" s="8">
        <f t="shared" si="7"/>
        <v>345.4</v>
      </c>
      <c r="AH73" s="8">
        <f t="shared" si="8"/>
        <v>356.9</v>
      </c>
    </row>
    <row r="74" spans="1:34" x14ac:dyDescent="0.25">
      <c r="A74" s="4" t="s">
        <v>34</v>
      </c>
      <c r="B74" s="4">
        <v>2023</v>
      </c>
      <c r="C74" s="4" t="s">
        <v>31</v>
      </c>
      <c r="D74" s="8">
        <v>173.8</v>
      </c>
      <c r="E74" s="8">
        <v>210.7</v>
      </c>
      <c r="F74" s="8">
        <v>194.5</v>
      </c>
      <c r="G74" s="8">
        <v>174.6</v>
      </c>
      <c r="H74" s="8">
        <v>187.2</v>
      </c>
      <c r="I74" s="8">
        <v>158.30000000000001</v>
      </c>
      <c r="J74" s="8">
        <v>153.9</v>
      </c>
      <c r="K74" s="8">
        <v>170.9</v>
      </c>
      <c r="L74" s="8">
        <v>121.1</v>
      </c>
      <c r="M74" s="8">
        <v>208.4</v>
      </c>
      <c r="N74" s="8">
        <v>171.4</v>
      </c>
      <c r="O74" s="8">
        <v>191.2</v>
      </c>
      <c r="P74" s="8">
        <v>176.7</v>
      </c>
      <c r="Q74" s="8">
        <v>198.2</v>
      </c>
      <c r="R74" s="8">
        <v>184.9</v>
      </c>
      <c r="S74" s="8">
        <v>177.6</v>
      </c>
      <c r="T74" s="8">
        <v>183.8</v>
      </c>
      <c r="U74" s="8">
        <v>172.1</v>
      </c>
      <c r="V74" s="8">
        <v>182</v>
      </c>
      <c r="W74" s="8">
        <v>172.9</v>
      </c>
      <c r="X74" s="8">
        <v>182.3</v>
      </c>
      <c r="Y74" s="8">
        <v>163.6</v>
      </c>
      <c r="Z74" s="8">
        <v>169.5</v>
      </c>
      <c r="AA74" s="8">
        <v>174.3</v>
      </c>
      <c r="AB74" s="8">
        <v>178.6</v>
      </c>
      <c r="AC74" s="8">
        <v>172.8</v>
      </c>
      <c r="AD74" s="8">
        <v>176.5</v>
      </c>
      <c r="AE74" s="8">
        <f t="shared" si="5"/>
        <v>2292.6999999999998</v>
      </c>
      <c r="AF74" s="8">
        <f t="shared" si="6"/>
        <v>1606.1</v>
      </c>
      <c r="AG74" s="8">
        <f t="shared" si="7"/>
        <v>345.6</v>
      </c>
      <c r="AH74" s="8">
        <f t="shared" si="8"/>
        <v>360.9</v>
      </c>
    </row>
    <row r="75" spans="1:34" x14ac:dyDescent="0.25">
      <c r="A75" s="4" t="s">
        <v>34</v>
      </c>
      <c r="B75" s="4">
        <v>2023</v>
      </c>
      <c r="C75" s="4" t="s">
        <v>35</v>
      </c>
      <c r="D75" s="8">
        <v>174.4</v>
      </c>
      <c r="E75" s="8">
        <v>207.7</v>
      </c>
      <c r="F75" s="8">
        <v>175.2</v>
      </c>
      <c r="G75" s="8">
        <v>177.3</v>
      </c>
      <c r="H75" s="8">
        <v>179.3</v>
      </c>
      <c r="I75" s="8">
        <v>169.5</v>
      </c>
      <c r="J75" s="8">
        <v>152.69999999999999</v>
      </c>
      <c r="K75" s="8">
        <v>171</v>
      </c>
      <c r="L75" s="8">
        <v>120</v>
      </c>
      <c r="M75" s="8">
        <v>209.7</v>
      </c>
      <c r="N75" s="8">
        <v>172.3</v>
      </c>
      <c r="O75" s="8">
        <v>193</v>
      </c>
      <c r="P75" s="8">
        <v>177</v>
      </c>
      <c r="Q75" s="8">
        <v>199.5</v>
      </c>
      <c r="R75" s="8">
        <v>186.2</v>
      </c>
      <c r="S75" s="8">
        <v>178.7</v>
      </c>
      <c r="T75" s="8">
        <v>185.1</v>
      </c>
      <c r="U75" s="8">
        <v>173.5</v>
      </c>
      <c r="V75" s="8">
        <v>182.1</v>
      </c>
      <c r="W75" s="8">
        <v>174.2</v>
      </c>
      <c r="X75" s="8">
        <v>184.4</v>
      </c>
      <c r="Y75" s="8">
        <v>164.2</v>
      </c>
      <c r="Z75" s="8">
        <v>170.3</v>
      </c>
      <c r="AA75" s="8">
        <v>175</v>
      </c>
      <c r="AB75" s="8">
        <v>181</v>
      </c>
      <c r="AC75" s="8">
        <v>174.1</v>
      </c>
      <c r="AD75" s="8">
        <v>177.2</v>
      </c>
      <c r="AE75" s="8">
        <f t="shared" si="5"/>
        <v>2279.1</v>
      </c>
      <c r="AF75" s="8">
        <f t="shared" si="6"/>
        <v>1616.6</v>
      </c>
      <c r="AG75" s="8">
        <f t="shared" si="7"/>
        <v>346.29999999999995</v>
      </c>
      <c r="AH75" s="8">
        <f t="shared" si="8"/>
        <v>365.4</v>
      </c>
    </row>
    <row r="76" spans="1:34" x14ac:dyDescent="0.25">
      <c r="A76" s="4" t="s">
        <v>34</v>
      </c>
      <c r="B76" s="4">
        <v>2023</v>
      </c>
      <c r="C76" s="4" t="s">
        <v>36</v>
      </c>
      <c r="D76" s="8">
        <v>174.4</v>
      </c>
      <c r="E76" s="8">
        <v>207.7</v>
      </c>
      <c r="F76" s="8">
        <v>175.2</v>
      </c>
      <c r="G76" s="8">
        <v>177.3</v>
      </c>
      <c r="H76" s="8">
        <v>179.2</v>
      </c>
      <c r="I76" s="8">
        <v>169.5</v>
      </c>
      <c r="J76" s="8">
        <v>152.80000000000001</v>
      </c>
      <c r="K76" s="8">
        <v>171.1</v>
      </c>
      <c r="L76" s="8">
        <v>120</v>
      </c>
      <c r="M76" s="8">
        <v>209.7</v>
      </c>
      <c r="N76" s="8">
        <v>172.3</v>
      </c>
      <c r="O76" s="8">
        <v>193</v>
      </c>
      <c r="P76" s="8">
        <v>177</v>
      </c>
      <c r="Q76" s="8">
        <v>199.5</v>
      </c>
      <c r="R76" s="8">
        <v>186.1</v>
      </c>
      <c r="S76" s="8">
        <v>178.7</v>
      </c>
      <c r="T76" s="8">
        <v>185.1</v>
      </c>
      <c r="U76" s="8">
        <v>173.5</v>
      </c>
      <c r="V76" s="8">
        <v>181.9</v>
      </c>
      <c r="W76" s="8">
        <v>174.2</v>
      </c>
      <c r="X76" s="8">
        <v>184.4</v>
      </c>
      <c r="Y76" s="8">
        <v>164.2</v>
      </c>
      <c r="Z76" s="8">
        <v>170.3</v>
      </c>
      <c r="AA76" s="8">
        <v>175</v>
      </c>
      <c r="AB76" s="8">
        <v>181</v>
      </c>
      <c r="AC76" s="8">
        <v>174.1</v>
      </c>
      <c r="AD76" s="8">
        <v>177.2</v>
      </c>
      <c r="AE76" s="8">
        <f t="shared" si="5"/>
        <v>2279.1999999999998</v>
      </c>
      <c r="AF76" s="8">
        <f t="shared" si="6"/>
        <v>1616.4999999999998</v>
      </c>
      <c r="AG76" s="8">
        <f t="shared" si="7"/>
        <v>346.1</v>
      </c>
      <c r="AH76" s="8">
        <f t="shared" si="8"/>
        <v>365.4</v>
      </c>
    </row>
    <row r="77" spans="1:34" x14ac:dyDescent="0.25">
      <c r="A77" s="4" t="s">
        <v>34</v>
      </c>
      <c r="B77" s="4">
        <v>2023</v>
      </c>
      <c r="C77" s="4" t="s">
        <v>37</v>
      </c>
      <c r="D77" s="8">
        <v>173.8</v>
      </c>
      <c r="E77" s="8">
        <v>209.3</v>
      </c>
      <c r="F77" s="8">
        <v>169.6</v>
      </c>
      <c r="G77" s="8">
        <v>178.4</v>
      </c>
      <c r="H77" s="8">
        <v>174.9</v>
      </c>
      <c r="I77" s="8">
        <v>176.3</v>
      </c>
      <c r="J77" s="8">
        <v>155.4</v>
      </c>
      <c r="K77" s="8">
        <v>173.4</v>
      </c>
      <c r="L77" s="8">
        <v>121.3</v>
      </c>
      <c r="M77" s="8">
        <v>212.9</v>
      </c>
      <c r="N77" s="8">
        <v>172.9</v>
      </c>
      <c r="O77" s="8">
        <v>193.5</v>
      </c>
      <c r="P77" s="8">
        <v>177.9</v>
      </c>
      <c r="Q77" s="8">
        <v>200.6</v>
      </c>
      <c r="R77" s="8">
        <v>186.9</v>
      </c>
      <c r="S77" s="8">
        <v>179.2</v>
      </c>
      <c r="T77" s="8">
        <v>185.7</v>
      </c>
      <c r="U77" s="8">
        <v>175.2</v>
      </c>
      <c r="V77" s="8">
        <v>181.7</v>
      </c>
      <c r="W77" s="8">
        <v>174.6</v>
      </c>
      <c r="X77" s="8">
        <v>185</v>
      </c>
      <c r="Y77" s="8">
        <v>164.5</v>
      </c>
      <c r="Z77" s="8">
        <v>170.7</v>
      </c>
      <c r="AA77" s="8">
        <v>176.4</v>
      </c>
      <c r="AB77" s="8">
        <v>184</v>
      </c>
      <c r="AC77" s="8">
        <v>175</v>
      </c>
      <c r="AD77" s="8">
        <v>178.1</v>
      </c>
      <c r="AE77" s="8">
        <f t="shared" si="5"/>
        <v>2289.6000000000004</v>
      </c>
      <c r="AF77" s="8">
        <f t="shared" si="6"/>
        <v>1624.3000000000002</v>
      </c>
      <c r="AG77" s="8">
        <f t="shared" si="7"/>
        <v>346.2</v>
      </c>
      <c r="AH77" s="8">
        <f t="shared" si="8"/>
        <v>369</v>
      </c>
    </row>
    <row r="78" spans="1:34" x14ac:dyDescent="0.25">
      <c r="A78" s="4" t="s">
        <v>34</v>
      </c>
      <c r="B78" s="4">
        <v>2023</v>
      </c>
      <c r="C78" s="4" t="s">
        <v>38</v>
      </c>
      <c r="D78" s="8">
        <v>173.7</v>
      </c>
      <c r="E78" s="8">
        <v>214.3</v>
      </c>
      <c r="F78" s="8">
        <v>173.2</v>
      </c>
      <c r="G78" s="8">
        <v>179.5</v>
      </c>
      <c r="H78" s="8">
        <v>170</v>
      </c>
      <c r="I78" s="8">
        <v>172.2</v>
      </c>
      <c r="J78" s="8">
        <v>161</v>
      </c>
      <c r="K78" s="8">
        <v>175.6</v>
      </c>
      <c r="L78" s="8">
        <v>122.7</v>
      </c>
      <c r="M78" s="8">
        <v>218</v>
      </c>
      <c r="N78" s="8">
        <v>173.4</v>
      </c>
      <c r="O78" s="8">
        <v>194.2</v>
      </c>
      <c r="P78" s="8">
        <v>179.1</v>
      </c>
      <c r="Q78" s="8">
        <v>201</v>
      </c>
      <c r="R78" s="8">
        <v>187.3</v>
      </c>
      <c r="S78" s="8">
        <v>179.7</v>
      </c>
      <c r="T78" s="8">
        <v>186.2</v>
      </c>
      <c r="U78" s="8">
        <v>175.6</v>
      </c>
      <c r="V78" s="8">
        <v>182.8</v>
      </c>
      <c r="W78" s="8">
        <v>175.2</v>
      </c>
      <c r="X78" s="8">
        <v>185.7</v>
      </c>
      <c r="Y78" s="8">
        <v>164.8</v>
      </c>
      <c r="Z78" s="8">
        <v>171.2</v>
      </c>
      <c r="AA78" s="8">
        <v>177.1</v>
      </c>
      <c r="AB78" s="8">
        <v>185.2</v>
      </c>
      <c r="AC78" s="8">
        <v>175.7</v>
      </c>
      <c r="AD78" s="8">
        <v>179.1</v>
      </c>
      <c r="AE78" s="8">
        <f t="shared" si="5"/>
        <v>2306.9</v>
      </c>
      <c r="AF78" s="8">
        <f t="shared" si="6"/>
        <v>1629</v>
      </c>
      <c r="AG78" s="8">
        <f t="shared" si="7"/>
        <v>347.6</v>
      </c>
      <c r="AH78" s="8">
        <f t="shared" si="8"/>
        <v>370.9</v>
      </c>
    </row>
    <row r="89" s="24" customFormat="1" x14ac:dyDescent="0.25"/>
  </sheetData>
  <pageMargins left="0.7" right="0.7" top="0.75" bottom="0.75" header="0.3" footer="0.3"/>
  <ignoredErrors>
    <ignoredError sqref="AE2:AE78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7E01-AFB7-42B3-AA27-9E25B8C5A74E}">
  <dimension ref="A1:AU38"/>
  <sheetViews>
    <sheetView topLeftCell="AI1" workbookViewId="0">
      <selection activeCell="AU1" sqref="AU1:AU14"/>
    </sheetView>
  </sheetViews>
  <sheetFormatPr defaultRowHeight="15" x14ac:dyDescent="0.25"/>
  <cols>
    <col min="1" max="1" width="11.85546875" bestFit="1" customWidth="1"/>
    <col min="2" max="2" width="5" bestFit="1" customWidth="1"/>
    <col min="3" max="3" width="10.85546875" bestFit="1" customWidth="1"/>
    <col min="4" max="4" width="19.7109375" bestFit="1" customWidth="1"/>
    <col min="5" max="5" width="13.140625" bestFit="1" customWidth="1"/>
    <col min="6" max="6" width="6.5703125" bestFit="1" customWidth="1"/>
    <col min="7" max="7" width="16.85546875" bestFit="1" customWidth="1"/>
    <col min="8" max="8" width="11.85546875" bestFit="1" customWidth="1"/>
    <col min="9" max="9" width="6.5703125" bestFit="1" customWidth="1"/>
    <col min="10" max="10" width="11" bestFit="1" customWidth="1"/>
    <col min="11" max="11" width="18.85546875" bestFit="1" customWidth="1"/>
    <col min="12" max="12" width="23" bestFit="1" customWidth="1"/>
    <col min="13" max="13" width="6.5703125" bestFit="1" customWidth="1"/>
    <col min="14" max="14" width="23.28515625" bestFit="1" customWidth="1"/>
    <col min="15" max="15" width="33.28515625" customWidth="1"/>
    <col min="16" max="16" width="19" customWidth="1"/>
    <col min="17" max="17" width="26.5703125" hidden="1" customWidth="1"/>
    <col min="18" max="18" width="8.42578125" hidden="1" customWidth="1"/>
    <col min="19" max="19" width="9.42578125" hidden="1" customWidth="1"/>
    <col min="20" max="20" width="21" hidden="1" customWidth="1"/>
    <col min="21" max="21" width="8.140625" hidden="1" customWidth="1"/>
    <col min="22" max="22" width="13.140625" hidden="1" customWidth="1"/>
    <col min="23" max="23" width="28.140625" hidden="1" customWidth="1"/>
    <col min="24" max="24" width="6.85546875" hidden="1" customWidth="1"/>
    <col min="25" max="25" width="27.85546875" hidden="1" customWidth="1"/>
    <col min="26" max="26" width="25.85546875" hidden="1" customWidth="1"/>
    <col min="27" max="27" width="9.7109375" hidden="1" customWidth="1"/>
    <col min="28" max="28" width="23.5703125" hidden="1" customWidth="1"/>
    <col min="29" max="29" width="13.85546875" hidden="1" customWidth="1"/>
    <col min="30" max="30" width="13.5703125" bestFit="1" customWidth="1"/>
    <col min="31" max="31" width="12.85546875" bestFit="1" customWidth="1"/>
    <col min="33" max="33" width="13.28515625" bestFit="1" customWidth="1"/>
    <col min="34" max="34" width="4.85546875" bestFit="1" customWidth="1"/>
    <col min="35" max="35" width="13.28515625" customWidth="1"/>
    <col min="47" max="47" width="33.28515625" bestFit="1" customWidth="1"/>
  </cols>
  <sheetData>
    <row r="1" spans="1:4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12" t="s">
        <v>67</v>
      </c>
      <c r="AF1" s="7" t="s">
        <v>69</v>
      </c>
      <c r="AG1" s="7" t="s">
        <v>68</v>
      </c>
      <c r="AH1" s="12" t="s">
        <v>1</v>
      </c>
      <c r="AI1" s="12" t="s">
        <v>2</v>
      </c>
      <c r="AJ1" s="12" t="s">
        <v>70</v>
      </c>
      <c r="AK1" s="12" t="s">
        <v>71</v>
      </c>
      <c r="AU1" s="12" t="s">
        <v>67</v>
      </c>
    </row>
    <row r="2" spans="1:47" x14ac:dyDescent="0.25">
      <c r="A2" s="4" t="s">
        <v>30</v>
      </c>
      <c r="B2" s="4">
        <v>2022</v>
      </c>
      <c r="C2" s="4" t="s">
        <v>39</v>
      </c>
      <c r="D2" s="8">
        <v>153.80000000000001</v>
      </c>
      <c r="E2" s="8">
        <v>217.2</v>
      </c>
      <c r="F2" s="8">
        <v>169.6</v>
      </c>
      <c r="G2" s="8">
        <v>165.4</v>
      </c>
      <c r="H2" s="8">
        <v>208.1</v>
      </c>
      <c r="I2" s="8">
        <v>165.8</v>
      </c>
      <c r="J2" s="8">
        <v>167.3</v>
      </c>
      <c r="K2" s="8">
        <v>164.6</v>
      </c>
      <c r="L2" s="8">
        <v>119.1</v>
      </c>
      <c r="M2" s="8">
        <v>188.9</v>
      </c>
      <c r="N2" s="8">
        <v>174.2</v>
      </c>
      <c r="O2" s="8">
        <v>181.9</v>
      </c>
      <c r="P2" s="8">
        <v>172.4</v>
      </c>
      <c r="Q2" s="8">
        <v>192.9</v>
      </c>
      <c r="R2" s="8">
        <v>180.7</v>
      </c>
      <c r="S2" s="8">
        <v>178.7</v>
      </c>
      <c r="T2" s="8">
        <v>180.4</v>
      </c>
      <c r="U2" s="8" t="s">
        <v>32</v>
      </c>
      <c r="V2" s="8">
        <v>176.7</v>
      </c>
      <c r="W2" s="8">
        <v>170.3</v>
      </c>
      <c r="X2" s="8">
        <v>178.2</v>
      </c>
      <c r="Y2" s="8">
        <v>165.5</v>
      </c>
      <c r="Z2" s="8">
        <v>168</v>
      </c>
      <c r="AA2" s="8">
        <v>172.6</v>
      </c>
      <c r="AB2" s="8">
        <v>169.5</v>
      </c>
      <c r="AC2" s="8">
        <v>171</v>
      </c>
      <c r="AD2" s="8">
        <v>173.6</v>
      </c>
      <c r="AE2" s="8">
        <f>SUM(D2:P2)</f>
        <v>2248.3000000000002</v>
      </c>
      <c r="AF2" s="15">
        <v>0</v>
      </c>
      <c r="AG2" s="8">
        <f>AVERAGE(D2:P2)</f>
        <v>172.94615384615386</v>
      </c>
      <c r="AH2" s="4">
        <v>2022</v>
      </c>
      <c r="AI2" s="4" t="s">
        <v>39</v>
      </c>
      <c r="AJ2" s="8">
        <v>6797.7000000000007</v>
      </c>
      <c r="AK2" s="4">
        <v>0</v>
      </c>
      <c r="AU2" s="4" t="s">
        <v>3</v>
      </c>
    </row>
    <row r="3" spans="1:47" x14ac:dyDescent="0.25">
      <c r="A3" s="4" t="s">
        <v>33</v>
      </c>
      <c r="B3" s="4">
        <v>2022</v>
      </c>
      <c r="C3" s="4" t="s">
        <v>39</v>
      </c>
      <c r="D3" s="8">
        <v>157.5</v>
      </c>
      <c r="E3" s="8">
        <v>223.4</v>
      </c>
      <c r="F3" s="8">
        <v>172.8</v>
      </c>
      <c r="G3" s="8">
        <v>166.4</v>
      </c>
      <c r="H3" s="8">
        <v>188.6</v>
      </c>
      <c r="I3" s="8">
        <v>174.1</v>
      </c>
      <c r="J3" s="8">
        <v>211.5</v>
      </c>
      <c r="K3" s="8">
        <v>163.6</v>
      </c>
      <c r="L3" s="8">
        <v>121.4</v>
      </c>
      <c r="M3" s="8">
        <v>183.5</v>
      </c>
      <c r="N3" s="8">
        <v>159.1</v>
      </c>
      <c r="O3" s="8">
        <v>186.3</v>
      </c>
      <c r="P3" s="8">
        <v>179.3</v>
      </c>
      <c r="Q3" s="8">
        <v>198.3</v>
      </c>
      <c r="R3" s="8">
        <v>171.6</v>
      </c>
      <c r="S3" s="8">
        <v>157.4</v>
      </c>
      <c r="T3" s="8">
        <v>169.4</v>
      </c>
      <c r="U3" s="8">
        <v>166.8</v>
      </c>
      <c r="V3" s="8">
        <v>174.9</v>
      </c>
      <c r="W3" s="8">
        <v>162.1</v>
      </c>
      <c r="X3" s="8">
        <v>170.9</v>
      </c>
      <c r="Y3" s="8">
        <v>157.19999999999999</v>
      </c>
      <c r="Z3" s="8">
        <v>164.1</v>
      </c>
      <c r="AA3" s="8">
        <v>166.5</v>
      </c>
      <c r="AB3" s="8">
        <v>169.2</v>
      </c>
      <c r="AC3" s="8">
        <v>163.80000000000001</v>
      </c>
      <c r="AD3" s="8">
        <v>171.4</v>
      </c>
      <c r="AE3" s="8">
        <f t="shared" ref="AE3:AE37" si="0">SUM(D3:P3)</f>
        <v>2287.5</v>
      </c>
      <c r="AF3" s="14">
        <f>(AE3-AE2)/AE2</f>
        <v>1.74353956322554E-2</v>
      </c>
      <c r="AG3" s="8">
        <f t="shared" ref="AG3:AG37" si="1">AVERAGE(D3:P3)</f>
        <v>175.96153846153845</v>
      </c>
      <c r="AH3" s="4">
        <v>2022</v>
      </c>
      <c r="AI3" s="4" t="s">
        <v>40</v>
      </c>
      <c r="AJ3" s="8">
        <v>6810.4000000000005</v>
      </c>
      <c r="AK3" s="14">
        <f>(AJ3-AJ2)*100</f>
        <v>1269.9999999999818</v>
      </c>
      <c r="AU3" s="4" t="s">
        <v>4</v>
      </c>
    </row>
    <row r="4" spans="1:47" x14ac:dyDescent="0.25">
      <c r="A4" s="4" t="s">
        <v>34</v>
      </c>
      <c r="B4" s="4">
        <v>2022</v>
      </c>
      <c r="C4" s="4" t="s">
        <v>39</v>
      </c>
      <c r="D4" s="8">
        <v>155</v>
      </c>
      <c r="E4" s="8">
        <v>219.4</v>
      </c>
      <c r="F4" s="8">
        <v>170.8</v>
      </c>
      <c r="G4" s="8">
        <v>165.8</v>
      </c>
      <c r="H4" s="8">
        <v>200.9</v>
      </c>
      <c r="I4" s="8">
        <v>169.7</v>
      </c>
      <c r="J4" s="8">
        <v>182.3</v>
      </c>
      <c r="K4" s="8">
        <v>164.3</v>
      </c>
      <c r="L4" s="8">
        <v>119.9</v>
      </c>
      <c r="M4" s="8">
        <v>187.1</v>
      </c>
      <c r="N4" s="8">
        <v>167.9</v>
      </c>
      <c r="O4" s="8">
        <v>183.9</v>
      </c>
      <c r="P4" s="8">
        <v>174.9</v>
      </c>
      <c r="Q4" s="8">
        <v>194.3</v>
      </c>
      <c r="R4" s="8">
        <v>177.1</v>
      </c>
      <c r="S4" s="8">
        <v>169.9</v>
      </c>
      <c r="T4" s="8">
        <v>176</v>
      </c>
      <c r="U4" s="8">
        <v>166.8</v>
      </c>
      <c r="V4" s="8">
        <v>176</v>
      </c>
      <c r="W4" s="8">
        <v>166.4</v>
      </c>
      <c r="X4" s="8">
        <v>175.4</v>
      </c>
      <c r="Y4" s="8">
        <v>161.1</v>
      </c>
      <c r="Z4" s="8">
        <v>165.8</v>
      </c>
      <c r="AA4" s="8">
        <v>169</v>
      </c>
      <c r="AB4" s="8">
        <v>169.4</v>
      </c>
      <c r="AC4" s="8">
        <v>167.5</v>
      </c>
      <c r="AD4" s="8">
        <v>172.6</v>
      </c>
      <c r="AE4" s="8">
        <f t="shared" si="0"/>
        <v>2261.9</v>
      </c>
      <c r="AF4" s="14">
        <f t="shared" ref="AF4:AF37" si="2">(AE4-AE3)/AE3</f>
        <v>-1.1191256830601053E-2</v>
      </c>
      <c r="AG4" s="8">
        <f t="shared" si="1"/>
        <v>173.99230769230769</v>
      </c>
      <c r="AH4" s="4">
        <v>2022</v>
      </c>
      <c r="AI4" s="4" t="s">
        <v>41</v>
      </c>
      <c r="AJ4" s="8">
        <v>6818.7000000000007</v>
      </c>
      <c r="AK4" s="14">
        <f t="shared" ref="AK4:AK13" si="3">(AJ4-AJ3)*100</f>
        <v>830.00000000001819</v>
      </c>
      <c r="AU4" s="4" t="s">
        <v>5</v>
      </c>
    </row>
    <row r="5" spans="1:47" x14ac:dyDescent="0.25">
      <c r="A5" s="4" t="s">
        <v>30</v>
      </c>
      <c r="B5" s="4">
        <v>2022</v>
      </c>
      <c r="C5" s="4" t="s">
        <v>40</v>
      </c>
      <c r="D5" s="8">
        <v>155.19999999999999</v>
      </c>
      <c r="E5" s="8">
        <v>210.8</v>
      </c>
      <c r="F5" s="8">
        <v>174.3</v>
      </c>
      <c r="G5" s="8">
        <v>166.3</v>
      </c>
      <c r="H5" s="8">
        <v>202.2</v>
      </c>
      <c r="I5" s="8">
        <v>169.6</v>
      </c>
      <c r="J5" s="8">
        <v>168.6</v>
      </c>
      <c r="K5" s="8">
        <v>164.4</v>
      </c>
      <c r="L5" s="8">
        <v>119.2</v>
      </c>
      <c r="M5" s="8">
        <v>191.8</v>
      </c>
      <c r="N5" s="8">
        <v>174.5</v>
      </c>
      <c r="O5" s="8">
        <v>183.1</v>
      </c>
      <c r="P5" s="8">
        <v>172.5</v>
      </c>
      <c r="Q5" s="8">
        <v>193.2</v>
      </c>
      <c r="R5" s="8">
        <v>182</v>
      </c>
      <c r="S5" s="8">
        <v>180.3</v>
      </c>
      <c r="T5" s="8">
        <v>181.7</v>
      </c>
      <c r="U5" s="8" t="s">
        <v>32</v>
      </c>
      <c r="V5" s="8">
        <v>179.6</v>
      </c>
      <c r="W5" s="8">
        <v>171.3</v>
      </c>
      <c r="X5" s="8">
        <v>178.8</v>
      </c>
      <c r="Y5" s="8">
        <v>166.3</v>
      </c>
      <c r="Z5" s="8">
        <v>168.6</v>
      </c>
      <c r="AA5" s="8">
        <v>174.7</v>
      </c>
      <c r="AB5" s="8">
        <v>169.7</v>
      </c>
      <c r="AC5" s="8">
        <v>171.8</v>
      </c>
      <c r="AD5" s="8">
        <v>174.3</v>
      </c>
      <c r="AE5" s="8">
        <f t="shared" si="0"/>
        <v>2252.5</v>
      </c>
      <c r="AF5" s="14">
        <f t="shared" si="2"/>
        <v>-4.1557982227331406E-3</v>
      </c>
      <c r="AG5" s="8">
        <f t="shared" si="1"/>
        <v>173.26923076923077</v>
      </c>
      <c r="AH5" s="4">
        <v>2022</v>
      </c>
      <c r="AI5" s="4" t="s">
        <v>42</v>
      </c>
      <c r="AJ5" s="8">
        <v>6855.1</v>
      </c>
      <c r="AK5" s="14">
        <f t="shared" si="3"/>
        <v>3639.9999999999636</v>
      </c>
      <c r="AU5" s="4" t="s">
        <v>6</v>
      </c>
    </row>
    <row r="6" spans="1:47" x14ac:dyDescent="0.25">
      <c r="A6" s="4" t="s">
        <v>33</v>
      </c>
      <c r="B6" s="4">
        <v>2022</v>
      </c>
      <c r="C6" s="4" t="s">
        <v>40</v>
      </c>
      <c r="D6" s="8">
        <v>159.30000000000001</v>
      </c>
      <c r="E6" s="8">
        <v>217.1</v>
      </c>
      <c r="F6" s="8">
        <v>176.6</v>
      </c>
      <c r="G6" s="8">
        <v>167.1</v>
      </c>
      <c r="H6" s="8">
        <v>184.8</v>
      </c>
      <c r="I6" s="8">
        <v>179.5</v>
      </c>
      <c r="J6" s="8">
        <v>208.5</v>
      </c>
      <c r="K6" s="8">
        <v>164</v>
      </c>
      <c r="L6" s="8">
        <v>121.5</v>
      </c>
      <c r="M6" s="8">
        <v>186.3</v>
      </c>
      <c r="N6" s="8">
        <v>159.80000000000001</v>
      </c>
      <c r="O6" s="8">
        <v>187.7</v>
      </c>
      <c r="P6" s="8">
        <v>179.4</v>
      </c>
      <c r="Q6" s="8">
        <v>198.6</v>
      </c>
      <c r="R6" s="8">
        <v>172.7</v>
      </c>
      <c r="S6" s="8">
        <v>158.69999999999999</v>
      </c>
      <c r="T6" s="8">
        <v>170.6</v>
      </c>
      <c r="U6" s="8">
        <v>167.8</v>
      </c>
      <c r="V6" s="8">
        <v>179.5</v>
      </c>
      <c r="W6" s="8">
        <v>163.1</v>
      </c>
      <c r="X6" s="8">
        <v>171.7</v>
      </c>
      <c r="Y6" s="8">
        <v>157.4</v>
      </c>
      <c r="Z6" s="8">
        <v>164.6</v>
      </c>
      <c r="AA6" s="8">
        <v>169.1</v>
      </c>
      <c r="AB6" s="8">
        <v>169.8</v>
      </c>
      <c r="AC6" s="8">
        <v>164.7</v>
      </c>
      <c r="AD6" s="8">
        <v>172.3</v>
      </c>
      <c r="AE6" s="8">
        <f t="shared" si="0"/>
        <v>2291.6</v>
      </c>
      <c r="AF6" s="14">
        <f t="shared" si="2"/>
        <v>1.7358490566037697E-2</v>
      </c>
      <c r="AG6" s="8">
        <f t="shared" si="1"/>
        <v>176.27692307692308</v>
      </c>
      <c r="AH6" s="4">
        <v>2022</v>
      </c>
      <c r="AI6" s="4" t="s">
        <v>43</v>
      </c>
      <c r="AJ6" s="8">
        <v>6904.1</v>
      </c>
      <c r="AK6" s="14">
        <f t="shared" si="3"/>
        <v>4900</v>
      </c>
      <c r="AU6" s="4" t="s">
        <v>7</v>
      </c>
    </row>
    <row r="7" spans="1:47" x14ac:dyDescent="0.25">
      <c r="A7" s="4" t="s">
        <v>34</v>
      </c>
      <c r="B7" s="4">
        <v>2022</v>
      </c>
      <c r="C7" s="4" t="s">
        <v>40</v>
      </c>
      <c r="D7" s="8">
        <v>156.5</v>
      </c>
      <c r="E7" s="8">
        <v>213</v>
      </c>
      <c r="F7" s="8">
        <v>175.2</v>
      </c>
      <c r="G7" s="8">
        <v>166.6</v>
      </c>
      <c r="H7" s="8">
        <v>195.8</v>
      </c>
      <c r="I7" s="8">
        <v>174.2</v>
      </c>
      <c r="J7" s="8">
        <v>182.1</v>
      </c>
      <c r="K7" s="8">
        <v>164.3</v>
      </c>
      <c r="L7" s="8">
        <v>120</v>
      </c>
      <c r="M7" s="8">
        <v>190</v>
      </c>
      <c r="N7" s="8">
        <v>168.4</v>
      </c>
      <c r="O7" s="8">
        <v>185.2</v>
      </c>
      <c r="P7" s="8">
        <v>175</v>
      </c>
      <c r="Q7" s="8">
        <v>194.6</v>
      </c>
      <c r="R7" s="8">
        <v>178.3</v>
      </c>
      <c r="S7" s="8">
        <v>171.3</v>
      </c>
      <c r="T7" s="8">
        <v>177.3</v>
      </c>
      <c r="U7" s="8">
        <v>167.8</v>
      </c>
      <c r="V7" s="8">
        <v>179.6</v>
      </c>
      <c r="W7" s="8">
        <v>167.4</v>
      </c>
      <c r="X7" s="8">
        <v>176.1</v>
      </c>
      <c r="Y7" s="8">
        <v>161.6</v>
      </c>
      <c r="Z7" s="8">
        <v>166.3</v>
      </c>
      <c r="AA7" s="8">
        <v>171.4</v>
      </c>
      <c r="AB7" s="8">
        <v>169.7</v>
      </c>
      <c r="AC7" s="8">
        <v>168.4</v>
      </c>
      <c r="AD7" s="8">
        <v>173.4</v>
      </c>
      <c r="AE7" s="8">
        <f t="shared" si="0"/>
        <v>2266.3000000000002</v>
      </c>
      <c r="AF7" s="14">
        <f t="shared" si="2"/>
        <v>-1.1040321172979459E-2</v>
      </c>
      <c r="AG7" s="8">
        <f t="shared" si="1"/>
        <v>174.33076923076925</v>
      </c>
      <c r="AH7" s="4">
        <v>2022</v>
      </c>
      <c r="AI7" s="4" t="s">
        <v>44</v>
      </c>
      <c r="AJ7" s="8">
        <v>6898.9000000000005</v>
      </c>
      <c r="AK7" s="14">
        <f t="shared" si="3"/>
        <v>-519.99999999998181</v>
      </c>
      <c r="AU7" s="4" t="s">
        <v>8</v>
      </c>
    </row>
    <row r="8" spans="1:47" x14ac:dyDescent="0.25">
      <c r="A8" s="4" t="s">
        <v>30</v>
      </c>
      <c r="B8" s="4">
        <v>2022</v>
      </c>
      <c r="C8" s="4" t="s">
        <v>41</v>
      </c>
      <c r="D8" s="8">
        <v>159.5</v>
      </c>
      <c r="E8" s="8">
        <v>204.1</v>
      </c>
      <c r="F8" s="8">
        <v>168.3</v>
      </c>
      <c r="G8" s="8">
        <v>167.9</v>
      </c>
      <c r="H8" s="8">
        <v>198.1</v>
      </c>
      <c r="I8" s="8">
        <v>169.2</v>
      </c>
      <c r="J8" s="8">
        <v>173.1</v>
      </c>
      <c r="K8" s="8">
        <v>167.1</v>
      </c>
      <c r="L8" s="8">
        <v>120.2</v>
      </c>
      <c r="M8" s="8">
        <v>195.6</v>
      </c>
      <c r="N8" s="8">
        <v>174.8</v>
      </c>
      <c r="O8" s="8">
        <v>184</v>
      </c>
      <c r="P8" s="8">
        <v>173.9</v>
      </c>
      <c r="Q8" s="8">
        <v>193.7</v>
      </c>
      <c r="R8" s="8">
        <v>183.2</v>
      </c>
      <c r="S8" s="8">
        <v>181.7</v>
      </c>
      <c r="T8" s="8">
        <v>183</v>
      </c>
      <c r="U8" s="8" t="s">
        <v>32</v>
      </c>
      <c r="V8" s="8">
        <v>179.1</v>
      </c>
      <c r="W8" s="8">
        <v>172.3</v>
      </c>
      <c r="X8" s="8">
        <v>179.4</v>
      </c>
      <c r="Y8" s="8">
        <v>166.6</v>
      </c>
      <c r="Z8" s="8">
        <v>169.3</v>
      </c>
      <c r="AA8" s="8">
        <v>175.7</v>
      </c>
      <c r="AB8" s="8">
        <v>171.1</v>
      </c>
      <c r="AC8" s="8">
        <v>172.6</v>
      </c>
      <c r="AD8" s="8">
        <v>175.3</v>
      </c>
      <c r="AE8" s="8">
        <f t="shared" si="0"/>
        <v>2255.7999999999997</v>
      </c>
      <c r="AF8" s="14">
        <f t="shared" si="2"/>
        <v>-4.6331024136259339E-3</v>
      </c>
      <c r="AG8" s="8">
        <f t="shared" si="1"/>
        <v>173.5230769230769</v>
      </c>
      <c r="AH8" s="4">
        <v>2022</v>
      </c>
      <c r="AI8" s="4" t="s">
        <v>45</v>
      </c>
      <c r="AJ8" s="8">
        <v>6856.2999999999993</v>
      </c>
      <c r="AK8" s="14">
        <f t="shared" si="3"/>
        <v>-4260.0000000001273</v>
      </c>
      <c r="AU8" s="4" t="s">
        <v>9</v>
      </c>
    </row>
    <row r="9" spans="1:47" x14ac:dyDescent="0.25">
      <c r="A9" s="4" t="s">
        <v>33</v>
      </c>
      <c r="B9" s="4">
        <v>2022</v>
      </c>
      <c r="C9" s="4" t="s">
        <v>41</v>
      </c>
      <c r="D9" s="8">
        <v>162.1</v>
      </c>
      <c r="E9" s="8">
        <v>210.9</v>
      </c>
      <c r="F9" s="8">
        <v>170.6</v>
      </c>
      <c r="G9" s="8">
        <v>168.4</v>
      </c>
      <c r="H9" s="8">
        <v>182.5</v>
      </c>
      <c r="I9" s="8">
        <v>177.1</v>
      </c>
      <c r="J9" s="8">
        <v>213.1</v>
      </c>
      <c r="K9" s="8">
        <v>167.3</v>
      </c>
      <c r="L9" s="8">
        <v>122.2</v>
      </c>
      <c r="M9" s="8">
        <v>189.7</v>
      </c>
      <c r="N9" s="8">
        <v>160.5</v>
      </c>
      <c r="O9" s="8">
        <v>188.9</v>
      </c>
      <c r="P9" s="8">
        <v>180.4</v>
      </c>
      <c r="Q9" s="8">
        <v>198.7</v>
      </c>
      <c r="R9" s="8">
        <v>173.7</v>
      </c>
      <c r="S9" s="8">
        <v>160</v>
      </c>
      <c r="T9" s="8">
        <v>171.6</v>
      </c>
      <c r="U9" s="8">
        <v>169</v>
      </c>
      <c r="V9" s="8">
        <v>178.4</v>
      </c>
      <c r="W9" s="8">
        <v>164.2</v>
      </c>
      <c r="X9" s="8">
        <v>172.6</v>
      </c>
      <c r="Y9" s="8">
        <v>157.69999999999999</v>
      </c>
      <c r="Z9" s="8">
        <v>165.1</v>
      </c>
      <c r="AA9" s="8">
        <v>169.9</v>
      </c>
      <c r="AB9" s="8">
        <v>171.4</v>
      </c>
      <c r="AC9" s="8">
        <v>165.4</v>
      </c>
      <c r="AD9" s="8">
        <v>173.1</v>
      </c>
      <c r="AE9" s="8">
        <f t="shared" si="0"/>
        <v>2293.6999999999998</v>
      </c>
      <c r="AF9" s="14">
        <f t="shared" si="2"/>
        <v>1.6801134852380571E-2</v>
      </c>
      <c r="AG9" s="8">
        <f t="shared" si="1"/>
        <v>176.43846153846152</v>
      </c>
      <c r="AH9" s="4">
        <v>2023</v>
      </c>
      <c r="AI9" s="4" t="s">
        <v>31</v>
      </c>
      <c r="AJ9" s="8">
        <v>6886.1</v>
      </c>
      <c r="AK9" s="14">
        <f t="shared" si="3"/>
        <v>2980.0000000001091</v>
      </c>
      <c r="AU9" s="4" t="s">
        <v>10</v>
      </c>
    </row>
    <row r="10" spans="1:47" x14ac:dyDescent="0.25">
      <c r="A10" s="4" t="s">
        <v>34</v>
      </c>
      <c r="B10" s="4">
        <v>2022</v>
      </c>
      <c r="C10" s="4" t="s">
        <v>41</v>
      </c>
      <c r="D10" s="8">
        <v>160.30000000000001</v>
      </c>
      <c r="E10" s="8">
        <v>206.5</v>
      </c>
      <c r="F10" s="8">
        <v>169.2</v>
      </c>
      <c r="G10" s="8">
        <v>168.1</v>
      </c>
      <c r="H10" s="8">
        <v>192.4</v>
      </c>
      <c r="I10" s="8">
        <v>172.9</v>
      </c>
      <c r="J10" s="8">
        <v>186.7</v>
      </c>
      <c r="K10" s="8">
        <v>167.2</v>
      </c>
      <c r="L10" s="8">
        <v>120.9</v>
      </c>
      <c r="M10" s="8">
        <v>193.6</v>
      </c>
      <c r="N10" s="8">
        <v>168.8</v>
      </c>
      <c r="O10" s="8">
        <v>186.3</v>
      </c>
      <c r="P10" s="8">
        <v>176.3</v>
      </c>
      <c r="Q10" s="8">
        <v>195</v>
      </c>
      <c r="R10" s="8">
        <v>179.5</v>
      </c>
      <c r="S10" s="8">
        <v>172.7</v>
      </c>
      <c r="T10" s="8">
        <v>178.5</v>
      </c>
      <c r="U10" s="8">
        <v>169</v>
      </c>
      <c r="V10" s="8">
        <v>178.8</v>
      </c>
      <c r="W10" s="8">
        <v>168.5</v>
      </c>
      <c r="X10" s="8">
        <v>176.8</v>
      </c>
      <c r="Y10" s="8">
        <v>161.9</v>
      </c>
      <c r="Z10" s="8">
        <v>166.9</v>
      </c>
      <c r="AA10" s="8">
        <v>172.3</v>
      </c>
      <c r="AB10" s="8">
        <v>171.2</v>
      </c>
      <c r="AC10" s="8">
        <v>169.1</v>
      </c>
      <c r="AD10" s="8">
        <v>174.3</v>
      </c>
      <c r="AE10" s="8">
        <f t="shared" si="0"/>
        <v>2269.2000000000003</v>
      </c>
      <c r="AF10" s="14">
        <f t="shared" si="2"/>
        <v>-1.0681431747830818E-2</v>
      </c>
      <c r="AG10" s="8">
        <f t="shared" si="1"/>
        <v>174.55384615384617</v>
      </c>
      <c r="AH10" s="4">
        <v>2023</v>
      </c>
      <c r="AI10" s="4" t="s">
        <v>35</v>
      </c>
      <c r="AJ10" s="8">
        <v>6848</v>
      </c>
      <c r="AK10" s="14">
        <f t="shared" si="3"/>
        <v>-3810.0000000000364</v>
      </c>
      <c r="AU10" s="4" t="s">
        <v>11</v>
      </c>
    </row>
    <row r="11" spans="1:47" x14ac:dyDescent="0.25">
      <c r="A11" s="4" t="s">
        <v>30</v>
      </c>
      <c r="B11" s="4">
        <v>2022</v>
      </c>
      <c r="C11" s="4" t="s">
        <v>42</v>
      </c>
      <c r="D11" s="8">
        <v>162.9</v>
      </c>
      <c r="E11" s="8">
        <v>206.7</v>
      </c>
      <c r="F11" s="8">
        <v>169</v>
      </c>
      <c r="G11" s="8">
        <v>169.5</v>
      </c>
      <c r="H11" s="8">
        <v>194.1</v>
      </c>
      <c r="I11" s="8">
        <v>164.1</v>
      </c>
      <c r="J11" s="8">
        <v>176.9</v>
      </c>
      <c r="K11" s="8">
        <v>169</v>
      </c>
      <c r="L11" s="8">
        <v>120.8</v>
      </c>
      <c r="M11" s="8">
        <v>199.1</v>
      </c>
      <c r="N11" s="8">
        <v>175.4</v>
      </c>
      <c r="O11" s="8">
        <v>184.8</v>
      </c>
      <c r="P11" s="8">
        <v>175.5</v>
      </c>
      <c r="Q11" s="8">
        <v>194.5</v>
      </c>
      <c r="R11" s="8">
        <v>184.7</v>
      </c>
      <c r="S11" s="8">
        <v>183.3</v>
      </c>
      <c r="T11" s="8">
        <v>184.5</v>
      </c>
      <c r="U11" s="8" t="s">
        <v>32</v>
      </c>
      <c r="V11" s="8">
        <v>179.7</v>
      </c>
      <c r="W11" s="8">
        <v>173.6</v>
      </c>
      <c r="X11" s="8">
        <v>180.2</v>
      </c>
      <c r="Y11" s="8">
        <v>166.9</v>
      </c>
      <c r="Z11" s="8">
        <v>170</v>
      </c>
      <c r="AA11" s="8">
        <v>176.2</v>
      </c>
      <c r="AB11" s="8">
        <v>170.8</v>
      </c>
      <c r="AC11" s="8">
        <v>173.1</v>
      </c>
      <c r="AD11" s="8">
        <v>176.4</v>
      </c>
      <c r="AE11" s="8">
        <f t="shared" si="0"/>
        <v>2267.8000000000002</v>
      </c>
      <c r="AF11" s="14">
        <f t="shared" si="2"/>
        <v>-6.1695751806808161E-4</v>
      </c>
      <c r="AG11" s="8">
        <f t="shared" si="1"/>
        <v>174.44615384615386</v>
      </c>
      <c r="AH11" s="4">
        <v>2023</v>
      </c>
      <c r="AI11" s="4" t="s">
        <v>36</v>
      </c>
      <c r="AJ11" s="8">
        <v>6848.4000000000005</v>
      </c>
      <c r="AK11" s="14">
        <f t="shared" si="3"/>
        <v>40.00000000005457</v>
      </c>
      <c r="AU11" s="4" t="s">
        <v>12</v>
      </c>
    </row>
    <row r="12" spans="1:47" x14ac:dyDescent="0.25">
      <c r="A12" s="4" t="s">
        <v>33</v>
      </c>
      <c r="B12" s="4">
        <v>2022</v>
      </c>
      <c r="C12" s="4" t="s">
        <v>42</v>
      </c>
      <c r="D12" s="8">
        <v>164.9</v>
      </c>
      <c r="E12" s="8">
        <v>213.7</v>
      </c>
      <c r="F12" s="8">
        <v>170.9</v>
      </c>
      <c r="G12" s="8">
        <v>170.1</v>
      </c>
      <c r="H12" s="8">
        <v>179.3</v>
      </c>
      <c r="I12" s="8">
        <v>167.5</v>
      </c>
      <c r="J12" s="8">
        <v>220.8</v>
      </c>
      <c r="K12" s="8">
        <v>169.2</v>
      </c>
      <c r="L12" s="8">
        <v>123.1</v>
      </c>
      <c r="M12" s="8">
        <v>193.6</v>
      </c>
      <c r="N12" s="8">
        <v>161.1</v>
      </c>
      <c r="O12" s="8">
        <v>190.4</v>
      </c>
      <c r="P12" s="8">
        <v>181.8</v>
      </c>
      <c r="Q12" s="8">
        <v>199.7</v>
      </c>
      <c r="R12" s="8">
        <v>175</v>
      </c>
      <c r="S12" s="8">
        <v>161.69999999999999</v>
      </c>
      <c r="T12" s="8">
        <v>173</v>
      </c>
      <c r="U12" s="8">
        <v>169.5</v>
      </c>
      <c r="V12" s="8">
        <v>179.2</v>
      </c>
      <c r="W12" s="8">
        <v>165</v>
      </c>
      <c r="X12" s="8">
        <v>173.8</v>
      </c>
      <c r="Y12" s="8">
        <v>158.19999999999999</v>
      </c>
      <c r="Z12" s="8">
        <v>165.8</v>
      </c>
      <c r="AA12" s="8">
        <v>170.9</v>
      </c>
      <c r="AB12" s="8">
        <v>171.1</v>
      </c>
      <c r="AC12" s="8">
        <v>166.1</v>
      </c>
      <c r="AD12" s="8">
        <v>174.1</v>
      </c>
      <c r="AE12" s="8">
        <f t="shared" si="0"/>
        <v>2306.4</v>
      </c>
      <c r="AF12" s="14">
        <f t="shared" si="2"/>
        <v>1.7020901314048816E-2</v>
      </c>
      <c r="AG12" s="8">
        <f t="shared" si="1"/>
        <v>177.41538461538462</v>
      </c>
      <c r="AH12" s="4">
        <v>2023</v>
      </c>
      <c r="AI12" s="4" t="s">
        <v>37</v>
      </c>
      <c r="AJ12" s="8">
        <v>6881.5</v>
      </c>
      <c r="AK12" s="14">
        <f t="shared" si="3"/>
        <v>3309.9999999999454</v>
      </c>
      <c r="AU12" s="4" t="s">
        <v>13</v>
      </c>
    </row>
    <row r="13" spans="1:47" x14ac:dyDescent="0.25">
      <c r="A13" s="4" t="s">
        <v>34</v>
      </c>
      <c r="B13" s="4">
        <v>2022</v>
      </c>
      <c r="C13" s="4" t="s">
        <v>42</v>
      </c>
      <c r="D13" s="8">
        <v>163.5</v>
      </c>
      <c r="E13" s="8">
        <v>209.2</v>
      </c>
      <c r="F13" s="8">
        <v>169.7</v>
      </c>
      <c r="G13" s="8">
        <v>169.7</v>
      </c>
      <c r="H13" s="8">
        <v>188.7</v>
      </c>
      <c r="I13" s="8">
        <v>165.7</v>
      </c>
      <c r="J13" s="8">
        <v>191.8</v>
      </c>
      <c r="K13" s="8">
        <v>169.1</v>
      </c>
      <c r="L13" s="8">
        <v>121.6</v>
      </c>
      <c r="M13" s="8">
        <v>197.3</v>
      </c>
      <c r="N13" s="8">
        <v>169.4</v>
      </c>
      <c r="O13" s="8">
        <v>187.4</v>
      </c>
      <c r="P13" s="8">
        <v>177.8</v>
      </c>
      <c r="Q13" s="8">
        <v>195.9</v>
      </c>
      <c r="R13" s="8">
        <v>180.9</v>
      </c>
      <c r="S13" s="8">
        <v>174.3</v>
      </c>
      <c r="T13" s="8">
        <v>179.9</v>
      </c>
      <c r="U13" s="8">
        <v>169.5</v>
      </c>
      <c r="V13" s="8">
        <v>179.5</v>
      </c>
      <c r="W13" s="8">
        <v>169.5</v>
      </c>
      <c r="X13" s="8">
        <v>177.8</v>
      </c>
      <c r="Y13" s="8">
        <v>162.30000000000001</v>
      </c>
      <c r="Z13" s="8">
        <v>167.6</v>
      </c>
      <c r="AA13" s="8">
        <v>173.1</v>
      </c>
      <c r="AB13" s="8">
        <v>170.9</v>
      </c>
      <c r="AC13" s="8">
        <v>169.7</v>
      </c>
      <c r="AD13" s="8">
        <v>175.3</v>
      </c>
      <c r="AE13" s="8">
        <f t="shared" si="0"/>
        <v>2280.9</v>
      </c>
      <c r="AF13" s="14">
        <f t="shared" si="2"/>
        <v>-1.1056191467221643E-2</v>
      </c>
      <c r="AG13" s="8">
        <f t="shared" si="1"/>
        <v>175.45384615384617</v>
      </c>
      <c r="AH13" s="4">
        <v>2023</v>
      </c>
      <c r="AI13" s="4" t="s">
        <v>38</v>
      </c>
      <c r="AJ13" s="8">
        <v>6932.7000000000007</v>
      </c>
      <c r="AK13" s="14">
        <f t="shared" si="3"/>
        <v>5120.0000000000728</v>
      </c>
      <c r="AU13" s="4" t="s">
        <v>14</v>
      </c>
    </row>
    <row r="14" spans="1:47" x14ac:dyDescent="0.25">
      <c r="A14" s="4" t="s">
        <v>30</v>
      </c>
      <c r="B14" s="4">
        <v>2022</v>
      </c>
      <c r="C14" s="4" t="s">
        <v>43</v>
      </c>
      <c r="D14" s="8">
        <v>164.7</v>
      </c>
      <c r="E14" s="8">
        <v>208.8</v>
      </c>
      <c r="F14" s="8">
        <v>170.3</v>
      </c>
      <c r="G14" s="8">
        <v>170.9</v>
      </c>
      <c r="H14" s="8">
        <v>191.6</v>
      </c>
      <c r="I14" s="8">
        <v>162.19999999999999</v>
      </c>
      <c r="J14" s="8">
        <v>184.8</v>
      </c>
      <c r="K14" s="8">
        <v>169.7</v>
      </c>
      <c r="L14" s="8">
        <v>121.1</v>
      </c>
      <c r="M14" s="8">
        <v>201.6</v>
      </c>
      <c r="N14" s="8">
        <v>175.8</v>
      </c>
      <c r="O14" s="8">
        <v>185.6</v>
      </c>
      <c r="P14" s="8">
        <v>177.4</v>
      </c>
      <c r="Q14" s="8">
        <v>194.9</v>
      </c>
      <c r="R14" s="8">
        <v>186.1</v>
      </c>
      <c r="S14" s="8">
        <v>184.4</v>
      </c>
      <c r="T14" s="8">
        <v>185.9</v>
      </c>
      <c r="U14" s="8" t="s">
        <v>32</v>
      </c>
      <c r="V14" s="8">
        <v>180.8</v>
      </c>
      <c r="W14" s="8">
        <v>174.4</v>
      </c>
      <c r="X14" s="8">
        <v>181.2</v>
      </c>
      <c r="Y14" s="8">
        <v>167.4</v>
      </c>
      <c r="Z14" s="8">
        <v>170.6</v>
      </c>
      <c r="AA14" s="8">
        <v>176.5</v>
      </c>
      <c r="AB14" s="8">
        <v>172</v>
      </c>
      <c r="AC14" s="8">
        <v>173.9</v>
      </c>
      <c r="AD14" s="8">
        <v>177.9</v>
      </c>
      <c r="AE14" s="8">
        <f t="shared" si="0"/>
        <v>2284.5</v>
      </c>
      <c r="AF14" s="14">
        <f t="shared" si="2"/>
        <v>1.5783243456529918E-3</v>
      </c>
      <c r="AG14" s="8">
        <f t="shared" si="1"/>
        <v>175.73076923076923</v>
      </c>
      <c r="AH14" s="13"/>
      <c r="AI14" s="13"/>
      <c r="AU14" s="4" t="s">
        <v>15</v>
      </c>
    </row>
    <row r="15" spans="1:47" x14ac:dyDescent="0.25">
      <c r="A15" s="4" t="s">
        <v>33</v>
      </c>
      <c r="B15" s="4">
        <v>2022</v>
      </c>
      <c r="C15" s="4" t="s">
        <v>43</v>
      </c>
      <c r="D15" s="8">
        <v>166.4</v>
      </c>
      <c r="E15" s="8">
        <v>214.9</v>
      </c>
      <c r="F15" s="8">
        <v>171.9</v>
      </c>
      <c r="G15" s="8">
        <v>171</v>
      </c>
      <c r="H15" s="8">
        <v>177.7</v>
      </c>
      <c r="I15" s="8">
        <v>165.7</v>
      </c>
      <c r="J15" s="8">
        <v>228.6</v>
      </c>
      <c r="K15" s="8">
        <v>169.9</v>
      </c>
      <c r="L15" s="8">
        <v>123.4</v>
      </c>
      <c r="M15" s="8">
        <v>196.4</v>
      </c>
      <c r="N15" s="8">
        <v>161.6</v>
      </c>
      <c r="O15" s="8">
        <v>191.5</v>
      </c>
      <c r="P15" s="8">
        <v>183.3</v>
      </c>
      <c r="Q15" s="8">
        <v>200.1</v>
      </c>
      <c r="R15" s="8">
        <v>175.5</v>
      </c>
      <c r="S15" s="8">
        <v>162.6</v>
      </c>
      <c r="T15" s="8">
        <v>173.6</v>
      </c>
      <c r="U15" s="8">
        <v>171.2</v>
      </c>
      <c r="V15" s="8">
        <v>180</v>
      </c>
      <c r="W15" s="8">
        <v>166</v>
      </c>
      <c r="X15" s="8">
        <v>174.7</v>
      </c>
      <c r="Y15" s="8">
        <v>158.80000000000001</v>
      </c>
      <c r="Z15" s="8">
        <v>166.3</v>
      </c>
      <c r="AA15" s="8">
        <v>171.2</v>
      </c>
      <c r="AB15" s="8">
        <v>172.3</v>
      </c>
      <c r="AC15" s="8">
        <v>166.8</v>
      </c>
      <c r="AD15" s="8">
        <v>175.3</v>
      </c>
      <c r="AE15" s="8">
        <f t="shared" si="0"/>
        <v>2322.3000000000002</v>
      </c>
      <c r="AF15" s="14">
        <f t="shared" si="2"/>
        <v>1.6546290216677688E-2</v>
      </c>
      <c r="AG15" s="8">
        <f t="shared" si="1"/>
        <v>178.63846153846154</v>
      </c>
      <c r="AH15" s="13"/>
      <c r="AI15" s="23" t="s">
        <v>74</v>
      </c>
      <c r="AJ15" s="12" t="s">
        <v>75</v>
      </c>
    </row>
    <row r="16" spans="1:47" x14ac:dyDescent="0.25">
      <c r="A16" s="4" t="s">
        <v>34</v>
      </c>
      <c r="B16" s="4">
        <v>2022</v>
      </c>
      <c r="C16" s="4" t="s">
        <v>43</v>
      </c>
      <c r="D16" s="8">
        <v>165.2</v>
      </c>
      <c r="E16" s="8">
        <v>210.9</v>
      </c>
      <c r="F16" s="8">
        <v>170.9</v>
      </c>
      <c r="G16" s="8">
        <v>170.9</v>
      </c>
      <c r="H16" s="8">
        <v>186.5</v>
      </c>
      <c r="I16" s="8">
        <v>163.80000000000001</v>
      </c>
      <c r="J16" s="8">
        <v>199.7</v>
      </c>
      <c r="K16" s="8">
        <v>169.8</v>
      </c>
      <c r="L16" s="8">
        <v>121.9</v>
      </c>
      <c r="M16" s="8">
        <v>199.9</v>
      </c>
      <c r="N16" s="8">
        <v>169.9</v>
      </c>
      <c r="O16" s="8">
        <v>188.3</v>
      </c>
      <c r="P16" s="8">
        <v>179.6</v>
      </c>
      <c r="Q16" s="8">
        <v>196.3</v>
      </c>
      <c r="R16" s="8">
        <v>181.9</v>
      </c>
      <c r="S16" s="8">
        <v>175.3</v>
      </c>
      <c r="T16" s="8">
        <v>181</v>
      </c>
      <c r="U16" s="8">
        <v>171.2</v>
      </c>
      <c r="V16" s="8">
        <v>180.5</v>
      </c>
      <c r="W16" s="8">
        <v>170.4</v>
      </c>
      <c r="X16" s="8">
        <v>178.7</v>
      </c>
      <c r="Y16" s="8">
        <v>162.9</v>
      </c>
      <c r="Z16" s="8">
        <v>168.2</v>
      </c>
      <c r="AA16" s="8">
        <v>173.4</v>
      </c>
      <c r="AB16" s="8">
        <v>172.1</v>
      </c>
      <c r="AC16" s="8">
        <v>170.5</v>
      </c>
      <c r="AD16" s="8">
        <v>176.7</v>
      </c>
      <c r="AE16" s="8">
        <f t="shared" si="0"/>
        <v>2297.3000000000002</v>
      </c>
      <c r="AF16" s="14">
        <f t="shared" si="2"/>
        <v>-1.0765189682642208E-2</v>
      </c>
      <c r="AG16" s="8">
        <f t="shared" si="1"/>
        <v>176.71538461538464</v>
      </c>
      <c r="AI16" s="7" t="s">
        <v>3</v>
      </c>
      <c r="AJ16" s="4">
        <v>6028.9999999999991</v>
      </c>
    </row>
    <row r="17" spans="1:36" x14ac:dyDescent="0.25">
      <c r="A17" s="4" t="s">
        <v>30</v>
      </c>
      <c r="B17" s="4">
        <v>2022</v>
      </c>
      <c r="C17" s="4" t="s">
        <v>44</v>
      </c>
      <c r="D17" s="8">
        <v>166.9</v>
      </c>
      <c r="E17" s="8">
        <v>207.2</v>
      </c>
      <c r="F17" s="8">
        <v>180.2</v>
      </c>
      <c r="G17" s="8">
        <v>172.3</v>
      </c>
      <c r="H17" s="8">
        <v>194</v>
      </c>
      <c r="I17" s="8">
        <v>159.1</v>
      </c>
      <c r="J17" s="8">
        <v>171.6</v>
      </c>
      <c r="K17" s="8">
        <v>170.2</v>
      </c>
      <c r="L17" s="8">
        <v>121.5</v>
      </c>
      <c r="M17" s="8">
        <v>204.8</v>
      </c>
      <c r="N17" s="8">
        <v>176.4</v>
      </c>
      <c r="O17" s="8">
        <v>186.9</v>
      </c>
      <c r="P17" s="8">
        <v>176.6</v>
      </c>
      <c r="Q17" s="8">
        <v>195.5</v>
      </c>
      <c r="R17" s="8">
        <v>187.2</v>
      </c>
      <c r="S17" s="8">
        <v>185.2</v>
      </c>
      <c r="T17" s="8">
        <v>186.9</v>
      </c>
      <c r="U17" s="8" t="s">
        <v>32</v>
      </c>
      <c r="V17" s="8">
        <v>181.9</v>
      </c>
      <c r="W17" s="8">
        <v>175.5</v>
      </c>
      <c r="X17" s="8">
        <v>182.3</v>
      </c>
      <c r="Y17" s="8">
        <v>167.5</v>
      </c>
      <c r="Z17" s="8">
        <v>170.8</v>
      </c>
      <c r="AA17" s="8">
        <v>176.9</v>
      </c>
      <c r="AB17" s="8">
        <v>173.4</v>
      </c>
      <c r="AC17" s="8">
        <v>174.6</v>
      </c>
      <c r="AD17" s="8">
        <v>177.8</v>
      </c>
      <c r="AE17" s="8">
        <f t="shared" si="0"/>
        <v>2287.6999999999998</v>
      </c>
      <c r="AF17" s="14">
        <f t="shared" si="2"/>
        <v>-4.1788186131547309E-3</v>
      </c>
      <c r="AG17" s="8">
        <f t="shared" si="1"/>
        <v>175.97692307692307</v>
      </c>
      <c r="AI17" s="7" t="s">
        <v>4</v>
      </c>
      <c r="AJ17" s="4">
        <v>7604.8999999999978</v>
      </c>
    </row>
    <row r="18" spans="1:36" x14ac:dyDescent="0.25">
      <c r="A18" s="4" t="s">
        <v>33</v>
      </c>
      <c r="B18" s="4">
        <v>2022</v>
      </c>
      <c r="C18" s="4" t="s">
        <v>44</v>
      </c>
      <c r="D18" s="8">
        <v>168.4</v>
      </c>
      <c r="E18" s="8">
        <v>213.4</v>
      </c>
      <c r="F18" s="8">
        <v>183.2</v>
      </c>
      <c r="G18" s="8">
        <v>172.3</v>
      </c>
      <c r="H18" s="8">
        <v>180</v>
      </c>
      <c r="I18" s="8">
        <v>162.6</v>
      </c>
      <c r="J18" s="8">
        <v>205.5</v>
      </c>
      <c r="K18" s="8">
        <v>171</v>
      </c>
      <c r="L18" s="8">
        <v>123.4</v>
      </c>
      <c r="M18" s="8">
        <v>198.8</v>
      </c>
      <c r="N18" s="8">
        <v>162.1</v>
      </c>
      <c r="O18" s="8">
        <v>192.4</v>
      </c>
      <c r="P18" s="8">
        <v>181.3</v>
      </c>
      <c r="Q18" s="8">
        <v>200.6</v>
      </c>
      <c r="R18" s="8">
        <v>176.7</v>
      </c>
      <c r="S18" s="8">
        <v>163.5</v>
      </c>
      <c r="T18" s="8">
        <v>174.7</v>
      </c>
      <c r="U18" s="8">
        <v>171.8</v>
      </c>
      <c r="V18" s="8">
        <v>180.3</v>
      </c>
      <c r="W18" s="8">
        <v>166.9</v>
      </c>
      <c r="X18" s="8">
        <v>175.8</v>
      </c>
      <c r="Y18" s="8">
        <v>158.9</v>
      </c>
      <c r="Z18" s="8">
        <v>166.7</v>
      </c>
      <c r="AA18" s="8">
        <v>171.5</v>
      </c>
      <c r="AB18" s="8">
        <v>173.8</v>
      </c>
      <c r="AC18" s="8">
        <v>167.4</v>
      </c>
      <c r="AD18" s="8">
        <v>174.1</v>
      </c>
      <c r="AE18" s="8">
        <f t="shared" si="0"/>
        <v>2314.4</v>
      </c>
      <c r="AF18" s="14">
        <f t="shared" si="2"/>
        <v>1.1671110722559896E-2</v>
      </c>
      <c r="AG18" s="8">
        <f t="shared" si="1"/>
        <v>178.03076923076924</v>
      </c>
      <c r="AI18" s="7" t="s">
        <v>5</v>
      </c>
      <c r="AJ18" s="4">
        <v>6353.8999999999978</v>
      </c>
    </row>
    <row r="19" spans="1:36" x14ac:dyDescent="0.25">
      <c r="A19" s="4" t="s">
        <v>34</v>
      </c>
      <c r="B19" s="4">
        <v>2022</v>
      </c>
      <c r="C19" s="4" t="s">
        <v>44</v>
      </c>
      <c r="D19" s="8">
        <v>167.4</v>
      </c>
      <c r="E19" s="8">
        <v>209.4</v>
      </c>
      <c r="F19" s="8">
        <v>181.4</v>
      </c>
      <c r="G19" s="8">
        <v>172.3</v>
      </c>
      <c r="H19" s="8">
        <v>188.9</v>
      </c>
      <c r="I19" s="8">
        <v>160.69999999999999</v>
      </c>
      <c r="J19" s="8">
        <v>183.1</v>
      </c>
      <c r="K19" s="8">
        <v>170.5</v>
      </c>
      <c r="L19" s="8">
        <v>122.1</v>
      </c>
      <c r="M19" s="8">
        <v>202.8</v>
      </c>
      <c r="N19" s="8">
        <v>170.4</v>
      </c>
      <c r="O19" s="8">
        <v>189.5</v>
      </c>
      <c r="P19" s="8">
        <v>178.3</v>
      </c>
      <c r="Q19" s="8">
        <v>196.9</v>
      </c>
      <c r="R19" s="8">
        <v>183.1</v>
      </c>
      <c r="S19" s="8">
        <v>176.2</v>
      </c>
      <c r="T19" s="8">
        <v>182.1</v>
      </c>
      <c r="U19" s="8">
        <v>171.8</v>
      </c>
      <c r="V19" s="8">
        <v>181.3</v>
      </c>
      <c r="W19" s="8">
        <v>171.4</v>
      </c>
      <c r="X19" s="8">
        <v>179.8</v>
      </c>
      <c r="Y19" s="8">
        <v>163</v>
      </c>
      <c r="Z19" s="8">
        <v>168.5</v>
      </c>
      <c r="AA19" s="8">
        <v>173.7</v>
      </c>
      <c r="AB19" s="8">
        <v>173.6</v>
      </c>
      <c r="AC19" s="8">
        <v>171.1</v>
      </c>
      <c r="AD19" s="8">
        <v>176.5</v>
      </c>
      <c r="AE19" s="8">
        <f t="shared" si="0"/>
        <v>2296.8000000000002</v>
      </c>
      <c r="AF19" s="14">
        <f t="shared" si="2"/>
        <v>-7.6045627376425456E-3</v>
      </c>
      <c r="AG19" s="8">
        <f t="shared" si="1"/>
        <v>176.67692307692309</v>
      </c>
      <c r="AI19" s="7" t="s">
        <v>6</v>
      </c>
      <c r="AJ19" s="4">
        <v>6224.3</v>
      </c>
    </row>
    <row r="20" spans="1:36" x14ac:dyDescent="0.25">
      <c r="A20" s="4" t="s">
        <v>30</v>
      </c>
      <c r="B20" s="4">
        <v>2022</v>
      </c>
      <c r="C20" s="4" t="s">
        <v>45</v>
      </c>
      <c r="D20" s="8">
        <v>168.8</v>
      </c>
      <c r="E20" s="8">
        <v>206.9</v>
      </c>
      <c r="F20" s="8">
        <v>189.1</v>
      </c>
      <c r="G20" s="8">
        <v>173.4</v>
      </c>
      <c r="H20" s="8">
        <v>193.9</v>
      </c>
      <c r="I20" s="8">
        <v>156.69999999999999</v>
      </c>
      <c r="J20" s="8">
        <v>150.19999999999999</v>
      </c>
      <c r="K20" s="8">
        <v>170.5</v>
      </c>
      <c r="L20" s="8">
        <v>121.2</v>
      </c>
      <c r="M20" s="8">
        <v>207.5</v>
      </c>
      <c r="N20" s="8">
        <v>176.8</v>
      </c>
      <c r="O20" s="8">
        <v>187.7</v>
      </c>
      <c r="P20" s="8">
        <v>174.4</v>
      </c>
      <c r="Q20" s="8">
        <v>195.9</v>
      </c>
      <c r="R20" s="8">
        <v>188.1</v>
      </c>
      <c r="S20" s="8">
        <v>185.9</v>
      </c>
      <c r="T20" s="8">
        <v>187.8</v>
      </c>
      <c r="U20" s="8" t="s">
        <v>32</v>
      </c>
      <c r="V20" s="8">
        <v>182.8</v>
      </c>
      <c r="W20" s="8">
        <v>176.4</v>
      </c>
      <c r="X20" s="8">
        <v>183.5</v>
      </c>
      <c r="Y20" s="8">
        <v>167.8</v>
      </c>
      <c r="Z20" s="8">
        <v>171.2</v>
      </c>
      <c r="AA20" s="8">
        <v>177.3</v>
      </c>
      <c r="AB20" s="8">
        <v>175.7</v>
      </c>
      <c r="AC20" s="8">
        <v>175.5</v>
      </c>
      <c r="AD20" s="8">
        <v>177.1</v>
      </c>
      <c r="AE20" s="8">
        <f t="shared" si="0"/>
        <v>2277.1</v>
      </c>
      <c r="AF20" s="14">
        <f t="shared" si="2"/>
        <v>-8.5771508185302475E-3</v>
      </c>
      <c r="AG20" s="8">
        <f t="shared" si="1"/>
        <v>175.16153846153844</v>
      </c>
      <c r="AI20" s="7" t="s">
        <v>7</v>
      </c>
      <c r="AJ20" s="4">
        <v>6652.8999999999978</v>
      </c>
    </row>
    <row r="21" spans="1:36" x14ac:dyDescent="0.25">
      <c r="A21" s="4" t="s">
        <v>33</v>
      </c>
      <c r="B21" s="4">
        <v>2022</v>
      </c>
      <c r="C21" s="4" t="s">
        <v>45</v>
      </c>
      <c r="D21" s="8">
        <v>170.2</v>
      </c>
      <c r="E21" s="8">
        <v>212.9</v>
      </c>
      <c r="F21" s="8">
        <v>191.9</v>
      </c>
      <c r="G21" s="8">
        <v>173.9</v>
      </c>
      <c r="H21" s="8">
        <v>179.1</v>
      </c>
      <c r="I21" s="8">
        <v>159.5</v>
      </c>
      <c r="J21" s="8">
        <v>178.7</v>
      </c>
      <c r="K21" s="8">
        <v>171.3</v>
      </c>
      <c r="L21" s="8">
        <v>123.1</v>
      </c>
      <c r="M21" s="8">
        <v>200.5</v>
      </c>
      <c r="N21" s="8">
        <v>162.80000000000001</v>
      </c>
      <c r="O21" s="8">
        <v>193.3</v>
      </c>
      <c r="P21" s="8">
        <v>178.6</v>
      </c>
      <c r="Q21" s="8">
        <v>201.1</v>
      </c>
      <c r="R21" s="8">
        <v>177.7</v>
      </c>
      <c r="S21" s="8">
        <v>164.5</v>
      </c>
      <c r="T21" s="8">
        <v>175.7</v>
      </c>
      <c r="U21" s="8">
        <v>170.7</v>
      </c>
      <c r="V21" s="8">
        <v>180.6</v>
      </c>
      <c r="W21" s="8">
        <v>167.3</v>
      </c>
      <c r="X21" s="8">
        <v>177.2</v>
      </c>
      <c r="Y21" s="8">
        <v>159.4</v>
      </c>
      <c r="Z21" s="8">
        <v>167.1</v>
      </c>
      <c r="AA21" s="8">
        <v>171.8</v>
      </c>
      <c r="AB21" s="8">
        <v>176</v>
      </c>
      <c r="AC21" s="8">
        <v>168.2</v>
      </c>
      <c r="AD21" s="8">
        <v>174.1</v>
      </c>
      <c r="AE21" s="8">
        <f t="shared" si="0"/>
        <v>2295.7999999999997</v>
      </c>
      <c r="AF21" s="14">
        <f t="shared" si="2"/>
        <v>8.2121997277237804E-3</v>
      </c>
      <c r="AG21" s="8">
        <f t="shared" si="1"/>
        <v>176.59999999999997</v>
      </c>
      <c r="AI21" s="7" t="s">
        <v>8</v>
      </c>
      <c r="AJ21" s="4">
        <v>6036.5999999999995</v>
      </c>
    </row>
    <row r="22" spans="1:36" x14ac:dyDescent="0.25">
      <c r="A22" s="4" t="s">
        <v>34</v>
      </c>
      <c r="B22" s="4">
        <v>2022</v>
      </c>
      <c r="C22" s="4" t="s">
        <v>45</v>
      </c>
      <c r="D22" s="8">
        <v>169.2</v>
      </c>
      <c r="E22" s="8">
        <v>209</v>
      </c>
      <c r="F22" s="8">
        <v>190.2</v>
      </c>
      <c r="G22" s="8">
        <v>173.6</v>
      </c>
      <c r="H22" s="8">
        <v>188.5</v>
      </c>
      <c r="I22" s="8">
        <v>158</v>
      </c>
      <c r="J22" s="8">
        <v>159.9</v>
      </c>
      <c r="K22" s="8">
        <v>170.8</v>
      </c>
      <c r="L22" s="8">
        <v>121.8</v>
      </c>
      <c r="M22" s="8">
        <v>205.2</v>
      </c>
      <c r="N22" s="8">
        <v>171</v>
      </c>
      <c r="O22" s="8">
        <v>190.3</v>
      </c>
      <c r="P22" s="8">
        <v>175.9</v>
      </c>
      <c r="Q22" s="8">
        <v>197.3</v>
      </c>
      <c r="R22" s="8">
        <v>184</v>
      </c>
      <c r="S22" s="8">
        <v>177</v>
      </c>
      <c r="T22" s="8">
        <v>183</v>
      </c>
      <c r="U22" s="8">
        <v>170.7</v>
      </c>
      <c r="V22" s="8">
        <v>182</v>
      </c>
      <c r="W22" s="8">
        <v>172.1</v>
      </c>
      <c r="X22" s="8">
        <v>181.1</v>
      </c>
      <c r="Y22" s="8">
        <v>163.4</v>
      </c>
      <c r="Z22" s="8">
        <v>168.9</v>
      </c>
      <c r="AA22" s="8">
        <v>174.1</v>
      </c>
      <c r="AB22" s="8">
        <v>175.8</v>
      </c>
      <c r="AC22" s="8">
        <v>172</v>
      </c>
      <c r="AD22" s="8">
        <v>175.7</v>
      </c>
      <c r="AE22" s="8">
        <f t="shared" si="0"/>
        <v>2283.4</v>
      </c>
      <c r="AF22" s="14">
        <f t="shared" si="2"/>
        <v>-5.4011673490720613E-3</v>
      </c>
      <c r="AG22" s="8">
        <f t="shared" si="1"/>
        <v>175.64615384615385</v>
      </c>
      <c r="AI22" s="7" t="s">
        <v>9</v>
      </c>
      <c r="AJ22" s="4">
        <v>6328.699999999998</v>
      </c>
    </row>
    <row r="23" spans="1:36" x14ac:dyDescent="0.25">
      <c r="A23" s="4" t="s">
        <v>30</v>
      </c>
      <c r="B23" s="4">
        <v>2023</v>
      </c>
      <c r="C23" s="4" t="s">
        <v>31</v>
      </c>
      <c r="D23" s="8">
        <v>174</v>
      </c>
      <c r="E23" s="8">
        <v>208.3</v>
      </c>
      <c r="F23" s="8">
        <v>192.9</v>
      </c>
      <c r="G23" s="8">
        <v>174.3</v>
      </c>
      <c r="H23" s="8">
        <v>192.6</v>
      </c>
      <c r="I23" s="8">
        <v>156.30000000000001</v>
      </c>
      <c r="J23" s="8">
        <v>142.9</v>
      </c>
      <c r="K23" s="8">
        <v>170.7</v>
      </c>
      <c r="L23" s="8">
        <v>120.3</v>
      </c>
      <c r="M23" s="8">
        <v>210.5</v>
      </c>
      <c r="N23" s="8">
        <v>176.9</v>
      </c>
      <c r="O23" s="8">
        <v>188.5</v>
      </c>
      <c r="P23" s="8">
        <v>175</v>
      </c>
      <c r="Q23" s="8">
        <v>196.9</v>
      </c>
      <c r="R23" s="8">
        <v>189</v>
      </c>
      <c r="S23" s="8">
        <v>186.3</v>
      </c>
      <c r="T23" s="8">
        <v>188.6</v>
      </c>
      <c r="U23" s="8" t="s">
        <v>32</v>
      </c>
      <c r="V23" s="8">
        <v>183.2</v>
      </c>
      <c r="W23" s="8">
        <v>177.2</v>
      </c>
      <c r="X23" s="8">
        <v>184.7</v>
      </c>
      <c r="Y23" s="8">
        <v>168.2</v>
      </c>
      <c r="Z23" s="8">
        <v>171.8</v>
      </c>
      <c r="AA23" s="8">
        <v>177.8</v>
      </c>
      <c r="AB23" s="8">
        <v>178.4</v>
      </c>
      <c r="AC23" s="8">
        <v>176.5</v>
      </c>
      <c r="AD23" s="8">
        <v>177.8</v>
      </c>
      <c r="AE23" s="8">
        <f t="shared" si="0"/>
        <v>2283.2000000000003</v>
      </c>
      <c r="AF23" s="14">
        <f t="shared" si="2"/>
        <v>-8.7588683542006704E-5</v>
      </c>
      <c r="AG23" s="8">
        <f t="shared" si="1"/>
        <v>175.63076923076926</v>
      </c>
      <c r="AI23" s="7" t="s">
        <v>10</v>
      </c>
      <c r="AJ23" s="4">
        <v>6116.2999999999993</v>
      </c>
    </row>
    <row r="24" spans="1:36" x14ac:dyDescent="0.25">
      <c r="A24" s="4" t="s">
        <v>33</v>
      </c>
      <c r="B24" s="4">
        <v>2023</v>
      </c>
      <c r="C24" s="4" t="s">
        <v>31</v>
      </c>
      <c r="D24" s="8">
        <v>173.3</v>
      </c>
      <c r="E24" s="8">
        <v>215.2</v>
      </c>
      <c r="F24" s="8">
        <v>197</v>
      </c>
      <c r="G24" s="8">
        <v>175.2</v>
      </c>
      <c r="H24" s="8">
        <v>178</v>
      </c>
      <c r="I24" s="8">
        <v>160.5</v>
      </c>
      <c r="J24" s="8">
        <v>175.3</v>
      </c>
      <c r="K24" s="8">
        <v>171.2</v>
      </c>
      <c r="L24" s="8">
        <v>122.7</v>
      </c>
      <c r="M24" s="8">
        <v>204.3</v>
      </c>
      <c r="N24" s="8">
        <v>163.69999999999999</v>
      </c>
      <c r="O24" s="8">
        <v>194.3</v>
      </c>
      <c r="P24" s="8">
        <v>179.5</v>
      </c>
      <c r="Q24" s="8">
        <v>201.6</v>
      </c>
      <c r="R24" s="8">
        <v>178.7</v>
      </c>
      <c r="S24" s="8">
        <v>165.3</v>
      </c>
      <c r="T24" s="8">
        <v>176.6</v>
      </c>
      <c r="U24" s="8">
        <v>172.1</v>
      </c>
      <c r="V24" s="8">
        <v>180.1</v>
      </c>
      <c r="W24" s="8">
        <v>168</v>
      </c>
      <c r="X24" s="8">
        <v>178.5</v>
      </c>
      <c r="Y24" s="8">
        <v>159.5</v>
      </c>
      <c r="Z24" s="8">
        <v>167.8</v>
      </c>
      <c r="AA24" s="8">
        <v>171.8</v>
      </c>
      <c r="AB24" s="8">
        <v>178.8</v>
      </c>
      <c r="AC24" s="8">
        <v>168.9</v>
      </c>
      <c r="AD24" s="8">
        <v>174.9</v>
      </c>
      <c r="AE24" s="8">
        <f t="shared" si="0"/>
        <v>2310.2000000000003</v>
      </c>
      <c r="AF24" s="14">
        <f t="shared" si="2"/>
        <v>1.182550805886475E-2</v>
      </c>
      <c r="AG24" s="8">
        <f t="shared" si="1"/>
        <v>177.70769230769233</v>
      </c>
      <c r="AI24" s="7" t="s">
        <v>11</v>
      </c>
      <c r="AJ24" s="4">
        <v>4369.0999999999995</v>
      </c>
    </row>
    <row r="25" spans="1:36" x14ac:dyDescent="0.25">
      <c r="A25" s="4" t="s">
        <v>34</v>
      </c>
      <c r="B25" s="4">
        <v>2023</v>
      </c>
      <c r="C25" s="4" t="s">
        <v>31</v>
      </c>
      <c r="D25" s="8">
        <v>173.8</v>
      </c>
      <c r="E25" s="8">
        <v>210.7</v>
      </c>
      <c r="F25" s="8">
        <v>194.5</v>
      </c>
      <c r="G25" s="8">
        <v>174.6</v>
      </c>
      <c r="H25" s="8">
        <v>187.2</v>
      </c>
      <c r="I25" s="8">
        <v>158.30000000000001</v>
      </c>
      <c r="J25" s="8">
        <v>153.9</v>
      </c>
      <c r="K25" s="8">
        <v>170.9</v>
      </c>
      <c r="L25" s="8">
        <v>121.1</v>
      </c>
      <c r="M25" s="8">
        <v>208.4</v>
      </c>
      <c r="N25" s="8">
        <v>171.4</v>
      </c>
      <c r="O25" s="8">
        <v>191.2</v>
      </c>
      <c r="P25" s="8">
        <v>176.7</v>
      </c>
      <c r="Q25" s="8">
        <v>198.2</v>
      </c>
      <c r="R25" s="8">
        <v>184.9</v>
      </c>
      <c r="S25" s="8">
        <v>177.6</v>
      </c>
      <c r="T25" s="8">
        <v>183.8</v>
      </c>
      <c r="U25" s="8">
        <v>172.1</v>
      </c>
      <c r="V25" s="8">
        <v>182</v>
      </c>
      <c r="W25" s="8">
        <v>172.9</v>
      </c>
      <c r="X25" s="8">
        <v>182.3</v>
      </c>
      <c r="Y25" s="8">
        <v>163.6</v>
      </c>
      <c r="Z25" s="8">
        <v>169.5</v>
      </c>
      <c r="AA25" s="8">
        <v>174.3</v>
      </c>
      <c r="AB25" s="8">
        <v>178.6</v>
      </c>
      <c r="AC25" s="8">
        <v>172.8</v>
      </c>
      <c r="AD25" s="8">
        <v>176.5</v>
      </c>
      <c r="AE25" s="8">
        <f t="shared" si="0"/>
        <v>2292.6999999999998</v>
      </c>
      <c r="AF25" s="14">
        <f t="shared" si="2"/>
        <v>-7.5751017227947588E-3</v>
      </c>
      <c r="AG25" s="8">
        <f t="shared" si="1"/>
        <v>176.36153846153846</v>
      </c>
      <c r="AI25" s="7" t="s">
        <v>12</v>
      </c>
      <c r="AJ25" s="4">
        <v>7277.5000000000009</v>
      </c>
    </row>
    <row r="26" spans="1:36" x14ac:dyDescent="0.25">
      <c r="A26" s="4" t="s">
        <v>30</v>
      </c>
      <c r="B26" s="4">
        <v>2023</v>
      </c>
      <c r="C26" s="4" t="s">
        <v>35</v>
      </c>
      <c r="D26" s="8">
        <v>174.2</v>
      </c>
      <c r="E26" s="8">
        <v>205.2</v>
      </c>
      <c r="F26" s="8">
        <v>173.9</v>
      </c>
      <c r="G26" s="8">
        <v>177</v>
      </c>
      <c r="H26" s="8">
        <v>183.4</v>
      </c>
      <c r="I26" s="8">
        <v>167.2</v>
      </c>
      <c r="J26" s="8">
        <v>140.9</v>
      </c>
      <c r="K26" s="8">
        <v>170.4</v>
      </c>
      <c r="L26" s="8">
        <v>119.1</v>
      </c>
      <c r="M26" s="8">
        <v>212.1</v>
      </c>
      <c r="N26" s="8">
        <v>177.6</v>
      </c>
      <c r="O26" s="8">
        <v>189.9</v>
      </c>
      <c r="P26" s="8">
        <v>174.8</v>
      </c>
      <c r="Q26" s="8">
        <v>198.3</v>
      </c>
      <c r="R26" s="8">
        <v>190</v>
      </c>
      <c r="S26" s="8">
        <v>187</v>
      </c>
      <c r="T26" s="8">
        <v>189.6</v>
      </c>
      <c r="U26" s="8" t="s">
        <v>32</v>
      </c>
      <c r="V26" s="8">
        <v>181.6</v>
      </c>
      <c r="W26" s="8">
        <v>178.6</v>
      </c>
      <c r="X26" s="8">
        <v>186.6</v>
      </c>
      <c r="Y26" s="8">
        <v>169</v>
      </c>
      <c r="Z26" s="8">
        <v>172.8</v>
      </c>
      <c r="AA26" s="8">
        <v>178.5</v>
      </c>
      <c r="AB26" s="8">
        <v>180.7</v>
      </c>
      <c r="AC26" s="8">
        <v>177.9</v>
      </c>
      <c r="AD26" s="8">
        <v>178</v>
      </c>
      <c r="AE26" s="8">
        <f t="shared" si="0"/>
        <v>2265.6999999999998</v>
      </c>
      <c r="AF26" s="14">
        <f t="shared" si="2"/>
        <v>-1.17765080472805E-2</v>
      </c>
      <c r="AG26" s="8">
        <f t="shared" si="1"/>
        <v>174.28461538461536</v>
      </c>
      <c r="AI26" s="7" t="s">
        <v>13</v>
      </c>
      <c r="AJ26" s="4">
        <v>6116.9</v>
      </c>
    </row>
    <row r="27" spans="1:36" x14ac:dyDescent="0.25">
      <c r="A27" s="4" t="s">
        <v>33</v>
      </c>
      <c r="B27" s="4">
        <v>2023</v>
      </c>
      <c r="C27" s="4" t="s">
        <v>35</v>
      </c>
      <c r="D27" s="8">
        <v>174.7</v>
      </c>
      <c r="E27" s="8">
        <v>212.2</v>
      </c>
      <c r="F27" s="8">
        <v>177.2</v>
      </c>
      <c r="G27" s="8">
        <v>177.9</v>
      </c>
      <c r="H27" s="8">
        <v>172.2</v>
      </c>
      <c r="I27" s="8">
        <v>172.1</v>
      </c>
      <c r="J27" s="8">
        <v>175.8</v>
      </c>
      <c r="K27" s="8">
        <v>172.2</v>
      </c>
      <c r="L27" s="8">
        <v>121.9</v>
      </c>
      <c r="M27" s="8">
        <v>204.8</v>
      </c>
      <c r="N27" s="8">
        <v>164.9</v>
      </c>
      <c r="O27" s="8">
        <v>196.6</v>
      </c>
      <c r="P27" s="8">
        <v>180.7</v>
      </c>
      <c r="Q27" s="8">
        <v>202.7</v>
      </c>
      <c r="R27" s="8">
        <v>180.3</v>
      </c>
      <c r="S27" s="8">
        <v>167</v>
      </c>
      <c r="T27" s="8">
        <v>178.2</v>
      </c>
      <c r="U27" s="8">
        <v>173.5</v>
      </c>
      <c r="V27" s="8">
        <v>182.8</v>
      </c>
      <c r="W27" s="8">
        <v>169.2</v>
      </c>
      <c r="X27" s="8">
        <v>180.8</v>
      </c>
      <c r="Y27" s="8">
        <v>159.80000000000001</v>
      </c>
      <c r="Z27" s="8">
        <v>168.4</v>
      </c>
      <c r="AA27" s="8">
        <v>172.5</v>
      </c>
      <c r="AB27" s="8">
        <v>181.4</v>
      </c>
      <c r="AC27" s="8">
        <v>170</v>
      </c>
      <c r="AD27" s="8">
        <v>176.3</v>
      </c>
      <c r="AE27" s="8">
        <f t="shared" si="0"/>
        <v>2303.1999999999998</v>
      </c>
      <c r="AF27" s="14">
        <f t="shared" si="2"/>
        <v>1.6551176236924571E-2</v>
      </c>
      <c r="AG27" s="8">
        <f t="shared" si="1"/>
        <v>177.16923076923075</v>
      </c>
      <c r="AI27" s="7" t="s">
        <v>14</v>
      </c>
      <c r="AJ27" s="4">
        <v>6832.4000000000005</v>
      </c>
    </row>
    <row r="28" spans="1:36" x14ac:dyDescent="0.25">
      <c r="A28" s="4" t="s">
        <v>34</v>
      </c>
      <c r="B28" s="4">
        <v>2023</v>
      </c>
      <c r="C28" s="4" t="s">
        <v>35</v>
      </c>
      <c r="D28" s="8">
        <v>174.4</v>
      </c>
      <c r="E28" s="8">
        <v>207.7</v>
      </c>
      <c r="F28" s="8">
        <v>175.2</v>
      </c>
      <c r="G28" s="8">
        <v>177.3</v>
      </c>
      <c r="H28" s="8">
        <v>179.3</v>
      </c>
      <c r="I28" s="8">
        <v>169.5</v>
      </c>
      <c r="J28" s="8">
        <v>152.69999999999999</v>
      </c>
      <c r="K28" s="8">
        <v>171</v>
      </c>
      <c r="L28" s="8">
        <v>120</v>
      </c>
      <c r="M28" s="8">
        <v>209.7</v>
      </c>
      <c r="N28" s="8">
        <v>172.3</v>
      </c>
      <c r="O28" s="8">
        <v>193</v>
      </c>
      <c r="P28" s="8">
        <v>177</v>
      </c>
      <c r="Q28" s="8">
        <v>199.5</v>
      </c>
      <c r="R28" s="8">
        <v>186.2</v>
      </c>
      <c r="S28" s="8">
        <v>178.7</v>
      </c>
      <c r="T28" s="8">
        <v>185.1</v>
      </c>
      <c r="U28" s="8">
        <v>173.5</v>
      </c>
      <c r="V28" s="8">
        <v>182.1</v>
      </c>
      <c r="W28" s="8">
        <v>174.2</v>
      </c>
      <c r="X28" s="8">
        <v>184.4</v>
      </c>
      <c r="Y28" s="8">
        <v>164.2</v>
      </c>
      <c r="Z28" s="8">
        <v>170.3</v>
      </c>
      <c r="AA28" s="8">
        <v>175</v>
      </c>
      <c r="AB28" s="8">
        <v>181</v>
      </c>
      <c r="AC28" s="8">
        <v>174.1</v>
      </c>
      <c r="AD28" s="8">
        <v>177.2</v>
      </c>
      <c r="AE28" s="8">
        <f t="shared" si="0"/>
        <v>2279.1</v>
      </c>
      <c r="AF28" s="14">
        <f t="shared" si="2"/>
        <v>-1.0463702674539731E-2</v>
      </c>
      <c r="AG28" s="8">
        <f t="shared" si="1"/>
        <v>175.3153846153846</v>
      </c>
      <c r="AI28" s="7" t="s">
        <v>15</v>
      </c>
      <c r="AJ28" s="4">
        <v>6395.4000000000024</v>
      </c>
    </row>
    <row r="29" spans="1:36" x14ac:dyDescent="0.25">
      <c r="A29" s="4" t="s">
        <v>30</v>
      </c>
      <c r="B29" s="4">
        <v>2023</v>
      </c>
      <c r="C29" s="4" t="s">
        <v>36</v>
      </c>
      <c r="D29" s="8">
        <v>174.3</v>
      </c>
      <c r="E29" s="8">
        <v>205.2</v>
      </c>
      <c r="F29" s="8">
        <v>173.9</v>
      </c>
      <c r="G29" s="8">
        <v>177</v>
      </c>
      <c r="H29" s="8">
        <v>183.3</v>
      </c>
      <c r="I29" s="8">
        <v>167.2</v>
      </c>
      <c r="J29" s="8">
        <v>140.9</v>
      </c>
      <c r="K29" s="8">
        <v>170.5</v>
      </c>
      <c r="L29" s="8">
        <v>119.1</v>
      </c>
      <c r="M29" s="8">
        <v>212.1</v>
      </c>
      <c r="N29" s="8">
        <v>177.6</v>
      </c>
      <c r="O29" s="8">
        <v>189.9</v>
      </c>
      <c r="P29" s="8">
        <v>174.8</v>
      </c>
      <c r="Q29" s="8">
        <v>198.4</v>
      </c>
      <c r="R29" s="8">
        <v>190</v>
      </c>
      <c r="S29" s="8">
        <v>187</v>
      </c>
      <c r="T29" s="8">
        <v>189.6</v>
      </c>
      <c r="U29" s="8" t="s">
        <v>32</v>
      </c>
      <c r="V29" s="8">
        <v>181.4</v>
      </c>
      <c r="W29" s="8">
        <v>178.6</v>
      </c>
      <c r="X29" s="8">
        <v>186.6</v>
      </c>
      <c r="Y29" s="8">
        <v>169</v>
      </c>
      <c r="Z29" s="8">
        <v>172.8</v>
      </c>
      <c r="AA29" s="8">
        <v>178.5</v>
      </c>
      <c r="AB29" s="8">
        <v>180.7</v>
      </c>
      <c r="AC29" s="8">
        <v>177.9</v>
      </c>
      <c r="AD29" s="8">
        <v>178</v>
      </c>
      <c r="AE29" s="8">
        <f t="shared" si="0"/>
        <v>2265.8000000000002</v>
      </c>
      <c r="AF29" s="14">
        <f t="shared" si="2"/>
        <v>-5.8356368742046106E-3</v>
      </c>
      <c r="AG29" s="8">
        <f t="shared" si="1"/>
        <v>174.2923076923077</v>
      </c>
      <c r="AH29" s="13"/>
      <c r="AI29" s="13"/>
    </row>
    <row r="30" spans="1:36" x14ac:dyDescent="0.25">
      <c r="A30" s="4" t="s">
        <v>33</v>
      </c>
      <c r="B30" s="4">
        <v>2023</v>
      </c>
      <c r="C30" s="4" t="s">
        <v>36</v>
      </c>
      <c r="D30" s="8">
        <v>174.7</v>
      </c>
      <c r="E30" s="8">
        <v>212.2</v>
      </c>
      <c r="F30" s="8">
        <v>177.2</v>
      </c>
      <c r="G30" s="8">
        <v>177.9</v>
      </c>
      <c r="H30" s="8">
        <v>172.2</v>
      </c>
      <c r="I30" s="8">
        <v>172.1</v>
      </c>
      <c r="J30" s="8">
        <v>175.9</v>
      </c>
      <c r="K30" s="8">
        <v>172.2</v>
      </c>
      <c r="L30" s="8">
        <v>121.9</v>
      </c>
      <c r="M30" s="8">
        <v>204.8</v>
      </c>
      <c r="N30" s="8">
        <v>164.9</v>
      </c>
      <c r="O30" s="8">
        <v>196.6</v>
      </c>
      <c r="P30" s="8">
        <v>180.8</v>
      </c>
      <c r="Q30" s="8">
        <v>202.7</v>
      </c>
      <c r="R30" s="8">
        <v>180.2</v>
      </c>
      <c r="S30" s="8">
        <v>167</v>
      </c>
      <c r="T30" s="8">
        <v>178.2</v>
      </c>
      <c r="U30" s="8">
        <v>173.5</v>
      </c>
      <c r="V30" s="8">
        <v>182.6</v>
      </c>
      <c r="W30" s="8">
        <v>169.2</v>
      </c>
      <c r="X30" s="8">
        <v>180.8</v>
      </c>
      <c r="Y30" s="8">
        <v>159.80000000000001</v>
      </c>
      <c r="Z30" s="8">
        <v>168.4</v>
      </c>
      <c r="AA30" s="8">
        <v>172.5</v>
      </c>
      <c r="AB30" s="8">
        <v>181.5</v>
      </c>
      <c r="AC30" s="8">
        <v>170</v>
      </c>
      <c r="AD30" s="8">
        <v>176.3</v>
      </c>
      <c r="AE30" s="8">
        <f t="shared" si="0"/>
        <v>2303.4</v>
      </c>
      <c r="AF30" s="14">
        <f t="shared" si="2"/>
        <v>1.659458028069552E-2</v>
      </c>
      <c r="AG30" s="8">
        <f t="shared" si="1"/>
        <v>177.1846153846154</v>
      </c>
      <c r="AH30" s="13"/>
      <c r="AI30" s="13"/>
    </row>
    <row r="31" spans="1:36" x14ac:dyDescent="0.25">
      <c r="A31" s="4" t="s">
        <v>34</v>
      </c>
      <c r="B31" s="4">
        <v>2023</v>
      </c>
      <c r="C31" s="4" t="s">
        <v>36</v>
      </c>
      <c r="D31" s="8">
        <v>174.4</v>
      </c>
      <c r="E31" s="8">
        <v>207.7</v>
      </c>
      <c r="F31" s="8">
        <v>175.2</v>
      </c>
      <c r="G31" s="8">
        <v>177.3</v>
      </c>
      <c r="H31" s="8">
        <v>179.2</v>
      </c>
      <c r="I31" s="8">
        <v>169.5</v>
      </c>
      <c r="J31" s="8">
        <v>152.80000000000001</v>
      </c>
      <c r="K31" s="8">
        <v>171.1</v>
      </c>
      <c r="L31" s="8">
        <v>120</v>
      </c>
      <c r="M31" s="8">
        <v>209.7</v>
      </c>
      <c r="N31" s="8">
        <v>172.3</v>
      </c>
      <c r="O31" s="8">
        <v>193</v>
      </c>
      <c r="P31" s="8">
        <v>177</v>
      </c>
      <c r="Q31" s="8">
        <v>199.5</v>
      </c>
      <c r="R31" s="8">
        <v>186.1</v>
      </c>
      <c r="S31" s="8">
        <v>178.7</v>
      </c>
      <c r="T31" s="8">
        <v>185.1</v>
      </c>
      <c r="U31" s="8">
        <v>173.5</v>
      </c>
      <c r="V31" s="8">
        <v>181.9</v>
      </c>
      <c r="W31" s="8">
        <v>174.2</v>
      </c>
      <c r="X31" s="8">
        <v>184.4</v>
      </c>
      <c r="Y31" s="8">
        <v>164.2</v>
      </c>
      <c r="Z31" s="8">
        <v>170.3</v>
      </c>
      <c r="AA31" s="8">
        <v>175</v>
      </c>
      <c r="AB31" s="8">
        <v>181</v>
      </c>
      <c r="AC31" s="8">
        <v>174.1</v>
      </c>
      <c r="AD31" s="8">
        <v>177.2</v>
      </c>
      <c r="AE31" s="8">
        <f t="shared" si="0"/>
        <v>2279.1999999999998</v>
      </c>
      <c r="AF31" s="14">
        <f t="shared" si="2"/>
        <v>-1.0506208213944721E-2</v>
      </c>
      <c r="AG31" s="8">
        <f t="shared" si="1"/>
        <v>175.32307692307691</v>
      </c>
      <c r="AH31" s="13"/>
      <c r="AI31" s="13"/>
    </row>
    <row r="32" spans="1:36" x14ac:dyDescent="0.25">
      <c r="A32" s="4" t="s">
        <v>30</v>
      </c>
      <c r="B32" s="4">
        <v>2023</v>
      </c>
      <c r="C32" s="4" t="s">
        <v>37</v>
      </c>
      <c r="D32" s="8">
        <v>173.3</v>
      </c>
      <c r="E32" s="8">
        <v>206.9</v>
      </c>
      <c r="F32" s="8">
        <v>167.9</v>
      </c>
      <c r="G32" s="8">
        <v>178.2</v>
      </c>
      <c r="H32" s="8">
        <v>178.5</v>
      </c>
      <c r="I32" s="8">
        <v>173.7</v>
      </c>
      <c r="J32" s="8">
        <v>142.80000000000001</v>
      </c>
      <c r="K32" s="8">
        <v>172.8</v>
      </c>
      <c r="L32" s="8">
        <v>120.4</v>
      </c>
      <c r="M32" s="8">
        <v>215.5</v>
      </c>
      <c r="N32" s="8">
        <v>178.2</v>
      </c>
      <c r="O32" s="8">
        <v>190.5</v>
      </c>
      <c r="P32" s="8">
        <v>175.5</v>
      </c>
      <c r="Q32" s="8">
        <v>199.5</v>
      </c>
      <c r="R32" s="8">
        <v>190.7</v>
      </c>
      <c r="S32" s="8">
        <v>187.3</v>
      </c>
      <c r="T32" s="8">
        <v>190.2</v>
      </c>
      <c r="U32" s="8" t="s">
        <v>46</v>
      </c>
      <c r="V32" s="8">
        <v>181.5</v>
      </c>
      <c r="W32" s="8">
        <v>179.1</v>
      </c>
      <c r="X32" s="8">
        <v>187.2</v>
      </c>
      <c r="Y32" s="8">
        <v>169.4</v>
      </c>
      <c r="Z32" s="8">
        <v>173.2</v>
      </c>
      <c r="AA32" s="8">
        <v>179.4</v>
      </c>
      <c r="AB32" s="8">
        <v>183.8</v>
      </c>
      <c r="AC32" s="8">
        <v>178.9</v>
      </c>
      <c r="AD32" s="8">
        <v>178.8</v>
      </c>
      <c r="AE32" s="8">
        <f t="shared" si="0"/>
        <v>2274.1999999999998</v>
      </c>
      <c r="AF32" s="14">
        <f t="shared" si="2"/>
        <v>-2.1937521937521937E-3</v>
      </c>
      <c r="AG32" s="8">
        <f t="shared" si="1"/>
        <v>174.93846153846152</v>
      </c>
      <c r="AH32" s="13"/>
      <c r="AI32" s="13"/>
    </row>
    <row r="33" spans="1:35" x14ac:dyDescent="0.25">
      <c r="A33" s="4" t="s">
        <v>33</v>
      </c>
      <c r="B33" s="4">
        <v>2023</v>
      </c>
      <c r="C33" s="4" t="s">
        <v>37</v>
      </c>
      <c r="D33" s="8">
        <v>174.8</v>
      </c>
      <c r="E33" s="8">
        <v>213.7</v>
      </c>
      <c r="F33" s="8">
        <v>172.4</v>
      </c>
      <c r="G33" s="8">
        <v>178.8</v>
      </c>
      <c r="H33" s="8">
        <v>168.7</v>
      </c>
      <c r="I33" s="8">
        <v>179.2</v>
      </c>
      <c r="J33" s="8">
        <v>179.9</v>
      </c>
      <c r="K33" s="8">
        <v>174.7</v>
      </c>
      <c r="L33" s="8">
        <v>123.1</v>
      </c>
      <c r="M33" s="8">
        <v>207.8</v>
      </c>
      <c r="N33" s="8">
        <v>165.5</v>
      </c>
      <c r="O33" s="8">
        <v>197</v>
      </c>
      <c r="P33" s="8">
        <v>182.1</v>
      </c>
      <c r="Q33" s="8">
        <v>203.5</v>
      </c>
      <c r="R33" s="8">
        <v>181</v>
      </c>
      <c r="S33" s="8">
        <v>167.7</v>
      </c>
      <c r="T33" s="8">
        <v>178.9</v>
      </c>
      <c r="U33" s="8">
        <v>175.2</v>
      </c>
      <c r="V33" s="8">
        <v>182.1</v>
      </c>
      <c r="W33" s="8">
        <v>169.6</v>
      </c>
      <c r="X33" s="8">
        <v>181.5</v>
      </c>
      <c r="Y33" s="8">
        <v>160.1</v>
      </c>
      <c r="Z33" s="8">
        <v>168.8</v>
      </c>
      <c r="AA33" s="8">
        <v>174.2</v>
      </c>
      <c r="AB33" s="8">
        <v>184.4</v>
      </c>
      <c r="AC33" s="8">
        <v>170.9</v>
      </c>
      <c r="AD33" s="8">
        <v>177.4</v>
      </c>
      <c r="AE33" s="8">
        <f t="shared" si="0"/>
        <v>2317.7000000000003</v>
      </c>
      <c r="AF33" s="14">
        <f t="shared" si="2"/>
        <v>1.9127605311758181E-2</v>
      </c>
      <c r="AG33" s="8">
        <f t="shared" si="1"/>
        <v>178.28461538461539</v>
      </c>
      <c r="AH33" s="13"/>
      <c r="AI33" s="13"/>
    </row>
    <row r="34" spans="1:35" x14ac:dyDescent="0.25">
      <c r="A34" s="4" t="s">
        <v>34</v>
      </c>
      <c r="B34" s="4">
        <v>2023</v>
      </c>
      <c r="C34" s="4" t="s">
        <v>37</v>
      </c>
      <c r="D34" s="8">
        <v>173.8</v>
      </c>
      <c r="E34" s="8">
        <v>209.3</v>
      </c>
      <c r="F34" s="8">
        <v>169.6</v>
      </c>
      <c r="G34" s="8">
        <v>178.4</v>
      </c>
      <c r="H34" s="8">
        <v>174.9</v>
      </c>
      <c r="I34" s="8">
        <v>176.3</v>
      </c>
      <c r="J34" s="8">
        <v>155.4</v>
      </c>
      <c r="K34" s="8">
        <v>173.4</v>
      </c>
      <c r="L34" s="8">
        <v>121.3</v>
      </c>
      <c r="M34" s="8">
        <v>212.9</v>
      </c>
      <c r="N34" s="8">
        <v>172.9</v>
      </c>
      <c r="O34" s="8">
        <v>193.5</v>
      </c>
      <c r="P34" s="8">
        <v>177.9</v>
      </c>
      <c r="Q34" s="8">
        <v>200.6</v>
      </c>
      <c r="R34" s="8">
        <v>186.9</v>
      </c>
      <c r="S34" s="8">
        <v>179.2</v>
      </c>
      <c r="T34" s="8">
        <v>185.7</v>
      </c>
      <c r="U34" s="8">
        <v>175.2</v>
      </c>
      <c r="V34" s="8">
        <v>181.7</v>
      </c>
      <c r="W34" s="8">
        <v>174.6</v>
      </c>
      <c r="X34" s="8">
        <v>185</v>
      </c>
      <c r="Y34" s="8">
        <v>164.5</v>
      </c>
      <c r="Z34" s="8">
        <v>170.7</v>
      </c>
      <c r="AA34" s="8">
        <v>176.4</v>
      </c>
      <c r="AB34" s="8">
        <v>184</v>
      </c>
      <c r="AC34" s="8">
        <v>175</v>
      </c>
      <c r="AD34" s="8">
        <v>178.1</v>
      </c>
      <c r="AE34" s="8">
        <f t="shared" si="0"/>
        <v>2289.6000000000004</v>
      </c>
      <c r="AF34" s="14">
        <f t="shared" si="2"/>
        <v>-1.2124088536048629E-2</v>
      </c>
      <c r="AG34" s="8">
        <f t="shared" si="1"/>
        <v>176.12307692307695</v>
      </c>
      <c r="AH34" s="13"/>
      <c r="AI34" s="13"/>
    </row>
    <row r="35" spans="1:35" x14ac:dyDescent="0.25">
      <c r="A35" s="4" t="s">
        <v>30</v>
      </c>
      <c r="B35" s="4">
        <v>2023</v>
      </c>
      <c r="C35" s="4" t="s">
        <v>38</v>
      </c>
      <c r="D35" s="8">
        <v>173.2</v>
      </c>
      <c r="E35" s="8">
        <v>211.5</v>
      </c>
      <c r="F35" s="8">
        <v>171</v>
      </c>
      <c r="G35" s="8">
        <v>179.6</v>
      </c>
      <c r="H35" s="8">
        <v>173.3</v>
      </c>
      <c r="I35" s="8">
        <v>169</v>
      </c>
      <c r="J35" s="8">
        <v>148.69999999999999</v>
      </c>
      <c r="K35" s="8">
        <v>174.9</v>
      </c>
      <c r="L35" s="8">
        <v>121.9</v>
      </c>
      <c r="M35" s="8">
        <v>221</v>
      </c>
      <c r="N35" s="8">
        <v>178.7</v>
      </c>
      <c r="O35" s="8">
        <v>191.1</v>
      </c>
      <c r="P35" s="8">
        <v>176.8</v>
      </c>
      <c r="Q35" s="8">
        <v>199.9</v>
      </c>
      <c r="R35" s="8">
        <v>191.2</v>
      </c>
      <c r="S35" s="8">
        <v>187.9</v>
      </c>
      <c r="T35" s="8">
        <v>190.8</v>
      </c>
      <c r="U35" s="8" t="s">
        <v>46</v>
      </c>
      <c r="V35" s="8">
        <v>182.5</v>
      </c>
      <c r="W35" s="8">
        <v>179.8</v>
      </c>
      <c r="X35" s="8">
        <v>187.8</v>
      </c>
      <c r="Y35" s="8">
        <v>169.7</v>
      </c>
      <c r="Z35" s="8">
        <v>173.8</v>
      </c>
      <c r="AA35" s="8">
        <v>180.3</v>
      </c>
      <c r="AB35" s="8">
        <v>184.9</v>
      </c>
      <c r="AC35" s="8">
        <v>179.5</v>
      </c>
      <c r="AD35" s="8">
        <v>179.8</v>
      </c>
      <c r="AE35" s="8">
        <f t="shared" si="0"/>
        <v>2290.7000000000007</v>
      </c>
      <c r="AF35" s="14">
        <f t="shared" si="2"/>
        <v>4.804332634522902E-4</v>
      </c>
      <c r="AG35" s="8">
        <f t="shared" si="1"/>
        <v>176.20769230769235</v>
      </c>
      <c r="AH35" s="13"/>
      <c r="AI35" s="13"/>
    </row>
    <row r="36" spans="1:35" x14ac:dyDescent="0.25">
      <c r="A36" s="4" t="s">
        <v>33</v>
      </c>
      <c r="B36" s="4">
        <v>2023</v>
      </c>
      <c r="C36" s="4" t="s">
        <v>38</v>
      </c>
      <c r="D36" s="8">
        <v>174.7</v>
      </c>
      <c r="E36" s="8">
        <v>219.4</v>
      </c>
      <c r="F36" s="8">
        <v>176.7</v>
      </c>
      <c r="G36" s="8">
        <v>179.4</v>
      </c>
      <c r="H36" s="8">
        <v>164.4</v>
      </c>
      <c r="I36" s="8">
        <v>175.8</v>
      </c>
      <c r="J36" s="8">
        <v>185</v>
      </c>
      <c r="K36" s="8">
        <v>176.9</v>
      </c>
      <c r="L36" s="8">
        <v>124.2</v>
      </c>
      <c r="M36" s="8">
        <v>211.9</v>
      </c>
      <c r="N36" s="8">
        <v>165.9</v>
      </c>
      <c r="O36" s="8">
        <v>197.7</v>
      </c>
      <c r="P36" s="8">
        <v>183.1</v>
      </c>
      <c r="Q36" s="8">
        <v>204.2</v>
      </c>
      <c r="R36" s="8">
        <v>181.3</v>
      </c>
      <c r="S36" s="8">
        <v>168.1</v>
      </c>
      <c r="T36" s="8">
        <v>179.3</v>
      </c>
      <c r="U36" s="8">
        <v>175.6</v>
      </c>
      <c r="V36" s="8">
        <v>183.4</v>
      </c>
      <c r="W36" s="8">
        <v>170.1</v>
      </c>
      <c r="X36" s="8">
        <v>182.2</v>
      </c>
      <c r="Y36" s="8">
        <v>160.4</v>
      </c>
      <c r="Z36" s="8">
        <v>169.2</v>
      </c>
      <c r="AA36" s="8">
        <v>174.8</v>
      </c>
      <c r="AB36" s="8">
        <v>185.6</v>
      </c>
      <c r="AC36" s="8">
        <v>171.6</v>
      </c>
      <c r="AD36" s="8">
        <v>178.2</v>
      </c>
      <c r="AE36" s="8">
        <f t="shared" si="0"/>
        <v>2335.1</v>
      </c>
      <c r="AF36" s="14">
        <f t="shared" si="2"/>
        <v>1.938272143886112E-2</v>
      </c>
      <c r="AG36" s="8">
        <f t="shared" si="1"/>
        <v>179.62307692307692</v>
      </c>
      <c r="AH36" s="13"/>
      <c r="AI36" s="13"/>
    </row>
    <row r="37" spans="1:35" x14ac:dyDescent="0.25">
      <c r="A37" s="4" t="s">
        <v>34</v>
      </c>
      <c r="B37" s="4">
        <v>2023</v>
      </c>
      <c r="C37" s="4" t="s">
        <v>38</v>
      </c>
      <c r="D37" s="8">
        <v>173.7</v>
      </c>
      <c r="E37" s="8">
        <v>214.3</v>
      </c>
      <c r="F37" s="8">
        <v>173.2</v>
      </c>
      <c r="G37" s="8">
        <v>179.5</v>
      </c>
      <c r="H37" s="8">
        <v>170</v>
      </c>
      <c r="I37" s="8">
        <v>172.2</v>
      </c>
      <c r="J37" s="8">
        <v>161</v>
      </c>
      <c r="K37" s="8">
        <v>175.6</v>
      </c>
      <c r="L37" s="8">
        <v>122.7</v>
      </c>
      <c r="M37" s="8">
        <v>218</v>
      </c>
      <c r="N37" s="8">
        <v>173.4</v>
      </c>
      <c r="O37" s="8">
        <v>194.2</v>
      </c>
      <c r="P37" s="8">
        <v>179.1</v>
      </c>
      <c r="Q37" s="8">
        <v>201</v>
      </c>
      <c r="R37" s="8">
        <v>187.3</v>
      </c>
      <c r="S37" s="8">
        <v>179.7</v>
      </c>
      <c r="T37" s="8">
        <v>186.2</v>
      </c>
      <c r="U37" s="8">
        <v>175.6</v>
      </c>
      <c r="V37" s="8">
        <v>182.8</v>
      </c>
      <c r="W37" s="8">
        <v>175.2</v>
      </c>
      <c r="X37" s="8">
        <v>185.7</v>
      </c>
      <c r="Y37" s="8">
        <v>164.8</v>
      </c>
      <c r="Z37" s="8">
        <v>171.2</v>
      </c>
      <c r="AA37" s="8">
        <v>177.1</v>
      </c>
      <c r="AB37" s="8">
        <v>185.2</v>
      </c>
      <c r="AC37" s="8">
        <v>175.7</v>
      </c>
      <c r="AD37" s="8">
        <v>179.1</v>
      </c>
      <c r="AE37" s="8">
        <f t="shared" si="0"/>
        <v>2306.9</v>
      </c>
      <c r="AF37" s="14">
        <f t="shared" si="2"/>
        <v>-1.207657059654825E-2</v>
      </c>
      <c r="AG37" s="8">
        <f t="shared" si="1"/>
        <v>177.45384615384617</v>
      </c>
      <c r="AH37" s="13"/>
      <c r="AI37" s="13"/>
    </row>
    <row r="38" spans="1:35" x14ac:dyDescent="0.25">
      <c r="D38" s="3">
        <f>SUM(D2:D37)</f>
        <v>6028.9999999999991</v>
      </c>
      <c r="E38" s="3">
        <f t="shared" ref="E38:P38" si="4">SUM(E2:E37)</f>
        <v>7604.8999999999978</v>
      </c>
      <c r="F38" s="3">
        <f t="shared" si="4"/>
        <v>6353.8999999999978</v>
      </c>
      <c r="G38" s="3">
        <f t="shared" si="4"/>
        <v>6224.3</v>
      </c>
      <c r="H38" s="3">
        <f t="shared" si="4"/>
        <v>6652.8999999999978</v>
      </c>
      <c r="I38" s="3">
        <f t="shared" si="4"/>
        <v>6036.5999999999995</v>
      </c>
      <c r="J38" s="3">
        <f t="shared" si="4"/>
        <v>6328.699999999998</v>
      </c>
      <c r="K38" s="3">
        <f t="shared" si="4"/>
        <v>6116.2999999999993</v>
      </c>
      <c r="L38" s="3">
        <f t="shared" si="4"/>
        <v>4369.0999999999995</v>
      </c>
      <c r="M38" s="3">
        <f t="shared" si="4"/>
        <v>7277.5000000000009</v>
      </c>
      <c r="N38" s="3">
        <f t="shared" si="4"/>
        <v>6116.9</v>
      </c>
      <c r="O38" s="3">
        <f t="shared" si="4"/>
        <v>6832.4000000000005</v>
      </c>
      <c r="P38" s="3">
        <f t="shared" si="4"/>
        <v>6395.4000000000024</v>
      </c>
    </row>
  </sheetData>
  <conditionalFormatting sqref="AI2:AI13 AK2:AK1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{BC8E9AD7-7D60-4B3D-A260-25E79EC83B83}</x14:id>
        </ext>
      </extLst>
    </cfRule>
  </conditionalFormatting>
  <pageMargins left="0.7" right="0.7" top="0.75" bottom="0.75" header="0.3" footer="0.3"/>
  <ignoredErrors>
    <ignoredError sqref="AE2:AE37 AG2:AG37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8E9AD7-7D60-4B3D-A260-25E79EC83B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AI2:AI13 AK2:AK13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65BF-BB32-4FCE-85C8-53D79AD0DEB7}">
  <dimension ref="A1:AV202"/>
  <sheetViews>
    <sheetView topLeftCell="AH1" workbookViewId="0">
      <selection activeCell="AL40" sqref="AL40"/>
    </sheetView>
  </sheetViews>
  <sheetFormatPr defaultRowHeight="15" x14ac:dyDescent="0.25"/>
  <cols>
    <col min="1" max="1" width="11.85546875" bestFit="1" customWidth="1"/>
    <col min="2" max="2" width="5" bestFit="1" customWidth="1"/>
    <col min="3" max="3" width="10.85546875" bestFit="1" customWidth="1"/>
    <col min="4" max="4" width="19.7109375" bestFit="1" customWidth="1"/>
    <col min="5" max="5" width="13.140625" bestFit="1" customWidth="1"/>
    <col min="6" max="6" width="5.5703125" bestFit="1" customWidth="1"/>
    <col min="7" max="7" width="16.85546875" bestFit="1" customWidth="1"/>
    <col min="8" max="8" width="11.85546875" bestFit="1" customWidth="1"/>
    <col min="9" max="9" width="6" bestFit="1" customWidth="1"/>
    <col min="10" max="10" width="11" bestFit="1" customWidth="1"/>
    <col min="11" max="11" width="18.85546875" bestFit="1" customWidth="1"/>
    <col min="12" max="12" width="23" bestFit="1" customWidth="1"/>
    <col min="13" max="13" width="6.5703125" bestFit="1" customWidth="1"/>
    <col min="14" max="14" width="23.28515625" bestFit="1" customWidth="1"/>
    <col min="15" max="15" width="33.28515625" bestFit="1" customWidth="1"/>
    <col min="16" max="16" width="19" bestFit="1" customWidth="1"/>
    <col min="17" max="17" width="26.5703125" bestFit="1" customWidth="1"/>
    <col min="18" max="18" width="8.42578125" bestFit="1" customWidth="1"/>
    <col min="19" max="19" width="9.42578125" bestFit="1" customWidth="1"/>
    <col min="20" max="20" width="21" bestFit="1" customWidth="1"/>
    <col min="21" max="21" width="8.140625" bestFit="1" customWidth="1"/>
    <col min="22" max="22" width="13.140625" bestFit="1" customWidth="1"/>
    <col min="23" max="23" width="28.140625" bestFit="1" customWidth="1"/>
    <col min="24" max="24" width="6.85546875" bestFit="1" customWidth="1"/>
    <col min="25" max="25" width="27.85546875" bestFit="1" customWidth="1"/>
    <col min="26" max="26" width="25.85546875" bestFit="1" customWidth="1"/>
    <col min="27" max="27" width="9.7109375" bestFit="1" customWidth="1"/>
    <col min="28" max="28" width="23.5703125" bestFit="1" customWidth="1"/>
    <col min="29" max="29" width="13.85546875" bestFit="1" customWidth="1"/>
    <col min="30" max="30" width="13.5703125" bestFit="1" customWidth="1"/>
    <col min="31" max="31" width="15.42578125" bestFit="1" customWidth="1"/>
    <col min="35" max="35" width="13.5703125" bestFit="1" customWidth="1"/>
    <col min="36" max="36" width="18.5703125" bestFit="1" customWidth="1"/>
    <col min="37" max="37" width="17" bestFit="1" customWidth="1"/>
    <col min="38" max="38" width="17" customWidth="1"/>
    <col min="42" max="42" width="9.5703125" bestFit="1" customWidth="1"/>
    <col min="46" max="46" width="33.28515625" bestFit="1" customWidth="1"/>
    <col min="47" max="47" width="23.5703125" bestFit="1" customWidth="1"/>
    <col min="48" max="48" width="28.140625" bestFit="1" customWidth="1"/>
  </cols>
  <sheetData>
    <row r="1" spans="1:4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12" t="s">
        <v>1</v>
      </c>
      <c r="AF1" s="12" t="s">
        <v>73</v>
      </c>
      <c r="AG1" s="12" t="s">
        <v>72</v>
      </c>
      <c r="AH1" s="12" t="s">
        <v>83</v>
      </c>
      <c r="AI1" s="12" t="s">
        <v>84</v>
      </c>
      <c r="AJ1" s="12" t="s">
        <v>85</v>
      </c>
      <c r="AK1" s="12" t="s">
        <v>86</v>
      </c>
      <c r="AL1" s="7" t="s">
        <v>1</v>
      </c>
      <c r="AM1" s="12" t="s">
        <v>73</v>
      </c>
      <c r="AN1" s="12" t="s">
        <v>72</v>
      </c>
      <c r="AO1" s="12" t="s">
        <v>83</v>
      </c>
      <c r="AP1" s="12" t="s">
        <v>84</v>
      </c>
      <c r="AQ1" s="12" t="s">
        <v>85</v>
      </c>
      <c r="AR1" s="12" t="s">
        <v>86</v>
      </c>
      <c r="AT1" s="12" t="s">
        <v>67</v>
      </c>
      <c r="AU1" s="12" t="s">
        <v>72</v>
      </c>
      <c r="AV1" s="12" t="s">
        <v>83</v>
      </c>
    </row>
    <row r="2" spans="1:48" x14ac:dyDescent="0.25">
      <c r="A2" s="4" t="s">
        <v>30</v>
      </c>
      <c r="B2" s="4">
        <v>2018</v>
      </c>
      <c r="C2" s="4" t="s">
        <v>31</v>
      </c>
      <c r="D2" s="8">
        <v>136.6</v>
      </c>
      <c r="E2" s="8">
        <v>144.4</v>
      </c>
      <c r="F2" s="8">
        <v>143.80000000000001</v>
      </c>
      <c r="G2" s="8">
        <v>142</v>
      </c>
      <c r="H2" s="8">
        <v>123.2</v>
      </c>
      <c r="I2" s="8">
        <v>147.9</v>
      </c>
      <c r="J2" s="8">
        <v>152.1</v>
      </c>
      <c r="K2" s="8">
        <v>131.80000000000001</v>
      </c>
      <c r="L2" s="8">
        <v>119.5</v>
      </c>
      <c r="M2" s="8">
        <v>136</v>
      </c>
      <c r="N2" s="8">
        <v>131.19999999999999</v>
      </c>
      <c r="O2" s="8">
        <v>151.80000000000001</v>
      </c>
      <c r="P2" s="8">
        <v>140.4</v>
      </c>
      <c r="Q2" s="8">
        <v>153.6</v>
      </c>
      <c r="R2" s="8">
        <v>148.30000000000001</v>
      </c>
      <c r="S2" s="8">
        <v>142.30000000000001</v>
      </c>
      <c r="T2" s="8">
        <v>147.5</v>
      </c>
      <c r="U2" s="8" t="s">
        <v>32</v>
      </c>
      <c r="V2" s="8">
        <v>142.30000000000001</v>
      </c>
      <c r="W2" s="8">
        <v>139.80000000000001</v>
      </c>
      <c r="X2" s="8">
        <v>136</v>
      </c>
      <c r="Y2" s="8">
        <v>122.7</v>
      </c>
      <c r="Z2" s="8">
        <v>134.30000000000001</v>
      </c>
      <c r="AA2" s="8">
        <v>141.6</v>
      </c>
      <c r="AB2" s="8">
        <v>128.6</v>
      </c>
      <c r="AC2" s="8">
        <v>132.30000000000001</v>
      </c>
      <c r="AD2" s="8">
        <v>139.30000000000001</v>
      </c>
      <c r="AE2" s="4" t="str">
        <f>C2&amp;" "&amp;B2</f>
        <v>January 2018</v>
      </c>
      <c r="AF2" s="8">
        <f>SUM(D2:P2)</f>
        <v>1800.7</v>
      </c>
      <c r="AG2" s="8">
        <f>SUM(X2,AB2)</f>
        <v>264.60000000000002</v>
      </c>
      <c r="AH2" s="8">
        <f>SUM(V2,W2,Y2)</f>
        <v>404.8</v>
      </c>
      <c r="AI2" s="26">
        <f>(AF3-AF2)/AF2</f>
        <v>-1.0662520131060168E-2</v>
      </c>
      <c r="AJ2" s="4">
        <f>(AG3-AG2)/AG2</f>
        <v>1.5117157974299971E-3</v>
      </c>
      <c r="AK2" s="4">
        <f>(AH3-AH2)/AH2</f>
        <v>1.9762845849802652E-3</v>
      </c>
      <c r="AL2" s="4">
        <v>2018</v>
      </c>
      <c r="AM2" s="8">
        <f>SUM(AF2:AF13)</f>
        <v>21488.799999999999</v>
      </c>
      <c r="AN2" s="8">
        <f>SUM(AG2:AG13)</f>
        <v>3256.5999999999995</v>
      </c>
      <c r="AO2" s="8">
        <f>SUM(AH2:AH13)</f>
        <v>4998.8</v>
      </c>
      <c r="AP2" s="11">
        <v>0</v>
      </c>
      <c r="AQ2" s="11">
        <v>0</v>
      </c>
      <c r="AR2" s="11">
        <v>0</v>
      </c>
      <c r="AT2" s="4" t="s">
        <v>3</v>
      </c>
      <c r="AU2" s="4" t="s">
        <v>23</v>
      </c>
      <c r="AV2" s="4" t="s">
        <v>21</v>
      </c>
    </row>
    <row r="3" spans="1:48" x14ac:dyDescent="0.25">
      <c r="A3" s="4" t="s">
        <v>30</v>
      </c>
      <c r="B3" s="4">
        <v>2018</v>
      </c>
      <c r="C3" s="4" t="s">
        <v>35</v>
      </c>
      <c r="D3" s="8">
        <v>136.4</v>
      </c>
      <c r="E3" s="8">
        <v>143.69999999999999</v>
      </c>
      <c r="F3" s="8">
        <v>140.6</v>
      </c>
      <c r="G3" s="8">
        <v>141.5</v>
      </c>
      <c r="H3" s="8">
        <v>122.9</v>
      </c>
      <c r="I3" s="8">
        <v>149.4</v>
      </c>
      <c r="J3" s="8">
        <v>142.4</v>
      </c>
      <c r="K3" s="8">
        <v>130.19999999999999</v>
      </c>
      <c r="L3" s="8">
        <v>117.9</v>
      </c>
      <c r="M3" s="8">
        <v>135.6</v>
      </c>
      <c r="N3" s="8">
        <v>130.5</v>
      </c>
      <c r="O3" s="8">
        <v>151.69999999999999</v>
      </c>
      <c r="P3" s="8">
        <v>138.69999999999999</v>
      </c>
      <c r="Q3" s="8">
        <v>153.30000000000001</v>
      </c>
      <c r="R3" s="8">
        <v>148.69999999999999</v>
      </c>
      <c r="S3" s="8">
        <v>142.4</v>
      </c>
      <c r="T3" s="8">
        <v>147.80000000000001</v>
      </c>
      <c r="U3" s="8" t="s">
        <v>32</v>
      </c>
      <c r="V3" s="8">
        <v>142.4</v>
      </c>
      <c r="W3" s="8">
        <v>139.9</v>
      </c>
      <c r="X3" s="8">
        <v>136.19999999999999</v>
      </c>
      <c r="Y3" s="8">
        <v>123.3</v>
      </c>
      <c r="Z3" s="8">
        <v>134.30000000000001</v>
      </c>
      <c r="AA3" s="8">
        <v>141.5</v>
      </c>
      <c r="AB3" s="8">
        <v>128.80000000000001</v>
      </c>
      <c r="AC3" s="8">
        <v>132.5</v>
      </c>
      <c r="AD3" s="8">
        <v>138.5</v>
      </c>
      <c r="AE3" s="4" t="str">
        <f>C3&amp;" "&amp;B3</f>
        <v>February 2018</v>
      </c>
      <c r="AF3" s="8">
        <f t="shared" ref="AF3:AF66" si="0">SUM(D3:P3)</f>
        <v>1781.5</v>
      </c>
      <c r="AG3" s="8">
        <f t="shared" ref="AG3:AG66" si="1">SUM(X3,AB3)</f>
        <v>265</v>
      </c>
      <c r="AH3" s="8">
        <f t="shared" ref="AH3:AH66" si="2">SUM(V3,W3,Y3)</f>
        <v>405.6</v>
      </c>
      <c r="AI3" s="26">
        <f t="shared" ref="AI3:AI66" si="3">(AF4-AF3)/AF3</f>
        <v>2.8066236317697031E-4</v>
      </c>
      <c r="AJ3" s="4">
        <f t="shared" ref="AJ3:AJ66" si="4">(AG4-AG3)/AG3</f>
        <v>3.7735849056603774E-3</v>
      </c>
      <c r="AK3" s="4">
        <f t="shared" ref="AK3:AK66" si="5">(AH4-AH3)/AH3</f>
        <v>3.6982248520710057E-3</v>
      </c>
      <c r="AL3" s="4">
        <v>2019</v>
      </c>
      <c r="AM3" s="8">
        <f>SUM(AF14:AF25)</f>
        <v>21859.699999999997</v>
      </c>
      <c r="AN3" s="8">
        <f>SUM(AG14:AG25)</f>
        <v>3477.1</v>
      </c>
      <c r="AO3" s="8">
        <f>SUM(AH14:AH25)</f>
        <v>5148.3999999999996</v>
      </c>
      <c r="AP3" s="11">
        <f>(AM3-AM2)/AM2</f>
        <v>1.7260154126800837E-2</v>
      </c>
      <c r="AQ3" s="11">
        <f>(AN3-AN2)/AN2</f>
        <v>6.7708653196585547E-2</v>
      </c>
      <c r="AR3" s="11">
        <f>(AO3-AO2)/AO2</f>
        <v>2.9927182523805603E-2</v>
      </c>
      <c r="AT3" s="4" t="s">
        <v>4</v>
      </c>
      <c r="AU3" s="4" t="s">
        <v>27</v>
      </c>
      <c r="AV3" s="4" t="s">
        <v>22</v>
      </c>
    </row>
    <row r="4" spans="1:48" x14ac:dyDescent="0.25">
      <c r="A4" s="4" t="s">
        <v>30</v>
      </c>
      <c r="B4" s="4">
        <v>2018</v>
      </c>
      <c r="C4" s="4" t="s">
        <v>36</v>
      </c>
      <c r="D4" s="8">
        <v>136.80000000000001</v>
      </c>
      <c r="E4" s="8">
        <v>143.80000000000001</v>
      </c>
      <c r="F4" s="8">
        <v>140</v>
      </c>
      <c r="G4" s="8">
        <v>142</v>
      </c>
      <c r="H4" s="8">
        <v>123.2</v>
      </c>
      <c r="I4" s="8">
        <v>152.9</v>
      </c>
      <c r="J4" s="8">
        <v>138</v>
      </c>
      <c r="K4" s="8">
        <v>129.30000000000001</v>
      </c>
      <c r="L4" s="8">
        <v>117.1</v>
      </c>
      <c r="M4" s="8">
        <v>136.30000000000001</v>
      </c>
      <c r="N4" s="8">
        <v>131.19999999999999</v>
      </c>
      <c r="O4" s="8">
        <v>152.80000000000001</v>
      </c>
      <c r="P4" s="8">
        <v>138.6</v>
      </c>
      <c r="Q4" s="8">
        <v>155.1</v>
      </c>
      <c r="R4" s="8">
        <v>149.19999999999999</v>
      </c>
      <c r="S4" s="8">
        <v>143</v>
      </c>
      <c r="T4" s="8">
        <v>148.30000000000001</v>
      </c>
      <c r="U4" s="8" t="s">
        <v>32</v>
      </c>
      <c r="V4" s="8">
        <v>142.6</v>
      </c>
      <c r="W4" s="8">
        <v>139.9</v>
      </c>
      <c r="X4" s="8">
        <v>136.69999999999999</v>
      </c>
      <c r="Y4" s="8">
        <v>124.6</v>
      </c>
      <c r="Z4" s="8">
        <v>135.1</v>
      </c>
      <c r="AA4" s="8">
        <v>142.69999999999999</v>
      </c>
      <c r="AB4" s="8">
        <v>129.30000000000001</v>
      </c>
      <c r="AC4" s="8">
        <v>133.30000000000001</v>
      </c>
      <c r="AD4" s="8">
        <v>138.69999999999999</v>
      </c>
      <c r="AE4" s="4" t="str">
        <f>C4&amp;" "&amp;B4</f>
        <v>March 2018</v>
      </c>
      <c r="AF4" s="8">
        <f t="shared" si="0"/>
        <v>1781.9999999999998</v>
      </c>
      <c r="AG4" s="8">
        <f t="shared" si="1"/>
        <v>266</v>
      </c>
      <c r="AH4" s="8">
        <f t="shared" si="2"/>
        <v>407.1</v>
      </c>
      <c r="AI4" s="26">
        <f t="shared" si="3"/>
        <v>-1.1223344556676616E-3</v>
      </c>
      <c r="AJ4" s="4">
        <f t="shared" si="4"/>
        <v>7.5187969924812026E-3</v>
      </c>
      <c r="AK4" s="4">
        <f t="shared" si="5"/>
        <v>7.1235568656350624E-3</v>
      </c>
      <c r="AL4" s="4">
        <v>2020</v>
      </c>
      <c r="AM4" s="8">
        <f>SUM(AF26:AF37)</f>
        <v>23681.333333333336</v>
      </c>
      <c r="AN4" s="8">
        <f>SUM(AG26:AG37)</f>
        <v>3695.5555555555552</v>
      </c>
      <c r="AO4" s="8">
        <f>SUM(AH26:AH37)</f>
        <v>5294.2666666666664</v>
      </c>
      <c r="AP4" s="11">
        <f t="shared" ref="AP4:AP7" si="6">(AM4-AM3)/AM3</f>
        <v>8.3332952114317169E-2</v>
      </c>
      <c r="AQ4" s="11">
        <f t="shared" ref="AQ4:AQ7" si="7">(AN4-AN3)/AN3</f>
        <v>6.2826940713685345E-2</v>
      </c>
      <c r="AR4" s="11">
        <f t="shared" ref="AR4:AR7" si="8">(AO4-AO3)/AO3</f>
        <v>2.8332426902856575E-2</v>
      </c>
      <c r="AT4" s="4" t="s">
        <v>5</v>
      </c>
      <c r="AU4" s="4"/>
      <c r="AV4" s="4" t="s">
        <v>24</v>
      </c>
    </row>
    <row r="5" spans="1:48" x14ac:dyDescent="0.25">
      <c r="A5" s="4" t="s">
        <v>30</v>
      </c>
      <c r="B5" s="4">
        <v>2018</v>
      </c>
      <c r="C5" s="4" t="s">
        <v>37</v>
      </c>
      <c r="D5" s="8">
        <v>137.1</v>
      </c>
      <c r="E5" s="8">
        <v>144.5</v>
      </c>
      <c r="F5" s="8">
        <v>135.9</v>
      </c>
      <c r="G5" s="8">
        <v>142.4</v>
      </c>
      <c r="H5" s="8">
        <v>123.5</v>
      </c>
      <c r="I5" s="8">
        <v>156.4</v>
      </c>
      <c r="J5" s="8">
        <v>135.1</v>
      </c>
      <c r="K5" s="8">
        <v>128.4</v>
      </c>
      <c r="L5" s="8">
        <v>115.2</v>
      </c>
      <c r="M5" s="8">
        <v>137.19999999999999</v>
      </c>
      <c r="N5" s="8">
        <v>131.9</v>
      </c>
      <c r="O5" s="8">
        <v>153.80000000000001</v>
      </c>
      <c r="P5" s="8">
        <v>138.6</v>
      </c>
      <c r="Q5" s="8">
        <v>156.1</v>
      </c>
      <c r="R5" s="8">
        <v>150.1</v>
      </c>
      <c r="S5" s="8">
        <v>143.30000000000001</v>
      </c>
      <c r="T5" s="8">
        <v>149.1</v>
      </c>
      <c r="U5" s="8" t="s">
        <v>32</v>
      </c>
      <c r="V5" s="8">
        <v>143.80000000000001</v>
      </c>
      <c r="W5" s="8">
        <v>140.9</v>
      </c>
      <c r="X5" s="8">
        <v>137.6</v>
      </c>
      <c r="Y5" s="8">
        <v>125.3</v>
      </c>
      <c r="Z5" s="8">
        <v>136</v>
      </c>
      <c r="AA5" s="8">
        <v>143.69999999999999</v>
      </c>
      <c r="AB5" s="8">
        <v>130.4</v>
      </c>
      <c r="AC5" s="8">
        <v>134.19999999999999</v>
      </c>
      <c r="AD5" s="8">
        <v>139.1</v>
      </c>
      <c r="AE5" s="4" t="str">
        <f>C5&amp;" "&amp;B5</f>
        <v>April 2018</v>
      </c>
      <c r="AF5" s="8">
        <f t="shared" si="0"/>
        <v>1780</v>
      </c>
      <c r="AG5" s="8">
        <f t="shared" si="1"/>
        <v>268</v>
      </c>
      <c r="AH5" s="8">
        <f t="shared" si="2"/>
        <v>410.00000000000006</v>
      </c>
      <c r="AI5" s="26">
        <f t="shared" si="3"/>
        <v>1.3483146067416242E-3</v>
      </c>
      <c r="AJ5" s="4">
        <f t="shared" si="4"/>
        <v>5.9701492537314283E-3</v>
      </c>
      <c r="AK5" s="4">
        <f t="shared" si="5"/>
        <v>6.0975609756096167E-3</v>
      </c>
      <c r="AL5" s="4">
        <v>2021</v>
      </c>
      <c r="AM5" s="8">
        <f>SUM(AF38:AF49)</f>
        <v>25295.3</v>
      </c>
      <c r="AN5" s="8">
        <f>SUM(AG38:AG49)</f>
        <v>3933.8000000000006</v>
      </c>
      <c r="AO5" s="8">
        <f>SUM(AH38:AH49)</f>
        <v>5694.3000000000011</v>
      </c>
      <c r="AP5" s="11">
        <f t="shared" si="6"/>
        <v>6.8153538652102788E-2</v>
      </c>
      <c r="AQ5" s="11">
        <f t="shared" si="7"/>
        <v>6.4467829224293713E-2</v>
      </c>
      <c r="AR5" s="11">
        <f t="shared" si="8"/>
        <v>7.5559724985519175E-2</v>
      </c>
      <c r="AT5" s="4" t="s">
        <v>6</v>
      </c>
      <c r="AU5" s="4"/>
      <c r="AV5" s="4"/>
    </row>
    <row r="6" spans="1:48" x14ac:dyDescent="0.25">
      <c r="A6" s="4" t="s">
        <v>30</v>
      </c>
      <c r="B6" s="4">
        <v>2018</v>
      </c>
      <c r="C6" s="4" t="s">
        <v>38</v>
      </c>
      <c r="D6" s="8">
        <v>137.4</v>
      </c>
      <c r="E6" s="8">
        <v>145.69999999999999</v>
      </c>
      <c r="F6" s="8">
        <v>135.5</v>
      </c>
      <c r="G6" s="8">
        <v>142.9</v>
      </c>
      <c r="H6" s="8">
        <v>123.6</v>
      </c>
      <c r="I6" s="8">
        <v>157.5</v>
      </c>
      <c r="J6" s="8">
        <v>137.80000000000001</v>
      </c>
      <c r="K6" s="8">
        <v>127.2</v>
      </c>
      <c r="L6" s="8">
        <v>111.8</v>
      </c>
      <c r="M6" s="8">
        <v>137.4</v>
      </c>
      <c r="N6" s="8">
        <v>132.19999999999999</v>
      </c>
      <c r="O6" s="8">
        <v>154.30000000000001</v>
      </c>
      <c r="P6" s="8">
        <v>139.1</v>
      </c>
      <c r="Q6" s="8">
        <v>157</v>
      </c>
      <c r="R6" s="8">
        <v>150.80000000000001</v>
      </c>
      <c r="S6" s="8">
        <v>144.1</v>
      </c>
      <c r="T6" s="8">
        <v>149.80000000000001</v>
      </c>
      <c r="U6" s="8" t="s">
        <v>32</v>
      </c>
      <c r="V6" s="8">
        <v>144.30000000000001</v>
      </c>
      <c r="W6" s="8">
        <v>141.80000000000001</v>
      </c>
      <c r="X6" s="8">
        <v>138.4</v>
      </c>
      <c r="Y6" s="8">
        <v>126.4</v>
      </c>
      <c r="Z6" s="8">
        <v>136.80000000000001</v>
      </c>
      <c r="AA6" s="8">
        <v>144.4</v>
      </c>
      <c r="AB6" s="8">
        <v>131.19999999999999</v>
      </c>
      <c r="AC6" s="8">
        <v>135.1</v>
      </c>
      <c r="AD6" s="8">
        <v>139.80000000000001</v>
      </c>
      <c r="AE6" s="4" t="str">
        <f>C6&amp;" "&amp;B6</f>
        <v>May 2018</v>
      </c>
      <c r="AF6" s="8">
        <f t="shared" si="0"/>
        <v>1782.4</v>
      </c>
      <c r="AG6" s="8">
        <f t="shared" si="1"/>
        <v>269.60000000000002</v>
      </c>
      <c r="AH6" s="8">
        <f t="shared" si="2"/>
        <v>412.5</v>
      </c>
      <c r="AI6" s="26">
        <f t="shared" si="3"/>
        <v>4.4322262118489881E-3</v>
      </c>
      <c r="AJ6" s="4">
        <f t="shared" si="4"/>
        <v>7.4183976261123371E-4</v>
      </c>
      <c r="AK6" s="4">
        <f t="shared" si="5"/>
        <v>5.3333333333331684E-3</v>
      </c>
      <c r="AL6" s="4">
        <v>2022</v>
      </c>
      <c r="AM6" s="8">
        <f>SUM(AF50:AF61)</f>
        <v>26789.599999999999</v>
      </c>
      <c r="AN6" s="8">
        <f>SUM(AG50:AG61)</f>
        <v>4179.0999999999995</v>
      </c>
      <c r="AO6" s="8">
        <f>SUM(AH50:AH61)</f>
        <v>6144.1</v>
      </c>
      <c r="AP6" s="11">
        <f t="shared" si="6"/>
        <v>5.9074215368072301E-2</v>
      </c>
      <c r="AQ6" s="11">
        <f t="shared" si="7"/>
        <v>6.2357008490517764E-2</v>
      </c>
      <c r="AR6" s="11">
        <f t="shared" si="8"/>
        <v>7.8991271973727975E-2</v>
      </c>
      <c r="AT6" s="4" t="s">
        <v>7</v>
      </c>
      <c r="AU6" s="4"/>
      <c r="AV6" s="4"/>
    </row>
    <row r="7" spans="1:48" x14ac:dyDescent="0.25">
      <c r="A7" s="4" t="s">
        <v>30</v>
      </c>
      <c r="B7" s="4">
        <v>2018</v>
      </c>
      <c r="C7" s="4" t="s">
        <v>39</v>
      </c>
      <c r="D7" s="8">
        <v>137.6</v>
      </c>
      <c r="E7" s="8">
        <v>148.1</v>
      </c>
      <c r="F7" s="8">
        <v>136.69999999999999</v>
      </c>
      <c r="G7" s="8">
        <v>143.19999999999999</v>
      </c>
      <c r="H7" s="8">
        <v>124</v>
      </c>
      <c r="I7" s="8">
        <v>154.1</v>
      </c>
      <c r="J7" s="8">
        <v>143.5</v>
      </c>
      <c r="K7" s="8">
        <v>126</v>
      </c>
      <c r="L7" s="8">
        <v>112.4</v>
      </c>
      <c r="M7" s="8">
        <v>137.6</v>
      </c>
      <c r="N7" s="8">
        <v>132.80000000000001</v>
      </c>
      <c r="O7" s="8">
        <v>154.30000000000001</v>
      </c>
      <c r="P7" s="8">
        <v>140</v>
      </c>
      <c r="Q7" s="8">
        <v>157.30000000000001</v>
      </c>
      <c r="R7" s="8">
        <v>151.30000000000001</v>
      </c>
      <c r="S7" s="8">
        <v>144.69999999999999</v>
      </c>
      <c r="T7" s="8">
        <v>150.30000000000001</v>
      </c>
      <c r="U7" s="8" t="s">
        <v>32</v>
      </c>
      <c r="V7" s="8">
        <v>145.1</v>
      </c>
      <c r="W7" s="8">
        <v>142.19999999999999</v>
      </c>
      <c r="X7" s="8">
        <v>138.4</v>
      </c>
      <c r="Y7" s="8">
        <v>127.4</v>
      </c>
      <c r="Z7" s="8">
        <v>137.80000000000001</v>
      </c>
      <c r="AA7" s="8">
        <v>145.1</v>
      </c>
      <c r="AB7" s="8">
        <v>131.4</v>
      </c>
      <c r="AC7" s="8">
        <v>135.6</v>
      </c>
      <c r="AD7" s="8">
        <v>140.5</v>
      </c>
      <c r="AE7" s="4" t="str">
        <f>C7&amp;" "&amp;B7</f>
        <v>June 2018</v>
      </c>
      <c r="AF7" s="8">
        <f t="shared" si="0"/>
        <v>1790.2999999999997</v>
      </c>
      <c r="AG7" s="8">
        <f t="shared" si="1"/>
        <v>269.8</v>
      </c>
      <c r="AH7" s="8">
        <f t="shared" si="2"/>
        <v>414.69999999999993</v>
      </c>
      <c r="AI7" s="26">
        <f t="shared" si="3"/>
        <v>1.1283025191309E-2</v>
      </c>
      <c r="AJ7" s="4">
        <f t="shared" si="4"/>
        <v>2.2238695329872714E-3</v>
      </c>
      <c r="AK7" s="4">
        <f t="shared" si="5"/>
        <v>6.5107306486617937E-3</v>
      </c>
      <c r="AL7" s="4">
        <v>2023</v>
      </c>
      <c r="AM7" s="8">
        <f>SUM(AF62:AF66)</f>
        <v>11379.6</v>
      </c>
      <c r="AN7" s="8">
        <f>SUM(AG62:AG66)</f>
        <v>1841.3999999999999</v>
      </c>
      <c r="AO7" s="8">
        <f>SUM(AH62:AH66)</f>
        <v>2648.8</v>
      </c>
      <c r="AP7" s="11">
        <f t="shared" si="6"/>
        <v>-0.57522322095141398</v>
      </c>
      <c r="AQ7" s="11">
        <f t="shared" si="7"/>
        <v>-0.55937881362015751</v>
      </c>
      <c r="AR7" s="11">
        <f t="shared" si="8"/>
        <v>-0.56888722514281997</v>
      </c>
      <c r="AT7" s="4" t="s">
        <v>8</v>
      </c>
      <c r="AU7" s="4"/>
      <c r="AV7" s="4"/>
    </row>
    <row r="8" spans="1:48" x14ac:dyDescent="0.25">
      <c r="A8" s="4" t="s">
        <v>30</v>
      </c>
      <c r="B8" s="4">
        <v>2018</v>
      </c>
      <c r="C8" s="4" t="s">
        <v>40</v>
      </c>
      <c r="D8" s="8">
        <v>138.4</v>
      </c>
      <c r="E8" s="8">
        <v>149.30000000000001</v>
      </c>
      <c r="F8" s="8">
        <v>139.30000000000001</v>
      </c>
      <c r="G8" s="8">
        <v>143.4</v>
      </c>
      <c r="H8" s="8">
        <v>124.1</v>
      </c>
      <c r="I8" s="8">
        <v>153.30000000000001</v>
      </c>
      <c r="J8" s="8">
        <v>154.19999999999999</v>
      </c>
      <c r="K8" s="8">
        <v>126.4</v>
      </c>
      <c r="L8" s="8">
        <v>114.3</v>
      </c>
      <c r="M8" s="8">
        <v>138.19999999999999</v>
      </c>
      <c r="N8" s="8">
        <v>132.80000000000001</v>
      </c>
      <c r="O8" s="8">
        <v>154.80000000000001</v>
      </c>
      <c r="P8" s="8">
        <v>142</v>
      </c>
      <c r="Q8" s="8">
        <v>156.1</v>
      </c>
      <c r="R8" s="8">
        <v>151.5</v>
      </c>
      <c r="S8" s="8">
        <v>145.1</v>
      </c>
      <c r="T8" s="8">
        <v>150.6</v>
      </c>
      <c r="U8" s="8" t="s">
        <v>32</v>
      </c>
      <c r="V8" s="8">
        <v>146.80000000000001</v>
      </c>
      <c r="W8" s="8">
        <v>143.1</v>
      </c>
      <c r="X8" s="8">
        <v>139</v>
      </c>
      <c r="Y8" s="8">
        <v>127.5</v>
      </c>
      <c r="Z8" s="8">
        <v>138.4</v>
      </c>
      <c r="AA8" s="8">
        <v>145.80000000000001</v>
      </c>
      <c r="AB8" s="8">
        <v>131.4</v>
      </c>
      <c r="AC8" s="8">
        <v>136</v>
      </c>
      <c r="AD8" s="8">
        <v>141.80000000000001</v>
      </c>
      <c r="AE8" s="4" t="str">
        <f>C8&amp;" "&amp;B8</f>
        <v>July 2018</v>
      </c>
      <c r="AF8" s="8">
        <f t="shared" si="0"/>
        <v>1810.5000000000002</v>
      </c>
      <c r="AG8" s="8">
        <f t="shared" si="1"/>
        <v>270.39999999999998</v>
      </c>
      <c r="AH8" s="8">
        <f t="shared" si="2"/>
        <v>417.4</v>
      </c>
      <c r="AI8" s="26">
        <f t="shared" si="3"/>
        <v>4.5843689588509944E-3</v>
      </c>
      <c r="AJ8" s="4">
        <f t="shared" si="4"/>
        <v>1.1094674556215542E-3</v>
      </c>
      <c r="AK8" s="4">
        <f t="shared" si="5"/>
        <v>5.7498802108290233E-3</v>
      </c>
      <c r="AL8" s="24"/>
      <c r="AT8" s="4" t="s">
        <v>9</v>
      </c>
      <c r="AU8" s="4"/>
      <c r="AV8" s="4"/>
    </row>
    <row r="9" spans="1:48" x14ac:dyDescent="0.25">
      <c r="A9" s="4" t="s">
        <v>30</v>
      </c>
      <c r="B9" s="4">
        <v>2018</v>
      </c>
      <c r="C9" s="4" t="s">
        <v>41</v>
      </c>
      <c r="D9" s="8">
        <v>139.19999999999999</v>
      </c>
      <c r="E9" s="8">
        <v>148.80000000000001</v>
      </c>
      <c r="F9" s="8">
        <v>139.1</v>
      </c>
      <c r="G9" s="8">
        <v>143.5</v>
      </c>
      <c r="H9" s="8">
        <v>125</v>
      </c>
      <c r="I9" s="8">
        <v>154.4</v>
      </c>
      <c r="J9" s="8">
        <v>156.30000000000001</v>
      </c>
      <c r="K9" s="8">
        <v>126.8</v>
      </c>
      <c r="L9" s="8">
        <v>115.4</v>
      </c>
      <c r="M9" s="8">
        <v>138.6</v>
      </c>
      <c r="N9" s="8">
        <v>133.80000000000001</v>
      </c>
      <c r="O9" s="8">
        <v>155.19999999999999</v>
      </c>
      <c r="P9" s="8">
        <v>142.69999999999999</v>
      </c>
      <c r="Q9" s="8">
        <v>156.4</v>
      </c>
      <c r="R9" s="8">
        <v>152.1</v>
      </c>
      <c r="S9" s="8">
        <v>145.80000000000001</v>
      </c>
      <c r="T9" s="8">
        <v>151.30000000000001</v>
      </c>
      <c r="U9" s="8" t="s">
        <v>32</v>
      </c>
      <c r="V9" s="8">
        <v>147.69999999999999</v>
      </c>
      <c r="W9" s="8">
        <v>143.80000000000001</v>
      </c>
      <c r="X9" s="8">
        <v>139.4</v>
      </c>
      <c r="Y9" s="8">
        <v>128.30000000000001</v>
      </c>
      <c r="Z9" s="8">
        <v>138.6</v>
      </c>
      <c r="AA9" s="8">
        <v>146.9</v>
      </c>
      <c r="AB9" s="8">
        <v>131.30000000000001</v>
      </c>
      <c r="AC9" s="8">
        <v>136.6</v>
      </c>
      <c r="AD9" s="8">
        <v>142.5</v>
      </c>
      <c r="AE9" s="4" t="str">
        <f>C9&amp;" "&amp;B9</f>
        <v>August 2018</v>
      </c>
      <c r="AF9" s="8">
        <f t="shared" si="0"/>
        <v>1818.8</v>
      </c>
      <c r="AG9" s="8">
        <f t="shared" si="1"/>
        <v>270.70000000000005</v>
      </c>
      <c r="AH9" s="8">
        <f t="shared" si="2"/>
        <v>419.8</v>
      </c>
      <c r="AI9" s="26">
        <f t="shared" si="3"/>
        <v>-1.0446448207609288E-2</v>
      </c>
      <c r="AJ9" s="4">
        <f t="shared" si="4"/>
        <v>4.8023642408568682E-3</v>
      </c>
      <c r="AK9" s="4">
        <f t="shared" si="5"/>
        <v>7.3844687946640446E-3</v>
      </c>
      <c r="AL9" s="24"/>
      <c r="AT9" s="4" t="s">
        <v>10</v>
      </c>
      <c r="AU9" s="4"/>
      <c r="AV9" s="4"/>
    </row>
    <row r="10" spans="1:48" x14ac:dyDescent="0.25">
      <c r="A10" s="4" t="s">
        <v>30</v>
      </c>
      <c r="B10" s="4">
        <v>2018</v>
      </c>
      <c r="C10" s="4" t="s">
        <v>42</v>
      </c>
      <c r="D10" s="8">
        <v>139.4</v>
      </c>
      <c r="E10" s="8">
        <v>147.19999999999999</v>
      </c>
      <c r="F10" s="8">
        <v>136.6</v>
      </c>
      <c r="G10" s="8">
        <v>143.69999999999999</v>
      </c>
      <c r="H10" s="8">
        <v>124.6</v>
      </c>
      <c r="I10" s="8">
        <v>150.1</v>
      </c>
      <c r="J10" s="8">
        <v>149.4</v>
      </c>
      <c r="K10" s="8">
        <v>125.4</v>
      </c>
      <c r="L10" s="8">
        <v>114.4</v>
      </c>
      <c r="M10" s="8">
        <v>138.69999999999999</v>
      </c>
      <c r="N10" s="8">
        <v>133.1</v>
      </c>
      <c r="O10" s="8">
        <v>155.9</v>
      </c>
      <c r="P10" s="8">
        <v>141.30000000000001</v>
      </c>
      <c r="Q10" s="8">
        <v>157.69999999999999</v>
      </c>
      <c r="R10" s="8">
        <v>152.1</v>
      </c>
      <c r="S10" s="8">
        <v>146.1</v>
      </c>
      <c r="T10" s="8">
        <v>151.30000000000001</v>
      </c>
      <c r="U10" s="8" t="s">
        <v>32</v>
      </c>
      <c r="V10" s="8">
        <v>149</v>
      </c>
      <c r="W10" s="8">
        <v>144</v>
      </c>
      <c r="X10" s="8">
        <v>140</v>
      </c>
      <c r="Y10" s="8">
        <v>129.9</v>
      </c>
      <c r="Z10" s="8">
        <v>140</v>
      </c>
      <c r="AA10" s="8">
        <v>147.6</v>
      </c>
      <c r="AB10" s="8">
        <v>132</v>
      </c>
      <c r="AC10" s="8">
        <v>137.4</v>
      </c>
      <c r="AD10" s="8">
        <v>142.1</v>
      </c>
      <c r="AE10" s="4" t="str">
        <f>C10&amp;" "&amp;B10</f>
        <v>September 2018</v>
      </c>
      <c r="AF10" s="8">
        <f t="shared" si="0"/>
        <v>1799.8000000000002</v>
      </c>
      <c r="AG10" s="8">
        <f t="shared" si="1"/>
        <v>272</v>
      </c>
      <c r="AH10" s="8">
        <f t="shared" si="2"/>
        <v>422.9</v>
      </c>
      <c r="AI10" s="26">
        <f t="shared" si="3"/>
        <v>-9.7788643182576598E-3</v>
      </c>
      <c r="AJ10" s="4">
        <f t="shared" si="4"/>
        <v>2.6470588235294284E-2</v>
      </c>
      <c r="AK10" s="4">
        <f t="shared" si="5"/>
        <v>1.2059588555214053E-2</v>
      </c>
      <c r="AL10" s="24"/>
      <c r="AT10" s="4" t="s">
        <v>11</v>
      </c>
      <c r="AU10" s="4"/>
      <c r="AV10" s="4"/>
    </row>
    <row r="11" spans="1:48" x14ac:dyDescent="0.25">
      <c r="A11" s="4" t="s">
        <v>30</v>
      </c>
      <c r="B11" s="4">
        <v>2018</v>
      </c>
      <c r="C11" s="4" t="s">
        <v>43</v>
      </c>
      <c r="D11" s="8">
        <v>139.30000000000001</v>
      </c>
      <c r="E11" s="8">
        <v>147.6</v>
      </c>
      <c r="F11" s="8">
        <v>134.6</v>
      </c>
      <c r="G11" s="8">
        <v>141.9</v>
      </c>
      <c r="H11" s="8">
        <v>123.5</v>
      </c>
      <c r="I11" s="8">
        <v>144.5</v>
      </c>
      <c r="J11" s="8">
        <v>147.6</v>
      </c>
      <c r="K11" s="8">
        <v>121.4</v>
      </c>
      <c r="L11" s="8">
        <v>112.3</v>
      </c>
      <c r="M11" s="8">
        <v>139.5</v>
      </c>
      <c r="N11" s="8">
        <v>134.6</v>
      </c>
      <c r="O11" s="8">
        <v>155.19999999999999</v>
      </c>
      <c r="P11" s="8">
        <v>140.19999999999999</v>
      </c>
      <c r="Q11" s="8">
        <v>159.6</v>
      </c>
      <c r="R11" s="8">
        <v>150.69999999999999</v>
      </c>
      <c r="S11" s="8">
        <v>144.5</v>
      </c>
      <c r="T11" s="8">
        <v>149.80000000000001</v>
      </c>
      <c r="U11" s="8" t="s">
        <v>32</v>
      </c>
      <c r="V11" s="8">
        <v>149.69999999999999</v>
      </c>
      <c r="W11" s="8">
        <v>147.5</v>
      </c>
      <c r="X11" s="8">
        <v>144.80000000000001</v>
      </c>
      <c r="Y11" s="8">
        <v>130.80000000000001</v>
      </c>
      <c r="Z11" s="8">
        <v>140.1</v>
      </c>
      <c r="AA11" s="8">
        <v>148</v>
      </c>
      <c r="AB11" s="8">
        <v>134.4</v>
      </c>
      <c r="AC11" s="8">
        <v>139.80000000000001</v>
      </c>
      <c r="AD11" s="8">
        <v>142.19999999999999</v>
      </c>
      <c r="AE11" s="4" t="str">
        <f>C11&amp;" "&amp;B11</f>
        <v>October 2018</v>
      </c>
      <c r="AF11" s="8">
        <f t="shared" si="0"/>
        <v>1782.2</v>
      </c>
      <c r="AG11" s="8">
        <f t="shared" si="1"/>
        <v>279.20000000000005</v>
      </c>
      <c r="AH11" s="8">
        <f t="shared" si="2"/>
        <v>428</v>
      </c>
      <c r="AI11" s="26">
        <f t="shared" si="3"/>
        <v>2.973852541801986E-3</v>
      </c>
      <c r="AJ11" s="4">
        <f t="shared" si="4"/>
        <v>-2.5071633237823973E-3</v>
      </c>
      <c r="AK11" s="4">
        <f t="shared" si="5"/>
        <v>1.4018691588785577E-3</v>
      </c>
      <c r="AL11" s="24"/>
      <c r="AT11" s="4" t="s">
        <v>12</v>
      </c>
      <c r="AU11" s="4"/>
      <c r="AV11" s="4"/>
    </row>
    <row r="12" spans="1:48" x14ac:dyDescent="0.25">
      <c r="A12" s="4" t="s">
        <v>30</v>
      </c>
      <c r="B12" s="4">
        <v>2018</v>
      </c>
      <c r="C12" s="4" t="s">
        <v>44</v>
      </c>
      <c r="D12" s="8">
        <v>137.1</v>
      </c>
      <c r="E12" s="8">
        <v>150.80000000000001</v>
      </c>
      <c r="F12" s="8">
        <v>136.69999999999999</v>
      </c>
      <c r="G12" s="8">
        <v>141.9</v>
      </c>
      <c r="H12" s="8">
        <v>122.8</v>
      </c>
      <c r="I12" s="8">
        <v>143.9</v>
      </c>
      <c r="J12" s="8">
        <v>147.5</v>
      </c>
      <c r="K12" s="8">
        <v>121</v>
      </c>
      <c r="L12" s="8">
        <v>111.6</v>
      </c>
      <c r="M12" s="8">
        <v>140.6</v>
      </c>
      <c r="N12" s="8">
        <v>137.5</v>
      </c>
      <c r="O12" s="8">
        <v>156.1</v>
      </c>
      <c r="P12" s="8">
        <v>140</v>
      </c>
      <c r="Q12" s="8">
        <v>161.9</v>
      </c>
      <c r="R12" s="8">
        <v>151.69999999999999</v>
      </c>
      <c r="S12" s="8">
        <v>145.5</v>
      </c>
      <c r="T12" s="8">
        <v>150.80000000000001</v>
      </c>
      <c r="U12" s="8" t="s">
        <v>32</v>
      </c>
      <c r="V12" s="8">
        <v>150.30000000000001</v>
      </c>
      <c r="W12" s="8">
        <v>148</v>
      </c>
      <c r="X12" s="8">
        <v>145.4</v>
      </c>
      <c r="Y12" s="8">
        <v>130.30000000000001</v>
      </c>
      <c r="Z12" s="8">
        <v>143.1</v>
      </c>
      <c r="AA12" s="8">
        <v>150.19999999999999</v>
      </c>
      <c r="AB12" s="8">
        <v>133.1</v>
      </c>
      <c r="AC12" s="8">
        <v>140.1</v>
      </c>
      <c r="AD12" s="8">
        <v>142.4</v>
      </c>
      <c r="AE12" s="4" t="str">
        <f>C12&amp;" "&amp;B12</f>
        <v>November  2018</v>
      </c>
      <c r="AF12" s="8">
        <f t="shared" si="0"/>
        <v>1787.4999999999995</v>
      </c>
      <c r="AG12" s="8">
        <f t="shared" si="1"/>
        <v>278.5</v>
      </c>
      <c r="AH12" s="8">
        <f t="shared" si="2"/>
        <v>428.6</v>
      </c>
      <c r="AI12" s="26">
        <f t="shared" si="3"/>
        <v>-8.0559440559437277E-3</v>
      </c>
      <c r="AJ12" s="4">
        <f t="shared" si="4"/>
        <v>1.5439856373428922E-2</v>
      </c>
      <c r="AK12" s="4">
        <f t="shared" si="5"/>
        <v>-2.7998133457770541E-3</v>
      </c>
      <c r="AL12" s="24"/>
      <c r="AT12" s="4" t="s">
        <v>13</v>
      </c>
      <c r="AU12" s="4"/>
      <c r="AV12" s="4"/>
    </row>
    <row r="13" spans="1:48" x14ac:dyDescent="0.25">
      <c r="A13" s="4" t="s">
        <v>30</v>
      </c>
      <c r="B13" s="4">
        <v>2018</v>
      </c>
      <c r="C13" s="4" t="s">
        <v>45</v>
      </c>
      <c r="D13" s="8">
        <v>137.1</v>
      </c>
      <c r="E13" s="8">
        <v>151.9</v>
      </c>
      <c r="F13" s="8">
        <v>137.4</v>
      </c>
      <c r="G13" s="8">
        <v>142.4</v>
      </c>
      <c r="H13" s="8">
        <v>124.2</v>
      </c>
      <c r="I13" s="8">
        <v>140.19999999999999</v>
      </c>
      <c r="J13" s="8">
        <v>136.6</v>
      </c>
      <c r="K13" s="8">
        <v>120.9</v>
      </c>
      <c r="L13" s="8">
        <v>109.9</v>
      </c>
      <c r="M13" s="8">
        <v>140.19999999999999</v>
      </c>
      <c r="N13" s="8">
        <v>137.80000000000001</v>
      </c>
      <c r="O13" s="8">
        <v>156</v>
      </c>
      <c r="P13" s="8">
        <v>138.5</v>
      </c>
      <c r="Q13" s="8">
        <v>162.4</v>
      </c>
      <c r="R13" s="8">
        <v>151.6</v>
      </c>
      <c r="S13" s="8">
        <v>145.9</v>
      </c>
      <c r="T13" s="8">
        <v>150.80000000000001</v>
      </c>
      <c r="U13" s="8" t="s">
        <v>32</v>
      </c>
      <c r="V13" s="8">
        <v>149</v>
      </c>
      <c r="W13" s="8">
        <v>149.5</v>
      </c>
      <c r="X13" s="8">
        <v>149.6</v>
      </c>
      <c r="Y13" s="8">
        <v>128.9</v>
      </c>
      <c r="Z13" s="8">
        <v>143.30000000000001</v>
      </c>
      <c r="AA13" s="8">
        <v>155.1</v>
      </c>
      <c r="AB13" s="8">
        <v>133.19999999999999</v>
      </c>
      <c r="AC13" s="8">
        <v>141.6</v>
      </c>
      <c r="AD13" s="8">
        <v>141.9</v>
      </c>
      <c r="AE13" s="4" t="str">
        <f>C13&amp;" "&amp;B13</f>
        <v>December 2018</v>
      </c>
      <c r="AF13" s="8">
        <f t="shared" si="0"/>
        <v>1773.1000000000001</v>
      </c>
      <c r="AG13" s="8">
        <f t="shared" si="1"/>
        <v>282.79999999999995</v>
      </c>
      <c r="AH13" s="8">
        <f t="shared" si="2"/>
        <v>427.4</v>
      </c>
      <c r="AI13" s="26">
        <f t="shared" si="3"/>
        <v>-7.6137837685409729E-3</v>
      </c>
      <c r="AJ13" s="4">
        <f t="shared" si="4"/>
        <v>1.0608203677513021E-3</v>
      </c>
      <c r="AK13" s="4">
        <f t="shared" si="5"/>
        <v>-5.8493214787084698E-3</v>
      </c>
      <c r="AL13" s="24"/>
      <c r="AT13" s="4" t="s">
        <v>14</v>
      </c>
      <c r="AU13" s="4"/>
      <c r="AV13" s="4"/>
    </row>
    <row r="14" spans="1:48" x14ac:dyDescent="0.25">
      <c r="A14" s="4" t="s">
        <v>30</v>
      </c>
      <c r="B14" s="4">
        <v>2019</v>
      </c>
      <c r="C14" s="4" t="s">
        <v>31</v>
      </c>
      <c r="D14" s="8">
        <v>136.6</v>
      </c>
      <c r="E14" s="8">
        <v>152.5</v>
      </c>
      <c r="F14" s="8">
        <v>138.19999999999999</v>
      </c>
      <c r="G14" s="8">
        <v>142.4</v>
      </c>
      <c r="H14" s="8">
        <v>123.9</v>
      </c>
      <c r="I14" s="8">
        <v>135.5</v>
      </c>
      <c r="J14" s="8">
        <v>131.69999999999999</v>
      </c>
      <c r="K14" s="8">
        <v>121.3</v>
      </c>
      <c r="L14" s="8">
        <v>108.4</v>
      </c>
      <c r="M14" s="8">
        <v>138.9</v>
      </c>
      <c r="N14" s="8">
        <v>137</v>
      </c>
      <c r="O14" s="8">
        <v>155.80000000000001</v>
      </c>
      <c r="P14" s="8">
        <v>137.4</v>
      </c>
      <c r="Q14" s="8">
        <v>162.69999999999999</v>
      </c>
      <c r="R14" s="8">
        <v>150.6</v>
      </c>
      <c r="S14" s="8">
        <v>145.1</v>
      </c>
      <c r="T14" s="8">
        <v>149.9</v>
      </c>
      <c r="U14" s="8" t="s">
        <v>32</v>
      </c>
      <c r="V14" s="8">
        <v>146.19999999999999</v>
      </c>
      <c r="W14" s="8">
        <v>150.1</v>
      </c>
      <c r="X14" s="8">
        <v>149.6</v>
      </c>
      <c r="Y14" s="8">
        <v>128.6</v>
      </c>
      <c r="Z14" s="8">
        <v>142.9</v>
      </c>
      <c r="AA14" s="8">
        <v>155.19999999999999</v>
      </c>
      <c r="AB14" s="8">
        <v>133.5</v>
      </c>
      <c r="AC14" s="8">
        <v>141.69999999999999</v>
      </c>
      <c r="AD14" s="8">
        <v>141</v>
      </c>
      <c r="AE14" s="4" t="str">
        <f>C14&amp;" "&amp;B14</f>
        <v>January 2019</v>
      </c>
      <c r="AF14" s="8">
        <f t="shared" si="0"/>
        <v>1759.6000000000001</v>
      </c>
      <c r="AG14" s="8">
        <f t="shared" si="1"/>
        <v>283.10000000000002</v>
      </c>
      <c r="AH14" s="8">
        <f t="shared" si="2"/>
        <v>424.9</v>
      </c>
      <c r="AI14" s="26">
        <f t="shared" si="3"/>
        <v>1.1366219595365166E-4</v>
      </c>
      <c r="AJ14" s="4">
        <f t="shared" si="4"/>
        <v>6.0049452490285714E-3</v>
      </c>
      <c r="AK14" s="4">
        <f t="shared" si="5"/>
        <v>-7.0604848199579053E-4</v>
      </c>
      <c r="AL14" s="24"/>
      <c r="AT14" s="4" t="s">
        <v>15</v>
      </c>
      <c r="AU14" s="4"/>
      <c r="AV14" s="4"/>
    </row>
    <row r="15" spans="1:48" x14ac:dyDescent="0.25">
      <c r="A15" s="4" t="s">
        <v>30</v>
      </c>
      <c r="B15" s="4">
        <v>2019</v>
      </c>
      <c r="C15" s="4" t="s">
        <v>35</v>
      </c>
      <c r="D15" s="8">
        <v>136.80000000000001</v>
      </c>
      <c r="E15" s="8">
        <v>153</v>
      </c>
      <c r="F15" s="8">
        <v>139.1</v>
      </c>
      <c r="G15" s="8">
        <v>142.5</v>
      </c>
      <c r="H15" s="8">
        <v>124.1</v>
      </c>
      <c r="I15" s="8">
        <v>135.80000000000001</v>
      </c>
      <c r="J15" s="8">
        <v>128.69999999999999</v>
      </c>
      <c r="K15" s="8">
        <v>121.5</v>
      </c>
      <c r="L15" s="8">
        <v>108.3</v>
      </c>
      <c r="M15" s="8">
        <v>139.19999999999999</v>
      </c>
      <c r="N15" s="8">
        <v>137.4</v>
      </c>
      <c r="O15" s="8">
        <v>156.19999999999999</v>
      </c>
      <c r="P15" s="8">
        <v>137.19999999999999</v>
      </c>
      <c r="Q15" s="8">
        <v>162.80000000000001</v>
      </c>
      <c r="R15" s="8">
        <v>150.5</v>
      </c>
      <c r="S15" s="8">
        <v>146.1</v>
      </c>
      <c r="T15" s="8">
        <v>149.9</v>
      </c>
      <c r="U15" s="8" t="s">
        <v>32</v>
      </c>
      <c r="V15" s="8">
        <v>145.30000000000001</v>
      </c>
      <c r="W15" s="8">
        <v>150.1</v>
      </c>
      <c r="X15" s="8">
        <v>149.9</v>
      </c>
      <c r="Y15" s="8">
        <v>129.19999999999999</v>
      </c>
      <c r="Z15" s="8">
        <v>143.4</v>
      </c>
      <c r="AA15" s="8">
        <v>155.5</v>
      </c>
      <c r="AB15" s="8">
        <v>134.9</v>
      </c>
      <c r="AC15" s="8">
        <v>142.19999999999999</v>
      </c>
      <c r="AD15" s="8">
        <v>141</v>
      </c>
      <c r="AE15" s="4" t="str">
        <f>C15&amp;" "&amp;B15</f>
        <v>February 2019</v>
      </c>
      <c r="AF15" s="8">
        <f t="shared" si="0"/>
        <v>1759.8000000000002</v>
      </c>
      <c r="AG15" s="8">
        <f t="shared" si="1"/>
        <v>284.8</v>
      </c>
      <c r="AH15" s="8">
        <f t="shared" si="2"/>
        <v>424.59999999999997</v>
      </c>
      <c r="AI15" s="26">
        <f t="shared" si="3"/>
        <v>7.9554494828963001E-4</v>
      </c>
      <c r="AJ15" s="4">
        <f t="shared" si="4"/>
        <v>-1.4044943820225916E-3</v>
      </c>
      <c r="AK15" s="4">
        <f t="shared" si="5"/>
        <v>4.0037682524728894E-3</v>
      </c>
      <c r="AL15" s="24"/>
    </row>
    <row r="16" spans="1:48" x14ac:dyDescent="0.25">
      <c r="A16" s="4" t="s">
        <v>30</v>
      </c>
      <c r="B16" s="4">
        <v>2019</v>
      </c>
      <c r="C16" s="4" t="s">
        <v>36</v>
      </c>
      <c r="D16" s="8">
        <v>136.9</v>
      </c>
      <c r="E16" s="8">
        <v>154.1</v>
      </c>
      <c r="F16" s="8">
        <v>138.69999999999999</v>
      </c>
      <c r="G16" s="8">
        <v>142.5</v>
      </c>
      <c r="H16" s="8">
        <v>124.1</v>
      </c>
      <c r="I16" s="8">
        <v>136.1</v>
      </c>
      <c r="J16" s="8">
        <v>128.19999999999999</v>
      </c>
      <c r="K16" s="8">
        <v>122.3</v>
      </c>
      <c r="L16" s="8">
        <v>108.3</v>
      </c>
      <c r="M16" s="8">
        <v>138.9</v>
      </c>
      <c r="N16" s="8">
        <v>137.4</v>
      </c>
      <c r="O16" s="8">
        <v>156.4</v>
      </c>
      <c r="P16" s="8">
        <v>137.30000000000001</v>
      </c>
      <c r="Q16" s="8">
        <v>162.9</v>
      </c>
      <c r="R16" s="8">
        <v>150.80000000000001</v>
      </c>
      <c r="S16" s="8">
        <v>146.1</v>
      </c>
      <c r="T16" s="8">
        <v>150.1</v>
      </c>
      <c r="U16" s="8" t="s">
        <v>32</v>
      </c>
      <c r="V16" s="8">
        <v>146.4</v>
      </c>
      <c r="W16" s="8">
        <v>150</v>
      </c>
      <c r="X16" s="8">
        <v>150.4</v>
      </c>
      <c r="Y16" s="8">
        <v>129.9</v>
      </c>
      <c r="Z16" s="8">
        <v>143.80000000000001</v>
      </c>
      <c r="AA16" s="8">
        <v>155.5</v>
      </c>
      <c r="AB16" s="8">
        <v>134</v>
      </c>
      <c r="AC16" s="8">
        <v>142.4</v>
      </c>
      <c r="AD16" s="8">
        <v>141.19999999999999</v>
      </c>
      <c r="AE16" s="4" t="str">
        <f>C16&amp;" "&amp;B16</f>
        <v>March 2019</v>
      </c>
      <c r="AF16" s="8">
        <f t="shared" si="0"/>
        <v>1761.2000000000003</v>
      </c>
      <c r="AG16" s="8">
        <f t="shared" si="1"/>
        <v>284.39999999999998</v>
      </c>
      <c r="AH16" s="8">
        <f t="shared" si="2"/>
        <v>426.29999999999995</v>
      </c>
      <c r="AI16" s="26">
        <f t="shared" si="3"/>
        <v>-5.6779468544213149E-4</v>
      </c>
      <c r="AJ16" s="4">
        <f t="shared" si="4"/>
        <v>3.867791842475387E-2</v>
      </c>
      <c r="AK16" s="4">
        <f t="shared" si="5"/>
        <v>2.29885057471266E-2</v>
      </c>
      <c r="AL16" s="24"/>
    </row>
    <row r="17" spans="1:38" x14ac:dyDescent="0.25">
      <c r="A17" s="8" t="s">
        <v>30</v>
      </c>
      <c r="B17" s="9">
        <v>2019</v>
      </c>
      <c r="C17" s="8" t="s">
        <v>37</v>
      </c>
      <c r="D17" s="8">
        <v>136.76666666666665</v>
      </c>
      <c r="E17" s="8">
        <v>153.20000000000002</v>
      </c>
      <c r="F17" s="8">
        <v>138.66666666666666</v>
      </c>
      <c r="G17" s="8">
        <v>142.46666666666667</v>
      </c>
      <c r="H17" s="8">
        <v>124.03333333333335</v>
      </c>
      <c r="I17" s="8">
        <v>135.79999999999998</v>
      </c>
      <c r="J17" s="8">
        <v>129.53333333333333</v>
      </c>
      <c r="K17" s="8">
        <v>121.7</v>
      </c>
      <c r="L17" s="8">
        <v>108.33333333333333</v>
      </c>
      <c r="M17" s="8">
        <v>139</v>
      </c>
      <c r="N17" s="8">
        <v>137.26666666666665</v>
      </c>
      <c r="O17" s="8">
        <v>156.13333333333333</v>
      </c>
      <c r="P17" s="8">
        <v>137.30000000000001</v>
      </c>
      <c r="Q17" s="8">
        <v>167.8</v>
      </c>
      <c r="R17" s="8">
        <v>152.6</v>
      </c>
      <c r="S17" s="8">
        <v>147.30000000000001</v>
      </c>
      <c r="T17" s="8">
        <v>151.9</v>
      </c>
      <c r="U17" s="8" t="s">
        <v>32</v>
      </c>
      <c r="V17" s="8">
        <v>149.9</v>
      </c>
      <c r="W17" s="8">
        <v>151.19999999999999</v>
      </c>
      <c r="X17" s="8">
        <v>154.80000000000001</v>
      </c>
      <c r="Y17" s="8">
        <v>135</v>
      </c>
      <c r="Z17" s="8">
        <v>149.5</v>
      </c>
      <c r="AA17" s="8">
        <v>161.1</v>
      </c>
      <c r="AB17" s="8">
        <v>140.6</v>
      </c>
      <c r="AC17" s="8">
        <v>147.1</v>
      </c>
      <c r="AD17" s="8">
        <v>152.30000000000001</v>
      </c>
      <c r="AE17" s="4" t="str">
        <f>C17&amp;" "&amp;B17</f>
        <v>April 2019</v>
      </c>
      <c r="AF17" s="8">
        <f t="shared" si="0"/>
        <v>1760.1999999999996</v>
      </c>
      <c r="AG17" s="8">
        <f t="shared" si="1"/>
        <v>295.39999999999998</v>
      </c>
      <c r="AH17" s="8">
        <f t="shared" si="2"/>
        <v>436.1</v>
      </c>
      <c r="AI17" s="26">
        <f t="shared" si="3"/>
        <v>1.2441767980911574E-2</v>
      </c>
      <c r="AJ17" s="4">
        <f t="shared" si="4"/>
        <v>-3.4529451591062736E-2</v>
      </c>
      <c r="AK17" s="4">
        <f t="shared" si="5"/>
        <v>-2.1783994496675205E-2</v>
      </c>
      <c r="AL17" s="24"/>
    </row>
    <row r="18" spans="1:38" x14ac:dyDescent="0.25">
      <c r="A18" s="4" t="s">
        <v>30</v>
      </c>
      <c r="B18" s="4">
        <v>2019</v>
      </c>
      <c r="C18" s="4" t="s">
        <v>38</v>
      </c>
      <c r="D18" s="8">
        <v>137.4</v>
      </c>
      <c r="E18" s="8">
        <v>159.5</v>
      </c>
      <c r="F18" s="8">
        <v>134.5</v>
      </c>
      <c r="G18" s="8">
        <v>142.6</v>
      </c>
      <c r="H18" s="8">
        <v>124</v>
      </c>
      <c r="I18" s="8">
        <v>143.69999999999999</v>
      </c>
      <c r="J18" s="8">
        <v>133.4</v>
      </c>
      <c r="K18" s="8">
        <v>125.1</v>
      </c>
      <c r="L18" s="8">
        <v>109.3</v>
      </c>
      <c r="M18" s="8">
        <v>139.30000000000001</v>
      </c>
      <c r="N18" s="8">
        <v>137.69999999999999</v>
      </c>
      <c r="O18" s="8">
        <v>156.4</v>
      </c>
      <c r="P18" s="8">
        <v>139.19999999999999</v>
      </c>
      <c r="Q18" s="8">
        <v>163.30000000000001</v>
      </c>
      <c r="R18" s="8">
        <v>151.30000000000001</v>
      </c>
      <c r="S18" s="8">
        <v>146.6</v>
      </c>
      <c r="T18" s="8">
        <v>150.69999999999999</v>
      </c>
      <c r="U18" s="8" t="s">
        <v>32</v>
      </c>
      <c r="V18" s="8">
        <v>146.9</v>
      </c>
      <c r="W18" s="8">
        <v>149.5</v>
      </c>
      <c r="X18" s="8">
        <v>151.30000000000001</v>
      </c>
      <c r="Y18" s="8">
        <v>130.19999999999999</v>
      </c>
      <c r="Z18" s="8">
        <v>145.9</v>
      </c>
      <c r="AA18" s="8">
        <v>156.69999999999999</v>
      </c>
      <c r="AB18" s="8">
        <v>133.9</v>
      </c>
      <c r="AC18" s="8">
        <v>142.9</v>
      </c>
      <c r="AD18" s="8">
        <v>142.4</v>
      </c>
      <c r="AE18" s="4" t="str">
        <f>C18&amp;" "&amp;B18</f>
        <v>May 2019</v>
      </c>
      <c r="AF18" s="8">
        <f t="shared" si="0"/>
        <v>1782.1000000000001</v>
      </c>
      <c r="AG18" s="8">
        <f t="shared" si="1"/>
        <v>285.20000000000005</v>
      </c>
      <c r="AH18" s="8">
        <f t="shared" si="2"/>
        <v>426.59999999999997</v>
      </c>
      <c r="AI18" s="26">
        <f t="shared" si="3"/>
        <v>1.2401099826047741E-2</v>
      </c>
      <c r="AJ18" s="4">
        <f t="shared" si="4"/>
        <v>4.5582047685832896E-3</v>
      </c>
      <c r="AK18" s="4">
        <f t="shared" si="5"/>
        <v>2.3441162681669013E-3</v>
      </c>
      <c r="AL18" s="24"/>
    </row>
    <row r="19" spans="1:38" x14ac:dyDescent="0.25">
      <c r="A19" s="4" t="s">
        <v>30</v>
      </c>
      <c r="B19" s="4">
        <v>2019</v>
      </c>
      <c r="C19" s="4" t="s">
        <v>39</v>
      </c>
      <c r="D19" s="8">
        <v>137.80000000000001</v>
      </c>
      <c r="E19" s="8">
        <v>163.5</v>
      </c>
      <c r="F19" s="8">
        <v>136.19999999999999</v>
      </c>
      <c r="G19" s="8">
        <v>143.19999999999999</v>
      </c>
      <c r="H19" s="8">
        <v>124.3</v>
      </c>
      <c r="I19" s="8">
        <v>143.30000000000001</v>
      </c>
      <c r="J19" s="8">
        <v>140.6</v>
      </c>
      <c r="K19" s="8">
        <v>128.69999999999999</v>
      </c>
      <c r="L19" s="8">
        <v>110.6</v>
      </c>
      <c r="M19" s="8">
        <v>140.4</v>
      </c>
      <c r="N19" s="8">
        <v>138</v>
      </c>
      <c r="O19" s="8">
        <v>156.6</v>
      </c>
      <c r="P19" s="8">
        <v>141</v>
      </c>
      <c r="Q19" s="8">
        <v>164.2</v>
      </c>
      <c r="R19" s="8">
        <v>151.4</v>
      </c>
      <c r="S19" s="8">
        <v>146.5</v>
      </c>
      <c r="T19" s="8">
        <v>150.69999999999999</v>
      </c>
      <c r="U19" s="8" t="s">
        <v>32</v>
      </c>
      <c r="V19" s="8">
        <v>147.80000000000001</v>
      </c>
      <c r="W19" s="8">
        <v>149.6</v>
      </c>
      <c r="X19" s="8">
        <v>151.69999999999999</v>
      </c>
      <c r="Y19" s="8">
        <v>130.19999999999999</v>
      </c>
      <c r="Z19" s="8">
        <v>146.4</v>
      </c>
      <c r="AA19" s="8">
        <v>157.69999999999999</v>
      </c>
      <c r="AB19" s="8">
        <v>134.80000000000001</v>
      </c>
      <c r="AC19" s="8">
        <v>143.30000000000001</v>
      </c>
      <c r="AD19" s="8">
        <v>143.6</v>
      </c>
      <c r="AE19" s="4" t="str">
        <f>C19&amp;" "&amp;B19</f>
        <v>June 2019</v>
      </c>
      <c r="AF19" s="8">
        <f t="shared" si="0"/>
        <v>1804.1999999999998</v>
      </c>
      <c r="AG19" s="8">
        <f t="shared" si="1"/>
        <v>286.5</v>
      </c>
      <c r="AH19" s="8">
        <f t="shared" si="2"/>
        <v>427.59999999999997</v>
      </c>
      <c r="AI19" s="26">
        <f t="shared" si="3"/>
        <v>1.2581753685844167E-2</v>
      </c>
      <c r="AJ19" s="4">
        <f t="shared" si="4"/>
        <v>6.2827225130888467E-3</v>
      </c>
      <c r="AK19" s="4">
        <f t="shared" si="5"/>
        <v>9.3545369504217523E-4</v>
      </c>
      <c r="AL19" s="24"/>
    </row>
    <row r="20" spans="1:38" x14ac:dyDescent="0.25">
      <c r="A20" s="4" t="s">
        <v>30</v>
      </c>
      <c r="B20" s="4">
        <v>2019</v>
      </c>
      <c r="C20" s="4" t="s">
        <v>40</v>
      </c>
      <c r="D20" s="8">
        <v>138.4</v>
      </c>
      <c r="E20" s="8">
        <v>164</v>
      </c>
      <c r="F20" s="8">
        <v>138.4</v>
      </c>
      <c r="G20" s="8">
        <v>143.9</v>
      </c>
      <c r="H20" s="8">
        <v>124.4</v>
      </c>
      <c r="I20" s="8">
        <v>146.4</v>
      </c>
      <c r="J20" s="8">
        <v>150.1</v>
      </c>
      <c r="K20" s="8">
        <v>130.6</v>
      </c>
      <c r="L20" s="8">
        <v>110.8</v>
      </c>
      <c r="M20" s="8">
        <v>141.69999999999999</v>
      </c>
      <c r="N20" s="8">
        <v>138.5</v>
      </c>
      <c r="O20" s="8">
        <v>156.69999999999999</v>
      </c>
      <c r="P20" s="8">
        <v>143</v>
      </c>
      <c r="Q20" s="8">
        <v>164.5</v>
      </c>
      <c r="R20" s="8">
        <v>151.6</v>
      </c>
      <c r="S20" s="8">
        <v>146.6</v>
      </c>
      <c r="T20" s="8">
        <v>150.9</v>
      </c>
      <c r="U20" s="8" t="s">
        <v>32</v>
      </c>
      <c r="V20" s="8">
        <v>146.80000000000001</v>
      </c>
      <c r="W20" s="8">
        <v>150</v>
      </c>
      <c r="X20" s="8">
        <v>152.19999999999999</v>
      </c>
      <c r="Y20" s="8">
        <v>131.19999999999999</v>
      </c>
      <c r="Z20" s="8">
        <v>147.5</v>
      </c>
      <c r="AA20" s="8">
        <v>159.1</v>
      </c>
      <c r="AB20" s="8">
        <v>136.1</v>
      </c>
      <c r="AC20" s="8">
        <v>144.19999999999999</v>
      </c>
      <c r="AD20" s="8">
        <v>144.9</v>
      </c>
      <c r="AE20" s="4" t="str">
        <f>C20&amp;" "&amp;B20</f>
        <v>July 2019</v>
      </c>
      <c r="AF20" s="8">
        <f t="shared" si="0"/>
        <v>1826.8999999999999</v>
      </c>
      <c r="AG20" s="8">
        <f t="shared" si="1"/>
        <v>288.29999999999995</v>
      </c>
      <c r="AH20" s="8">
        <f t="shared" si="2"/>
        <v>428</v>
      </c>
      <c r="AI20" s="26">
        <f t="shared" si="3"/>
        <v>4.1600525480323851E-3</v>
      </c>
      <c r="AJ20" s="4">
        <f t="shared" si="4"/>
        <v>1.1099549080818751E-2</v>
      </c>
      <c r="AK20" s="4">
        <f t="shared" si="5"/>
        <v>0</v>
      </c>
      <c r="AL20" s="24"/>
    </row>
    <row r="21" spans="1:38" x14ac:dyDescent="0.25">
      <c r="A21" s="4" t="s">
        <v>30</v>
      </c>
      <c r="B21" s="4">
        <v>2019</v>
      </c>
      <c r="C21" s="4" t="s">
        <v>41</v>
      </c>
      <c r="D21" s="8">
        <v>139.19999999999999</v>
      </c>
      <c r="E21" s="8">
        <v>161.9</v>
      </c>
      <c r="F21" s="8">
        <v>137.1</v>
      </c>
      <c r="G21" s="8">
        <v>144.6</v>
      </c>
      <c r="H21" s="8">
        <v>124.7</v>
      </c>
      <c r="I21" s="8">
        <v>145.5</v>
      </c>
      <c r="J21" s="8">
        <v>156.19999999999999</v>
      </c>
      <c r="K21" s="8">
        <v>131.5</v>
      </c>
      <c r="L21" s="8">
        <v>111.7</v>
      </c>
      <c r="M21" s="8">
        <v>142.69999999999999</v>
      </c>
      <c r="N21" s="8">
        <v>138.5</v>
      </c>
      <c r="O21" s="8">
        <v>156.9</v>
      </c>
      <c r="P21" s="8">
        <v>144</v>
      </c>
      <c r="Q21" s="8">
        <v>165.1</v>
      </c>
      <c r="R21" s="8">
        <v>151.80000000000001</v>
      </c>
      <c r="S21" s="8">
        <v>146.6</v>
      </c>
      <c r="T21" s="8">
        <v>151.1</v>
      </c>
      <c r="U21" s="8" t="s">
        <v>32</v>
      </c>
      <c r="V21" s="8">
        <v>146.4</v>
      </c>
      <c r="W21" s="8">
        <v>150.19999999999999</v>
      </c>
      <c r="X21" s="8">
        <v>152.69999999999999</v>
      </c>
      <c r="Y21" s="8">
        <v>131.4</v>
      </c>
      <c r="Z21" s="8">
        <v>148</v>
      </c>
      <c r="AA21" s="8">
        <v>159.69999999999999</v>
      </c>
      <c r="AB21" s="8">
        <v>138.80000000000001</v>
      </c>
      <c r="AC21" s="8">
        <v>144.9</v>
      </c>
      <c r="AD21" s="8">
        <v>145.69999999999999</v>
      </c>
      <c r="AE21" s="4" t="str">
        <f>C21&amp;" "&amp;B21</f>
        <v>August 2019</v>
      </c>
      <c r="AF21" s="8">
        <f t="shared" si="0"/>
        <v>1834.5000000000002</v>
      </c>
      <c r="AG21" s="8">
        <f t="shared" si="1"/>
        <v>291.5</v>
      </c>
      <c r="AH21" s="8">
        <f t="shared" si="2"/>
        <v>428</v>
      </c>
      <c r="AI21" s="26">
        <f t="shared" si="3"/>
        <v>7.7405287544288996E-3</v>
      </c>
      <c r="AJ21" s="4">
        <f t="shared" si="4"/>
        <v>7.2041166380789803E-3</v>
      </c>
      <c r="AK21" s="4">
        <f t="shared" si="5"/>
        <v>1.8691588785048324E-3</v>
      </c>
      <c r="AL21" s="24"/>
    </row>
    <row r="22" spans="1:38" x14ac:dyDescent="0.25">
      <c r="A22" s="4" t="s">
        <v>30</v>
      </c>
      <c r="B22" s="4">
        <v>2019</v>
      </c>
      <c r="C22" s="4" t="s">
        <v>42</v>
      </c>
      <c r="D22" s="8">
        <v>140.1</v>
      </c>
      <c r="E22" s="8">
        <v>161.9</v>
      </c>
      <c r="F22" s="8">
        <v>138.30000000000001</v>
      </c>
      <c r="G22" s="8">
        <v>145.69999999999999</v>
      </c>
      <c r="H22" s="8">
        <v>125.1</v>
      </c>
      <c r="I22" s="8">
        <v>143.80000000000001</v>
      </c>
      <c r="J22" s="8">
        <v>163.4</v>
      </c>
      <c r="K22" s="8">
        <v>132.19999999999999</v>
      </c>
      <c r="L22" s="8">
        <v>112.8</v>
      </c>
      <c r="M22" s="8">
        <v>144.19999999999999</v>
      </c>
      <c r="N22" s="8">
        <v>138.5</v>
      </c>
      <c r="O22" s="8">
        <v>157.19999999999999</v>
      </c>
      <c r="P22" s="8">
        <v>145.5</v>
      </c>
      <c r="Q22" s="8">
        <v>165.7</v>
      </c>
      <c r="R22" s="8">
        <v>151.69999999999999</v>
      </c>
      <c r="S22" s="8">
        <v>146.6</v>
      </c>
      <c r="T22" s="8">
        <v>151</v>
      </c>
      <c r="U22" s="8" t="s">
        <v>32</v>
      </c>
      <c r="V22" s="8">
        <v>146.9</v>
      </c>
      <c r="W22" s="8">
        <v>150.30000000000001</v>
      </c>
      <c r="X22" s="8">
        <v>153.4</v>
      </c>
      <c r="Y22" s="8">
        <v>131.6</v>
      </c>
      <c r="Z22" s="8">
        <v>148.30000000000001</v>
      </c>
      <c r="AA22" s="8">
        <v>160.19999999999999</v>
      </c>
      <c r="AB22" s="8">
        <v>140.19999999999999</v>
      </c>
      <c r="AC22" s="8">
        <v>145.4</v>
      </c>
      <c r="AD22" s="8">
        <v>146.69999999999999</v>
      </c>
      <c r="AE22" s="4" t="str">
        <f>C22&amp;" "&amp;B22</f>
        <v>September 2019</v>
      </c>
      <c r="AF22" s="8">
        <f t="shared" si="0"/>
        <v>1848.7</v>
      </c>
      <c r="AG22" s="8">
        <f t="shared" si="1"/>
        <v>293.60000000000002</v>
      </c>
      <c r="AH22" s="8">
        <f t="shared" si="2"/>
        <v>428.80000000000007</v>
      </c>
      <c r="AI22" s="26">
        <f t="shared" si="3"/>
        <v>1.5253962243738622E-2</v>
      </c>
      <c r="AJ22" s="4">
        <f t="shared" si="4"/>
        <v>1.3623978201634103E-3</v>
      </c>
      <c r="AK22" s="4">
        <f t="shared" si="5"/>
        <v>2.7985074626862751E-3</v>
      </c>
      <c r="AL22" s="24"/>
    </row>
    <row r="23" spans="1:38" x14ac:dyDescent="0.25">
      <c r="A23" s="4" t="s">
        <v>30</v>
      </c>
      <c r="B23" s="4">
        <v>2019</v>
      </c>
      <c r="C23" s="4" t="s">
        <v>43</v>
      </c>
      <c r="D23" s="8">
        <v>141</v>
      </c>
      <c r="E23" s="8">
        <v>161.6</v>
      </c>
      <c r="F23" s="8">
        <v>141.19999999999999</v>
      </c>
      <c r="G23" s="8">
        <v>146.5</v>
      </c>
      <c r="H23" s="8">
        <v>125.6</v>
      </c>
      <c r="I23" s="8">
        <v>145.69999999999999</v>
      </c>
      <c r="J23" s="8">
        <v>178.8</v>
      </c>
      <c r="K23" s="8">
        <v>133.1</v>
      </c>
      <c r="L23" s="8">
        <v>113.6</v>
      </c>
      <c r="M23" s="8">
        <v>145.5</v>
      </c>
      <c r="N23" s="8">
        <v>138.6</v>
      </c>
      <c r="O23" s="8">
        <v>157.4</v>
      </c>
      <c r="P23" s="8">
        <v>148.30000000000001</v>
      </c>
      <c r="Q23" s="8">
        <v>166.3</v>
      </c>
      <c r="R23" s="8">
        <v>151.69999999999999</v>
      </c>
      <c r="S23" s="8">
        <v>146.69999999999999</v>
      </c>
      <c r="T23" s="8">
        <v>151</v>
      </c>
      <c r="U23" s="8" t="s">
        <v>32</v>
      </c>
      <c r="V23" s="8">
        <v>147.69999999999999</v>
      </c>
      <c r="W23" s="8">
        <v>150.6</v>
      </c>
      <c r="X23" s="8">
        <v>153.69999999999999</v>
      </c>
      <c r="Y23" s="8">
        <v>131.69999999999999</v>
      </c>
      <c r="Z23" s="8">
        <v>148.69999999999999</v>
      </c>
      <c r="AA23" s="8">
        <v>160.69999999999999</v>
      </c>
      <c r="AB23" s="8">
        <v>140.30000000000001</v>
      </c>
      <c r="AC23" s="8">
        <v>145.69999999999999</v>
      </c>
      <c r="AD23" s="8">
        <v>148.30000000000001</v>
      </c>
      <c r="AE23" s="4" t="str">
        <f>C23&amp;" "&amp;B23</f>
        <v>October 2019</v>
      </c>
      <c r="AF23" s="8">
        <f t="shared" si="0"/>
        <v>1876.8999999999996</v>
      </c>
      <c r="AG23" s="8">
        <f t="shared" si="1"/>
        <v>294</v>
      </c>
      <c r="AH23" s="8">
        <f t="shared" si="2"/>
        <v>429.99999999999994</v>
      </c>
      <c r="AI23" s="26">
        <f t="shared" si="3"/>
        <v>1.4758378176781132E-2</v>
      </c>
      <c r="AJ23" s="4">
        <f t="shared" si="4"/>
        <v>3.061224489795841E-3</v>
      </c>
      <c r="AK23" s="4">
        <f t="shared" si="5"/>
        <v>3.255813953488452E-3</v>
      </c>
      <c r="AL23" s="24"/>
    </row>
    <row r="24" spans="1:38" x14ac:dyDescent="0.25">
      <c r="A24" s="4" t="s">
        <v>30</v>
      </c>
      <c r="B24" s="4">
        <v>2019</v>
      </c>
      <c r="C24" s="4" t="s">
        <v>44</v>
      </c>
      <c r="D24" s="8">
        <v>141.80000000000001</v>
      </c>
      <c r="E24" s="8">
        <v>163.69999999999999</v>
      </c>
      <c r="F24" s="8">
        <v>143.80000000000001</v>
      </c>
      <c r="G24" s="8">
        <v>147.1</v>
      </c>
      <c r="H24" s="8">
        <v>126</v>
      </c>
      <c r="I24" s="8">
        <v>146.19999999999999</v>
      </c>
      <c r="J24" s="8">
        <v>191.4</v>
      </c>
      <c r="K24" s="8">
        <v>136.19999999999999</v>
      </c>
      <c r="L24" s="8">
        <v>113.8</v>
      </c>
      <c r="M24" s="8">
        <v>147.30000000000001</v>
      </c>
      <c r="N24" s="8">
        <v>138.69999999999999</v>
      </c>
      <c r="O24" s="8">
        <v>157.69999999999999</v>
      </c>
      <c r="P24" s="8">
        <v>150.9</v>
      </c>
      <c r="Q24" s="8">
        <v>167.2</v>
      </c>
      <c r="R24" s="8">
        <v>152.30000000000001</v>
      </c>
      <c r="S24" s="8">
        <v>147</v>
      </c>
      <c r="T24" s="8">
        <v>151.5</v>
      </c>
      <c r="U24" s="8" t="s">
        <v>32</v>
      </c>
      <c r="V24" s="8">
        <v>148.4</v>
      </c>
      <c r="W24" s="8">
        <v>150.9</v>
      </c>
      <c r="X24" s="8">
        <v>154.30000000000001</v>
      </c>
      <c r="Y24" s="8">
        <v>132.1</v>
      </c>
      <c r="Z24" s="8">
        <v>149.1</v>
      </c>
      <c r="AA24" s="8">
        <v>160.80000000000001</v>
      </c>
      <c r="AB24" s="8">
        <v>140.6</v>
      </c>
      <c r="AC24" s="8">
        <v>146.1</v>
      </c>
      <c r="AD24" s="8">
        <v>149.9</v>
      </c>
      <c r="AE24" s="4" t="str">
        <f>C24&amp;" "&amp;B24</f>
        <v>November  2019</v>
      </c>
      <c r="AF24" s="8">
        <f t="shared" si="0"/>
        <v>1904.6000000000001</v>
      </c>
      <c r="AG24" s="8">
        <f t="shared" si="1"/>
        <v>294.89999999999998</v>
      </c>
      <c r="AH24" s="8">
        <f t="shared" si="2"/>
        <v>431.4</v>
      </c>
      <c r="AI24" s="26">
        <f t="shared" si="3"/>
        <v>1.9111624488081177E-2</v>
      </c>
      <c r="AJ24" s="4">
        <f t="shared" si="4"/>
        <v>1.69548999660902E-3</v>
      </c>
      <c r="AK24" s="4">
        <f t="shared" si="5"/>
        <v>1.0894761242466494E-2</v>
      </c>
      <c r="AL24" s="24"/>
    </row>
    <row r="25" spans="1:38" x14ac:dyDescent="0.25">
      <c r="A25" s="4" t="s">
        <v>30</v>
      </c>
      <c r="B25" s="4">
        <v>2019</v>
      </c>
      <c r="C25" s="4" t="s">
        <v>45</v>
      </c>
      <c r="D25" s="8">
        <v>142.80000000000001</v>
      </c>
      <c r="E25" s="8">
        <v>165.3</v>
      </c>
      <c r="F25" s="8">
        <v>149.5</v>
      </c>
      <c r="G25" s="8">
        <v>148.69999999999999</v>
      </c>
      <c r="H25" s="8">
        <v>127.5</v>
      </c>
      <c r="I25" s="8">
        <v>144.30000000000001</v>
      </c>
      <c r="J25" s="8">
        <v>209.5</v>
      </c>
      <c r="K25" s="8">
        <v>138.80000000000001</v>
      </c>
      <c r="L25" s="8">
        <v>113.6</v>
      </c>
      <c r="M25" s="8">
        <v>149.1</v>
      </c>
      <c r="N25" s="8">
        <v>139.30000000000001</v>
      </c>
      <c r="O25" s="8">
        <v>158.30000000000001</v>
      </c>
      <c r="P25" s="8">
        <v>154.30000000000001</v>
      </c>
      <c r="Q25" s="8">
        <v>167.8</v>
      </c>
      <c r="R25" s="8">
        <v>152.6</v>
      </c>
      <c r="S25" s="8">
        <v>147.30000000000001</v>
      </c>
      <c r="T25" s="8">
        <v>151.9</v>
      </c>
      <c r="U25" s="8" t="s">
        <v>32</v>
      </c>
      <c r="V25" s="8">
        <v>149.9</v>
      </c>
      <c r="W25" s="8">
        <v>151.19999999999999</v>
      </c>
      <c r="X25" s="8">
        <v>154.80000000000001</v>
      </c>
      <c r="Y25" s="8">
        <v>135</v>
      </c>
      <c r="Z25" s="8">
        <v>149.5</v>
      </c>
      <c r="AA25" s="8">
        <v>161.1</v>
      </c>
      <c r="AB25" s="8">
        <v>140.6</v>
      </c>
      <c r="AC25" s="8">
        <v>147.1</v>
      </c>
      <c r="AD25" s="8">
        <v>152.30000000000001</v>
      </c>
      <c r="AE25" s="4" t="str">
        <f>C25&amp;" "&amp;B25</f>
        <v>December 2019</v>
      </c>
      <c r="AF25" s="8">
        <f t="shared" si="0"/>
        <v>1940.9999999999995</v>
      </c>
      <c r="AG25" s="8">
        <f t="shared" si="1"/>
        <v>295.39999999999998</v>
      </c>
      <c r="AH25" s="8">
        <f t="shared" si="2"/>
        <v>436.1</v>
      </c>
      <c r="AI25" s="26">
        <f t="shared" si="3"/>
        <v>-1.2364760432764744E-3</v>
      </c>
      <c r="AJ25" s="4">
        <f t="shared" si="4"/>
        <v>9.4786729857820294E-3</v>
      </c>
      <c r="AK25" s="4">
        <f t="shared" si="5"/>
        <v>5.2740197202476753E-3</v>
      </c>
      <c r="AL25" s="24"/>
    </row>
    <row r="26" spans="1:38" x14ac:dyDescent="0.25">
      <c r="A26" s="4" t="s">
        <v>30</v>
      </c>
      <c r="B26" s="4">
        <v>2020</v>
      </c>
      <c r="C26" s="4" t="s">
        <v>31</v>
      </c>
      <c r="D26" s="8">
        <v>143.69999999999999</v>
      </c>
      <c r="E26" s="8">
        <v>167.3</v>
      </c>
      <c r="F26" s="8">
        <v>153.5</v>
      </c>
      <c r="G26" s="8">
        <v>150.5</v>
      </c>
      <c r="H26" s="8">
        <v>132</v>
      </c>
      <c r="I26" s="8">
        <v>142.19999999999999</v>
      </c>
      <c r="J26" s="8">
        <v>191.5</v>
      </c>
      <c r="K26" s="8">
        <v>141.1</v>
      </c>
      <c r="L26" s="8">
        <v>113.8</v>
      </c>
      <c r="M26" s="8">
        <v>151.6</v>
      </c>
      <c r="N26" s="8">
        <v>139.69999999999999</v>
      </c>
      <c r="O26" s="8">
        <v>158.69999999999999</v>
      </c>
      <c r="P26" s="8">
        <v>153</v>
      </c>
      <c r="Q26" s="8">
        <v>168.6</v>
      </c>
      <c r="R26" s="8">
        <v>152.80000000000001</v>
      </c>
      <c r="S26" s="8">
        <v>147.4</v>
      </c>
      <c r="T26" s="8">
        <v>152.1</v>
      </c>
      <c r="U26" s="8" t="s">
        <v>32</v>
      </c>
      <c r="V26" s="8">
        <v>150.4</v>
      </c>
      <c r="W26" s="8">
        <v>151.69999999999999</v>
      </c>
      <c r="X26" s="8">
        <v>155.69999999999999</v>
      </c>
      <c r="Y26" s="8">
        <v>136.30000000000001</v>
      </c>
      <c r="Z26" s="8">
        <v>150.1</v>
      </c>
      <c r="AA26" s="8">
        <v>161.69999999999999</v>
      </c>
      <c r="AB26" s="8">
        <v>142.5</v>
      </c>
      <c r="AC26" s="8">
        <v>148.1</v>
      </c>
      <c r="AD26" s="8">
        <v>151.9</v>
      </c>
      <c r="AE26" s="4" t="str">
        <f>C26&amp;" "&amp;B26</f>
        <v>January 2020</v>
      </c>
      <c r="AF26" s="8">
        <f t="shared" si="0"/>
        <v>1938.6</v>
      </c>
      <c r="AG26" s="8">
        <f t="shared" si="1"/>
        <v>298.2</v>
      </c>
      <c r="AH26" s="8">
        <f t="shared" si="2"/>
        <v>438.40000000000003</v>
      </c>
      <c r="AI26" s="26">
        <f t="shared" si="3"/>
        <v>-1.485608170844949E-2</v>
      </c>
      <c r="AJ26" s="4">
        <f t="shared" si="4"/>
        <v>4.6948356807512883E-3</v>
      </c>
      <c r="AK26" s="4">
        <f t="shared" si="5"/>
        <v>3.8777372262773458E-3</v>
      </c>
      <c r="AL26" s="24"/>
    </row>
    <row r="27" spans="1:38" x14ac:dyDescent="0.25">
      <c r="A27" s="4" t="s">
        <v>30</v>
      </c>
      <c r="B27" s="4">
        <v>2020</v>
      </c>
      <c r="C27" s="4" t="s">
        <v>35</v>
      </c>
      <c r="D27" s="8">
        <v>144.19999999999999</v>
      </c>
      <c r="E27" s="8">
        <v>167.5</v>
      </c>
      <c r="F27" s="8">
        <v>150.9</v>
      </c>
      <c r="G27" s="8">
        <v>150.9</v>
      </c>
      <c r="H27" s="8">
        <v>133.69999999999999</v>
      </c>
      <c r="I27" s="8">
        <v>140.69999999999999</v>
      </c>
      <c r="J27" s="8">
        <v>165.1</v>
      </c>
      <c r="K27" s="8">
        <v>141.80000000000001</v>
      </c>
      <c r="L27" s="8">
        <v>113.1</v>
      </c>
      <c r="M27" s="8">
        <v>152.80000000000001</v>
      </c>
      <c r="N27" s="8">
        <v>140.1</v>
      </c>
      <c r="O27" s="8">
        <v>159.19999999999999</v>
      </c>
      <c r="P27" s="8">
        <v>149.80000000000001</v>
      </c>
      <c r="Q27" s="8">
        <v>169.4</v>
      </c>
      <c r="R27" s="8">
        <v>153</v>
      </c>
      <c r="S27" s="8">
        <v>147.5</v>
      </c>
      <c r="T27" s="8">
        <v>152.30000000000001</v>
      </c>
      <c r="U27" s="8" t="s">
        <v>32</v>
      </c>
      <c r="V27" s="8">
        <v>152.30000000000001</v>
      </c>
      <c r="W27" s="8">
        <v>151.80000000000001</v>
      </c>
      <c r="X27" s="8">
        <v>156.19999999999999</v>
      </c>
      <c r="Y27" s="8">
        <v>136</v>
      </c>
      <c r="Z27" s="8">
        <v>150.4</v>
      </c>
      <c r="AA27" s="8">
        <v>161.9</v>
      </c>
      <c r="AB27" s="8">
        <v>143.4</v>
      </c>
      <c r="AC27" s="8">
        <v>148.4</v>
      </c>
      <c r="AD27" s="8">
        <v>150.4</v>
      </c>
      <c r="AE27" s="4" t="str">
        <f>C27&amp;" "&amp;B27</f>
        <v>February 2020</v>
      </c>
      <c r="AF27" s="8">
        <f t="shared" si="0"/>
        <v>1909.7999999999997</v>
      </c>
      <c r="AG27" s="8">
        <f t="shared" si="1"/>
        <v>299.60000000000002</v>
      </c>
      <c r="AH27" s="8">
        <f t="shared" si="2"/>
        <v>440.1</v>
      </c>
      <c r="AI27" s="26">
        <f t="shared" si="3"/>
        <v>-7.9589485810032719E-3</v>
      </c>
      <c r="AJ27" s="4">
        <f t="shared" si="4"/>
        <v>7.3431241655538436E-3</v>
      </c>
      <c r="AK27" s="4">
        <f t="shared" si="5"/>
        <v>1.3633265167006723E-3</v>
      </c>
      <c r="AL27" s="24"/>
    </row>
    <row r="28" spans="1:38" x14ac:dyDescent="0.25">
      <c r="A28" s="4" t="s">
        <v>30</v>
      </c>
      <c r="B28" s="4">
        <v>2020</v>
      </c>
      <c r="C28" s="4" t="s">
        <v>36</v>
      </c>
      <c r="D28" s="8">
        <v>144.4</v>
      </c>
      <c r="E28" s="8">
        <v>166.8</v>
      </c>
      <c r="F28" s="8">
        <v>147.6</v>
      </c>
      <c r="G28" s="8">
        <v>151.69999999999999</v>
      </c>
      <c r="H28" s="8">
        <v>133.30000000000001</v>
      </c>
      <c r="I28" s="8">
        <v>141.80000000000001</v>
      </c>
      <c r="J28" s="8">
        <v>152.30000000000001</v>
      </c>
      <c r="K28" s="8">
        <v>141.80000000000001</v>
      </c>
      <c r="L28" s="8">
        <v>112.6</v>
      </c>
      <c r="M28" s="8">
        <v>154</v>
      </c>
      <c r="N28" s="8">
        <v>140.1</v>
      </c>
      <c r="O28" s="8">
        <v>160</v>
      </c>
      <c r="P28" s="8">
        <v>148.19999999999999</v>
      </c>
      <c r="Q28" s="8">
        <v>170.5</v>
      </c>
      <c r="R28" s="8">
        <v>153.4</v>
      </c>
      <c r="S28" s="8">
        <v>147.6</v>
      </c>
      <c r="T28" s="8">
        <v>152.5</v>
      </c>
      <c r="U28" s="8" t="s">
        <v>32</v>
      </c>
      <c r="V28" s="8">
        <v>153.4</v>
      </c>
      <c r="W28" s="8">
        <v>151.5</v>
      </c>
      <c r="X28" s="8">
        <v>156.69999999999999</v>
      </c>
      <c r="Y28" s="8">
        <v>135.80000000000001</v>
      </c>
      <c r="Z28" s="8">
        <v>151.19999999999999</v>
      </c>
      <c r="AA28" s="8">
        <v>161.19999999999999</v>
      </c>
      <c r="AB28" s="8">
        <v>145.1</v>
      </c>
      <c r="AC28" s="8">
        <v>148.6</v>
      </c>
      <c r="AD28" s="8">
        <v>149.80000000000001</v>
      </c>
      <c r="AE28" s="4" t="str">
        <f>C28&amp;" "&amp;B28</f>
        <v>March 2020</v>
      </c>
      <c r="AF28" s="8">
        <f t="shared" si="0"/>
        <v>1894.5999999999997</v>
      </c>
      <c r="AG28" s="8">
        <f t="shared" si="1"/>
        <v>301.79999999999995</v>
      </c>
      <c r="AH28" s="8">
        <f t="shared" si="2"/>
        <v>440.7</v>
      </c>
      <c r="AI28" s="26">
        <f t="shared" si="3"/>
        <v>2.4649002427953277E-2</v>
      </c>
      <c r="AJ28" s="4">
        <f t="shared" si="4"/>
        <v>-1.2701568367572094E-2</v>
      </c>
      <c r="AK28" s="4">
        <f t="shared" si="5"/>
        <v>-1.0437939641479387E-2</v>
      </c>
      <c r="AL28" s="24"/>
    </row>
    <row r="29" spans="1:38" x14ac:dyDescent="0.25">
      <c r="A29" s="4" t="s">
        <v>30</v>
      </c>
      <c r="B29" s="4">
        <v>2020</v>
      </c>
      <c r="C29" s="4" t="s">
        <v>37</v>
      </c>
      <c r="D29" s="8">
        <v>147.19999999999999</v>
      </c>
      <c r="E29" s="8">
        <v>167.20000000000002</v>
      </c>
      <c r="F29" s="8">
        <v>146.9</v>
      </c>
      <c r="G29" s="8">
        <v>155.6</v>
      </c>
      <c r="H29" s="8">
        <v>137.1</v>
      </c>
      <c r="I29" s="8">
        <v>147.30000000000001</v>
      </c>
      <c r="J29" s="8">
        <v>162.69999999999999</v>
      </c>
      <c r="K29" s="8">
        <v>150.19999999999999</v>
      </c>
      <c r="L29" s="8">
        <v>119.8</v>
      </c>
      <c r="M29" s="8">
        <v>158.69999999999999</v>
      </c>
      <c r="N29" s="8">
        <v>139.19999999999999</v>
      </c>
      <c r="O29" s="8">
        <v>159.29999999999998</v>
      </c>
      <c r="P29" s="8">
        <v>150.1</v>
      </c>
      <c r="Q29" s="8">
        <v>169.5</v>
      </c>
      <c r="R29" s="8">
        <v>153.06666666666669</v>
      </c>
      <c r="S29" s="8">
        <v>147.5</v>
      </c>
      <c r="T29" s="8">
        <v>152.29999999999998</v>
      </c>
      <c r="U29" s="8" t="s">
        <v>32</v>
      </c>
      <c r="V29" s="8">
        <v>148.4</v>
      </c>
      <c r="W29" s="8">
        <v>151.66666666666666</v>
      </c>
      <c r="X29" s="8">
        <v>154.30000000000001</v>
      </c>
      <c r="Y29" s="8">
        <v>136.03333333333333</v>
      </c>
      <c r="Z29" s="8">
        <v>150.56666666666666</v>
      </c>
      <c r="AA29" s="8">
        <v>161.6</v>
      </c>
      <c r="AB29" s="8">
        <v>143.66666666666666</v>
      </c>
      <c r="AC29" s="8">
        <v>148.36666666666667</v>
      </c>
      <c r="AD29" s="8">
        <v>150.70000000000002</v>
      </c>
      <c r="AE29" s="4" t="str">
        <f>C29&amp;" "&amp;B29</f>
        <v>April 2020</v>
      </c>
      <c r="AF29" s="8">
        <f t="shared" si="0"/>
        <v>1941.3</v>
      </c>
      <c r="AG29" s="8">
        <f t="shared" si="1"/>
        <v>297.9666666666667</v>
      </c>
      <c r="AH29" s="8">
        <f t="shared" si="2"/>
        <v>436.1</v>
      </c>
      <c r="AI29" s="26">
        <f t="shared" si="3"/>
        <v>-1.3427428355569144E-2</v>
      </c>
      <c r="AJ29" s="4">
        <f t="shared" si="4"/>
        <v>6.1155237349441579E-3</v>
      </c>
      <c r="AK29" s="4">
        <f t="shared" si="5"/>
        <v>6.5734158832072322E-3</v>
      </c>
      <c r="AL29" s="24"/>
    </row>
    <row r="30" spans="1:38" x14ac:dyDescent="0.25">
      <c r="A30" s="4" t="s">
        <v>30</v>
      </c>
      <c r="B30" s="4">
        <v>2020</v>
      </c>
      <c r="C30" s="4" t="s">
        <v>38</v>
      </c>
      <c r="D30" s="8">
        <v>145.26666666666668</v>
      </c>
      <c r="E30" s="8">
        <v>167.16666666666666</v>
      </c>
      <c r="F30" s="8">
        <v>148.46666666666667</v>
      </c>
      <c r="G30" s="8">
        <v>152.73333333333335</v>
      </c>
      <c r="H30" s="8">
        <v>134.70000000000002</v>
      </c>
      <c r="I30" s="8">
        <v>143.26666666666668</v>
      </c>
      <c r="J30" s="8">
        <v>160.03333333333333</v>
      </c>
      <c r="K30" s="8">
        <v>144.6</v>
      </c>
      <c r="L30" s="8">
        <v>115.16666666666667</v>
      </c>
      <c r="M30" s="8">
        <v>155.16666666666666</v>
      </c>
      <c r="N30" s="8">
        <v>139.79999999999998</v>
      </c>
      <c r="O30" s="8">
        <v>159.5</v>
      </c>
      <c r="P30" s="8">
        <v>149.36666666666667</v>
      </c>
      <c r="Q30" s="8">
        <v>169.79999999999998</v>
      </c>
      <c r="R30" s="8">
        <v>153.15555555555557</v>
      </c>
      <c r="S30" s="8">
        <v>147.53333333333333</v>
      </c>
      <c r="T30" s="8">
        <v>152.36666666666667</v>
      </c>
      <c r="U30" s="8" t="s">
        <v>32</v>
      </c>
      <c r="V30" s="8">
        <v>151.36666666666667</v>
      </c>
      <c r="W30" s="8">
        <v>151.65555555555557</v>
      </c>
      <c r="X30" s="8">
        <v>155.73333333333332</v>
      </c>
      <c r="Y30" s="8">
        <v>135.94444444444446</v>
      </c>
      <c r="Z30" s="8">
        <v>150.72222222222223</v>
      </c>
      <c r="AA30" s="8">
        <v>161.56666666666669</v>
      </c>
      <c r="AB30" s="8">
        <v>144.05555555555554</v>
      </c>
      <c r="AC30" s="8">
        <v>148.45555555555555</v>
      </c>
      <c r="AD30" s="8">
        <v>150.30000000000004</v>
      </c>
      <c r="AE30" s="4" t="str">
        <f>C30&amp;" "&amp;B30</f>
        <v>May 2020</v>
      </c>
      <c r="AF30" s="8">
        <f t="shared" si="0"/>
        <v>1915.2333333333336</v>
      </c>
      <c r="AG30" s="8">
        <f t="shared" si="1"/>
        <v>299.78888888888889</v>
      </c>
      <c r="AH30" s="8">
        <f t="shared" si="2"/>
        <v>438.9666666666667</v>
      </c>
      <c r="AI30" s="26">
        <f t="shared" si="3"/>
        <v>1.8674835094070218E-2</v>
      </c>
      <c r="AJ30" s="4">
        <f t="shared" si="4"/>
        <v>3.2059597494533104E-2</v>
      </c>
      <c r="AK30" s="4">
        <f t="shared" si="5"/>
        <v>-2.2021413926646598E-3</v>
      </c>
      <c r="AL30" s="24"/>
    </row>
    <row r="31" spans="1:38" x14ac:dyDescent="0.25">
      <c r="A31" s="4" t="s">
        <v>30</v>
      </c>
      <c r="B31" s="4">
        <v>2020</v>
      </c>
      <c r="C31" s="4" t="s">
        <v>39</v>
      </c>
      <c r="D31" s="8">
        <v>148.19999999999999</v>
      </c>
      <c r="E31" s="8">
        <v>190.3</v>
      </c>
      <c r="F31" s="8">
        <v>149.4</v>
      </c>
      <c r="G31" s="8">
        <v>153.30000000000001</v>
      </c>
      <c r="H31" s="8">
        <v>138.19999999999999</v>
      </c>
      <c r="I31" s="8">
        <v>143.19999999999999</v>
      </c>
      <c r="J31" s="8">
        <v>148.9</v>
      </c>
      <c r="K31" s="8">
        <v>150.30000000000001</v>
      </c>
      <c r="L31" s="8">
        <v>113.2</v>
      </c>
      <c r="M31" s="8">
        <v>159.80000000000001</v>
      </c>
      <c r="N31" s="8">
        <v>142.1</v>
      </c>
      <c r="O31" s="8">
        <v>161.80000000000001</v>
      </c>
      <c r="P31" s="8">
        <v>152.30000000000001</v>
      </c>
      <c r="Q31" s="8">
        <v>182.4</v>
      </c>
      <c r="R31" s="8">
        <v>154.69999999999999</v>
      </c>
      <c r="S31" s="8">
        <v>150</v>
      </c>
      <c r="T31" s="8">
        <v>154.1</v>
      </c>
      <c r="U31" s="8" t="s">
        <v>32</v>
      </c>
      <c r="V31" s="8">
        <v>144.9</v>
      </c>
      <c r="W31" s="8">
        <v>151.69999999999999</v>
      </c>
      <c r="X31" s="8">
        <v>158.19999999999999</v>
      </c>
      <c r="Y31" s="8">
        <v>141.4</v>
      </c>
      <c r="Z31" s="8">
        <v>153.19999999999999</v>
      </c>
      <c r="AA31" s="8">
        <v>161.80000000000001</v>
      </c>
      <c r="AB31" s="8">
        <v>151.19999999999999</v>
      </c>
      <c r="AC31" s="8">
        <v>151.69999999999999</v>
      </c>
      <c r="AD31" s="8">
        <v>152.69999999999999</v>
      </c>
      <c r="AE31" s="4" t="str">
        <f>C31&amp;" "&amp;B31</f>
        <v>June 2020</v>
      </c>
      <c r="AF31" s="8">
        <f t="shared" si="0"/>
        <v>1951</v>
      </c>
      <c r="AG31" s="8">
        <f t="shared" si="1"/>
        <v>309.39999999999998</v>
      </c>
      <c r="AH31" s="8">
        <f t="shared" si="2"/>
        <v>438</v>
      </c>
      <c r="AI31" s="26">
        <f t="shared" si="3"/>
        <v>0</v>
      </c>
      <c r="AJ31" s="4">
        <f t="shared" si="4"/>
        <v>0</v>
      </c>
      <c r="AK31" s="4">
        <f t="shared" si="5"/>
        <v>0</v>
      </c>
      <c r="AL31" s="24"/>
    </row>
    <row r="32" spans="1:38" x14ac:dyDescent="0.25">
      <c r="A32" s="4" t="s">
        <v>30</v>
      </c>
      <c r="B32" s="4">
        <v>2020</v>
      </c>
      <c r="C32" s="4" t="s">
        <v>40</v>
      </c>
      <c r="D32" s="8">
        <v>148.19999999999999</v>
      </c>
      <c r="E32" s="8">
        <v>190.3</v>
      </c>
      <c r="F32" s="8">
        <v>149.4</v>
      </c>
      <c r="G32" s="8">
        <v>153.30000000000001</v>
      </c>
      <c r="H32" s="8">
        <v>138.19999999999999</v>
      </c>
      <c r="I32" s="8">
        <v>143.19999999999999</v>
      </c>
      <c r="J32" s="8">
        <v>148.9</v>
      </c>
      <c r="K32" s="8">
        <v>150.30000000000001</v>
      </c>
      <c r="L32" s="8">
        <v>113.2</v>
      </c>
      <c r="M32" s="8">
        <v>159.80000000000001</v>
      </c>
      <c r="N32" s="8">
        <v>142.1</v>
      </c>
      <c r="O32" s="8">
        <v>161.80000000000001</v>
      </c>
      <c r="P32" s="8">
        <v>152.30000000000001</v>
      </c>
      <c r="Q32" s="8">
        <v>182.4</v>
      </c>
      <c r="R32" s="8">
        <v>154.69999999999999</v>
      </c>
      <c r="S32" s="8">
        <v>150</v>
      </c>
      <c r="T32" s="8">
        <v>154.1</v>
      </c>
      <c r="U32" s="8" t="s">
        <v>32</v>
      </c>
      <c r="V32" s="8">
        <v>144.9</v>
      </c>
      <c r="W32" s="8">
        <v>151.69999999999999</v>
      </c>
      <c r="X32" s="8">
        <v>158.19999999999999</v>
      </c>
      <c r="Y32" s="8">
        <v>141.4</v>
      </c>
      <c r="Z32" s="8">
        <v>153.19999999999999</v>
      </c>
      <c r="AA32" s="8">
        <v>161.80000000000001</v>
      </c>
      <c r="AB32" s="8">
        <v>151.19999999999999</v>
      </c>
      <c r="AC32" s="8">
        <v>151.69999999999999</v>
      </c>
      <c r="AD32" s="8">
        <v>152.69999999999999</v>
      </c>
      <c r="AE32" s="4" t="str">
        <f>C32&amp;" "&amp;B32</f>
        <v>July 2020</v>
      </c>
      <c r="AF32" s="8">
        <f t="shared" si="0"/>
        <v>1951</v>
      </c>
      <c r="AG32" s="8">
        <f t="shared" si="1"/>
        <v>309.39999999999998</v>
      </c>
      <c r="AH32" s="8">
        <f t="shared" si="2"/>
        <v>438</v>
      </c>
      <c r="AI32" s="26">
        <f t="shared" si="3"/>
        <v>1.4146591491542753E-2</v>
      </c>
      <c r="AJ32" s="4">
        <f t="shared" si="4"/>
        <v>9.6961861667744023E-3</v>
      </c>
      <c r="AK32" s="4">
        <f t="shared" si="5"/>
        <v>7.5342465753426213E-3</v>
      </c>
      <c r="AL32" s="24"/>
    </row>
    <row r="33" spans="1:38" x14ac:dyDescent="0.25">
      <c r="A33" s="4" t="s">
        <v>30</v>
      </c>
      <c r="B33" s="4">
        <v>2020</v>
      </c>
      <c r="C33" s="4" t="s">
        <v>41</v>
      </c>
      <c r="D33" s="8">
        <v>147.6</v>
      </c>
      <c r="E33" s="8">
        <v>187.2</v>
      </c>
      <c r="F33" s="8">
        <v>148.4</v>
      </c>
      <c r="G33" s="8">
        <v>153.30000000000001</v>
      </c>
      <c r="H33" s="8">
        <v>139.80000000000001</v>
      </c>
      <c r="I33" s="8">
        <v>146.9</v>
      </c>
      <c r="J33" s="8">
        <v>171</v>
      </c>
      <c r="K33" s="8">
        <v>149.9</v>
      </c>
      <c r="L33" s="8">
        <v>114.2</v>
      </c>
      <c r="M33" s="8">
        <v>160</v>
      </c>
      <c r="N33" s="8">
        <v>143.5</v>
      </c>
      <c r="O33" s="8">
        <v>161.5</v>
      </c>
      <c r="P33" s="8">
        <v>155.30000000000001</v>
      </c>
      <c r="Q33" s="8">
        <v>180.9</v>
      </c>
      <c r="R33" s="8">
        <v>155.1</v>
      </c>
      <c r="S33" s="8">
        <v>149.30000000000001</v>
      </c>
      <c r="T33" s="8">
        <v>154.30000000000001</v>
      </c>
      <c r="U33" s="8" t="s">
        <v>32</v>
      </c>
      <c r="V33" s="8">
        <v>145.80000000000001</v>
      </c>
      <c r="W33" s="8">
        <v>151.9</v>
      </c>
      <c r="X33" s="8">
        <v>158.80000000000001</v>
      </c>
      <c r="Y33" s="8">
        <v>143.6</v>
      </c>
      <c r="Z33" s="8">
        <v>152.19999999999999</v>
      </c>
      <c r="AA33" s="8">
        <v>162.69999999999999</v>
      </c>
      <c r="AB33" s="8">
        <v>153.6</v>
      </c>
      <c r="AC33" s="8">
        <v>153</v>
      </c>
      <c r="AD33" s="8">
        <v>154.69999999999999</v>
      </c>
      <c r="AE33" s="4" t="str">
        <f>C33&amp;" "&amp;B33</f>
        <v>August 2020</v>
      </c>
      <c r="AF33" s="8">
        <f t="shared" si="0"/>
        <v>1978.6</v>
      </c>
      <c r="AG33" s="8">
        <f t="shared" si="1"/>
        <v>312.39999999999998</v>
      </c>
      <c r="AH33" s="8">
        <f t="shared" si="2"/>
        <v>441.30000000000007</v>
      </c>
      <c r="AI33" s="26">
        <f t="shared" si="3"/>
        <v>4.4475892044879986E-3</v>
      </c>
      <c r="AJ33" s="4">
        <f t="shared" si="4"/>
        <v>1.3124199743918128E-2</v>
      </c>
      <c r="AK33" s="4">
        <f t="shared" si="5"/>
        <v>2.9458418309538962E-3</v>
      </c>
      <c r="AL33" s="24"/>
    </row>
    <row r="34" spans="1:38" x14ac:dyDescent="0.25">
      <c r="A34" s="4" t="s">
        <v>30</v>
      </c>
      <c r="B34" s="4">
        <v>2020</v>
      </c>
      <c r="C34" s="4" t="s">
        <v>42</v>
      </c>
      <c r="D34" s="8">
        <v>146.9</v>
      </c>
      <c r="E34" s="8">
        <v>183.9</v>
      </c>
      <c r="F34" s="8">
        <v>149.5</v>
      </c>
      <c r="G34" s="8">
        <v>153.4</v>
      </c>
      <c r="H34" s="8">
        <v>140.4</v>
      </c>
      <c r="I34" s="8">
        <v>147</v>
      </c>
      <c r="J34" s="8">
        <v>178.8</v>
      </c>
      <c r="K34" s="8">
        <v>149.30000000000001</v>
      </c>
      <c r="L34" s="8">
        <v>115.1</v>
      </c>
      <c r="M34" s="8">
        <v>160</v>
      </c>
      <c r="N34" s="8">
        <v>145.4</v>
      </c>
      <c r="O34" s="8">
        <v>161.6</v>
      </c>
      <c r="P34" s="8">
        <v>156.1</v>
      </c>
      <c r="Q34" s="8">
        <v>182.9</v>
      </c>
      <c r="R34" s="8">
        <v>155.4</v>
      </c>
      <c r="S34" s="8">
        <v>149.9</v>
      </c>
      <c r="T34" s="8">
        <v>154.6</v>
      </c>
      <c r="U34" s="8" t="s">
        <v>32</v>
      </c>
      <c r="V34" s="8">
        <v>146.4</v>
      </c>
      <c r="W34" s="8">
        <v>151.6</v>
      </c>
      <c r="X34" s="8">
        <v>159.1</v>
      </c>
      <c r="Y34" s="8">
        <v>144.6</v>
      </c>
      <c r="Z34" s="8">
        <v>152.80000000000001</v>
      </c>
      <c r="AA34" s="8">
        <v>161.1</v>
      </c>
      <c r="AB34" s="8">
        <v>157.4</v>
      </c>
      <c r="AC34" s="8">
        <v>153.69999999999999</v>
      </c>
      <c r="AD34" s="8">
        <v>155.4</v>
      </c>
      <c r="AE34" s="4" t="str">
        <f>C34&amp;" "&amp;B34</f>
        <v>September 2020</v>
      </c>
      <c r="AF34" s="8">
        <f t="shared" si="0"/>
        <v>1987.3999999999999</v>
      </c>
      <c r="AG34" s="8">
        <f t="shared" si="1"/>
        <v>316.5</v>
      </c>
      <c r="AH34" s="8">
        <f t="shared" si="2"/>
        <v>442.6</v>
      </c>
      <c r="AI34" s="26">
        <f t="shared" si="3"/>
        <v>2.1887893730502279E-2</v>
      </c>
      <c r="AJ34" s="4">
        <f t="shared" si="4"/>
        <v>-2.5276461295418999E-3</v>
      </c>
      <c r="AK34" s="4">
        <f t="shared" si="5"/>
        <v>5.8743786714867208E-3</v>
      </c>
      <c r="AL34" s="24"/>
    </row>
    <row r="35" spans="1:38" x14ac:dyDescent="0.25">
      <c r="A35" s="4" t="s">
        <v>30</v>
      </c>
      <c r="B35" s="4">
        <v>2020</v>
      </c>
      <c r="C35" s="4" t="s">
        <v>43</v>
      </c>
      <c r="D35" s="8">
        <v>146</v>
      </c>
      <c r="E35" s="8">
        <v>186.3</v>
      </c>
      <c r="F35" s="8">
        <v>159.19999999999999</v>
      </c>
      <c r="G35" s="8">
        <v>153.6</v>
      </c>
      <c r="H35" s="8">
        <v>142.6</v>
      </c>
      <c r="I35" s="8">
        <v>147.19999999999999</v>
      </c>
      <c r="J35" s="8">
        <v>200.6</v>
      </c>
      <c r="K35" s="8">
        <v>150.30000000000001</v>
      </c>
      <c r="L35" s="8">
        <v>115.3</v>
      </c>
      <c r="M35" s="8">
        <v>160.9</v>
      </c>
      <c r="N35" s="8">
        <v>147.4</v>
      </c>
      <c r="O35" s="8">
        <v>161.9</v>
      </c>
      <c r="P35" s="8">
        <v>159.6</v>
      </c>
      <c r="Q35" s="8">
        <v>182.7</v>
      </c>
      <c r="R35" s="8">
        <v>155.69999999999999</v>
      </c>
      <c r="S35" s="8">
        <v>150.6</v>
      </c>
      <c r="T35" s="8">
        <v>155</v>
      </c>
      <c r="U35" s="8" t="s">
        <v>32</v>
      </c>
      <c r="V35" s="8">
        <v>146.80000000000001</v>
      </c>
      <c r="W35" s="8">
        <v>152</v>
      </c>
      <c r="X35" s="8">
        <v>159.5</v>
      </c>
      <c r="Y35" s="8">
        <v>146.4</v>
      </c>
      <c r="Z35" s="8">
        <v>152.4</v>
      </c>
      <c r="AA35" s="8">
        <v>162.5</v>
      </c>
      <c r="AB35" s="8">
        <v>156.19999999999999</v>
      </c>
      <c r="AC35" s="8">
        <v>154.30000000000001</v>
      </c>
      <c r="AD35" s="8">
        <v>157.5</v>
      </c>
      <c r="AE35" s="4" t="str">
        <f>C35&amp;" "&amp;B35</f>
        <v>October 2020</v>
      </c>
      <c r="AF35" s="8">
        <f t="shared" si="0"/>
        <v>2030.9</v>
      </c>
      <c r="AG35" s="8">
        <f t="shared" si="1"/>
        <v>315.7</v>
      </c>
      <c r="AH35" s="8">
        <f t="shared" si="2"/>
        <v>445.20000000000005</v>
      </c>
      <c r="AI35" s="26">
        <f t="shared" si="3"/>
        <v>2.5358215569451965E-2</v>
      </c>
      <c r="AJ35" s="4">
        <f t="shared" si="4"/>
        <v>2.8508077288566173E-3</v>
      </c>
      <c r="AK35" s="4">
        <f t="shared" si="5"/>
        <v>2.695417789757259E-3</v>
      </c>
      <c r="AL35" s="24"/>
    </row>
    <row r="36" spans="1:38" x14ac:dyDescent="0.25">
      <c r="A36" s="4" t="s">
        <v>30</v>
      </c>
      <c r="B36" s="4">
        <v>2020</v>
      </c>
      <c r="C36" s="4" t="s">
        <v>44</v>
      </c>
      <c r="D36" s="8">
        <v>145.4</v>
      </c>
      <c r="E36" s="8">
        <v>188.6</v>
      </c>
      <c r="F36" s="8">
        <v>171.6</v>
      </c>
      <c r="G36" s="8">
        <v>153.80000000000001</v>
      </c>
      <c r="H36" s="8">
        <v>145.4</v>
      </c>
      <c r="I36" s="8">
        <v>146.5</v>
      </c>
      <c r="J36" s="8">
        <v>222.2</v>
      </c>
      <c r="K36" s="8">
        <v>155.9</v>
      </c>
      <c r="L36" s="8">
        <v>114.9</v>
      </c>
      <c r="M36" s="8">
        <v>162</v>
      </c>
      <c r="N36" s="8">
        <v>150</v>
      </c>
      <c r="O36" s="8">
        <v>162.69999999999999</v>
      </c>
      <c r="P36" s="8">
        <v>163.4</v>
      </c>
      <c r="Q36" s="8">
        <v>183.4</v>
      </c>
      <c r="R36" s="8">
        <v>156.30000000000001</v>
      </c>
      <c r="S36" s="8">
        <v>151</v>
      </c>
      <c r="T36" s="8">
        <v>155.5</v>
      </c>
      <c r="U36" s="8" t="s">
        <v>32</v>
      </c>
      <c r="V36" s="8">
        <v>147.5</v>
      </c>
      <c r="W36" s="8">
        <v>152.80000000000001</v>
      </c>
      <c r="X36" s="8">
        <v>160.4</v>
      </c>
      <c r="Y36" s="8">
        <v>146.1</v>
      </c>
      <c r="Z36" s="8">
        <v>153.6</v>
      </c>
      <c r="AA36" s="8">
        <v>161.6</v>
      </c>
      <c r="AB36" s="8">
        <v>156.19999999999999</v>
      </c>
      <c r="AC36" s="8">
        <v>154.5</v>
      </c>
      <c r="AD36" s="8">
        <v>159.80000000000001</v>
      </c>
      <c r="AE36" s="4" t="str">
        <f>C36&amp;" "&amp;B36</f>
        <v>November  2020</v>
      </c>
      <c r="AF36" s="8">
        <f t="shared" si="0"/>
        <v>2082.4</v>
      </c>
      <c r="AG36" s="8">
        <f t="shared" si="1"/>
        <v>316.60000000000002</v>
      </c>
      <c r="AH36" s="8">
        <f t="shared" si="2"/>
        <v>446.4</v>
      </c>
      <c r="AI36" s="26">
        <f t="shared" si="3"/>
        <v>8.6918939684978436E-3</v>
      </c>
      <c r="AJ36" s="4">
        <f t="shared" si="4"/>
        <v>5.0536955148451227E-3</v>
      </c>
      <c r="AK36" s="4">
        <f t="shared" si="5"/>
        <v>4.7043010752688685E-3</v>
      </c>
      <c r="AL36" s="24"/>
    </row>
    <row r="37" spans="1:38" x14ac:dyDescent="0.25">
      <c r="A37" s="4" t="s">
        <v>30</v>
      </c>
      <c r="B37" s="4">
        <v>2020</v>
      </c>
      <c r="C37" s="4" t="s">
        <v>45</v>
      </c>
      <c r="D37" s="8">
        <v>144.6</v>
      </c>
      <c r="E37" s="8">
        <v>188.5</v>
      </c>
      <c r="F37" s="8">
        <v>173.4</v>
      </c>
      <c r="G37" s="8">
        <v>154</v>
      </c>
      <c r="H37" s="8">
        <v>150</v>
      </c>
      <c r="I37" s="8">
        <v>145.9</v>
      </c>
      <c r="J37" s="8">
        <v>225.2</v>
      </c>
      <c r="K37" s="8">
        <v>159.5</v>
      </c>
      <c r="L37" s="8">
        <v>114.4</v>
      </c>
      <c r="M37" s="8">
        <v>163.5</v>
      </c>
      <c r="N37" s="8">
        <v>153.4</v>
      </c>
      <c r="O37" s="8">
        <v>163.6</v>
      </c>
      <c r="P37" s="8">
        <v>164.5</v>
      </c>
      <c r="Q37" s="8">
        <v>183.6</v>
      </c>
      <c r="R37" s="8">
        <v>157</v>
      </c>
      <c r="S37" s="8">
        <v>151.6</v>
      </c>
      <c r="T37" s="8">
        <v>156.30000000000001</v>
      </c>
      <c r="U37" s="8" t="s">
        <v>32</v>
      </c>
      <c r="V37" s="8">
        <v>148.69999999999999</v>
      </c>
      <c r="W37" s="8">
        <v>153.4</v>
      </c>
      <c r="X37" s="8">
        <v>161.6</v>
      </c>
      <c r="Y37" s="8">
        <v>146.4</v>
      </c>
      <c r="Z37" s="8">
        <v>153.9</v>
      </c>
      <c r="AA37" s="8">
        <v>162.9</v>
      </c>
      <c r="AB37" s="8">
        <v>156.6</v>
      </c>
      <c r="AC37" s="8">
        <v>155.19999999999999</v>
      </c>
      <c r="AD37" s="8">
        <v>160.69999999999999</v>
      </c>
      <c r="AE37" s="4" t="str">
        <f>C37&amp;" "&amp;B37</f>
        <v>December 2020</v>
      </c>
      <c r="AF37" s="8">
        <f t="shared" si="0"/>
        <v>2100.5</v>
      </c>
      <c r="AG37" s="8">
        <f t="shared" si="1"/>
        <v>318.2</v>
      </c>
      <c r="AH37" s="8">
        <f t="shared" si="2"/>
        <v>448.5</v>
      </c>
      <c r="AI37" s="26">
        <f t="shared" si="3"/>
        <v>-1.6567483932397136E-2</v>
      </c>
      <c r="AJ37" s="4">
        <f t="shared" si="4"/>
        <v>1.5713387806411063E-3</v>
      </c>
      <c r="AK37" s="4">
        <f t="shared" si="5"/>
        <v>8.4726867335563234E-3</v>
      </c>
      <c r="AL37" s="24"/>
    </row>
    <row r="38" spans="1:38" x14ac:dyDescent="0.25">
      <c r="A38" s="4" t="s">
        <v>30</v>
      </c>
      <c r="B38" s="4">
        <v>2021</v>
      </c>
      <c r="C38" s="4" t="s">
        <v>31</v>
      </c>
      <c r="D38" s="8">
        <v>143.4</v>
      </c>
      <c r="E38" s="8">
        <v>187.5</v>
      </c>
      <c r="F38" s="8">
        <v>173.4</v>
      </c>
      <c r="G38" s="8">
        <v>154</v>
      </c>
      <c r="H38" s="8">
        <v>154.80000000000001</v>
      </c>
      <c r="I38" s="8">
        <v>147</v>
      </c>
      <c r="J38" s="8">
        <v>187.8</v>
      </c>
      <c r="K38" s="8">
        <v>159.5</v>
      </c>
      <c r="L38" s="8">
        <v>113.8</v>
      </c>
      <c r="M38" s="8">
        <v>164.5</v>
      </c>
      <c r="N38" s="8">
        <v>156.1</v>
      </c>
      <c r="O38" s="8">
        <v>164.3</v>
      </c>
      <c r="P38" s="8">
        <v>159.6</v>
      </c>
      <c r="Q38" s="8">
        <v>184.6</v>
      </c>
      <c r="R38" s="8">
        <v>157.5</v>
      </c>
      <c r="S38" s="8">
        <v>152.4</v>
      </c>
      <c r="T38" s="8">
        <v>156.80000000000001</v>
      </c>
      <c r="U38" s="8" t="s">
        <v>32</v>
      </c>
      <c r="V38" s="8">
        <v>150.9</v>
      </c>
      <c r="W38" s="8">
        <v>153.9</v>
      </c>
      <c r="X38" s="8">
        <v>162.5</v>
      </c>
      <c r="Y38" s="8">
        <v>147.5</v>
      </c>
      <c r="Z38" s="8">
        <v>155.1</v>
      </c>
      <c r="AA38" s="8">
        <v>163.5</v>
      </c>
      <c r="AB38" s="8">
        <v>156.19999999999999</v>
      </c>
      <c r="AC38" s="8">
        <v>155.9</v>
      </c>
      <c r="AD38" s="8">
        <v>158.5</v>
      </c>
      <c r="AE38" s="4" t="str">
        <f>C38&amp;" "&amp;B38</f>
        <v>January 2021</v>
      </c>
      <c r="AF38" s="8">
        <f t="shared" si="0"/>
        <v>2065.6999999999998</v>
      </c>
      <c r="AG38" s="8">
        <f t="shared" si="1"/>
        <v>318.7</v>
      </c>
      <c r="AH38" s="8">
        <f t="shared" si="2"/>
        <v>452.3</v>
      </c>
      <c r="AI38" s="26">
        <f t="shared" si="3"/>
        <v>-1.9557534976037114E-2</v>
      </c>
      <c r="AJ38" s="4">
        <f t="shared" si="4"/>
        <v>2.5101976780671836E-3</v>
      </c>
      <c r="AK38" s="4">
        <f t="shared" si="5"/>
        <v>1.5697545876630605E-2</v>
      </c>
      <c r="AL38" s="24"/>
    </row>
    <row r="39" spans="1:38" x14ac:dyDescent="0.25">
      <c r="A39" s="4" t="s">
        <v>30</v>
      </c>
      <c r="B39" s="4">
        <v>2021</v>
      </c>
      <c r="C39" s="4" t="s">
        <v>35</v>
      </c>
      <c r="D39" s="8">
        <v>142.80000000000001</v>
      </c>
      <c r="E39" s="8">
        <v>184</v>
      </c>
      <c r="F39" s="8">
        <v>168</v>
      </c>
      <c r="G39" s="8">
        <v>154.4</v>
      </c>
      <c r="H39" s="8">
        <v>163</v>
      </c>
      <c r="I39" s="8">
        <v>147.80000000000001</v>
      </c>
      <c r="J39" s="8">
        <v>149.69999999999999</v>
      </c>
      <c r="K39" s="8">
        <v>158.30000000000001</v>
      </c>
      <c r="L39" s="8">
        <v>111.8</v>
      </c>
      <c r="M39" s="8">
        <v>165</v>
      </c>
      <c r="N39" s="8">
        <v>160</v>
      </c>
      <c r="O39" s="8">
        <v>165.8</v>
      </c>
      <c r="P39" s="8">
        <v>154.69999999999999</v>
      </c>
      <c r="Q39" s="8">
        <v>186.5</v>
      </c>
      <c r="R39" s="8">
        <v>159.1</v>
      </c>
      <c r="S39" s="8">
        <v>153.9</v>
      </c>
      <c r="T39" s="8">
        <v>158.4</v>
      </c>
      <c r="U39" s="8" t="s">
        <v>32</v>
      </c>
      <c r="V39" s="8">
        <v>154.4</v>
      </c>
      <c r="W39" s="8">
        <v>154.80000000000001</v>
      </c>
      <c r="X39" s="8">
        <v>164.3</v>
      </c>
      <c r="Y39" s="8">
        <v>150.19999999999999</v>
      </c>
      <c r="Z39" s="8">
        <v>157</v>
      </c>
      <c r="AA39" s="8">
        <v>163.6</v>
      </c>
      <c r="AB39" s="8">
        <v>155.19999999999999</v>
      </c>
      <c r="AC39" s="8">
        <v>157.19999999999999</v>
      </c>
      <c r="AD39" s="8">
        <v>156.69999999999999</v>
      </c>
      <c r="AE39" s="4" t="str">
        <f>C39&amp;" "&amp;B39</f>
        <v>February 2021</v>
      </c>
      <c r="AF39" s="8">
        <f t="shared" si="0"/>
        <v>2025.3</v>
      </c>
      <c r="AG39" s="8">
        <f t="shared" si="1"/>
        <v>319.5</v>
      </c>
      <c r="AH39" s="8">
        <f t="shared" si="2"/>
        <v>459.40000000000003</v>
      </c>
      <c r="AI39" s="26">
        <f t="shared" si="3"/>
        <v>1.9750160470058311E-4</v>
      </c>
      <c r="AJ39" s="4">
        <f t="shared" si="4"/>
        <v>-5.6338028169014443E-3</v>
      </c>
      <c r="AK39" s="4">
        <f t="shared" si="5"/>
        <v>5.8772311710927044E-3</v>
      </c>
      <c r="AL39" s="24"/>
    </row>
    <row r="40" spans="1:38" x14ac:dyDescent="0.25">
      <c r="A40" s="4" t="s">
        <v>30</v>
      </c>
      <c r="B40" s="4">
        <v>2021</v>
      </c>
      <c r="C40" s="4" t="s">
        <v>36</v>
      </c>
      <c r="D40" s="8">
        <v>142.5</v>
      </c>
      <c r="E40" s="8">
        <v>189.4</v>
      </c>
      <c r="F40" s="8">
        <v>163.19999999999999</v>
      </c>
      <c r="G40" s="8">
        <v>154.5</v>
      </c>
      <c r="H40" s="8">
        <v>168.2</v>
      </c>
      <c r="I40" s="8">
        <v>150.5</v>
      </c>
      <c r="J40" s="8">
        <v>141</v>
      </c>
      <c r="K40" s="8">
        <v>159.19999999999999</v>
      </c>
      <c r="L40" s="8">
        <v>111.7</v>
      </c>
      <c r="M40" s="8">
        <v>164</v>
      </c>
      <c r="N40" s="8">
        <v>160.6</v>
      </c>
      <c r="O40" s="8">
        <v>166.4</v>
      </c>
      <c r="P40" s="8">
        <v>154.5</v>
      </c>
      <c r="Q40" s="8">
        <v>186.1</v>
      </c>
      <c r="R40" s="8">
        <v>159.6</v>
      </c>
      <c r="S40" s="8">
        <v>154.4</v>
      </c>
      <c r="T40" s="8">
        <v>158.9</v>
      </c>
      <c r="U40" s="8" t="s">
        <v>46</v>
      </c>
      <c r="V40" s="8">
        <v>156</v>
      </c>
      <c r="W40" s="8">
        <v>154.80000000000001</v>
      </c>
      <c r="X40" s="8">
        <v>164.6</v>
      </c>
      <c r="Y40" s="8">
        <v>151.30000000000001</v>
      </c>
      <c r="Z40" s="8">
        <v>157.80000000000001</v>
      </c>
      <c r="AA40" s="8">
        <v>163.80000000000001</v>
      </c>
      <c r="AB40" s="8">
        <v>153.1</v>
      </c>
      <c r="AC40" s="8">
        <v>157.30000000000001</v>
      </c>
      <c r="AD40" s="8">
        <v>156.69999999999999</v>
      </c>
      <c r="AE40" s="4" t="str">
        <f>C40&amp;" "&amp;B40</f>
        <v>March 2021</v>
      </c>
      <c r="AF40" s="8">
        <f t="shared" si="0"/>
        <v>2025.7</v>
      </c>
      <c r="AG40" s="8">
        <f t="shared" si="1"/>
        <v>317.7</v>
      </c>
      <c r="AH40" s="8">
        <f t="shared" si="2"/>
        <v>462.1</v>
      </c>
      <c r="AI40" s="26">
        <f t="shared" si="3"/>
        <v>1.1749025028385226E-2</v>
      </c>
      <c r="AJ40" s="4">
        <f t="shared" si="4"/>
        <v>6.9247717972930082E-3</v>
      </c>
      <c r="AK40" s="4">
        <f t="shared" si="5"/>
        <v>2.3804371348192291E-3</v>
      </c>
      <c r="AL40" s="24"/>
    </row>
    <row r="41" spans="1:38" x14ac:dyDescent="0.25">
      <c r="A41" s="4" t="s">
        <v>30</v>
      </c>
      <c r="B41" s="4">
        <v>2021</v>
      </c>
      <c r="C41" s="4" t="s">
        <v>37</v>
      </c>
      <c r="D41" s="8">
        <v>142.69999999999999</v>
      </c>
      <c r="E41" s="8">
        <v>195.5</v>
      </c>
      <c r="F41" s="8">
        <v>163.4</v>
      </c>
      <c r="G41" s="8">
        <v>155</v>
      </c>
      <c r="H41" s="8">
        <v>175.2</v>
      </c>
      <c r="I41" s="8">
        <v>160.6</v>
      </c>
      <c r="J41" s="8">
        <v>135.1</v>
      </c>
      <c r="K41" s="8">
        <v>161.1</v>
      </c>
      <c r="L41" s="8">
        <v>112.2</v>
      </c>
      <c r="M41" s="8">
        <v>164.4</v>
      </c>
      <c r="N41" s="8">
        <v>161.9</v>
      </c>
      <c r="O41" s="8">
        <v>166.8</v>
      </c>
      <c r="P41" s="8">
        <v>155.6</v>
      </c>
      <c r="Q41" s="8">
        <v>186.8</v>
      </c>
      <c r="R41" s="8">
        <v>160.69999999999999</v>
      </c>
      <c r="S41" s="8">
        <v>155.1</v>
      </c>
      <c r="T41" s="8">
        <v>159.9</v>
      </c>
      <c r="U41" s="8" t="s">
        <v>46</v>
      </c>
      <c r="V41" s="8">
        <v>156</v>
      </c>
      <c r="W41" s="8">
        <v>155.5</v>
      </c>
      <c r="X41" s="8">
        <v>165.3</v>
      </c>
      <c r="Y41" s="8">
        <v>151.69999999999999</v>
      </c>
      <c r="Z41" s="8">
        <v>158.6</v>
      </c>
      <c r="AA41" s="8">
        <v>164.1</v>
      </c>
      <c r="AB41" s="8">
        <v>154.6</v>
      </c>
      <c r="AC41" s="8">
        <v>158</v>
      </c>
      <c r="AD41" s="8">
        <v>157.6</v>
      </c>
      <c r="AE41" s="4" t="str">
        <f>C41&amp;" "&amp;B41</f>
        <v>April 2021</v>
      </c>
      <c r="AF41" s="8">
        <f t="shared" si="0"/>
        <v>2049.5</v>
      </c>
      <c r="AG41" s="8">
        <f t="shared" si="1"/>
        <v>319.89999999999998</v>
      </c>
      <c r="AH41" s="8">
        <f t="shared" si="2"/>
        <v>463.2</v>
      </c>
      <c r="AI41" s="26">
        <f t="shared" si="3"/>
        <v>2.2346913881434362E-2</v>
      </c>
      <c r="AJ41" s="4">
        <f t="shared" si="4"/>
        <v>2.6570803376055017E-2</v>
      </c>
      <c r="AK41" s="4">
        <f t="shared" si="5"/>
        <v>2.266839378238342E-2</v>
      </c>
      <c r="AL41" s="24"/>
    </row>
    <row r="42" spans="1:38" x14ac:dyDescent="0.25">
      <c r="A42" s="4" t="s">
        <v>30</v>
      </c>
      <c r="B42" s="4">
        <v>2021</v>
      </c>
      <c r="C42" s="4" t="s">
        <v>38</v>
      </c>
      <c r="D42" s="8">
        <v>145.1</v>
      </c>
      <c r="E42" s="8">
        <v>198.5</v>
      </c>
      <c r="F42" s="8">
        <v>168.6</v>
      </c>
      <c r="G42" s="8">
        <v>155.80000000000001</v>
      </c>
      <c r="H42" s="8">
        <v>184.4</v>
      </c>
      <c r="I42" s="8">
        <v>162.30000000000001</v>
      </c>
      <c r="J42" s="8">
        <v>138.4</v>
      </c>
      <c r="K42" s="8">
        <v>165.1</v>
      </c>
      <c r="L42" s="8">
        <v>114.3</v>
      </c>
      <c r="M42" s="8">
        <v>169.7</v>
      </c>
      <c r="N42" s="8">
        <v>164.6</v>
      </c>
      <c r="O42" s="8">
        <v>169.8</v>
      </c>
      <c r="P42" s="8">
        <v>158.69999999999999</v>
      </c>
      <c r="Q42" s="8">
        <v>189.6</v>
      </c>
      <c r="R42" s="8">
        <v>165.3</v>
      </c>
      <c r="S42" s="8">
        <v>160.6</v>
      </c>
      <c r="T42" s="8">
        <v>164.5</v>
      </c>
      <c r="U42" s="8" t="s">
        <v>32</v>
      </c>
      <c r="V42" s="8">
        <v>161.69999999999999</v>
      </c>
      <c r="W42" s="8">
        <v>158.80000000000001</v>
      </c>
      <c r="X42" s="8">
        <v>169.1</v>
      </c>
      <c r="Y42" s="8">
        <v>153.19999999999999</v>
      </c>
      <c r="Z42" s="8">
        <v>160</v>
      </c>
      <c r="AA42" s="8">
        <v>167.6</v>
      </c>
      <c r="AB42" s="8">
        <v>159.30000000000001</v>
      </c>
      <c r="AC42" s="8">
        <v>161.1</v>
      </c>
      <c r="AD42" s="8">
        <v>161.1</v>
      </c>
      <c r="AE42" s="4" t="str">
        <f>C42&amp;" "&amp;B42</f>
        <v>May 2021</v>
      </c>
      <c r="AF42" s="8">
        <f t="shared" si="0"/>
        <v>2095.2999999999997</v>
      </c>
      <c r="AG42" s="8">
        <f t="shared" si="1"/>
        <v>328.4</v>
      </c>
      <c r="AH42" s="8">
        <f t="shared" si="2"/>
        <v>473.7</v>
      </c>
      <c r="AI42" s="26">
        <f t="shared" si="3"/>
        <v>1.3029160502076163E-2</v>
      </c>
      <c r="AJ42" s="4">
        <f t="shared" si="4"/>
        <v>2.1315468940318071E-3</v>
      </c>
      <c r="AK42" s="4">
        <f t="shared" si="5"/>
        <v>3.7998733375553188E-3</v>
      </c>
      <c r="AL42" s="24"/>
    </row>
    <row r="43" spans="1:38" x14ac:dyDescent="0.25">
      <c r="A43" s="4" t="s">
        <v>30</v>
      </c>
      <c r="B43" s="4">
        <v>2021</v>
      </c>
      <c r="C43" s="4" t="s">
        <v>39</v>
      </c>
      <c r="D43" s="8">
        <v>145.6</v>
      </c>
      <c r="E43" s="8">
        <v>200.1</v>
      </c>
      <c r="F43" s="8">
        <v>179.3</v>
      </c>
      <c r="G43" s="8">
        <v>156.1</v>
      </c>
      <c r="H43" s="8">
        <v>190.4</v>
      </c>
      <c r="I43" s="8">
        <v>158.6</v>
      </c>
      <c r="J43" s="8">
        <v>144.69999999999999</v>
      </c>
      <c r="K43" s="8">
        <v>165.5</v>
      </c>
      <c r="L43" s="8">
        <v>114.6</v>
      </c>
      <c r="M43" s="8">
        <v>170</v>
      </c>
      <c r="N43" s="8">
        <v>165.5</v>
      </c>
      <c r="O43" s="8">
        <v>171.7</v>
      </c>
      <c r="P43" s="8">
        <v>160.5</v>
      </c>
      <c r="Q43" s="8">
        <v>189.1</v>
      </c>
      <c r="R43" s="8">
        <v>165.3</v>
      </c>
      <c r="S43" s="8">
        <v>159.9</v>
      </c>
      <c r="T43" s="8">
        <v>164.6</v>
      </c>
      <c r="U43" s="8" t="s">
        <v>32</v>
      </c>
      <c r="V43" s="8">
        <v>162.1</v>
      </c>
      <c r="W43" s="8">
        <v>159.19999999999999</v>
      </c>
      <c r="X43" s="8">
        <v>169.7</v>
      </c>
      <c r="Y43" s="8">
        <v>154.19999999999999</v>
      </c>
      <c r="Z43" s="8">
        <v>160.4</v>
      </c>
      <c r="AA43" s="8">
        <v>166.8</v>
      </c>
      <c r="AB43" s="8">
        <v>159.4</v>
      </c>
      <c r="AC43" s="8">
        <v>161.5</v>
      </c>
      <c r="AD43" s="8">
        <v>162.1</v>
      </c>
      <c r="AE43" s="4" t="str">
        <f>C43&amp;" "&amp;B43</f>
        <v>June 2021</v>
      </c>
      <c r="AF43" s="8">
        <f t="shared" si="0"/>
        <v>2122.6</v>
      </c>
      <c r="AG43" s="8">
        <f t="shared" si="1"/>
        <v>329.1</v>
      </c>
      <c r="AH43" s="8">
        <f t="shared" si="2"/>
        <v>475.49999999999994</v>
      </c>
      <c r="AI43" s="26">
        <f t="shared" si="3"/>
        <v>4.6169791764817591E-3</v>
      </c>
      <c r="AJ43" s="4">
        <f t="shared" si="4"/>
        <v>5.1656031601336628E-3</v>
      </c>
      <c r="AK43" s="4">
        <f t="shared" si="5"/>
        <v>9.253417455310272E-3</v>
      </c>
      <c r="AL43" s="24"/>
    </row>
    <row r="44" spans="1:38" x14ac:dyDescent="0.25">
      <c r="A44" s="4" t="s">
        <v>30</v>
      </c>
      <c r="B44" s="4">
        <v>2021</v>
      </c>
      <c r="C44" s="4" t="s">
        <v>40</v>
      </c>
      <c r="D44" s="8">
        <v>145.1</v>
      </c>
      <c r="E44" s="8">
        <v>204.5</v>
      </c>
      <c r="F44" s="8">
        <v>180.4</v>
      </c>
      <c r="G44" s="8">
        <v>157.1</v>
      </c>
      <c r="H44" s="8">
        <v>188.7</v>
      </c>
      <c r="I44" s="8">
        <v>157.69999999999999</v>
      </c>
      <c r="J44" s="8">
        <v>152.80000000000001</v>
      </c>
      <c r="K44" s="8">
        <v>163.6</v>
      </c>
      <c r="L44" s="8">
        <v>113.9</v>
      </c>
      <c r="M44" s="8">
        <v>169.7</v>
      </c>
      <c r="N44" s="8">
        <v>166.2</v>
      </c>
      <c r="O44" s="8">
        <v>171</v>
      </c>
      <c r="P44" s="8">
        <v>161.69999999999999</v>
      </c>
      <c r="Q44" s="8">
        <v>189.7</v>
      </c>
      <c r="R44" s="8">
        <v>166</v>
      </c>
      <c r="S44" s="8">
        <v>161.1</v>
      </c>
      <c r="T44" s="8">
        <v>165.3</v>
      </c>
      <c r="U44" s="8" t="s">
        <v>32</v>
      </c>
      <c r="V44" s="8">
        <v>162.5</v>
      </c>
      <c r="W44" s="8">
        <v>160.30000000000001</v>
      </c>
      <c r="X44" s="8">
        <v>170.4</v>
      </c>
      <c r="Y44" s="8">
        <v>157.1</v>
      </c>
      <c r="Z44" s="8">
        <v>160.69999999999999</v>
      </c>
      <c r="AA44" s="8">
        <v>167.2</v>
      </c>
      <c r="AB44" s="8">
        <v>160.4</v>
      </c>
      <c r="AC44" s="8">
        <v>162.80000000000001</v>
      </c>
      <c r="AD44" s="8">
        <v>163.19999999999999</v>
      </c>
      <c r="AE44" s="4" t="str">
        <f>C44&amp;" "&amp;B44</f>
        <v>July 2021</v>
      </c>
      <c r="AF44" s="8">
        <f t="shared" si="0"/>
        <v>2132.4</v>
      </c>
      <c r="AG44" s="8">
        <f t="shared" si="1"/>
        <v>330.8</v>
      </c>
      <c r="AH44" s="8">
        <f t="shared" si="2"/>
        <v>479.9</v>
      </c>
      <c r="AI44" s="26">
        <f t="shared" si="3"/>
        <v>-7.5032826861747752E-4</v>
      </c>
      <c r="AJ44" s="4">
        <f t="shared" si="4"/>
        <v>1.8137847642078775E-3</v>
      </c>
      <c r="AK44" s="4">
        <f t="shared" si="5"/>
        <v>3.7507814127943559E-3</v>
      </c>
      <c r="AL44" s="24"/>
    </row>
    <row r="45" spans="1:38" x14ac:dyDescent="0.25">
      <c r="A45" s="4" t="s">
        <v>30</v>
      </c>
      <c r="B45" s="4">
        <v>2021</v>
      </c>
      <c r="C45" s="4" t="s">
        <v>41</v>
      </c>
      <c r="D45" s="8">
        <v>144.9</v>
      </c>
      <c r="E45" s="8">
        <v>202.3</v>
      </c>
      <c r="F45" s="8">
        <v>176.5</v>
      </c>
      <c r="G45" s="8">
        <v>157.5</v>
      </c>
      <c r="H45" s="8">
        <v>190.9</v>
      </c>
      <c r="I45" s="8">
        <v>155.69999999999999</v>
      </c>
      <c r="J45" s="8">
        <v>153.9</v>
      </c>
      <c r="K45" s="8">
        <v>162.80000000000001</v>
      </c>
      <c r="L45" s="8">
        <v>115.2</v>
      </c>
      <c r="M45" s="8">
        <v>169.8</v>
      </c>
      <c r="N45" s="8">
        <v>167.6</v>
      </c>
      <c r="O45" s="8">
        <v>171.9</v>
      </c>
      <c r="P45" s="8">
        <v>161.80000000000001</v>
      </c>
      <c r="Q45" s="8">
        <v>190.2</v>
      </c>
      <c r="R45" s="8">
        <v>167</v>
      </c>
      <c r="S45" s="8">
        <v>162.6</v>
      </c>
      <c r="T45" s="8">
        <v>166.3</v>
      </c>
      <c r="U45" s="8" t="s">
        <v>32</v>
      </c>
      <c r="V45" s="8">
        <v>163.1</v>
      </c>
      <c r="W45" s="8">
        <v>160.9</v>
      </c>
      <c r="X45" s="8">
        <v>171.1</v>
      </c>
      <c r="Y45" s="8">
        <v>157.69999999999999</v>
      </c>
      <c r="Z45" s="8">
        <v>161.1</v>
      </c>
      <c r="AA45" s="8">
        <v>167.5</v>
      </c>
      <c r="AB45" s="8">
        <v>160.30000000000001</v>
      </c>
      <c r="AC45" s="8">
        <v>163.30000000000001</v>
      </c>
      <c r="AD45" s="8">
        <v>163.6</v>
      </c>
      <c r="AE45" s="4" t="str">
        <f>C45&amp;" "&amp;B45</f>
        <v>August 2021</v>
      </c>
      <c r="AF45" s="8">
        <f t="shared" si="0"/>
        <v>2130.8000000000002</v>
      </c>
      <c r="AG45" s="8">
        <f t="shared" si="1"/>
        <v>331.4</v>
      </c>
      <c r="AH45" s="8">
        <f t="shared" si="2"/>
        <v>481.7</v>
      </c>
      <c r="AI45" s="26">
        <f t="shared" si="3"/>
        <v>1.3140604467804238E-3</v>
      </c>
      <c r="AJ45" s="4">
        <f t="shared" si="4"/>
        <v>2.1122510561256656E-3</v>
      </c>
      <c r="AK45" s="4">
        <f t="shared" si="5"/>
        <v>2.2835789910733294E-3</v>
      </c>
      <c r="AL45" s="24"/>
    </row>
    <row r="46" spans="1:38" x14ac:dyDescent="0.25">
      <c r="A46" s="4" t="s">
        <v>30</v>
      </c>
      <c r="B46" s="4">
        <v>2021</v>
      </c>
      <c r="C46" s="4" t="s">
        <v>42</v>
      </c>
      <c r="D46" s="8">
        <v>145.4</v>
      </c>
      <c r="E46" s="8">
        <v>202.1</v>
      </c>
      <c r="F46" s="8">
        <v>172</v>
      </c>
      <c r="G46" s="8">
        <v>158</v>
      </c>
      <c r="H46" s="8">
        <v>195.5</v>
      </c>
      <c r="I46" s="8">
        <v>152.69999999999999</v>
      </c>
      <c r="J46" s="8">
        <v>151.4</v>
      </c>
      <c r="K46" s="8">
        <v>163.9</v>
      </c>
      <c r="L46" s="8">
        <v>119.3</v>
      </c>
      <c r="M46" s="8">
        <v>170.1</v>
      </c>
      <c r="N46" s="8">
        <v>168.3</v>
      </c>
      <c r="O46" s="8">
        <v>172.8</v>
      </c>
      <c r="P46" s="8">
        <v>162.1</v>
      </c>
      <c r="Q46" s="8">
        <v>190.5</v>
      </c>
      <c r="R46" s="8">
        <v>167.7</v>
      </c>
      <c r="S46" s="8">
        <v>163.6</v>
      </c>
      <c r="T46" s="8">
        <v>167.1</v>
      </c>
      <c r="U46" s="8" t="s">
        <v>32</v>
      </c>
      <c r="V46" s="8">
        <v>163.69999999999999</v>
      </c>
      <c r="W46" s="8">
        <v>161.30000000000001</v>
      </c>
      <c r="X46" s="8">
        <v>171.9</v>
      </c>
      <c r="Y46" s="8">
        <v>157.80000000000001</v>
      </c>
      <c r="Z46" s="8">
        <v>162.69999999999999</v>
      </c>
      <c r="AA46" s="8">
        <v>168.5</v>
      </c>
      <c r="AB46" s="8">
        <v>160.19999999999999</v>
      </c>
      <c r="AC46" s="8">
        <v>163.80000000000001</v>
      </c>
      <c r="AD46" s="8">
        <v>164</v>
      </c>
      <c r="AE46" s="4" t="str">
        <f>C46&amp;" "&amp;B46</f>
        <v>September 2021</v>
      </c>
      <c r="AF46" s="8">
        <f t="shared" si="0"/>
        <v>2133.6</v>
      </c>
      <c r="AG46" s="8">
        <f t="shared" si="1"/>
        <v>332.1</v>
      </c>
      <c r="AH46" s="8">
        <f t="shared" si="2"/>
        <v>482.8</v>
      </c>
      <c r="AI46" s="26">
        <f t="shared" si="3"/>
        <v>1.4341957255343041E-2</v>
      </c>
      <c r="AJ46" s="4">
        <f t="shared" si="4"/>
        <v>4.5167118337850042E-3</v>
      </c>
      <c r="AK46" s="4">
        <f t="shared" si="5"/>
        <v>8.6992543496271519E-3</v>
      </c>
      <c r="AL46" s="24"/>
    </row>
    <row r="47" spans="1:38" x14ac:dyDescent="0.25">
      <c r="A47" s="4" t="s">
        <v>30</v>
      </c>
      <c r="B47" s="4">
        <v>2021</v>
      </c>
      <c r="C47" s="4" t="s">
        <v>43</v>
      </c>
      <c r="D47" s="8">
        <v>146.1</v>
      </c>
      <c r="E47" s="8">
        <v>202.5</v>
      </c>
      <c r="F47" s="8">
        <v>170.1</v>
      </c>
      <c r="G47" s="8">
        <v>158.4</v>
      </c>
      <c r="H47" s="8">
        <v>198.8</v>
      </c>
      <c r="I47" s="8">
        <v>152.6</v>
      </c>
      <c r="J47" s="8">
        <v>170.4</v>
      </c>
      <c r="K47" s="8">
        <v>165.2</v>
      </c>
      <c r="L47" s="8">
        <v>121.6</v>
      </c>
      <c r="M47" s="8">
        <v>170.6</v>
      </c>
      <c r="N47" s="8">
        <v>168.8</v>
      </c>
      <c r="O47" s="8">
        <v>173.6</v>
      </c>
      <c r="P47" s="8">
        <v>165.5</v>
      </c>
      <c r="Q47" s="8">
        <v>191.2</v>
      </c>
      <c r="R47" s="8">
        <v>168.9</v>
      </c>
      <c r="S47" s="8">
        <v>164.8</v>
      </c>
      <c r="T47" s="8">
        <v>168.3</v>
      </c>
      <c r="U47" s="8" t="s">
        <v>32</v>
      </c>
      <c r="V47" s="8">
        <v>165.5</v>
      </c>
      <c r="W47" s="8">
        <v>162</v>
      </c>
      <c r="X47" s="8">
        <v>172.5</v>
      </c>
      <c r="Y47" s="8">
        <v>159.5</v>
      </c>
      <c r="Z47" s="8">
        <v>163.19999999999999</v>
      </c>
      <c r="AA47" s="8">
        <v>169</v>
      </c>
      <c r="AB47" s="8">
        <v>161.1</v>
      </c>
      <c r="AC47" s="8">
        <v>164.7</v>
      </c>
      <c r="AD47" s="8">
        <v>166.3</v>
      </c>
      <c r="AE47" s="4" t="str">
        <f>C47&amp;" "&amp;B47</f>
        <v>October 2021</v>
      </c>
      <c r="AF47" s="8">
        <f t="shared" si="0"/>
        <v>2164.1999999999998</v>
      </c>
      <c r="AG47" s="8">
        <f t="shared" si="1"/>
        <v>333.6</v>
      </c>
      <c r="AH47" s="8">
        <f t="shared" si="2"/>
        <v>487</v>
      </c>
      <c r="AI47" s="26">
        <f t="shared" si="3"/>
        <v>8.2247481748452932E-3</v>
      </c>
      <c r="AJ47" s="4">
        <f t="shared" si="4"/>
        <v>6.5947242206234663E-3</v>
      </c>
      <c r="AK47" s="4">
        <f t="shared" si="5"/>
        <v>2.053388090349543E-4</v>
      </c>
      <c r="AL47" s="24"/>
    </row>
    <row r="48" spans="1:38" x14ac:dyDescent="0.25">
      <c r="A48" s="4" t="s">
        <v>30</v>
      </c>
      <c r="B48" s="4">
        <v>2021</v>
      </c>
      <c r="C48" s="4" t="s">
        <v>44</v>
      </c>
      <c r="D48" s="8">
        <v>146.9</v>
      </c>
      <c r="E48" s="8">
        <v>199.8</v>
      </c>
      <c r="F48" s="8">
        <v>171.5</v>
      </c>
      <c r="G48" s="8">
        <v>159.1</v>
      </c>
      <c r="H48" s="8">
        <v>198.4</v>
      </c>
      <c r="I48" s="8">
        <v>153.19999999999999</v>
      </c>
      <c r="J48" s="8">
        <v>183.9</v>
      </c>
      <c r="K48" s="8">
        <v>165.4</v>
      </c>
      <c r="L48" s="8">
        <v>122.1</v>
      </c>
      <c r="M48" s="8">
        <v>170.8</v>
      </c>
      <c r="N48" s="8">
        <v>169.1</v>
      </c>
      <c r="O48" s="8">
        <v>174.3</v>
      </c>
      <c r="P48" s="8">
        <v>167.5</v>
      </c>
      <c r="Q48" s="8">
        <v>191.4</v>
      </c>
      <c r="R48" s="8">
        <v>170.4</v>
      </c>
      <c r="S48" s="8">
        <v>166</v>
      </c>
      <c r="T48" s="8">
        <v>169.8</v>
      </c>
      <c r="U48" s="8" t="s">
        <v>32</v>
      </c>
      <c r="V48" s="8">
        <v>165.3</v>
      </c>
      <c r="W48" s="8">
        <v>162.9</v>
      </c>
      <c r="X48" s="8">
        <v>173.4</v>
      </c>
      <c r="Y48" s="8">
        <v>158.9</v>
      </c>
      <c r="Z48" s="8">
        <v>163.80000000000001</v>
      </c>
      <c r="AA48" s="8">
        <v>169.3</v>
      </c>
      <c r="AB48" s="8">
        <v>162.4</v>
      </c>
      <c r="AC48" s="8">
        <v>165.2</v>
      </c>
      <c r="AD48" s="8">
        <v>167.6</v>
      </c>
      <c r="AE48" s="4" t="str">
        <f>C48&amp;" "&amp;B48</f>
        <v>November  2021</v>
      </c>
      <c r="AF48" s="8">
        <f t="shared" si="0"/>
        <v>2182</v>
      </c>
      <c r="AG48" s="8">
        <f t="shared" si="1"/>
        <v>335.8</v>
      </c>
      <c r="AH48" s="8">
        <f t="shared" si="2"/>
        <v>487.1</v>
      </c>
      <c r="AI48" s="26">
        <f t="shared" si="3"/>
        <v>-6.3244729605867007E-3</v>
      </c>
      <c r="AJ48" s="4">
        <f t="shared" si="4"/>
        <v>2.9779630732578916E-3</v>
      </c>
      <c r="AK48" s="4">
        <f t="shared" si="5"/>
        <v>5.1324163416136314E-3</v>
      </c>
      <c r="AL48" s="24"/>
    </row>
    <row r="49" spans="1:38" x14ac:dyDescent="0.25">
      <c r="A49" s="4" t="s">
        <v>30</v>
      </c>
      <c r="B49" s="4">
        <v>2021</v>
      </c>
      <c r="C49" s="4" t="s">
        <v>45</v>
      </c>
      <c r="D49" s="8">
        <v>147.4</v>
      </c>
      <c r="E49" s="8">
        <v>197</v>
      </c>
      <c r="F49" s="8">
        <v>176.5</v>
      </c>
      <c r="G49" s="8">
        <v>159.80000000000001</v>
      </c>
      <c r="H49" s="8">
        <v>195.8</v>
      </c>
      <c r="I49" s="8">
        <v>152</v>
      </c>
      <c r="J49" s="8">
        <v>172.3</v>
      </c>
      <c r="K49" s="8">
        <v>164.5</v>
      </c>
      <c r="L49" s="8">
        <v>120.6</v>
      </c>
      <c r="M49" s="8">
        <v>171.7</v>
      </c>
      <c r="N49" s="8">
        <v>169.7</v>
      </c>
      <c r="O49" s="8">
        <v>175.1</v>
      </c>
      <c r="P49" s="8">
        <v>165.8</v>
      </c>
      <c r="Q49" s="8">
        <v>190.8</v>
      </c>
      <c r="R49" s="8">
        <v>171.8</v>
      </c>
      <c r="S49" s="8">
        <v>167.3</v>
      </c>
      <c r="T49" s="8">
        <v>171.2</v>
      </c>
      <c r="U49" s="8" t="s">
        <v>32</v>
      </c>
      <c r="V49" s="8">
        <v>165.6</v>
      </c>
      <c r="W49" s="8">
        <v>163.9</v>
      </c>
      <c r="X49" s="8">
        <v>174</v>
      </c>
      <c r="Y49" s="8">
        <v>160.1</v>
      </c>
      <c r="Z49" s="8">
        <v>164.5</v>
      </c>
      <c r="AA49" s="8">
        <v>169.7</v>
      </c>
      <c r="AB49" s="8">
        <v>162.80000000000001</v>
      </c>
      <c r="AC49" s="8">
        <v>166</v>
      </c>
      <c r="AD49" s="8">
        <v>167</v>
      </c>
      <c r="AE49" s="4" t="str">
        <f>C49&amp;" "&amp;B49</f>
        <v>December 2021</v>
      </c>
      <c r="AF49" s="8">
        <f t="shared" si="0"/>
        <v>2168.1999999999998</v>
      </c>
      <c r="AG49" s="8">
        <f t="shared" si="1"/>
        <v>336.8</v>
      </c>
      <c r="AH49" s="8">
        <f t="shared" si="2"/>
        <v>489.6</v>
      </c>
      <c r="AI49" s="26">
        <f t="shared" si="3"/>
        <v>-7.0104233926758693E-3</v>
      </c>
      <c r="AJ49" s="4">
        <f t="shared" si="4"/>
        <v>3.2660332541566682E-3</v>
      </c>
      <c r="AK49" s="4">
        <f t="shared" si="5"/>
        <v>3.8807189542484355E-3</v>
      </c>
      <c r="AL49" s="24"/>
    </row>
    <row r="50" spans="1:38" x14ac:dyDescent="0.25">
      <c r="A50" s="4" t="s">
        <v>30</v>
      </c>
      <c r="B50" s="4">
        <v>2022</v>
      </c>
      <c r="C50" s="4" t="s">
        <v>31</v>
      </c>
      <c r="D50" s="8">
        <v>148.30000000000001</v>
      </c>
      <c r="E50" s="8">
        <v>196.9</v>
      </c>
      <c r="F50" s="8">
        <v>178</v>
      </c>
      <c r="G50" s="8">
        <v>160.5</v>
      </c>
      <c r="H50" s="8">
        <v>192.6</v>
      </c>
      <c r="I50" s="8">
        <v>151.19999999999999</v>
      </c>
      <c r="J50" s="8">
        <v>159.19999999999999</v>
      </c>
      <c r="K50" s="8">
        <v>164</v>
      </c>
      <c r="L50" s="8">
        <v>119.3</v>
      </c>
      <c r="M50" s="8">
        <v>173.3</v>
      </c>
      <c r="N50" s="8">
        <v>169.8</v>
      </c>
      <c r="O50" s="8">
        <v>175.8</v>
      </c>
      <c r="P50" s="8">
        <v>164.1</v>
      </c>
      <c r="Q50" s="8">
        <v>190.7</v>
      </c>
      <c r="R50" s="8">
        <v>173.2</v>
      </c>
      <c r="S50" s="8">
        <v>169.3</v>
      </c>
      <c r="T50" s="8">
        <v>172.7</v>
      </c>
      <c r="U50" s="8" t="s">
        <v>32</v>
      </c>
      <c r="V50" s="8">
        <v>165.8</v>
      </c>
      <c r="W50" s="8">
        <v>164.9</v>
      </c>
      <c r="X50" s="8">
        <v>174.7</v>
      </c>
      <c r="Y50" s="8">
        <v>160.80000000000001</v>
      </c>
      <c r="Z50" s="8">
        <v>164.9</v>
      </c>
      <c r="AA50" s="8">
        <v>169.9</v>
      </c>
      <c r="AB50" s="8">
        <v>163.19999999999999</v>
      </c>
      <c r="AC50" s="8">
        <v>166.6</v>
      </c>
      <c r="AD50" s="8">
        <v>166.4</v>
      </c>
      <c r="AE50" s="4" t="str">
        <f>C50&amp;" "&amp;B50</f>
        <v>January 2022</v>
      </c>
      <c r="AF50" s="8">
        <f t="shared" si="0"/>
        <v>2153</v>
      </c>
      <c r="AG50" s="8">
        <f t="shared" si="1"/>
        <v>337.9</v>
      </c>
      <c r="AH50" s="8">
        <f t="shared" si="2"/>
        <v>491.50000000000006</v>
      </c>
      <c r="AI50" s="26">
        <f t="shared" si="3"/>
        <v>-1.2076172782164E-3</v>
      </c>
      <c r="AJ50" s="4">
        <f t="shared" si="4"/>
        <v>5.6229653743712169E-3</v>
      </c>
      <c r="AK50" s="4">
        <f t="shared" si="5"/>
        <v>5.6968463886062142E-3</v>
      </c>
      <c r="AL50" s="24"/>
    </row>
    <row r="51" spans="1:38" x14ac:dyDescent="0.25">
      <c r="A51" s="4" t="s">
        <v>30</v>
      </c>
      <c r="B51" s="4">
        <v>2022</v>
      </c>
      <c r="C51" s="4" t="s">
        <v>35</v>
      </c>
      <c r="D51" s="8">
        <v>148.80000000000001</v>
      </c>
      <c r="E51" s="8">
        <v>198.1</v>
      </c>
      <c r="F51" s="8">
        <v>175.5</v>
      </c>
      <c r="G51" s="8">
        <v>160.69999999999999</v>
      </c>
      <c r="H51" s="8">
        <v>192.6</v>
      </c>
      <c r="I51" s="8">
        <v>151.4</v>
      </c>
      <c r="J51" s="8">
        <v>155.19999999999999</v>
      </c>
      <c r="K51" s="8">
        <v>163.9</v>
      </c>
      <c r="L51" s="8">
        <v>118.1</v>
      </c>
      <c r="M51" s="8">
        <v>175.4</v>
      </c>
      <c r="N51" s="8">
        <v>170.5</v>
      </c>
      <c r="O51" s="8">
        <v>176.3</v>
      </c>
      <c r="P51" s="8">
        <v>163.9</v>
      </c>
      <c r="Q51" s="8">
        <v>191.5</v>
      </c>
      <c r="R51" s="8">
        <v>174.1</v>
      </c>
      <c r="S51" s="8">
        <v>171</v>
      </c>
      <c r="T51" s="8">
        <v>173.7</v>
      </c>
      <c r="U51" s="8" t="s">
        <v>32</v>
      </c>
      <c r="V51" s="8">
        <v>167.4</v>
      </c>
      <c r="W51" s="8">
        <v>165.7</v>
      </c>
      <c r="X51" s="8">
        <v>175.3</v>
      </c>
      <c r="Y51" s="8">
        <v>161.19999999999999</v>
      </c>
      <c r="Z51" s="8">
        <v>165.5</v>
      </c>
      <c r="AA51" s="8">
        <v>170.3</v>
      </c>
      <c r="AB51" s="8">
        <v>164.5</v>
      </c>
      <c r="AC51" s="8">
        <v>167.3</v>
      </c>
      <c r="AD51" s="8">
        <v>166.7</v>
      </c>
      <c r="AE51" s="4" t="str">
        <f>C51&amp;" "&amp;B51</f>
        <v>February 2022</v>
      </c>
      <c r="AF51" s="8">
        <f t="shared" si="0"/>
        <v>2150.4</v>
      </c>
      <c r="AG51" s="8">
        <f t="shared" si="1"/>
        <v>339.8</v>
      </c>
      <c r="AH51" s="8">
        <f t="shared" si="2"/>
        <v>494.3</v>
      </c>
      <c r="AI51" s="26">
        <f t="shared" si="3"/>
        <v>1.3346354166666793E-2</v>
      </c>
      <c r="AJ51" s="4">
        <f t="shared" si="4"/>
        <v>1.059446733372562E-2</v>
      </c>
      <c r="AK51" s="4">
        <f t="shared" si="5"/>
        <v>6.2714950434957836E-3</v>
      </c>
      <c r="AL51" s="24"/>
    </row>
    <row r="52" spans="1:38" x14ac:dyDescent="0.25">
      <c r="A52" s="4" t="s">
        <v>30</v>
      </c>
      <c r="B52" s="4">
        <v>2022</v>
      </c>
      <c r="C52" s="4" t="s">
        <v>36</v>
      </c>
      <c r="D52" s="8">
        <v>150.19999999999999</v>
      </c>
      <c r="E52" s="8">
        <v>208</v>
      </c>
      <c r="F52" s="8">
        <v>167.9</v>
      </c>
      <c r="G52" s="8">
        <v>162</v>
      </c>
      <c r="H52" s="8">
        <v>203.1</v>
      </c>
      <c r="I52" s="8">
        <v>155.9</v>
      </c>
      <c r="J52" s="8">
        <v>155.80000000000001</v>
      </c>
      <c r="K52" s="8">
        <v>164.2</v>
      </c>
      <c r="L52" s="8">
        <v>118.1</v>
      </c>
      <c r="M52" s="8">
        <v>178.7</v>
      </c>
      <c r="N52" s="8">
        <v>171.2</v>
      </c>
      <c r="O52" s="8">
        <v>177.4</v>
      </c>
      <c r="P52" s="8">
        <v>166.6</v>
      </c>
      <c r="Q52" s="8">
        <v>192.3</v>
      </c>
      <c r="R52" s="8">
        <v>175.4</v>
      </c>
      <c r="S52" s="8">
        <v>173.2</v>
      </c>
      <c r="T52" s="8">
        <v>175.1</v>
      </c>
      <c r="U52" s="8" t="s">
        <v>32</v>
      </c>
      <c r="V52" s="8">
        <v>168.9</v>
      </c>
      <c r="W52" s="8">
        <v>166.5</v>
      </c>
      <c r="X52" s="8">
        <v>176</v>
      </c>
      <c r="Y52" s="8">
        <v>162</v>
      </c>
      <c r="Z52" s="8">
        <v>166.6</v>
      </c>
      <c r="AA52" s="8">
        <v>170.6</v>
      </c>
      <c r="AB52" s="8">
        <v>167.4</v>
      </c>
      <c r="AC52" s="8">
        <v>168.3</v>
      </c>
      <c r="AD52" s="8">
        <v>168.7</v>
      </c>
      <c r="AE52" s="4" t="str">
        <f>C52&amp;" "&amp;B52</f>
        <v>March 2022</v>
      </c>
      <c r="AF52" s="8">
        <f t="shared" si="0"/>
        <v>2179.1000000000004</v>
      </c>
      <c r="AG52" s="8">
        <f t="shared" si="1"/>
        <v>343.4</v>
      </c>
      <c r="AH52" s="8">
        <f t="shared" si="2"/>
        <v>497.4</v>
      </c>
      <c r="AI52" s="26">
        <f t="shared" si="3"/>
        <v>1.2619888944977073E-2</v>
      </c>
      <c r="AJ52" s="4">
        <f t="shared" si="4"/>
        <v>7.5713453698311676E-3</v>
      </c>
      <c r="AK52" s="4">
        <f t="shared" si="5"/>
        <v>1.9702452754322499E-2</v>
      </c>
      <c r="AL52" s="24"/>
    </row>
    <row r="53" spans="1:38" x14ac:dyDescent="0.25">
      <c r="A53" s="4" t="s">
        <v>30</v>
      </c>
      <c r="B53" s="4">
        <v>2022</v>
      </c>
      <c r="C53" s="4" t="s">
        <v>37</v>
      </c>
      <c r="D53" s="8">
        <v>151.80000000000001</v>
      </c>
      <c r="E53" s="8">
        <v>209.7</v>
      </c>
      <c r="F53" s="8">
        <v>164.5</v>
      </c>
      <c r="G53" s="8">
        <v>163.80000000000001</v>
      </c>
      <c r="H53" s="8">
        <v>207.4</v>
      </c>
      <c r="I53" s="8">
        <v>169.7</v>
      </c>
      <c r="J53" s="8">
        <v>153.6</v>
      </c>
      <c r="K53" s="8">
        <v>165.1</v>
      </c>
      <c r="L53" s="8">
        <v>118.2</v>
      </c>
      <c r="M53" s="8">
        <v>182.9</v>
      </c>
      <c r="N53" s="8">
        <v>172.4</v>
      </c>
      <c r="O53" s="8">
        <v>178.9</v>
      </c>
      <c r="P53" s="8">
        <v>168.6</v>
      </c>
      <c r="Q53" s="8">
        <v>192.8</v>
      </c>
      <c r="R53" s="8">
        <v>177.5</v>
      </c>
      <c r="S53" s="8">
        <v>175.1</v>
      </c>
      <c r="T53" s="8">
        <v>177.1</v>
      </c>
      <c r="U53" s="8" t="s">
        <v>32</v>
      </c>
      <c r="V53" s="8">
        <v>173.3</v>
      </c>
      <c r="W53" s="8">
        <v>167.7</v>
      </c>
      <c r="X53" s="8">
        <v>177</v>
      </c>
      <c r="Y53" s="8">
        <v>166.2</v>
      </c>
      <c r="Z53" s="8">
        <v>167.2</v>
      </c>
      <c r="AA53" s="8">
        <v>170.9</v>
      </c>
      <c r="AB53" s="8">
        <v>169</v>
      </c>
      <c r="AC53" s="8">
        <v>170.2</v>
      </c>
      <c r="AD53" s="8">
        <v>170.8</v>
      </c>
      <c r="AE53" s="4" t="str">
        <f>C53&amp;" "&amp;B53</f>
        <v>April 2022</v>
      </c>
      <c r="AF53" s="8">
        <f t="shared" si="0"/>
        <v>2206.6</v>
      </c>
      <c r="AG53" s="8">
        <f t="shared" si="1"/>
        <v>346</v>
      </c>
      <c r="AH53" s="8">
        <f t="shared" si="2"/>
        <v>507.2</v>
      </c>
      <c r="AI53" s="26">
        <f t="shared" si="3"/>
        <v>9.1543551164688999E-3</v>
      </c>
      <c r="AJ53" s="4">
        <f t="shared" si="4"/>
        <v>5.7803468208089204E-4</v>
      </c>
      <c r="AK53" s="4">
        <f t="shared" si="5"/>
        <v>8.0835962145111989E-3</v>
      </c>
      <c r="AL53" s="24"/>
    </row>
    <row r="54" spans="1:38" x14ac:dyDescent="0.25">
      <c r="A54" s="4" t="s">
        <v>30</v>
      </c>
      <c r="B54" s="4">
        <v>2022</v>
      </c>
      <c r="C54" s="4" t="s">
        <v>38</v>
      </c>
      <c r="D54" s="8">
        <v>152.9</v>
      </c>
      <c r="E54" s="8">
        <v>214.7</v>
      </c>
      <c r="F54" s="8">
        <v>161.4</v>
      </c>
      <c r="G54" s="8">
        <v>164.6</v>
      </c>
      <c r="H54" s="8">
        <v>209.9</v>
      </c>
      <c r="I54" s="8">
        <v>168</v>
      </c>
      <c r="J54" s="8">
        <v>160.4</v>
      </c>
      <c r="K54" s="8">
        <v>165</v>
      </c>
      <c r="L54" s="8">
        <v>118.9</v>
      </c>
      <c r="M54" s="8">
        <v>186.6</v>
      </c>
      <c r="N54" s="8">
        <v>173.2</v>
      </c>
      <c r="O54" s="8">
        <v>180.4</v>
      </c>
      <c r="P54" s="8">
        <v>170.8</v>
      </c>
      <c r="Q54" s="8">
        <v>192.9</v>
      </c>
      <c r="R54" s="8">
        <v>179.3</v>
      </c>
      <c r="S54" s="8">
        <v>177.2</v>
      </c>
      <c r="T54" s="8">
        <v>179</v>
      </c>
      <c r="U54" s="8" t="s">
        <v>32</v>
      </c>
      <c r="V54" s="8">
        <v>175.3</v>
      </c>
      <c r="W54" s="8">
        <v>168.9</v>
      </c>
      <c r="X54" s="8">
        <v>177.7</v>
      </c>
      <c r="Y54" s="8">
        <v>167.1</v>
      </c>
      <c r="Z54" s="8">
        <v>167.6</v>
      </c>
      <c r="AA54" s="8">
        <v>171.8</v>
      </c>
      <c r="AB54" s="8">
        <v>168.5</v>
      </c>
      <c r="AC54" s="8">
        <v>170.9</v>
      </c>
      <c r="AD54" s="8">
        <v>172.5</v>
      </c>
      <c r="AE54" s="4" t="str">
        <f>C54&amp;" "&amp;B54</f>
        <v>May 2022</v>
      </c>
      <c r="AF54" s="8">
        <f t="shared" si="0"/>
        <v>2226.8000000000002</v>
      </c>
      <c r="AG54" s="8">
        <f t="shared" si="1"/>
        <v>346.2</v>
      </c>
      <c r="AH54" s="8">
        <f t="shared" si="2"/>
        <v>511.30000000000007</v>
      </c>
      <c r="AI54" s="26">
        <f t="shared" si="3"/>
        <v>9.6551104724268005E-3</v>
      </c>
      <c r="AJ54" s="4">
        <f t="shared" si="4"/>
        <v>4.3327556325823222E-3</v>
      </c>
      <c r="AK54" s="4">
        <f t="shared" si="5"/>
        <v>2.3469587326421506E-3</v>
      </c>
      <c r="AL54" s="24"/>
    </row>
    <row r="55" spans="1:38" x14ac:dyDescent="0.25">
      <c r="A55" s="4" t="s">
        <v>30</v>
      </c>
      <c r="B55" s="4">
        <v>2022</v>
      </c>
      <c r="C55" s="4" t="s">
        <v>39</v>
      </c>
      <c r="D55" s="8">
        <v>153.80000000000001</v>
      </c>
      <c r="E55" s="8">
        <v>217.2</v>
      </c>
      <c r="F55" s="8">
        <v>169.6</v>
      </c>
      <c r="G55" s="8">
        <v>165.4</v>
      </c>
      <c r="H55" s="8">
        <v>208.1</v>
      </c>
      <c r="I55" s="8">
        <v>165.8</v>
      </c>
      <c r="J55" s="8">
        <v>167.3</v>
      </c>
      <c r="K55" s="8">
        <v>164.6</v>
      </c>
      <c r="L55" s="8">
        <v>119.1</v>
      </c>
      <c r="M55" s="8">
        <v>188.9</v>
      </c>
      <c r="N55" s="8">
        <v>174.2</v>
      </c>
      <c r="O55" s="8">
        <v>181.9</v>
      </c>
      <c r="P55" s="8">
        <v>172.4</v>
      </c>
      <c r="Q55" s="8">
        <v>192.9</v>
      </c>
      <c r="R55" s="8">
        <v>180.7</v>
      </c>
      <c r="S55" s="8">
        <v>178.7</v>
      </c>
      <c r="T55" s="8">
        <v>180.4</v>
      </c>
      <c r="U55" s="8" t="s">
        <v>32</v>
      </c>
      <c r="V55" s="8">
        <v>176.7</v>
      </c>
      <c r="W55" s="8">
        <v>170.3</v>
      </c>
      <c r="X55" s="8">
        <v>178.2</v>
      </c>
      <c r="Y55" s="8">
        <v>165.5</v>
      </c>
      <c r="Z55" s="8">
        <v>168</v>
      </c>
      <c r="AA55" s="8">
        <v>172.6</v>
      </c>
      <c r="AB55" s="8">
        <v>169.5</v>
      </c>
      <c r="AC55" s="8">
        <v>171</v>
      </c>
      <c r="AD55" s="8">
        <v>173.6</v>
      </c>
      <c r="AE55" s="4" t="str">
        <f>C55&amp;" "&amp;B55</f>
        <v>June 2022</v>
      </c>
      <c r="AF55" s="8">
        <f t="shared" si="0"/>
        <v>2248.3000000000002</v>
      </c>
      <c r="AG55" s="8">
        <f t="shared" si="1"/>
        <v>347.7</v>
      </c>
      <c r="AH55" s="8">
        <f t="shared" si="2"/>
        <v>512.5</v>
      </c>
      <c r="AI55" s="26">
        <f t="shared" si="3"/>
        <v>1.8680781034558635E-3</v>
      </c>
      <c r="AJ55" s="4">
        <f t="shared" si="4"/>
        <v>2.3008340523440075E-3</v>
      </c>
      <c r="AK55" s="4">
        <f t="shared" si="5"/>
        <v>9.1707317073171611E-3</v>
      </c>
      <c r="AL55" s="24"/>
    </row>
    <row r="56" spans="1:38" x14ac:dyDescent="0.25">
      <c r="A56" s="4" t="s">
        <v>30</v>
      </c>
      <c r="B56" s="4">
        <v>2022</v>
      </c>
      <c r="C56" s="4" t="s">
        <v>40</v>
      </c>
      <c r="D56" s="8">
        <v>155.19999999999999</v>
      </c>
      <c r="E56" s="8">
        <v>210.8</v>
      </c>
      <c r="F56" s="8">
        <v>174.3</v>
      </c>
      <c r="G56" s="8">
        <v>166.3</v>
      </c>
      <c r="H56" s="8">
        <v>202.2</v>
      </c>
      <c r="I56" s="8">
        <v>169.6</v>
      </c>
      <c r="J56" s="8">
        <v>168.6</v>
      </c>
      <c r="K56" s="8">
        <v>164.4</v>
      </c>
      <c r="L56" s="8">
        <v>119.2</v>
      </c>
      <c r="M56" s="8">
        <v>191.8</v>
      </c>
      <c r="N56" s="8">
        <v>174.5</v>
      </c>
      <c r="O56" s="8">
        <v>183.1</v>
      </c>
      <c r="P56" s="8">
        <v>172.5</v>
      </c>
      <c r="Q56" s="8">
        <v>193.2</v>
      </c>
      <c r="R56" s="8">
        <v>182</v>
      </c>
      <c r="S56" s="8">
        <v>180.3</v>
      </c>
      <c r="T56" s="8">
        <v>181.7</v>
      </c>
      <c r="U56" s="8" t="s">
        <v>32</v>
      </c>
      <c r="V56" s="8">
        <v>179.6</v>
      </c>
      <c r="W56" s="8">
        <v>171.3</v>
      </c>
      <c r="X56" s="8">
        <v>178.8</v>
      </c>
      <c r="Y56" s="8">
        <v>166.3</v>
      </c>
      <c r="Z56" s="8">
        <v>168.6</v>
      </c>
      <c r="AA56" s="8">
        <v>174.7</v>
      </c>
      <c r="AB56" s="8">
        <v>169.7</v>
      </c>
      <c r="AC56" s="8">
        <v>171.8</v>
      </c>
      <c r="AD56" s="8">
        <v>174.3</v>
      </c>
      <c r="AE56" s="4" t="str">
        <f>C56&amp;" "&amp;B56</f>
        <v>July 2022</v>
      </c>
      <c r="AF56" s="8">
        <f t="shared" si="0"/>
        <v>2252.5</v>
      </c>
      <c r="AG56" s="8">
        <f t="shared" si="1"/>
        <v>348.5</v>
      </c>
      <c r="AH56" s="8">
        <f t="shared" si="2"/>
        <v>517.20000000000005</v>
      </c>
      <c r="AI56" s="26">
        <f t="shared" si="3"/>
        <v>1.4650388457268489E-3</v>
      </c>
      <c r="AJ56" s="4">
        <f t="shared" si="4"/>
        <v>5.7388809182209472E-3</v>
      </c>
      <c r="AK56" s="4">
        <f t="shared" si="5"/>
        <v>1.5467904098993707E-3</v>
      </c>
      <c r="AL56" s="24"/>
    </row>
    <row r="57" spans="1:38" x14ac:dyDescent="0.25">
      <c r="A57" s="4" t="s">
        <v>30</v>
      </c>
      <c r="B57" s="4">
        <v>2022</v>
      </c>
      <c r="C57" s="4" t="s">
        <v>41</v>
      </c>
      <c r="D57" s="8">
        <v>159.5</v>
      </c>
      <c r="E57" s="8">
        <v>204.1</v>
      </c>
      <c r="F57" s="8">
        <v>168.3</v>
      </c>
      <c r="G57" s="8">
        <v>167.9</v>
      </c>
      <c r="H57" s="8">
        <v>198.1</v>
      </c>
      <c r="I57" s="8">
        <v>169.2</v>
      </c>
      <c r="J57" s="8">
        <v>173.1</v>
      </c>
      <c r="K57" s="8">
        <v>167.1</v>
      </c>
      <c r="L57" s="8">
        <v>120.2</v>
      </c>
      <c r="M57" s="8">
        <v>195.6</v>
      </c>
      <c r="N57" s="8">
        <v>174.8</v>
      </c>
      <c r="O57" s="8">
        <v>184</v>
      </c>
      <c r="P57" s="8">
        <v>173.9</v>
      </c>
      <c r="Q57" s="8">
        <v>193.7</v>
      </c>
      <c r="R57" s="8">
        <v>183.2</v>
      </c>
      <c r="S57" s="8">
        <v>181.7</v>
      </c>
      <c r="T57" s="8">
        <v>183</v>
      </c>
      <c r="U57" s="8" t="s">
        <v>32</v>
      </c>
      <c r="V57" s="8">
        <v>179.1</v>
      </c>
      <c r="W57" s="8">
        <v>172.3</v>
      </c>
      <c r="X57" s="8">
        <v>179.4</v>
      </c>
      <c r="Y57" s="8">
        <v>166.6</v>
      </c>
      <c r="Z57" s="8">
        <v>169.3</v>
      </c>
      <c r="AA57" s="8">
        <v>175.7</v>
      </c>
      <c r="AB57" s="8">
        <v>171.1</v>
      </c>
      <c r="AC57" s="8">
        <v>172.6</v>
      </c>
      <c r="AD57" s="8">
        <v>175.3</v>
      </c>
      <c r="AE57" s="4" t="str">
        <f>C57&amp;" "&amp;B57</f>
        <v>August 2022</v>
      </c>
      <c r="AF57" s="8">
        <f t="shared" si="0"/>
        <v>2255.7999999999997</v>
      </c>
      <c r="AG57" s="8">
        <f t="shared" si="1"/>
        <v>350.5</v>
      </c>
      <c r="AH57" s="8">
        <f t="shared" si="2"/>
        <v>518</v>
      </c>
      <c r="AI57" s="26">
        <f t="shared" si="3"/>
        <v>5.3196205337354627E-3</v>
      </c>
      <c r="AJ57" s="4">
        <f t="shared" si="4"/>
        <v>1.4265335235378032E-3</v>
      </c>
      <c r="AK57" s="4">
        <f t="shared" si="5"/>
        <v>4.2471042471041156E-3</v>
      </c>
      <c r="AL57" s="24"/>
    </row>
    <row r="58" spans="1:38" x14ac:dyDescent="0.25">
      <c r="A58" s="4" t="s">
        <v>30</v>
      </c>
      <c r="B58" s="4">
        <v>2022</v>
      </c>
      <c r="C58" s="4" t="s">
        <v>42</v>
      </c>
      <c r="D58" s="8">
        <v>162.9</v>
      </c>
      <c r="E58" s="8">
        <v>206.7</v>
      </c>
      <c r="F58" s="8">
        <v>169</v>
      </c>
      <c r="G58" s="8">
        <v>169.5</v>
      </c>
      <c r="H58" s="8">
        <v>194.1</v>
      </c>
      <c r="I58" s="8">
        <v>164.1</v>
      </c>
      <c r="J58" s="8">
        <v>176.9</v>
      </c>
      <c r="K58" s="8">
        <v>169</v>
      </c>
      <c r="L58" s="8">
        <v>120.8</v>
      </c>
      <c r="M58" s="8">
        <v>199.1</v>
      </c>
      <c r="N58" s="8">
        <v>175.4</v>
      </c>
      <c r="O58" s="8">
        <v>184.8</v>
      </c>
      <c r="P58" s="8">
        <v>175.5</v>
      </c>
      <c r="Q58" s="8">
        <v>194.5</v>
      </c>
      <c r="R58" s="8">
        <v>184.7</v>
      </c>
      <c r="S58" s="8">
        <v>183.3</v>
      </c>
      <c r="T58" s="8">
        <v>184.5</v>
      </c>
      <c r="U58" s="8" t="s">
        <v>32</v>
      </c>
      <c r="V58" s="8">
        <v>179.7</v>
      </c>
      <c r="W58" s="8">
        <v>173.6</v>
      </c>
      <c r="X58" s="8">
        <v>180.2</v>
      </c>
      <c r="Y58" s="8">
        <v>166.9</v>
      </c>
      <c r="Z58" s="8">
        <v>170</v>
      </c>
      <c r="AA58" s="8">
        <v>176.2</v>
      </c>
      <c r="AB58" s="8">
        <v>170.8</v>
      </c>
      <c r="AC58" s="8">
        <v>173.1</v>
      </c>
      <c r="AD58" s="8">
        <v>176.4</v>
      </c>
      <c r="AE58" s="4" t="str">
        <f>C58&amp;" "&amp;B58</f>
        <v>September 2022</v>
      </c>
      <c r="AF58" s="8">
        <f t="shared" si="0"/>
        <v>2267.8000000000002</v>
      </c>
      <c r="AG58" s="8">
        <f t="shared" si="1"/>
        <v>351</v>
      </c>
      <c r="AH58" s="8">
        <f t="shared" si="2"/>
        <v>520.19999999999993</v>
      </c>
      <c r="AI58" s="26">
        <f t="shared" si="3"/>
        <v>7.3639650762853063E-3</v>
      </c>
      <c r="AJ58" s="4">
        <f t="shared" si="4"/>
        <v>6.2678062678062354E-3</v>
      </c>
      <c r="AK58" s="4">
        <f t="shared" si="5"/>
        <v>4.6136101499425052E-3</v>
      </c>
      <c r="AL58" s="24"/>
    </row>
    <row r="59" spans="1:38" x14ac:dyDescent="0.25">
      <c r="A59" s="4" t="s">
        <v>30</v>
      </c>
      <c r="B59" s="4">
        <v>2022</v>
      </c>
      <c r="C59" s="4" t="s">
        <v>43</v>
      </c>
      <c r="D59" s="8">
        <v>164.7</v>
      </c>
      <c r="E59" s="8">
        <v>208.8</v>
      </c>
      <c r="F59" s="8">
        <v>170.3</v>
      </c>
      <c r="G59" s="8">
        <v>170.9</v>
      </c>
      <c r="H59" s="8">
        <v>191.6</v>
      </c>
      <c r="I59" s="8">
        <v>162.19999999999999</v>
      </c>
      <c r="J59" s="8">
        <v>184.8</v>
      </c>
      <c r="K59" s="8">
        <v>169.7</v>
      </c>
      <c r="L59" s="8">
        <v>121.1</v>
      </c>
      <c r="M59" s="8">
        <v>201.6</v>
      </c>
      <c r="N59" s="8">
        <v>175.8</v>
      </c>
      <c r="O59" s="8">
        <v>185.6</v>
      </c>
      <c r="P59" s="8">
        <v>177.4</v>
      </c>
      <c r="Q59" s="8">
        <v>194.9</v>
      </c>
      <c r="R59" s="8">
        <v>186.1</v>
      </c>
      <c r="S59" s="8">
        <v>184.4</v>
      </c>
      <c r="T59" s="8">
        <v>185.9</v>
      </c>
      <c r="U59" s="8" t="s">
        <v>32</v>
      </c>
      <c r="V59" s="8">
        <v>180.8</v>
      </c>
      <c r="W59" s="8">
        <v>174.4</v>
      </c>
      <c r="X59" s="8">
        <v>181.2</v>
      </c>
      <c r="Y59" s="8">
        <v>167.4</v>
      </c>
      <c r="Z59" s="8">
        <v>170.6</v>
      </c>
      <c r="AA59" s="8">
        <v>176.5</v>
      </c>
      <c r="AB59" s="8">
        <v>172</v>
      </c>
      <c r="AC59" s="8">
        <v>173.9</v>
      </c>
      <c r="AD59" s="8">
        <v>177.9</v>
      </c>
      <c r="AE59" s="4" t="str">
        <f>C59&amp;" "&amp;B59</f>
        <v>October 2022</v>
      </c>
      <c r="AF59" s="8">
        <f t="shared" si="0"/>
        <v>2284.5</v>
      </c>
      <c r="AG59" s="8">
        <f t="shared" si="1"/>
        <v>353.2</v>
      </c>
      <c r="AH59" s="8">
        <f t="shared" si="2"/>
        <v>522.6</v>
      </c>
      <c r="AI59" s="26">
        <f t="shared" si="3"/>
        <v>1.4007441453271255E-3</v>
      </c>
      <c r="AJ59" s="4">
        <f t="shared" si="4"/>
        <v>7.0781426953568996E-3</v>
      </c>
      <c r="AK59" s="4">
        <f t="shared" si="5"/>
        <v>4.4010715652505828E-3</v>
      </c>
      <c r="AL59" s="24"/>
    </row>
    <row r="60" spans="1:38" x14ac:dyDescent="0.25">
      <c r="A60" s="4" t="s">
        <v>30</v>
      </c>
      <c r="B60" s="4">
        <v>2022</v>
      </c>
      <c r="C60" s="4" t="s">
        <v>44</v>
      </c>
      <c r="D60" s="8">
        <v>166.9</v>
      </c>
      <c r="E60" s="8">
        <v>207.2</v>
      </c>
      <c r="F60" s="8">
        <v>180.2</v>
      </c>
      <c r="G60" s="8">
        <v>172.3</v>
      </c>
      <c r="H60" s="8">
        <v>194</v>
      </c>
      <c r="I60" s="8">
        <v>159.1</v>
      </c>
      <c r="J60" s="8">
        <v>171.6</v>
      </c>
      <c r="K60" s="8">
        <v>170.2</v>
      </c>
      <c r="L60" s="8">
        <v>121.5</v>
      </c>
      <c r="M60" s="8">
        <v>204.8</v>
      </c>
      <c r="N60" s="8">
        <v>176.4</v>
      </c>
      <c r="O60" s="8">
        <v>186.9</v>
      </c>
      <c r="P60" s="8">
        <v>176.6</v>
      </c>
      <c r="Q60" s="8">
        <v>195.5</v>
      </c>
      <c r="R60" s="8">
        <v>187.2</v>
      </c>
      <c r="S60" s="8">
        <v>185.2</v>
      </c>
      <c r="T60" s="8">
        <v>186.9</v>
      </c>
      <c r="U60" s="8" t="s">
        <v>32</v>
      </c>
      <c r="V60" s="8">
        <v>181.9</v>
      </c>
      <c r="W60" s="8">
        <v>175.5</v>
      </c>
      <c r="X60" s="8">
        <v>182.3</v>
      </c>
      <c r="Y60" s="8">
        <v>167.5</v>
      </c>
      <c r="Z60" s="8">
        <v>170.8</v>
      </c>
      <c r="AA60" s="8">
        <v>176.9</v>
      </c>
      <c r="AB60" s="8">
        <v>173.4</v>
      </c>
      <c r="AC60" s="8">
        <v>174.6</v>
      </c>
      <c r="AD60" s="8">
        <v>177.8</v>
      </c>
      <c r="AE60" s="4" t="str">
        <f>C60&amp;" "&amp;B60</f>
        <v>November  2022</v>
      </c>
      <c r="AF60" s="8">
        <f t="shared" si="0"/>
        <v>2287.6999999999998</v>
      </c>
      <c r="AG60" s="8">
        <f t="shared" si="1"/>
        <v>355.70000000000005</v>
      </c>
      <c r="AH60" s="8">
        <f t="shared" si="2"/>
        <v>524.9</v>
      </c>
      <c r="AI60" s="26">
        <f t="shared" si="3"/>
        <v>-4.6334746688813698E-3</v>
      </c>
      <c r="AJ60" s="4">
        <f t="shared" si="4"/>
        <v>9.8397526005058831E-3</v>
      </c>
      <c r="AK60" s="4">
        <f t="shared" si="5"/>
        <v>4.0007620499143129E-3</v>
      </c>
      <c r="AL60" s="24"/>
    </row>
    <row r="61" spans="1:38" x14ac:dyDescent="0.25">
      <c r="A61" s="4" t="s">
        <v>30</v>
      </c>
      <c r="B61" s="4">
        <v>2022</v>
      </c>
      <c r="C61" s="4" t="s">
        <v>45</v>
      </c>
      <c r="D61" s="8">
        <v>168.8</v>
      </c>
      <c r="E61" s="8">
        <v>206.9</v>
      </c>
      <c r="F61" s="8">
        <v>189.1</v>
      </c>
      <c r="G61" s="8">
        <v>173.4</v>
      </c>
      <c r="H61" s="8">
        <v>193.9</v>
      </c>
      <c r="I61" s="8">
        <v>156.69999999999999</v>
      </c>
      <c r="J61" s="8">
        <v>150.19999999999999</v>
      </c>
      <c r="K61" s="8">
        <v>170.5</v>
      </c>
      <c r="L61" s="8">
        <v>121.2</v>
      </c>
      <c r="M61" s="8">
        <v>207.5</v>
      </c>
      <c r="N61" s="8">
        <v>176.8</v>
      </c>
      <c r="O61" s="8">
        <v>187.7</v>
      </c>
      <c r="P61" s="8">
        <v>174.4</v>
      </c>
      <c r="Q61" s="8">
        <v>195.9</v>
      </c>
      <c r="R61" s="8">
        <v>188.1</v>
      </c>
      <c r="S61" s="8">
        <v>185.9</v>
      </c>
      <c r="T61" s="8">
        <v>187.8</v>
      </c>
      <c r="U61" s="8" t="s">
        <v>32</v>
      </c>
      <c r="V61" s="8">
        <v>182.8</v>
      </c>
      <c r="W61" s="8">
        <v>176.4</v>
      </c>
      <c r="X61" s="8">
        <v>183.5</v>
      </c>
      <c r="Y61" s="8">
        <v>167.8</v>
      </c>
      <c r="Z61" s="8">
        <v>171.2</v>
      </c>
      <c r="AA61" s="8">
        <v>177.3</v>
      </c>
      <c r="AB61" s="8">
        <v>175.7</v>
      </c>
      <c r="AC61" s="8">
        <v>175.5</v>
      </c>
      <c r="AD61" s="8">
        <v>177.1</v>
      </c>
      <c r="AE61" s="4" t="str">
        <f>C61&amp;" "&amp;B61</f>
        <v>December 2022</v>
      </c>
      <c r="AF61" s="8">
        <f t="shared" si="0"/>
        <v>2277.1</v>
      </c>
      <c r="AG61" s="8">
        <f t="shared" si="1"/>
        <v>359.2</v>
      </c>
      <c r="AH61" s="8">
        <f t="shared" si="2"/>
        <v>527</v>
      </c>
      <c r="AI61" s="26">
        <f t="shared" si="3"/>
        <v>2.678845900487622E-3</v>
      </c>
      <c r="AJ61" s="4">
        <f t="shared" si="4"/>
        <v>1.0857461024498982E-2</v>
      </c>
      <c r="AK61" s="4">
        <f t="shared" si="5"/>
        <v>3.0360531309296186E-3</v>
      </c>
      <c r="AL61" s="24"/>
    </row>
    <row r="62" spans="1:38" x14ac:dyDescent="0.25">
      <c r="A62" s="4" t="s">
        <v>30</v>
      </c>
      <c r="B62" s="4">
        <v>2023</v>
      </c>
      <c r="C62" s="4" t="s">
        <v>31</v>
      </c>
      <c r="D62" s="8">
        <v>174</v>
      </c>
      <c r="E62" s="8">
        <v>208.3</v>
      </c>
      <c r="F62" s="8">
        <v>192.9</v>
      </c>
      <c r="G62" s="8">
        <v>174.3</v>
      </c>
      <c r="H62" s="8">
        <v>192.6</v>
      </c>
      <c r="I62" s="8">
        <v>156.30000000000001</v>
      </c>
      <c r="J62" s="8">
        <v>142.9</v>
      </c>
      <c r="K62" s="8">
        <v>170.7</v>
      </c>
      <c r="L62" s="8">
        <v>120.3</v>
      </c>
      <c r="M62" s="8">
        <v>210.5</v>
      </c>
      <c r="N62" s="8">
        <v>176.9</v>
      </c>
      <c r="O62" s="8">
        <v>188.5</v>
      </c>
      <c r="P62" s="8">
        <v>175</v>
      </c>
      <c r="Q62" s="8">
        <v>196.9</v>
      </c>
      <c r="R62" s="8">
        <v>189</v>
      </c>
      <c r="S62" s="8">
        <v>186.3</v>
      </c>
      <c r="T62" s="8">
        <v>188.6</v>
      </c>
      <c r="U62" s="8" t="s">
        <v>32</v>
      </c>
      <c r="V62" s="8">
        <v>183.2</v>
      </c>
      <c r="W62" s="8">
        <v>177.2</v>
      </c>
      <c r="X62" s="8">
        <v>184.7</v>
      </c>
      <c r="Y62" s="8">
        <v>168.2</v>
      </c>
      <c r="Z62" s="8">
        <v>171.8</v>
      </c>
      <c r="AA62" s="8">
        <v>177.8</v>
      </c>
      <c r="AB62" s="8">
        <v>178.4</v>
      </c>
      <c r="AC62" s="8">
        <v>176.5</v>
      </c>
      <c r="AD62" s="8">
        <v>177.8</v>
      </c>
      <c r="AE62" s="4" t="str">
        <f>C62&amp;" "&amp;B62</f>
        <v>January 2023</v>
      </c>
      <c r="AF62" s="8">
        <f t="shared" si="0"/>
        <v>2283.2000000000003</v>
      </c>
      <c r="AG62" s="8">
        <f t="shared" si="1"/>
        <v>363.1</v>
      </c>
      <c r="AH62" s="8">
        <f t="shared" si="2"/>
        <v>528.59999999999991</v>
      </c>
      <c r="AI62" s="26">
        <f t="shared" si="3"/>
        <v>-7.6646811492643886E-3</v>
      </c>
      <c r="AJ62" s="4">
        <f t="shared" si="4"/>
        <v>1.1567061415587804E-2</v>
      </c>
      <c r="AK62" s="4">
        <f t="shared" si="5"/>
        <v>1.1350737797959449E-3</v>
      </c>
      <c r="AL62" s="24"/>
    </row>
    <row r="63" spans="1:38" x14ac:dyDescent="0.25">
      <c r="A63" s="4" t="s">
        <v>30</v>
      </c>
      <c r="B63" s="4">
        <v>2023</v>
      </c>
      <c r="C63" s="4" t="s">
        <v>35</v>
      </c>
      <c r="D63" s="8">
        <v>174.2</v>
      </c>
      <c r="E63" s="8">
        <v>205.2</v>
      </c>
      <c r="F63" s="8">
        <v>173.9</v>
      </c>
      <c r="G63" s="8">
        <v>177</v>
      </c>
      <c r="H63" s="8">
        <v>183.4</v>
      </c>
      <c r="I63" s="8">
        <v>167.2</v>
      </c>
      <c r="J63" s="8">
        <v>140.9</v>
      </c>
      <c r="K63" s="8">
        <v>170.4</v>
      </c>
      <c r="L63" s="8">
        <v>119.1</v>
      </c>
      <c r="M63" s="8">
        <v>212.1</v>
      </c>
      <c r="N63" s="8">
        <v>177.6</v>
      </c>
      <c r="O63" s="8">
        <v>189.9</v>
      </c>
      <c r="P63" s="8">
        <v>174.8</v>
      </c>
      <c r="Q63" s="8">
        <v>198.3</v>
      </c>
      <c r="R63" s="8">
        <v>190</v>
      </c>
      <c r="S63" s="8">
        <v>187</v>
      </c>
      <c r="T63" s="8">
        <v>189.6</v>
      </c>
      <c r="U63" s="8" t="s">
        <v>32</v>
      </c>
      <c r="V63" s="8">
        <v>181.6</v>
      </c>
      <c r="W63" s="8">
        <v>178.6</v>
      </c>
      <c r="X63" s="8">
        <v>186.6</v>
      </c>
      <c r="Y63" s="8">
        <v>169</v>
      </c>
      <c r="Z63" s="8">
        <v>172.8</v>
      </c>
      <c r="AA63" s="8">
        <v>178.5</v>
      </c>
      <c r="AB63" s="8">
        <v>180.7</v>
      </c>
      <c r="AC63" s="8">
        <v>177.9</v>
      </c>
      <c r="AD63" s="8">
        <v>178</v>
      </c>
      <c r="AE63" s="4" t="str">
        <f>C63&amp;" "&amp;B63</f>
        <v>February 2023</v>
      </c>
      <c r="AF63" s="8">
        <f t="shared" si="0"/>
        <v>2265.6999999999998</v>
      </c>
      <c r="AG63" s="8">
        <f t="shared" si="1"/>
        <v>367.29999999999995</v>
      </c>
      <c r="AH63" s="8">
        <f t="shared" si="2"/>
        <v>529.20000000000005</v>
      </c>
      <c r="AI63" s="26">
        <f t="shared" si="3"/>
        <v>4.4136469965292762E-5</v>
      </c>
      <c r="AJ63" s="4">
        <f t="shared" si="4"/>
        <v>0</v>
      </c>
      <c r="AK63" s="4">
        <f t="shared" si="5"/>
        <v>-3.7792894935760666E-4</v>
      </c>
      <c r="AL63" s="24"/>
    </row>
    <row r="64" spans="1:38" x14ac:dyDescent="0.25">
      <c r="A64" s="4" t="s">
        <v>30</v>
      </c>
      <c r="B64" s="4">
        <v>2023</v>
      </c>
      <c r="C64" s="4" t="s">
        <v>36</v>
      </c>
      <c r="D64" s="8">
        <v>174.3</v>
      </c>
      <c r="E64" s="8">
        <v>205.2</v>
      </c>
      <c r="F64" s="8">
        <v>173.9</v>
      </c>
      <c r="G64" s="8">
        <v>177</v>
      </c>
      <c r="H64" s="8">
        <v>183.3</v>
      </c>
      <c r="I64" s="8">
        <v>167.2</v>
      </c>
      <c r="J64" s="8">
        <v>140.9</v>
      </c>
      <c r="K64" s="8">
        <v>170.5</v>
      </c>
      <c r="L64" s="8">
        <v>119.1</v>
      </c>
      <c r="M64" s="8">
        <v>212.1</v>
      </c>
      <c r="N64" s="8">
        <v>177.6</v>
      </c>
      <c r="O64" s="8">
        <v>189.9</v>
      </c>
      <c r="P64" s="8">
        <v>174.8</v>
      </c>
      <c r="Q64" s="8">
        <v>198.4</v>
      </c>
      <c r="R64" s="8">
        <v>190</v>
      </c>
      <c r="S64" s="8">
        <v>187</v>
      </c>
      <c r="T64" s="8">
        <v>189.6</v>
      </c>
      <c r="U64" s="8" t="s">
        <v>32</v>
      </c>
      <c r="V64" s="8">
        <v>181.4</v>
      </c>
      <c r="W64" s="8">
        <v>178.6</v>
      </c>
      <c r="X64" s="8">
        <v>186.6</v>
      </c>
      <c r="Y64" s="8">
        <v>169</v>
      </c>
      <c r="Z64" s="8">
        <v>172.8</v>
      </c>
      <c r="AA64" s="8">
        <v>178.5</v>
      </c>
      <c r="AB64" s="8">
        <v>180.7</v>
      </c>
      <c r="AC64" s="8">
        <v>177.9</v>
      </c>
      <c r="AD64" s="8">
        <v>178</v>
      </c>
      <c r="AE64" s="4" t="str">
        <f>C64&amp;" "&amp;B64</f>
        <v>March 2023</v>
      </c>
      <c r="AF64" s="8">
        <f t="shared" si="0"/>
        <v>2265.8000000000002</v>
      </c>
      <c r="AG64" s="8">
        <f t="shared" si="1"/>
        <v>367.29999999999995</v>
      </c>
      <c r="AH64" s="8">
        <f t="shared" si="2"/>
        <v>529</v>
      </c>
      <c r="AI64" s="26">
        <f t="shared" si="3"/>
        <v>3.7072998499424643E-3</v>
      </c>
      <c r="AJ64" s="4">
        <f t="shared" si="4"/>
        <v>1.0073509392866992E-2</v>
      </c>
      <c r="AK64" s="4">
        <f t="shared" si="5"/>
        <v>1.890359168241966E-3</v>
      </c>
      <c r="AL64" s="24"/>
    </row>
    <row r="65" spans="1:44" x14ac:dyDescent="0.25">
      <c r="A65" s="4" t="s">
        <v>30</v>
      </c>
      <c r="B65" s="4">
        <v>2023</v>
      </c>
      <c r="C65" s="4" t="s">
        <v>37</v>
      </c>
      <c r="D65" s="8">
        <v>173.3</v>
      </c>
      <c r="E65" s="8">
        <v>206.9</v>
      </c>
      <c r="F65" s="8">
        <v>167.9</v>
      </c>
      <c r="G65" s="8">
        <v>178.2</v>
      </c>
      <c r="H65" s="8">
        <v>178.5</v>
      </c>
      <c r="I65" s="8">
        <v>173.7</v>
      </c>
      <c r="J65" s="8">
        <v>142.80000000000001</v>
      </c>
      <c r="K65" s="8">
        <v>172.8</v>
      </c>
      <c r="L65" s="8">
        <v>120.4</v>
      </c>
      <c r="M65" s="8">
        <v>215.5</v>
      </c>
      <c r="N65" s="8">
        <v>178.2</v>
      </c>
      <c r="O65" s="8">
        <v>190.5</v>
      </c>
      <c r="P65" s="8">
        <v>175.5</v>
      </c>
      <c r="Q65" s="8">
        <v>199.5</v>
      </c>
      <c r="R65" s="8">
        <v>190.7</v>
      </c>
      <c r="S65" s="8">
        <v>187.3</v>
      </c>
      <c r="T65" s="8">
        <v>190.2</v>
      </c>
      <c r="U65" s="8" t="s">
        <v>46</v>
      </c>
      <c r="V65" s="8">
        <v>181.5</v>
      </c>
      <c r="W65" s="8">
        <v>179.1</v>
      </c>
      <c r="X65" s="8">
        <v>187.2</v>
      </c>
      <c r="Y65" s="8">
        <v>169.4</v>
      </c>
      <c r="Z65" s="8">
        <v>173.2</v>
      </c>
      <c r="AA65" s="8">
        <v>179.4</v>
      </c>
      <c r="AB65" s="8">
        <v>183.8</v>
      </c>
      <c r="AC65" s="8">
        <v>178.9</v>
      </c>
      <c r="AD65" s="8">
        <v>178.8</v>
      </c>
      <c r="AE65" s="4" t="str">
        <f>C65&amp;" "&amp;B65</f>
        <v>April 2023</v>
      </c>
      <c r="AF65" s="8">
        <f t="shared" si="0"/>
        <v>2274.1999999999998</v>
      </c>
      <c r="AG65" s="8">
        <f t="shared" si="1"/>
        <v>371</v>
      </c>
      <c r="AH65" s="8">
        <f t="shared" si="2"/>
        <v>530</v>
      </c>
      <c r="AI65" s="26">
        <f t="shared" si="3"/>
        <v>7.2552985665292899E-3</v>
      </c>
      <c r="AJ65" s="4">
        <f t="shared" si="4"/>
        <v>4.582210242587724E-3</v>
      </c>
      <c r="AK65" s="4">
        <f t="shared" si="5"/>
        <v>3.7735849056603774E-3</v>
      </c>
      <c r="AL65" s="24"/>
    </row>
    <row r="66" spans="1:44" x14ac:dyDescent="0.25">
      <c r="A66" s="4" t="s">
        <v>30</v>
      </c>
      <c r="B66" s="4">
        <v>2023</v>
      </c>
      <c r="C66" s="4" t="s">
        <v>38</v>
      </c>
      <c r="D66" s="8">
        <v>173.2</v>
      </c>
      <c r="E66" s="8">
        <v>211.5</v>
      </c>
      <c r="F66" s="8">
        <v>171</v>
      </c>
      <c r="G66" s="8">
        <v>179.6</v>
      </c>
      <c r="H66" s="8">
        <v>173.3</v>
      </c>
      <c r="I66" s="8">
        <v>169</v>
      </c>
      <c r="J66" s="8">
        <v>148.69999999999999</v>
      </c>
      <c r="K66" s="8">
        <v>174.9</v>
      </c>
      <c r="L66" s="8">
        <v>121.9</v>
      </c>
      <c r="M66" s="8">
        <v>221</v>
      </c>
      <c r="N66" s="8">
        <v>178.7</v>
      </c>
      <c r="O66" s="8">
        <v>191.1</v>
      </c>
      <c r="P66" s="8">
        <v>176.8</v>
      </c>
      <c r="Q66" s="8">
        <v>199.9</v>
      </c>
      <c r="R66" s="8">
        <v>191.2</v>
      </c>
      <c r="S66" s="8">
        <v>187.9</v>
      </c>
      <c r="T66" s="8">
        <v>190.8</v>
      </c>
      <c r="U66" s="8" t="s">
        <v>46</v>
      </c>
      <c r="V66" s="8">
        <v>182.5</v>
      </c>
      <c r="W66" s="8">
        <v>179.8</v>
      </c>
      <c r="X66" s="8">
        <v>187.8</v>
      </c>
      <c r="Y66" s="8">
        <v>169.7</v>
      </c>
      <c r="Z66" s="8">
        <v>173.8</v>
      </c>
      <c r="AA66" s="8">
        <v>180.3</v>
      </c>
      <c r="AB66" s="8">
        <v>184.9</v>
      </c>
      <c r="AC66" s="8">
        <v>179.5</v>
      </c>
      <c r="AD66" s="8">
        <v>179.8</v>
      </c>
      <c r="AE66" s="4" t="str">
        <f>C66&amp;" "&amp;B66</f>
        <v>May 2023</v>
      </c>
      <c r="AF66" s="8">
        <f t="shared" si="0"/>
        <v>2290.7000000000007</v>
      </c>
      <c r="AG66" s="8">
        <f t="shared" si="1"/>
        <v>372.70000000000005</v>
      </c>
      <c r="AH66" s="8">
        <f t="shared" si="2"/>
        <v>532</v>
      </c>
      <c r="AI66" s="26">
        <f t="shared" si="3"/>
        <v>-1</v>
      </c>
      <c r="AJ66" s="4">
        <f t="shared" si="4"/>
        <v>-1</v>
      </c>
      <c r="AK66" s="4">
        <f t="shared" si="5"/>
        <v>-1</v>
      </c>
      <c r="AL66" s="24"/>
    </row>
    <row r="69" spans="1:44" x14ac:dyDescent="0.25">
      <c r="A69" s="7" t="s">
        <v>0</v>
      </c>
      <c r="B69" s="7" t="s">
        <v>1</v>
      </c>
      <c r="C69" s="7" t="s">
        <v>2</v>
      </c>
      <c r="D69" s="7" t="s">
        <v>3</v>
      </c>
      <c r="E69" s="7" t="s">
        <v>4</v>
      </c>
      <c r="F69" s="7" t="s">
        <v>5</v>
      </c>
      <c r="G69" s="7" t="s">
        <v>6</v>
      </c>
      <c r="H69" s="7" t="s">
        <v>7</v>
      </c>
      <c r="I69" s="7" t="s">
        <v>8</v>
      </c>
      <c r="J69" s="7" t="s">
        <v>9</v>
      </c>
      <c r="K69" s="7" t="s">
        <v>10</v>
      </c>
      <c r="L69" s="7" t="s">
        <v>11</v>
      </c>
      <c r="M69" s="7" t="s">
        <v>12</v>
      </c>
      <c r="N69" s="7" t="s">
        <v>13</v>
      </c>
      <c r="O69" s="7" t="s">
        <v>14</v>
      </c>
      <c r="P69" s="7" t="s">
        <v>15</v>
      </c>
      <c r="Q69" s="7" t="s">
        <v>16</v>
      </c>
      <c r="R69" s="7" t="s">
        <v>17</v>
      </c>
      <c r="S69" s="7" t="s">
        <v>18</v>
      </c>
      <c r="T69" s="7" t="s">
        <v>19</v>
      </c>
      <c r="U69" s="7" t="s">
        <v>20</v>
      </c>
      <c r="V69" s="7" t="s">
        <v>21</v>
      </c>
      <c r="W69" s="7" t="s">
        <v>22</v>
      </c>
      <c r="X69" s="7" t="s">
        <v>23</v>
      </c>
      <c r="Y69" s="7" t="s">
        <v>24</v>
      </c>
      <c r="Z69" s="7" t="s">
        <v>25</v>
      </c>
      <c r="AA69" s="7" t="s">
        <v>26</v>
      </c>
      <c r="AB69" s="7" t="s">
        <v>27</v>
      </c>
      <c r="AC69" s="7" t="s">
        <v>28</v>
      </c>
      <c r="AD69" s="7" t="s">
        <v>29</v>
      </c>
      <c r="AE69" s="12" t="s">
        <v>1</v>
      </c>
      <c r="AF69" s="12" t="s">
        <v>73</v>
      </c>
      <c r="AG69" s="12" t="s">
        <v>72</v>
      </c>
      <c r="AH69" s="12" t="s">
        <v>83</v>
      </c>
      <c r="AI69" s="12" t="s">
        <v>84</v>
      </c>
      <c r="AJ69" s="12" t="s">
        <v>85</v>
      </c>
      <c r="AK69" s="12" t="s">
        <v>86</v>
      </c>
      <c r="AL69" s="7" t="s">
        <v>1</v>
      </c>
      <c r="AM69" s="12" t="s">
        <v>73</v>
      </c>
      <c r="AN69" s="12" t="s">
        <v>72</v>
      </c>
      <c r="AO69" s="12" t="s">
        <v>83</v>
      </c>
      <c r="AP69" s="12" t="s">
        <v>84</v>
      </c>
      <c r="AQ69" s="12" t="s">
        <v>85</v>
      </c>
      <c r="AR69" s="12" t="s">
        <v>86</v>
      </c>
    </row>
    <row r="70" spans="1:44" x14ac:dyDescent="0.25">
      <c r="A70" s="4" t="s">
        <v>34</v>
      </c>
      <c r="B70" s="4">
        <v>2018</v>
      </c>
      <c r="C70" s="4" t="s">
        <v>31</v>
      </c>
      <c r="D70" s="8">
        <v>136</v>
      </c>
      <c r="E70" s="8">
        <v>144.19999999999999</v>
      </c>
      <c r="F70" s="8">
        <v>143.69999999999999</v>
      </c>
      <c r="G70" s="8">
        <v>141.1</v>
      </c>
      <c r="H70" s="8">
        <v>120.7</v>
      </c>
      <c r="I70" s="8">
        <v>141.30000000000001</v>
      </c>
      <c r="J70" s="8">
        <v>151.6</v>
      </c>
      <c r="K70" s="8">
        <v>127.3</v>
      </c>
      <c r="L70" s="8">
        <v>118.8</v>
      </c>
      <c r="M70" s="8">
        <v>137.5</v>
      </c>
      <c r="N70" s="8">
        <v>129</v>
      </c>
      <c r="O70" s="8">
        <v>149.5</v>
      </c>
      <c r="P70" s="8">
        <v>139.19999999999999</v>
      </c>
      <c r="Q70" s="8">
        <v>154.69999999999999</v>
      </c>
      <c r="R70" s="8">
        <v>143.5</v>
      </c>
      <c r="S70" s="8">
        <v>135.5</v>
      </c>
      <c r="T70" s="8">
        <v>142.30000000000001</v>
      </c>
      <c r="U70" s="8">
        <v>140.4</v>
      </c>
      <c r="V70" s="8">
        <v>136.6</v>
      </c>
      <c r="W70" s="8">
        <v>134.9</v>
      </c>
      <c r="X70" s="8">
        <v>133.30000000000001</v>
      </c>
      <c r="Y70" s="8">
        <v>119.3</v>
      </c>
      <c r="Z70" s="8">
        <v>129.69999999999999</v>
      </c>
      <c r="AA70" s="8">
        <v>139</v>
      </c>
      <c r="AB70" s="8">
        <v>127.3</v>
      </c>
      <c r="AC70" s="8">
        <v>129.1</v>
      </c>
      <c r="AD70" s="8">
        <v>136.9</v>
      </c>
      <c r="AE70" s="4" t="str">
        <f>C70&amp;" "&amp;B70</f>
        <v>January 2018</v>
      </c>
      <c r="AF70" s="8">
        <f>SUM(D70:P70)</f>
        <v>1779.9</v>
      </c>
      <c r="AG70" s="8">
        <f>SUM(X70,AB70)</f>
        <v>260.60000000000002</v>
      </c>
      <c r="AH70" s="8">
        <f>SUM(V70,W70,Y70)</f>
        <v>390.8</v>
      </c>
      <c r="AI70" s="26">
        <f>(AF71-AF70)/AF70</f>
        <v>-1.0955671666947836E-2</v>
      </c>
      <c r="AJ70" s="4">
        <f>(AG71-AG70)/AG70</f>
        <v>3.453568687643811E-3</v>
      </c>
      <c r="AK70" s="4">
        <f>(AH71-AH70)/AH70</f>
        <v>3.326509723643691E-3</v>
      </c>
      <c r="AL70" s="4">
        <v>2018</v>
      </c>
      <c r="AM70" s="8">
        <f>SUM(AF70:AF81)</f>
        <v>21275.5</v>
      </c>
      <c r="AN70" s="8">
        <f>SUM(AG70:AG81)</f>
        <v>3210.7000000000003</v>
      </c>
      <c r="AO70" s="8">
        <f>SUM(AH70:AH81)</f>
        <v>4817.7</v>
      </c>
      <c r="AP70" s="11">
        <v>0</v>
      </c>
      <c r="AQ70" s="11">
        <v>0</v>
      </c>
      <c r="AR70" s="11">
        <v>0</v>
      </c>
    </row>
    <row r="71" spans="1:44" x14ac:dyDescent="0.25">
      <c r="A71" s="4" t="s">
        <v>34</v>
      </c>
      <c r="B71" s="4">
        <v>2018</v>
      </c>
      <c r="C71" s="4" t="s">
        <v>35</v>
      </c>
      <c r="D71" s="8">
        <v>135.9</v>
      </c>
      <c r="E71" s="8">
        <v>143.5</v>
      </c>
      <c r="F71" s="8">
        <v>140.30000000000001</v>
      </c>
      <c r="G71" s="8">
        <v>140.9</v>
      </c>
      <c r="H71" s="8">
        <v>120.4</v>
      </c>
      <c r="I71" s="8">
        <v>142.9</v>
      </c>
      <c r="J71" s="8">
        <v>140.5</v>
      </c>
      <c r="K71" s="8">
        <v>125.8</v>
      </c>
      <c r="L71" s="8">
        <v>117.1</v>
      </c>
      <c r="M71" s="8">
        <v>137.30000000000001</v>
      </c>
      <c r="N71" s="8">
        <v>128.6</v>
      </c>
      <c r="O71" s="8">
        <v>149.6</v>
      </c>
      <c r="P71" s="8">
        <v>137.6</v>
      </c>
      <c r="Q71" s="8">
        <v>154.9</v>
      </c>
      <c r="R71" s="8">
        <v>143.80000000000001</v>
      </c>
      <c r="S71" s="8">
        <v>135.6</v>
      </c>
      <c r="T71" s="8">
        <v>142.6</v>
      </c>
      <c r="U71" s="8">
        <v>141.30000000000001</v>
      </c>
      <c r="V71" s="8">
        <v>136.69999999999999</v>
      </c>
      <c r="W71" s="8">
        <v>135.19999999999999</v>
      </c>
      <c r="X71" s="8">
        <v>133.80000000000001</v>
      </c>
      <c r="Y71" s="8">
        <v>120.2</v>
      </c>
      <c r="Z71" s="8">
        <v>129.9</v>
      </c>
      <c r="AA71" s="8">
        <v>139</v>
      </c>
      <c r="AB71" s="8">
        <v>127.7</v>
      </c>
      <c r="AC71" s="8">
        <v>129.6</v>
      </c>
      <c r="AD71" s="8">
        <v>136.4</v>
      </c>
      <c r="AE71" s="4" t="str">
        <f>C71&amp;" "&amp;B71</f>
        <v>February 2018</v>
      </c>
      <c r="AF71" s="8">
        <f t="shared" ref="AF71:AF134" si="9">SUM(D71:P71)</f>
        <v>1760.3999999999996</v>
      </c>
      <c r="AG71" s="8">
        <f t="shared" ref="AG71:AG134" si="10">SUM(X71,AB71)</f>
        <v>261.5</v>
      </c>
      <c r="AH71" s="8">
        <f t="shared" ref="AH71:AH134" si="11">SUM(V71,W71,Y71)</f>
        <v>392.09999999999997</v>
      </c>
      <c r="AI71" s="26">
        <f t="shared" ref="AI71:AI134" si="12">(AF72-AF71)/AF71</f>
        <v>-2.499431947284502E-3</v>
      </c>
      <c r="AJ71" s="4">
        <f t="shared" ref="AJ71:AJ134" si="13">(AG72-AG71)/AG71</f>
        <v>3.8240917782026767E-3</v>
      </c>
      <c r="AK71" s="4">
        <f t="shared" ref="AK71:AK134" si="14">(AH72-AH71)/AH71</f>
        <v>2.5503698036216703E-3</v>
      </c>
      <c r="AL71" s="4">
        <v>2019</v>
      </c>
      <c r="AM71" s="8">
        <f>SUM(AF82:AF93)</f>
        <v>21921.5</v>
      </c>
      <c r="AN71" s="8">
        <f>SUM(AG82:AG93)</f>
        <v>3419.6000000000004</v>
      </c>
      <c r="AO71" s="8">
        <f>SUM(AH82:AH93)</f>
        <v>4927</v>
      </c>
      <c r="AP71" s="11">
        <f>(AM71-AM70)/AM70</f>
        <v>3.0363563723531762E-2</v>
      </c>
      <c r="AQ71" s="11">
        <f>(AN71-AN70)/AN70</f>
        <v>6.5063693275609708E-2</v>
      </c>
      <c r="AR71" s="11">
        <f>(AO71-AO70)/AO70</f>
        <v>2.2687174377815179E-2</v>
      </c>
    </row>
    <row r="72" spans="1:44" x14ac:dyDescent="0.25">
      <c r="A72" s="4" t="s">
        <v>34</v>
      </c>
      <c r="B72" s="4">
        <v>2018</v>
      </c>
      <c r="C72" s="4" t="s">
        <v>36</v>
      </c>
      <c r="D72" s="8">
        <v>136.19999999999999</v>
      </c>
      <c r="E72" s="8">
        <v>143.6</v>
      </c>
      <c r="F72" s="8">
        <v>138.30000000000001</v>
      </c>
      <c r="G72" s="8">
        <v>141.19999999999999</v>
      </c>
      <c r="H72" s="8">
        <v>120.7</v>
      </c>
      <c r="I72" s="8">
        <v>146.19999999999999</v>
      </c>
      <c r="J72" s="8">
        <v>134.6</v>
      </c>
      <c r="K72" s="8">
        <v>124.6</v>
      </c>
      <c r="L72" s="8">
        <v>116.1</v>
      </c>
      <c r="M72" s="8">
        <v>137.80000000000001</v>
      </c>
      <c r="N72" s="8">
        <v>129.1</v>
      </c>
      <c r="O72" s="8">
        <v>150.4</v>
      </c>
      <c r="P72" s="8">
        <v>137.19999999999999</v>
      </c>
      <c r="Q72" s="8">
        <v>156.30000000000001</v>
      </c>
      <c r="R72" s="8">
        <v>144.30000000000001</v>
      </c>
      <c r="S72" s="8">
        <v>136.19999999999999</v>
      </c>
      <c r="T72" s="8">
        <v>143.1</v>
      </c>
      <c r="U72" s="8">
        <v>142</v>
      </c>
      <c r="V72" s="8">
        <v>136.5</v>
      </c>
      <c r="W72" s="8">
        <v>135.6</v>
      </c>
      <c r="X72" s="8">
        <v>134.30000000000001</v>
      </c>
      <c r="Y72" s="8">
        <v>121</v>
      </c>
      <c r="Z72" s="8">
        <v>130.4</v>
      </c>
      <c r="AA72" s="8">
        <v>139.80000000000001</v>
      </c>
      <c r="AB72" s="8">
        <v>128.19999999999999</v>
      </c>
      <c r="AC72" s="8">
        <v>130.30000000000001</v>
      </c>
      <c r="AD72" s="8">
        <v>136.5</v>
      </c>
      <c r="AE72" s="4" t="str">
        <f>C72&amp;" "&amp;B72</f>
        <v>March 2018</v>
      </c>
      <c r="AF72" s="8">
        <f t="shared" si="9"/>
        <v>1756</v>
      </c>
      <c r="AG72" s="8">
        <f t="shared" si="10"/>
        <v>262.5</v>
      </c>
      <c r="AH72" s="8">
        <f t="shared" si="11"/>
        <v>393.1</v>
      </c>
      <c r="AI72" s="26">
        <f t="shared" si="12"/>
        <v>6.2642369020508913E-4</v>
      </c>
      <c r="AJ72" s="4">
        <f t="shared" si="13"/>
        <v>7.2380952380951512E-3</v>
      </c>
      <c r="AK72" s="4">
        <f t="shared" si="14"/>
        <v>4.8333757313660068E-3</v>
      </c>
      <c r="AL72" s="4">
        <v>2020</v>
      </c>
      <c r="AM72" s="8">
        <f>SUM(AF94:AF105)</f>
        <v>23804.299999999996</v>
      </c>
      <c r="AN72" s="8">
        <f>SUM(AG94:AG105)</f>
        <v>3654.1777777777779</v>
      </c>
      <c r="AO72" s="8">
        <f>SUM(AH94:AH105)</f>
        <v>5123.2</v>
      </c>
      <c r="AP72" s="11">
        <f t="shared" ref="AP72:AP75" si="15">(AM72-AM71)/AM71</f>
        <v>8.5888283192299603E-2</v>
      </c>
      <c r="AQ72" s="11">
        <f t="shared" ref="AQ72:AQ75" si="16">(AN72-AN71)/AN71</f>
        <v>6.859801666211765E-2</v>
      </c>
      <c r="AR72" s="11">
        <f t="shared" ref="AR72:AR75" si="17">(AO72-AO71)/AO71</f>
        <v>3.9821392327988599E-2</v>
      </c>
    </row>
    <row r="73" spans="1:44" x14ac:dyDescent="0.25">
      <c r="A73" s="4" t="s">
        <v>34</v>
      </c>
      <c r="B73" s="4">
        <v>2018</v>
      </c>
      <c r="C73" s="4" t="s">
        <v>37</v>
      </c>
      <c r="D73" s="8">
        <v>136.4</v>
      </c>
      <c r="E73" s="8">
        <v>144.4</v>
      </c>
      <c r="F73" s="8">
        <v>133.9</v>
      </c>
      <c r="G73" s="8">
        <v>141.6</v>
      </c>
      <c r="H73" s="8">
        <v>121</v>
      </c>
      <c r="I73" s="8">
        <v>153.5</v>
      </c>
      <c r="J73" s="8">
        <v>132.6</v>
      </c>
      <c r="K73" s="8">
        <v>123.5</v>
      </c>
      <c r="L73" s="8">
        <v>113.7</v>
      </c>
      <c r="M73" s="8">
        <v>138.19999999999999</v>
      </c>
      <c r="N73" s="8">
        <v>129.6</v>
      </c>
      <c r="O73" s="8">
        <v>151.19999999999999</v>
      </c>
      <c r="P73" s="8">
        <v>137.5</v>
      </c>
      <c r="Q73" s="8">
        <v>156.9</v>
      </c>
      <c r="R73" s="8">
        <v>145.30000000000001</v>
      </c>
      <c r="S73" s="8">
        <v>136.69999999999999</v>
      </c>
      <c r="T73" s="8">
        <v>144</v>
      </c>
      <c r="U73" s="8">
        <v>142.9</v>
      </c>
      <c r="V73" s="8">
        <v>136.5</v>
      </c>
      <c r="W73" s="8">
        <v>136.6</v>
      </c>
      <c r="X73" s="8">
        <v>135.19999999999999</v>
      </c>
      <c r="Y73" s="8">
        <v>121.9</v>
      </c>
      <c r="Z73" s="8">
        <v>131.30000000000001</v>
      </c>
      <c r="AA73" s="8">
        <v>141.4</v>
      </c>
      <c r="AB73" s="8">
        <v>129.19999999999999</v>
      </c>
      <c r="AC73" s="8">
        <v>131.30000000000001</v>
      </c>
      <c r="AD73" s="8">
        <v>137.1</v>
      </c>
      <c r="AE73" s="4" t="str">
        <f>C73&amp;" "&amp;B73</f>
        <v>April 2018</v>
      </c>
      <c r="AF73" s="8">
        <f t="shared" si="9"/>
        <v>1757.1000000000001</v>
      </c>
      <c r="AG73" s="8">
        <f t="shared" si="10"/>
        <v>264.39999999999998</v>
      </c>
      <c r="AH73" s="8">
        <f t="shared" si="11"/>
        <v>395</v>
      </c>
      <c r="AI73" s="26">
        <f t="shared" si="12"/>
        <v>1.5366228444595174E-3</v>
      </c>
      <c r="AJ73" s="4">
        <f t="shared" si="13"/>
        <v>5.6732223903177012E-3</v>
      </c>
      <c r="AK73" s="4">
        <f t="shared" si="14"/>
        <v>5.5696202531646723E-3</v>
      </c>
      <c r="AL73" s="4">
        <v>2021</v>
      </c>
      <c r="AM73" s="8">
        <f>SUM(AF106:AF117)</f>
        <v>25440.400000000001</v>
      </c>
      <c r="AN73" s="8">
        <f>SUM(AG106:AG117)</f>
        <v>3895</v>
      </c>
      <c r="AO73" s="8">
        <f>SUM(AH106:AH117)</f>
        <v>5577.5</v>
      </c>
      <c r="AP73" s="11">
        <f t="shared" si="15"/>
        <v>6.8731279642753884E-2</v>
      </c>
      <c r="AQ73" s="11">
        <f t="shared" si="16"/>
        <v>6.5903258370936121E-2</v>
      </c>
      <c r="AR73" s="11">
        <f t="shared" si="17"/>
        <v>8.8675046845721459E-2</v>
      </c>
    </row>
    <row r="74" spans="1:44" x14ac:dyDescent="0.25">
      <c r="A74" s="4" t="s">
        <v>34</v>
      </c>
      <c r="B74" s="4">
        <v>2018</v>
      </c>
      <c r="C74" s="4" t="s">
        <v>38</v>
      </c>
      <c r="D74" s="8">
        <v>136.6</v>
      </c>
      <c r="E74" s="8">
        <v>146.6</v>
      </c>
      <c r="F74" s="8">
        <v>133.6</v>
      </c>
      <c r="G74" s="8">
        <v>142.1</v>
      </c>
      <c r="H74" s="8">
        <v>121</v>
      </c>
      <c r="I74" s="8">
        <v>154.6</v>
      </c>
      <c r="J74" s="8">
        <v>135.6</v>
      </c>
      <c r="K74" s="8">
        <v>122.3</v>
      </c>
      <c r="L74" s="8">
        <v>109.6</v>
      </c>
      <c r="M74" s="8">
        <v>138.1</v>
      </c>
      <c r="N74" s="8">
        <v>129.9</v>
      </c>
      <c r="O74" s="8">
        <v>151.69999999999999</v>
      </c>
      <c r="P74" s="8">
        <v>138.1</v>
      </c>
      <c r="Q74" s="8">
        <v>157.9</v>
      </c>
      <c r="R74" s="8">
        <v>146</v>
      </c>
      <c r="S74" s="8">
        <v>137.4</v>
      </c>
      <c r="T74" s="8">
        <v>144.69999999999999</v>
      </c>
      <c r="U74" s="8">
        <v>143.19999999999999</v>
      </c>
      <c r="V74" s="8">
        <v>136.9</v>
      </c>
      <c r="W74" s="8">
        <v>137.4</v>
      </c>
      <c r="X74" s="8">
        <v>136</v>
      </c>
      <c r="Y74" s="8">
        <v>122.9</v>
      </c>
      <c r="Z74" s="8">
        <v>131.80000000000001</v>
      </c>
      <c r="AA74" s="8">
        <v>142.1</v>
      </c>
      <c r="AB74" s="8">
        <v>129.9</v>
      </c>
      <c r="AC74" s="8">
        <v>132.1</v>
      </c>
      <c r="AD74" s="8">
        <v>137.80000000000001</v>
      </c>
      <c r="AE74" s="4" t="str">
        <f>C74&amp;" "&amp;B74</f>
        <v>May 2018</v>
      </c>
      <c r="AF74" s="8">
        <f t="shared" si="9"/>
        <v>1759.8</v>
      </c>
      <c r="AG74" s="8">
        <f t="shared" si="10"/>
        <v>265.89999999999998</v>
      </c>
      <c r="AH74" s="8">
        <f t="shared" si="11"/>
        <v>397.20000000000005</v>
      </c>
      <c r="AI74" s="26">
        <f t="shared" si="12"/>
        <v>8.1259234003865106E-3</v>
      </c>
      <c r="AJ74" s="4">
        <f t="shared" si="13"/>
        <v>1.5043249341856987E-3</v>
      </c>
      <c r="AK74" s="4">
        <f t="shared" si="14"/>
        <v>6.2940584088618905E-3</v>
      </c>
      <c r="AL74" s="4">
        <v>2022</v>
      </c>
      <c r="AM74" s="8">
        <f>SUM(AF118:AF129)</f>
        <v>26918.600000000006</v>
      </c>
      <c r="AN74" s="8">
        <f>SUM(AG118:AG129)</f>
        <v>4145.6000000000004</v>
      </c>
      <c r="AO74" s="8">
        <f>SUM(AH118:AH129)</f>
        <v>6035.3</v>
      </c>
      <c r="AP74" s="11">
        <f t="shared" si="15"/>
        <v>5.8104432320246709E-2</v>
      </c>
      <c r="AQ74" s="11">
        <f t="shared" si="16"/>
        <v>6.4338896020539244E-2</v>
      </c>
      <c r="AR74" s="11">
        <f t="shared" si="17"/>
        <v>8.2079784849843157E-2</v>
      </c>
    </row>
    <row r="75" spans="1:44" x14ac:dyDescent="0.25">
      <c r="A75" s="4" t="s">
        <v>34</v>
      </c>
      <c r="B75" s="4">
        <v>2018</v>
      </c>
      <c r="C75" s="4" t="s">
        <v>39</v>
      </c>
      <c r="D75" s="8">
        <v>136.9</v>
      </c>
      <c r="E75" s="8">
        <v>148.69999999999999</v>
      </c>
      <c r="F75" s="8">
        <v>135.6</v>
      </c>
      <c r="G75" s="8">
        <v>142.30000000000001</v>
      </c>
      <c r="H75" s="8">
        <v>121.3</v>
      </c>
      <c r="I75" s="8">
        <v>153.19999999999999</v>
      </c>
      <c r="J75" s="8">
        <v>143.69999999999999</v>
      </c>
      <c r="K75" s="8">
        <v>121.4</v>
      </c>
      <c r="L75" s="8">
        <v>111.1</v>
      </c>
      <c r="M75" s="8">
        <v>138.4</v>
      </c>
      <c r="N75" s="8">
        <v>130.30000000000001</v>
      </c>
      <c r="O75" s="8">
        <v>151.80000000000001</v>
      </c>
      <c r="P75" s="8">
        <v>139.4</v>
      </c>
      <c r="Q75" s="8">
        <v>158.30000000000001</v>
      </c>
      <c r="R75" s="8">
        <v>146.4</v>
      </c>
      <c r="S75" s="8">
        <v>138.1</v>
      </c>
      <c r="T75" s="8">
        <v>145.19999999999999</v>
      </c>
      <c r="U75" s="8">
        <v>142.5</v>
      </c>
      <c r="V75" s="8">
        <v>138.1</v>
      </c>
      <c r="W75" s="8">
        <v>137.9</v>
      </c>
      <c r="X75" s="8">
        <v>136.19999999999999</v>
      </c>
      <c r="Y75" s="8">
        <v>123.7</v>
      </c>
      <c r="Z75" s="8">
        <v>132.6</v>
      </c>
      <c r="AA75" s="8">
        <v>142.80000000000001</v>
      </c>
      <c r="AB75" s="8">
        <v>130.1</v>
      </c>
      <c r="AC75" s="8">
        <v>132.6</v>
      </c>
      <c r="AD75" s="8">
        <v>138.5</v>
      </c>
      <c r="AE75" s="4" t="str">
        <f>C75&amp;" "&amp;B75</f>
        <v>June 2018</v>
      </c>
      <c r="AF75" s="8">
        <f t="shared" si="9"/>
        <v>1774.1000000000001</v>
      </c>
      <c r="AG75" s="8">
        <f t="shared" si="10"/>
        <v>266.29999999999995</v>
      </c>
      <c r="AH75" s="8">
        <f t="shared" si="11"/>
        <v>399.7</v>
      </c>
      <c r="AI75" s="26">
        <f t="shared" si="12"/>
        <v>1.1949720985288213E-2</v>
      </c>
      <c r="AJ75" s="4">
        <f t="shared" si="13"/>
        <v>3.004130679684823E-3</v>
      </c>
      <c r="AK75" s="4">
        <f t="shared" si="14"/>
        <v>5.5041280960720258E-3</v>
      </c>
      <c r="AL75" s="4">
        <v>2023</v>
      </c>
      <c r="AM75" s="8">
        <f>SUM(AF130:AF134)</f>
        <v>11447.499999999998</v>
      </c>
      <c r="AN75" s="8">
        <f>SUM(AG130:AG134)</f>
        <v>1831.6</v>
      </c>
      <c r="AO75" s="8">
        <f>SUM(AH130:AH134)</f>
        <v>2602.8999999999996</v>
      </c>
      <c r="AP75" s="11">
        <f t="shared" si="15"/>
        <v>-0.57473642760024679</v>
      </c>
      <c r="AQ75" s="11">
        <f t="shared" si="16"/>
        <v>-0.55818216904670015</v>
      </c>
      <c r="AR75" s="11">
        <f t="shared" si="17"/>
        <v>-0.56872069325468499</v>
      </c>
    </row>
    <row r="76" spans="1:44" x14ac:dyDescent="0.25">
      <c r="A76" s="4" t="s">
        <v>34</v>
      </c>
      <c r="B76" s="4">
        <v>2018</v>
      </c>
      <c r="C76" s="4" t="s">
        <v>40</v>
      </c>
      <c r="D76" s="8">
        <v>137.5</v>
      </c>
      <c r="E76" s="8">
        <v>149.1</v>
      </c>
      <c r="F76" s="8">
        <v>139.19999999999999</v>
      </c>
      <c r="G76" s="8">
        <v>142.5</v>
      </c>
      <c r="H76" s="8">
        <v>121.4</v>
      </c>
      <c r="I76" s="8">
        <v>151.6</v>
      </c>
      <c r="J76" s="8">
        <v>155.9</v>
      </c>
      <c r="K76" s="8">
        <v>121.7</v>
      </c>
      <c r="L76" s="8">
        <v>113.5</v>
      </c>
      <c r="M76" s="8">
        <v>138.9</v>
      </c>
      <c r="N76" s="8">
        <v>130.30000000000001</v>
      </c>
      <c r="O76" s="8">
        <v>152.30000000000001</v>
      </c>
      <c r="P76" s="8">
        <v>141.4</v>
      </c>
      <c r="Q76" s="8">
        <v>157.5</v>
      </c>
      <c r="R76" s="8">
        <v>146.80000000000001</v>
      </c>
      <c r="S76" s="8">
        <v>138.4</v>
      </c>
      <c r="T76" s="8">
        <v>145.6</v>
      </c>
      <c r="U76" s="8">
        <v>143.6</v>
      </c>
      <c r="V76" s="8">
        <v>139.69999999999999</v>
      </c>
      <c r="W76" s="8">
        <v>138.6</v>
      </c>
      <c r="X76" s="8">
        <v>137</v>
      </c>
      <c r="Y76" s="8">
        <v>123.6</v>
      </c>
      <c r="Z76" s="8">
        <v>133.1</v>
      </c>
      <c r="AA76" s="8">
        <v>144.69999999999999</v>
      </c>
      <c r="AB76" s="8">
        <v>130.1</v>
      </c>
      <c r="AC76" s="8">
        <v>133.19999999999999</v>
      </c>
      <c r="AD76" s="8">
        <v>139.80000000000001</v>
      </c>
      <c r="AE76" s="4" t="str">
        <f>C76&amp;" "&amp;B76</f>
        <v>July 2018</v>
      </c>
      <c r="AF76" s="8">
        <f t="shared" si="9"/>
        <v>1795.3</v>
      </c>
      <c r="AG76" s="8">
        <f t="shared" si="10"/>
        <v>267.10000000000002</v>
      </c>
      <c r="AH76" s="8">
        <f t="shared" si="11"/>
        <v>401.9</v>
      </c>
      <c r="AI76" s="26">
        <f t="shared" si="12"/>
        <v>1.8938338996269807E-3</v>
      </c>
      <c r="AJ76" s="4">
        <f t="shared" si="13"/>
        <v>2.6207412953947276E-3</v>
      </c>
      <c r="AK76" s="4">
        <f t="shared" si="14"/>
        <v>6.7180890768849108E-3</v>
      </c>
    </row>
    <row r="77" spans="1:44" x14ac:dyDescent="0.25">
      <c r="A77" s="4" t="s">
        <v>34</v>
      </c>
      <c r="B77" s="4">
        <v>2018</v>
      </c>
      <c r="C77" s="4" t="s">
        <v>41</v>
      </c>
      <c r="D77" s="8">
        <v>138.30000000000001</v>
      </c>
      <c r="E77" s="8">
        <v>148</v>
      </c>
      <c r="F77" s="8">
        <v>138.1</v>
      </c>
      <c r="G77" s="8">
        <v>142.6</v>
      </c>
      <c r="H77" s="8">
        <v>122.2</v>
      </c>
      <c r="I77" s="8">
        <v>150.6</v>
      </c>
      <c r="J77" s="8">
        <v>156.6</v>
      </c>
      <c r="K77" s="8">
        <v>122.4</v>
      </c>
      <c r="L77" s="8">
        <v>114.7</v>
      </c>
      <c r="M77" s="8">
        <v>139.4</v>
      </c>
      <c r="N77" s="8">
        <v>131.1</v>
      </c>
      <c r="O77" s="8">
        <v>153</v>
      </c>
      <c r="P77" s="8">
        <v>141.69999999999999</v>
      </c>
      <c r="Q77" s="8">
        <v>157.9</v>
      </c>
      <c r="R77" s="8">
        <v>147.30000000000001</v>
      </c>
      <c r="S77" s="8">
        <v>138.80000000000001</v>
      </c>
      <c r="T77" s="8">
        <v>146.1</v>
      </c>
      <c r="U77" s="8">
        <v>144.6</v>
      </c>
      <c r="V77" s="8">
        <v>140.9</v>
      </c>
      <c r="W77" s="8">
        <v>139.4</v>
      </c>
      <c r="X77" s="8">
        <v>137.69999999999999</v>
      </c>
      <c r="Y77" s="8">
        <v>124.3</v>
      </c>
      <c r="Z77" s="8">
        <v>133.6</v>
      </c>
      <c r="AA77" s="8">
        <v>146</v>
      </c>
      <c r="AB77" s="8">
        <v>130.1</v>
      </c>
      <c r="AC77" s="8">
        <v>133.9</v>
      </c>
      <c r="AD77" s="8">
        <v>140.4</v>
      </c>
      <c r="AE77" s="4" t="str">
        <f>C77&amp;" "&amp;B77</f>
        <v>August 2018</v>
      </c>
      <c r="AF77" s="8">
        <f t="shared" si="9"/>
        <v>1798.7000000000003</v>
      </c>
      <c r="AG77" s="8">
        <f t="shared" si="10"/>
        <v>267.79999999999995</v>
      </c>
      <c r="AH77" s="8">
        <f t="shared" si="11"/>
        <v>404.6</v>
      </c>
      <c r="AI77" s="26">
        <f t="shared" si="12"/>
        <v>-1.0674375938177723E-2</v>
      </c>
      <c r="AJ77" s="4">
        <f t="shared" si="13"/>
        <v>5.6011949215834843E-3</v>
      </c>
      <c r="AK77" s="4">
        <f t="shared" si="14"/>
        <v>8.4033613445377593E-3</v>
      </c>
    </row>
    <row r="78" spans="1:44" x14ac:dyDescent="0.25">
      <c r="A78" s="4" t="s">
        <v>34</v>
      </c>
      <c r="B78" s="4">
        <v>2018</v>
      </c>
      <c r="C78" s="4" t="s">
        <v>42</v>
      </c>
      <c r="D78" s="8">
        <v>138.6</v>
      </c>
      <c r="E78" s="8">
        <v>145.80000000000001</v>
      </c>
      <c r="F78" s="8">
        <v>135.1</v>
      </c>
      <c r="G78" s="8">
        <v>142.9</v>
      </c>
      <c r="H78" s="8">
        <v>122.1</v>
      </c>
      <c r="I78" s="8">
        <v>145.4</v>
      </c>
      <c r="J78" s="8">
        <v>150</v>
      </c>
      <c r="K78" s="8">
        <v>121.4</v>
      </c>
      <c r="L78" s="8">
        <v>113.7</v>
      </c>
      <c r="M78" s="8">
        <v>139.5</v>
      </c>
      <c r="N78" s="8">
        <v>130.80000000000001</v>
      </c>
      <c r="O78" s="8">
        <v>153.80000000000001</v>
      </c>
      <c r="P78" s="8">
        <v>140.4</v>
      </c>
      <c r="Q78" s="8">
        <v>159.19999999999999</v>
      </c>
      <c r="R78" s="8">
        <v>147.69999999999999</v>
      </c>
      <c r="S78" s="8">
        <v>139.1</v>
      </c>
      <c r="T78" s="8">
        <v>146.5</v>
      </c>
      <c r="U78" s="8">
        <v>145.30000000000001</v>
      </c>
      <c r="V78" s="8">
        <v>142.30000000000001</v>
      </c>
      <c r="W78" s="8">
        <v>139.69999999999999</v>
      </c>
      <c r="X78" s="8">
        <v>138.4</v>
      </c>
      <c r="Y78" s="8">
        <v>126</v>
      </c>
      <c r="Z78" s="8">
        <v>134.5</v>
      </c>
      <c r="AA78" s="8">
        <v>146.19999999999999</v>
      </c>
      <c r="AB78" s="8">
        <v>130.9</v>
      </c>
      <c r="AC78" s="8">
        <v>134.69999999999999</v>
      </c>
      <c r="AD78" s="8">
        <v>140.19999999999999</v>
      </c>
      <c r="AE78" s="4" t="str">
        <f>C78&amp;" "&amp;B78</f>
        <v>September 2018</v>
      </c>
      <c r="AF78" s="8">
        <f t="shared" si="9"/>
        <v>1779.5</v>
      </c>
      <c r="AG78" s="8">
        <f t="shared" si="10"/>
        <v>269.3</v>
      </c>
      <c r="AH78" s="8">
        <f t="shared" si="11"/>
        <v>408</v>
      </c>
      <c r="AI78" s="26">
        <f t="shared" si="12"/>
        <v>-1.8544534981736187E-3</v>
      </c>
      <c r="AJ78" s="4">
        <f t="shared" si="13"/>
        <v>1.7823988117341295E-2</v>
      </c>
      <c r="AK78" s="4">
        <f t="shared" si="14"/>
        <v>1.2254901960784314E-2</v>
      </c>
    </row>
    <row r="79" spans="1:44" x14ac:dyDescent="0.25">
      <c r="A79" s="4" t="s">
        <v>34</v>
      </c>
      <c r="B79" s="4">
        <v>2018</v>
      </c>
      <c r="C79" s="4" t="s">
        <v>43</v>
      </c>
      <c r="D79" s="8">
        <v>137.4</v>
      </c>
      <c r="E79" s="8">
        <v>149.5</v>
      </c>
      <c r="F79" s="8">
        <v>137.30000000000001</v>
      </c>
      <c r="G79" s="8">
        <v>141.9</v>
      </c>
      <c r="H79" s="8">
        <v>121.1</v>
      </c>
      <c r="I79" s="8">
        <v>142.5</v>
      </c>
      <c r="J79" s="8">
        <v>146.69999999999999</v>
      </c>
      <c r="K79" s="8">
        <v>119.1</v>
      </c>
      <c r="L79" s="8">
        <v>111.9</v>
      </c>
      <c r="M79" s="8">
        <v>141</v>
      </c>
      <c r="N79" s="8">
        <v>133.6</v>
      </c>
      <c r="O79" s="8">
        <v>154.5</v>
      </c>
      <c r="P79" s="8">
        <v>139.69999999999999</v>
      </c>
      <c r="Q79" s="8">
        <v>162.6</v>
      </c>
      <c r="R79" s="8">
        <v>148</v>
      </c>
      <c r="S79" s="8">
        <v>139.19999999999999</v>
      </c>
      <c r="T79" s="8">
        <v>146.80000000000001</v>
      </c>
      <c r="U79" s="8">
        <v>146.9</v>
      </c>
      <c r="V79" s="8">
        <v>145.30000000000001</v>
      </c>
      <c r="W79" s="8">
        <v>142.19999999999999</v>
      </c>
      <c r="X79" s="8">
        <v>142.1</v>
      </c>
      <c r="Y79" s="8">
        <v>125.5</v>
      </c>
      <c r="Z79" s="8">
        <v>136.5</v>
      </c>
      <c r="AA79" s="8">
        <v>147.80000000000001</v>
      </c>
      <c r="AB79" s="8">
        <v>132</v>
      </c>
      <c r="AC79" s="8">
        <v>136.30000000000001</v>
      </c>
      <c r="AD79" s="8">
        <v>140.80000000000001</v>
      </c>
      <c r="AE79" s="4" t="str">
        <f>C79&amp;" "&amp;B79</f>
        <v>October 2018</v>
      </c>
      <c r="AF79" s="8">
        <f t="shared" si="9"/>
        <v>1776.2</v>
      </c>
      <c r="AG79" s="8">
        <f t="shared" si="10"/>
        <v>274.10000000000002</v>
      </c>
      <c r="AH79" s="8">
        <f t="shared" si="11"/>
        <v>413</v>
      </c>
      <c r="AI79" s="26">
        <f t="shared" si="12"/>
        <v>-2.8149983109997334E-4</v>
      </c>
      <c r="AJ79" s="4">
        <f t="shared" si="13"/>
        <v>0</v>
      </c>
      <c r="AK79" s="4">
        <f t="shared" si="14"/>
        <v>-4.8426150121076386E-4</v>
      </c>
    </row>
    <row r="80" spans="1:44" x14ac:dyDescent="0.25">
      <c r="A80" s="4" t="s">
        <v>34</v>
      </c>
      <c r="B80" s="4">
        <v>2018</v>
      </c>
      <c r="C80" s="4" t="s">
        <v>44</v>
      </c>
      <c r="D80" s="8">
        <v>137.4</v>
      </c>
      <c r="E80" s="8">
        <v>149.19999999999999</v>
      </c>
      <c r="F80" s="8">
        <v>137.1</v>
      </c>
      <c r="G80" s="8">
        <v>141.80000000000001</v>
      </c>
      <c r="H80" s="8">
        <v>121.1</v>
      </c>
      <c r="I80" s="8">
        <v>142.80000000000001</v>
      </c>
      <c r="J80" s="8">
        <v>146.69999999999999</v>
      </c>
      <c r="K80" s="8">
        <v>119.1</v>
      </c>
      <c r="L80" s="8">
        <v>111.9</v>
      </c>
      <c r="M80" s="8">
        <v>140.9</v>
      </c>
      <c r="N80" s="8">
        <v>133.5</v>
      </c>
      <c r="O80" s="8">
        <v>154.5</v>
      </c>
      <c r="P80" s="8">
        <v>139.69999999999999</v>
      </c>
      <c r="Q80" s="8">
        <v>162.6</v>
      </c>
      <c r="R80" s="8">
        <v>148</v>
      </c>
      <c r="S80" s="8">
        <v>139.1</v>
      </c>
      <c r="T80" s="8">
        <v>146.69999999999999</v>
      </c>
      <c r="U80" s="8">
        <v>146.9</v>
      </c>
      <c r="V80" s="8">
        <v>145.1</v>
      </c>
      <c r="W80" s="8">
        <v>142.19999999999999</v>
      </c>
      <c r="X80" s="8">
        <v>142.1</v>
      </c>
      <c r="Y80" s="8">
        <v>125.5</v>
      </c>
      <c r="Z80" s="8">
        <v>136.5</v>
      </c>
      <c r="AA80" s="8">
        <v>147.80000000000001</v>
      </c>
      <c r="AB80" s="8">
        <v>132</v>
      </c>
      <c r="AC80" s="8">
        <v>136.30000000000001</v>
      </c>
      <c r="AD80" s="8">
        <v>140.80000000000001</v>
      </c>
      <c r="AE80" s="4" t="str">
        <f>C80&amp;" "&amp;B80</f>
        <v>November  2018</v>
      </c>
      <c r="AF80" s="8">
        <f t="shared" si="9"/>
        <v>1775.7000000000003</v>
      </c>
      <c r="AG80" s="8">
        <f t="shared" si="10"/>
        <v>274.10000000000002</v>
      </c>
      <c r="AH80" s="8">
        <f t="shared" si="11"/>
        <v>412.79999999999995</v>
      </c>
      <c r="AI80" s="26">
        <f t="shared" si="12"/>
        <v>-7.2647406656532881E-3</v>
      </c>
      <c r="AJ80" s="4">
        <f t="shared" si="13"/>
        <v>1.0944910616563297E-2</v>
      </c>
      <c r="AK80" s="4">
        <f t="shared" si="14"/>
        <v>-7.9941860465115189E-3</v>
      </c>
    </row>
    <row r="81" spans="1:37" x14ac:dyDescent="0.25">
      <c r="A81" s="4" t="s">
        <v>34</v>
      </c>
      <c r="B81" s="4">
        <v>2018</v>
      </c>
      <c r="C81" s="4" t="s">
        <v>45</v>
      </c>
      <c r="D81" s="8">
        <v>137.5</v>
      </c>
      <c r="E81" s="8">
        <v>150.5</v>
      </c>
      <c r="F81" s="8">
        <v>138.80000000000001</v>
      </c>
      <c r="G81" s="8">
        <v>142.1</v>
      </c>
      <c r="H81" s="8">
        <v>122</v>
      </c>
      <c r="I81" s="8">
        <v>139.4</v>
      </c>
      <c r="J81" s="8">
        <v>135.19999999999999</v>
      </c>
      <c r="K81" s="8">
        <v>119.8</v>
      </c>
      <c r="L81" s="8">
        <v>110.3</v>
      </c>
      <c r="M81" s="8">
        <v>140.6</v>
      </c>
      <c r="N81" s="8">
        <v>133.80000000000001</v>
      </c>
      <c r="O81" s="8">
        <v>154.6</v>
      </c>
      <c r="P81" s="8">
        <v>138.19999999999999</v>
      </c>
      <c r="Q81" s="8">
        <v>163</v>
      </c>
      <c r="R81" s="8">
        <v>148.1</v>
      </c>
      <c r="S81" s="8">
        <v>139.4</v>
      </c>
      <c r="T81" s="8">
        <v>146.80000000000001</v>
      </c>
      <c r="U81" s="8">
        <v>146.5</v>
      </c>
      <c r="V81" s="8">
        <v>142.69999999999999</v>
      </c>
      <c r="W81" s="8">
        <v>143.19999999999999</v>
      </c>
      <c r="X81" s="8">
        <v>144.9</v>
      </c>
      <c r="Y81" s="8">
        <v>123.6</v>
      </c>
      <c r="Z81" s="8">
        <v>136.80000000000001</v>
      </c>
      <c r="AA81" s="8">
        <v>150.1</v>
      </c>
      <c r="AB81" s="8">
        <v>132.19999999999999</v>
      </c>
      <c r="AC81" s="8">
        <v>136.80000000000001</v>
      </c>
      <c r="AD81" s="8">
        <v>140.1</v>
      </c>
      <c r="AE81" s="4" t="str">
        <f>C81&amp;" "&amp;B81</f>
        <v>December 2018</v>
      </c>
      <c r="AF81" s="8">
        <f t="shared" si="9"/>
        <v>1762.7999999999997</v>
      </c>
      <c r="AG81" s="8">
        <f t="shared" si="10"/>
        <v>277.10000000000002</v>
      </c>
      <c r="AH81" s="8">
        <f t="shared" si="11"/>
        <v>409.5</v>
      </c>
      <c r="AI81" s="26">
        <f t="shared" si="12"/>
        <v>-5.3324256864079106E-3</v>
      </c>
      <c r="AJ81" s="4">
        <f t="shared" si="13"/>
        <v>2.8870443883073061E-3</v>
      </c>
      <c r="AK81" s="4">
        <f t="shared" si="14"/>
        <v>-7.5702075702074869E-3</v>
      </c>
    </row>
    <row r="82" spans="1:37" x14ac:dyDescent="0.25">
      <c r="A82" s="4" t="s">
        <v>34</v>
      </c>
      <c r="B82" s="4">
        <v>2019</v>
      </c>
      <c r="C82" s="4" t="s">
        <v>31</v>
      </c>
      <c r="D82" s="8">
        <v>137.1</v>
      </c>
      <c r="E82" s="8">
        <v>151.4</v>
      </c>
      <c r="F82" s="8">
        <v>140.19999999999999</v>
      </c>
      <c r="G82" s="8">
        <v>142.1</v>
      </c>
      <c r="H82" s="8">
        <v>121.8</v>
      </c>
      <c r="I82" s="8">
        <v>135.4</v>
      </c>
      <c r="J82" s="8">
        <v>131.30000000000001</v>
      </c>
      <c r="K82" s="8">
        <v>120.3</v>
      </c>
      <c r="L82" s="8">
        <v>109.1</v>
      </c>
      <c r="M82" s="8">
        <v>139.4</v>
      </c>
      <c r="N82" s="8">
        <v>133.30000000000001</v>
      </c>
      <c r="O82" s="8">
        <v>154.6</v>
      </c>
      <c r="P82" s="8">
        <v>137.4</v>
      </c>
      <c r="Q82" s="8">
        <v>163.19999999999999</v>
      </c>
      <c r="R82" s="8">
        <v>147.6</v>
      </c>
      <c r="S82" s="8">
        <v>139</v>
      </c>
      <c r="T82" s="8">
        <v>146.4</v>
      </c>
      <c r="U82" s="8">
        <v>147.69999999999999</v>
      </c>
      <c r="V82" s="8">
        <v>139.5</v>
      </c>
      <c r="W82" s="8">
        <v>143.6</v>
      </c>
      <c r="X82" s="8">
        <v>145.1</v>
      </c>
      <c r="Y82" s="8">
        <v>123.3</v>
      </c>
      <c r="Z82" s="8">
        <v>136.69999999999999</v>
      </c>
      <c r="AA82" s="8">
        <v>150.19999999999999</v>
      </c>
      <c r="AB82" s="8">
        <v>132.80000000000001</v>
      </c>
      <c r="AC82" s="8">
        <v>136.9</v>
      </c>
      <c r="AD82" s="8">
        <v>139.6</v>
      </c>
      <c r="AE82" s="4" t="str">
        <f>C82&amp;" "&amp;B82</f>
        <v>January 2019</v>
      </c>
      <c r="AF82" s="8">
        <f t="shared" si="9"/>
        <v>1753.3999999999999</v>
      </c>
      <c r="AG82" s="8">
        <f t="shared" si="10"/>
        <v>277.89999999999998</v>
      </c>
      <c r="AH82" s="8">
        <f t="shared" si="11"/>
        <v>406.40000000000003</v>
      </c>
      <c r="AI82" s="26">
        <f t="shared" si="12"/>
        <v>2.1101859244895891E-3</v>
      </c>
      <c r="AJ82" s="4">
        <f t="shared" si="13"/>
        <v>6.4771500539762923E-3</v>
      </c>
      <c r="AK82" s="4">
        <f t="shared" si="14"/>
        <v>-9.8425196850402091E-4</v>
      </c>
    </row>
    <row r="83" spans="1:37" x14ac:dyDescent="0.25">
      <c r="A83" s="4" t="s">
        <v>34</v>
      </c>
      <c r="B83" s="4">
        <v>2019</v>
      </c>
      <c r="C83" s="4" t="s">
        <v>35</v>
      </c>
      <c r="D83" s="8">
        <v>137.6</v>
      </c>
      <c r="E83" s="8">
        <v>152</v>
      </c>
      <c r="F83" s="8">
        <v>141.5</v>
      </c>
      <c r="G83" s="8">
        <v>142.19999999999999</v>
      </c>
      <c r="H83" s="8">
        <v>122</v>
      </c>
      <c r="I83" s="8">
        <v>136.4</v>
      </c>
      <c r="J83" s="8">
        <v>129.69999999999999</v>
      </c>
      <c r="K83" s="8">
        <v>121</v>
      </c>
      <c r="L83" s="8">
        <v>109</v>
      </c>
      <c r="M83" s="8">
        <v>139.69999999999999</v>
      </c>
      <c r="N83" s="8">
        <v>133.6</v>
      </c>
      <c r="O83" s="8">
        <v>154.9</v>
      </c>
      <c r="P83" s="8">
        <v>137.5</v>
      </c>
      <c r="Q83" s="8">
        <v>163.4</v>
      </c>
      <c r="R83" s="8">
        <v>147.69999999999999</v>
      </c>
      <c r="S83" s="8">
        <v>139.69999999999999</v>
      </c>
      <c r="T83" s="8">
        <v>146.5</v>
      </c>
      <c r="U83" s="8">
        <v>148.5</v>
      </c>
      <c r="V83" s="8">
        <v>138.4</v>
      </c>
      <c r="W83" s="8">
        <v>143.69999999999999</v>
      </c>
      <c r="X83" s="8">
        <v>145.6</v>
      </c>
      <c r="Y83" s="8">
        <v>123.9</v>
      </c>
      <c r="Z83" s="8">
        <v>137.1</v>
      </c>
      <c r="AA83" s="8">
        <v>150.30000000000001</v>
      </c>
      <c r="AB83" s="8">
        <v>134.1</v>
      </c>
      <c r="AC83" s="8">
        <v>137.4</v>
      </c>
      <c r="AD83" s="8">
        <v>139.9</v>
      </c>
      <c r="AE83" s="4" t="str">
        <f>C83&amp;" "&amp;B83</f>
        <v>February 2019</v>
      </c>
      <c r="AF83" s="8">
        <f t="shared" si="9"/>
        <v>1757.1</v>
      </c>
      <c r="AG83" s="8">
        <f t="shared" si="10"/>
        <v>279.7</v>
      </c>
      <c r="AH83" s="8">
        <f t="shared" si="11"/>
        <v>406</v>
      </c>
      <c r="AI83" s="26">
        <f t="shared" si="12"/>
        <v>3.3008935177281785E-3</v>
      </c>
      <c r="AJ83" s="4">
        <f t="shared" si="13"/>
        <v>-3.5752592062912369E-4</v>
      </c>
      <c r="AK83" s="4">
        <f t="shared" si="14"/>
        <v>5.1724137931035046E-3</v>
      </c>
    </row>
    <row r="84" spans="1:37" x14ac:dyDescent="0.25">
      <c r="A84" s="4" t="s">
        <v>34</v>
      </c>
      <c r="B84" s="4">
        <v>2019</v>
      </c>
      <c r="C84" s="4" t="s">
        <v>36</v>
      </c>
      <c r="D84" s="8">
        <v>137.80000000000001</v>
      </c>
      <c r="E84" s="8">
        <v>153</v>
      </c>
      <c r="F84" s="8">
        <v>140.30000000000001</v>
      </c>
      <c r="G84" s="8">
        <v>142.30000000000001</v>
      </c>
      <c r="H84" s="8">
        <v>122</v>
      </c>
      <c r="I84" s="8">
        <v>137.6</v>
      </c>
      <c r="J84" s="8">
        <v>132.6</v>
      </c>
      <c r="K84" s="8">
        <v>121.8</v>
      </c>
      <c r="L84" s="8">
        <v>109</v>
      </c>
      <c r="M84" s="8">
        <v>139.5</v>
      </c>
      <c r="N84" s="8">
        <v>133.69999999999999</v>
      </c>
      <c r="O84" s="8">
        <v>155.19999999999999</v>
      </c>
      <c r="P84" s="8">
        <v>138.1</v>
      </c>
      <c r="Q84" s="8">
        <v>163.5</v>
      </c>
      <c r="R84" s="8">
        <v>147.9</v>
      </c>
      <c r="S84" s="8">
        <v>139.9</v>
      </c>
      <c r="T84" s="8">
        <v>146.69999999999999</v>
      </c>
      <c r="U84" s="8">
        <v>149</v>
      </c>
      <c r="V84" s="8">
        <v>139.69999999999999</v>
      </c>
      <c r="W84" s="8">
        <v>143.80000000000001</v>
      </c>
      <c r="X84" s="8">
        <v>146.19999999999999</v>
      </c>
      <c r="Y84" s="8">
        <v>124.6</v>
      </c>
      <c r="Z84" s="8">
        <v>137.69999999999999</v>
      </c>
      <c r="AA84" s="8">
        <v>150.30000000000001</v>
      </c>
      <c r="AB84" s="8">
        <v>133.4</v>
      </c>
      <c r="AC84" s="8">
        <v>137.69999999999999</v>
      </c>
      <c r="AD84" s="8">
        <v>140.4</v>
      </c>
      <c r="AE84" s="4" t="str">
        <f>C84&amp;" "&amp;B84</f>
        <v>March 2019</v>
      </c>
      <c r="AF84" s="8">
        <f t="shared" si="9"/>
        <v>1762.9</v>
      </c>
      <c r="AG84" s="8">
        <f t="shared" si="10"/>
        <v>279.60000000000002</v>
      </c>
      <c r="AH84" s="8">
        <f t="shared" si="11"/>
        <v>408.1</v>
      </c>
      <c r="AI84" s="26">
        <f t="shared" si="12"/>
        <v>-2.8929604628736222E-3</v>
      </c>
      <c r="AJ84" s="4">
        <f t="shared" si="13"/>
        <v>4.0057224606580788E-2</v>
      </c>
      <c r="AK84" s="4">
        <f t="shared" si="14"/>
        <v>1.6417544719431482E-2</v>
      </c>
    </row>
    <row r="85" spans="1:37" x14ac:dyDescent="0.25">
      <c r="A85" s="8" t="s">
        <v>34</v>
      </c>
      <c r="B85" s="9">
        <v>2019</v>
      </c>
      <c r="C85" s="8" t="s">
        <v>37</v>
      </c>
      <c r="D85" s="8">
        <v>137.5</v>
      </c>
      <c r="E85" s="8">
        <v>152.13333333333333</v>
      </c>
      <c r="F85" s="8">
        <v>140.66666666666666</v>
      </c>
      <c r="G85" s="8">
        <v>142.19999999999999</v>
      </c>
      <c r="H85" s="8">
        <v>121.93333333333334</v>
      </c>
      <c r="I85" s="8">
        <v>136.46666666666667</v>
      </c>
      <c r="J85" s="8">
        <v>131.20000000000002</v>
      </c>
      <c r="K85" s="8">
        <v>121.03333333333335</v>
      </c>
      <c r="L85" s="8">
        <v>109.03333333333335</v>
      </c>
      <c r="M85" s="8">
        <v>139.53333333333333</v>
      </c>
      <c r="N85" s="8">
        <v>133.53333333333333</v>
      </c>
      <c r="O85" s="8">
        <v>154.9</v>
      </c>
      <c r="P85" s="8">
        <v>137.66666666666666</v>
      </c>
      <c r="Q85" s="8">
        <v>163.36666666666667</v>
      </c>
      <c r="R85" s="8">
        <v>147.73333333333332</v>
      </c>
      <c r="S85" s="8">
        <v>139.53333333333333</v>
      </c>
      <c r="T85" s="8">
        <v>146.53333333333333</v>
      </c>
      <c r="U85" s="8">
        <v>148.4</v>
      </c>
      <c r="V85" s="8">
        <v>139.19999999999999</v>
      </c>
      <c r="W85" s="8">
        <v>145.80000000000001</v>
      </c>
      <c r="X85" s="8">
        <v>150.4</v>
      </c>
      <c r="Y85" s="8">
        <v>129.80000000000001</v>
      </c>
      <c r="Z85" s="8">
        <v>142.30000000000001</v>
      </c>
      <c r="AA85" s="8">
        <v>155.69999999999999</v>
      </c>
      <c r="AB85" s="8">
        <v>140.4</v>
      </c>
      <c r="AC85" s="8">
        <v>142.5</v>
      </c>
      <c r="AD85" s="8">
        <v>150.4</v>
      </c>
      <c r="AE85" s="4" t="str">
        <f>C85&amp;" "&amp;B85</f>
        <v>April 2019</v>
      </c>
      <c r="AF85" s="8">
        <f t="shared" si="9"/>
        <v>1757.8000000000002</v>
      </c>
      <c r="AG85" s="8">
        <f t="shared" si="10"/>
        <v>290.8</v>
      </c>
      <c r="AH85" s="8">
        <f t="shared" si="11"/>
        <v>414.8</v>
      </c>
      <c r="AI85" s="26">
        <f t="shared" si="12"/>
        <v>1.9399249061326732E-2</v>
      </c>
      <c r="AJ85" s="4">
        <f t="shared" si="13"/>
        <v>-3.6107290233837686E-2</v>
      </c>
      <c r="AK85" s="4">
        <f t="shared" si="14"/>
        <v>-1.4223722275795646E-2</v>
      </c>
    </row>
    <row r="86" spans="1:37" x14ac:dyDescent="0.25">
      <c r="A86" s="4" t="s">
        <v>34</v>
      </c>
      <c r="B86" s="4">
        <v>2019</v>
      </c>
      <c r="C86" s="4" t="s">
        <v>38</v>
      </c>
      <c r="D86" s="8">
        <v>138.30000000000001</v>
      </c>
      <c r="E86" s="8">
        <v>158.5</v>
      </c>
      <c r="F86" s="8">
        <v>136</v>
      </c>
      <c r="G86" s="8">
        <v>142.5</v>
      </c>
      <c r="H86" s="8">
        <v>122</v>
      </c>
      <c r="I86" s="8">
        <v>146.5</v>
      </c>
      <c r="J86" s="8">
        <v>143</v>
      </c>
      <c r="K86" s="8">
        <v>124.9</v>
      </c>
      <c r="L86" s="8">
        <v>109.9</v>
      </c>
      <c r="M86" s="8">
        <v>139.9</v>
      </c>
      <c r="N86" s="8">
        <v>134</v>
      </c>
      <c r="O86" s="8">
        <v>155.5</v>
      </c>
      <c r="P86" s="8">
        <v>140.9</v>
      </c>
      <c r="Q86" s="8">
        <v>164.1</v>
      </c>
      <c r="R86" s="8">
        <v>148.4</v>
      </c>
      <c r="S86" s="8">
        <v>140.4</v>
      </c>
      <c r="T86" s="8">
        <v>147.30000000000001</v>
      </c>
      <c r="U86" s="8">
        <v>150.1</v>
      </c>
      <c r="V86" s="8">
        <v>140.30000000000001</v>
      </c>
      <c r="W86" s="8">
        <v>143.69999999999999</v>
      </c>
      <c r="X86" s="8">
        <v>146.9</v>
      </c>
      <c r="Y86" s="8">
        <v>124.9</v>
      </c>
      <c r="Z86" s="8">
        <v>139.19999999999999</v>
      </c>
      <c r="AA86" s="8">
        <v>151.6</v>
      </c>
      <c r="AB86" s="8">
        <v>133.4</v>
      </c>
      <c r="AC86" s="8">
        <v>138.19999999999999</v>
      </c>
      <c r="AD86" s="8">
        <v>142</v>
      </c>
      <c r="AE86" s="4" t="str">
        <f>C86&amp;" "&amp;B86</f>
        <v>May 2019</v>
      </c>
      <c r="AF86" s="8">
        <f t="shared" si="9"/>
        <v>1791.9000000000003</v>
      </c>
      <c r="AG86" s="8">
        <f t="shared" si="10"/>
        <v>280.3</v>
      </c>
      <c r="AH86" s="8">
        <f t="shared" si="11"/>
        <v>408.9</v>
      </c>
      <c r="AI86" s="26">
        <f t="shared" si="12"/>
        <v>1.2389084212288529E-2</v>
      </c>
      <c r="AJ86" s="4">
        <f t="shared" si="13"/>
        <v>4.9946485907956979E-3</v>
      </c>
      <c r="AK86" s="4">
        <f t="shared" si="14"/>
        <v>1.7119100024456969E-3</v>
      </c>
    </row>
    <row r="87" spans="1:37" x14ac:dyDescent="0.25">
      <c r="A87" s="4" t="s">
        <v>34</v>
      </c>
      <c r="B87" s="4">
        <v>2019</v>
      </c>
      <c r="C87" s="4" t="s">
        <v>39</v>
      </c>
      <c r="D87" s="8">
        <v>138.69999999999999</v>
      </c>
      <c r="E87" s="8">
        <v>162.1</v>
      </c>
      <c r="F87" s="8">
        <v>137.80000000000001</v>
      </c>
      <c r="G87" s="8">
        <v>143.30000000000001</v>
      </c>
      <c r="H87" s="8">
        <v>122.2</v>
      </c>
      <c r="I87" s="8">
        <v>146.80000000000001</v>
      </c>
      <c r="J87" s="8">
        <v>150.5</v>
      </c>
      <c r="K87" s="8">
        <v>128.30000000000001</v>
      </c>
      <c r="L87" s="8">
        <v>111</v>
      </c>
      <c r="M87" s="8">
        <v>140.6</v>
      </c>
      <c r="N87" s="8">
        <v>134.19999999999999</v>
      </c>
      <c r="O87" s="8">
        <v>155.9</v>
      </c>
      <c r="P87" s="8">
        <v>142.69999999999999</v>
      </c>
      <c r="Q87" s="8">
        <v>164.9</v>
      </c>
      <c r="R87" s="8">
        <v>148.6</v>
      </c>
      <c r="S87" s="8">
        <v>140.4</v>
      </c>
      <c r="T87" s="8">
        <v>147.4</v>
      </c>
      <c r="U87" s="8">
        <v>149.4</v>
      </c>
      <c r="V87" s="8">
        <v>141.19999999999999</v>
      </c>
      <c r="W87" s="8">
        <v>143.80000000000001</v>
      </c>
      <c r="X87" s="8">
        <v>147.4</v>
      </c>
      <c r="Y87" s="8">
        <v>124.6</v>
      </c>
      <c r="Z87" s="8">
        <v>139.6</v>
      </c>
      <c r="AA87" s="8">
        <v>152.5</v>
      </c>
      <c r="AB87" s="8">
        <v>134.30000000000001</v>
      </c>
      <c r="AC87" s="8">
        <v>138.6</v>
      </c>
      <c r="AD87" s="8">
        <v>142.9</v>
      </c>
      <c r="AE87" s="4" t="str">
        <f>C87&amp;" "&amp;B87</f>
        <v>June 2019</v>
      </c>
      <c r="AF87" s="8">
        <f t="shared" si="9"/>
        <v>1814.1000000000001</v>
      </c>
      <c r="AG87" s="8">
        <f t="shared" si="10"/>
        <v>281.70000000000005</v>
      </c>
      <c r="AH87" s="8">
        <f t="shared" si="11"/>
        <v>409.6</v>
      </c>
      <c r="AI87" s="26">
        <f t="shared" si="12"/>
        <v>1.289895816107153E-2</v>
      </c>
      <c r="AJ87" s="4">
        <f t="shared" si="13"/>
        <v>6.7447639332622539E-3</v>
      </c>
      <c r="AK87" s="4">
        <f t="shared" si="14"/>
        <v>-1.220703125E-3</v>
      </c>
    </row>
    <row r="88" spans="1:37" x14ac:dyDescent="0.25">
      <c r="A88" s="4" t="s">
        <v>34</v>
      </c>
      <c r="B88" s="4">
        <v>2019</v>
      </c>
      <c r="C88" s="4" t="s">
        <v>40</v>
      </c>
      <c r="D88" s="8">
        <v>139.30000000000001</v>
      </c>
      <c r="E88" s="8">
        <v>162.69999999999999</v>
      </c>
      <c r="F88" s="8">
        <v>140</v>
      </c>
      <c r="G88" s="8">
        <v>144</v>
      </c>
      <c r="H88" s="8">
        <v>122.5</v>
      </c>
      <c r="I88" s="8">
        <v>150.30000000000001</v>
      </c>
      <c r="J88" s="8">
        <v>160.30000000000001</v>
      </c>
      <c r="K88" s="8">
        <v>130</v>
      </c>
      <c r="L88" s="8">
        <v>111.1</v>
      </c>
      <c r="M88" s="8">
        <v>141.69999999999999</v>
      </c>
      <c r="N88" s="8">
        <v>134.69999999999999</v>
      </c>
      <c r="O88" s="8">
        <v>156.19999999999999</v>
      </c>
      <c r="P88" s="8">
        <v>144.69999999999999</v>
      </c>
      <c r="Q88" s="8">
        <v>165.2</v>
      </c>
      <c r="R88" s="8">
        <v>148.9</v>
      </c>
      <c r="S88" s="8">
        <v>140.5</v>
      </c>
      <c r="T88" s="8">
        <v>147.6</v>
      </c>
      <c r="U88" s="8">
        <v>150.6</v>
      </c>
      <c r="V88" s="8">
        <v>139.30000000000001</v>
      </c>
      <c r="W88" s="8">
        <v>144.19999999999999</v>
      </c>
      <c r="X88" s="8">
        <v>147.9</v>
      </c>
      <c r="Y88" s="8">
        <v>125.6</v>
      </c>
      <c r="Z88" s="8">
        <v>140.5</v>
      </c>
      <c r="AA88" s="8">
        <v>154</v>
      </c>
      <c r="AB88" s="8">
        <v>135.69999999999999</v>
      </c>
      <c r="AC88" s="8">
        <v>139.5</v>
      </c>
      <c r="AD88" s="8">
        <v>144.19999999999999</v>
      </c>
      <c r="AE88" s="4" t="str">
        <f>C88&amp;" "&amp;B88</f>
        <v>July 2019</v>
      </c>
      <c r="AF88" s="8">
        <f t="shared" si="9"/>
        <v>1837.5</v>
      </c>
      <c r="AG88" s="8">
        <f t="shared" si="10"/>
        <v>283.60000000000002</v>
      </c>
      <c r="AH88" s="8">
        <f t="shared" si="11"/>
        <v>409.1</v>
      </c>
      <c r="AI88" s="26">
        <f t="shared" si="12"/>
        <v>4.8979591836734691E-3</v>
      </c>
      <c r="AJ88" s="4">
        <f t="shared" si="13"/>
        <v>1.1636107193229739E-2</v>
      </c>
      <c r="AK88" s="4">
        <f t="shared" si="14"/>
        <v>-7.3331703739919663E-4</v>
      </c>
    </row>
    <row r="89" spans="1:37" x14ac:dyDescent="0.25">
      <c r="A89" s="4" t="s">
        <v>34</v>
      </c>
      <c r="B89" s="4">
        <v>2019</v>
      </c>
      <c r="C89" s="4" t="s">
        <v>41</v>
      </c>
      <c r="D89" s="8">
        <v>140.1</v>
      </c>
      <c r="E89" s="8">
        <v>160.6</v>
      </c>
      <c r="F89" s="8">
        <v>138.5</v>
      </c>
      <c r="G89" s="8">
        <v>144.69999999999999</v>
      </c>
      <c r="H89" s="8">
        <v>122.9</v>
      </c>
      <c r="I89" s="8">
        <v>149.4</v>
      </c>
      <c r="J89" s="8">
        <v>167.4</v>
      </c>
      <c r="K89" s="8">
        <v>130.9</v>
      </c>
      <c r="L89" s="8">
        <v>112</v>
      </c>
      <c r="M89" s="8">
        <v>142.6</v>
      </c>
      <c r="N89" s="8">
        <v>134.9</v>
      </c>
      <c r="O89" s="8">
        <v>156.6</v>
      </c>
      <c r="P89" s="8">
        <v>145.9</v>
      </c>
      <c r="Q89" s="8">
        <v>165.8</v>
      </c>
      <c r="R89" s="8">
        <v>149.1</v>
      </c>
      <c r="S89" s="8">
        <v>140.6</v>
      </c>
      <c r="T89" s="8">
        <v>147.9</v>
      </c>
      <c r="U89" s="8">
        <v>151.6</v>
      </c>
      <c r="V89" s="8">
        <v>138.5</v>
      </c>
      <c r="W89" s="8">
        <v>144.5</v>
      </c>
      <c r="X89" s="8">
        <v>148.5</v>
      </c>
      <c r="Y89" s="8">
        <v>125.8</v>
      </c>
      <c r="Z89" s="8">
        <v>140.9</v>
      </c>
      <c r="AA89" s="8">
        <v>154.9</v>
      </c>
      <c r="AB89" s="8">
        <v>138.4</v>
      </c>
      <c r="AC89" s="8">
        <v>140.19999999999999</v>
      </c>
      <c r="AD89" s="8">
        <v>145</v>
      </c>
      <c r="AE89" s="4" t="str">
        <f>C89&amp;" "&amp;B89</f>
        <v>August 2019</v>
      </c>
      <c r="AF89" s="8">
        <f t="shared" si="9"/>
        <v>1846.5</v>
      </c>
      <c r="AG89" s="8">
        <f t="shared" si="10"/>
        <v>286.89999999999998</v>
      </c>
      <c r="AH89" s="8">
        <f t="shared" si="11"/>
        <v>408.8</v>
      </c>
      <c r="AI89" s="26">
        <f t="shared" si="12"/>
        <v>6.0655293799078353E-3</v>
      </c>
      <c r="AJ89" s="4">
        <f t="shared" si="13"/>
        <v>6.2739630533287264E-3</v>
      </c>
      <c r="AK89" s="4">
        <f t="shared" si="14"/>
        <v>2.6908023483365115E-3</v>
      </c>
    </row>
    <row r="90" spans="1:37" x14ac:dyDescent="0.25">
      <c r="A90" s="4" t="s">
        <v>34</v>
      </c>
      <c r="B90" s="4">
        <v>2019</v>
      </c>
      <c r="C90" s="4" t="s">
        <v>42</v>
      </c>
      <c r="D90" s="8">
        <v>140.9</v>
      </c>
      <c r="E90" s="8">
        <v>160.80000000000001</v>
      </c>
      <c r="F90" s="8">
        <v>139.6</v>
      </c>
      <c r="G90" s="8">
        <v>145.4</v>
      </c>
      <c r="H90" s="8">
        <v>123.5</v>
      </c>
      <c r="I90" s="8">
        <v>146.6</v>
      </c>
      <c r="J90" s="8">
        <v>173.2</v>
      </c>
      <c r="K90" s="8">
        <v>131.6</v>
      </c>
      <c r="L90" s="8">
        <v>113.2</v>
      </c>
      <c r="M90" s="8">
        <v>144.1</v>
      </c>
      <c r="N90" s="8">
        <v>135</v>
      </c>
      <c r="O90" s="8">
        <v>156.80000000000001</v>
      </c>
      <c r="P90" s="8">
        <v>147</v>
      </c>
      <c r="Q90" s="8">
        <v>166.5</v>
      </c>
      <c r="R90" s="8">
        <v>149.19999999999999</v>
      </c>
      <c r="S90" s="8">
        <v>140.6</v>
      </c>
      <c r="T90" s="8">
        <v>147.9</v>
      </c>
      <c r="U90" s="8">
        <v>152.19999999999999</v>
      </c>
      <c r="V90" s="8">
        <v>139.19999999999999</v>
      </c>
      <c r="W90" s="8">
        <v>144.6</v>
      </c>
      <c r="X90" s="8">
        <v>149</v>
      </c>
      <c r="Y90" s="8">
        <v>126.1</v>
      </c>
      <c r="Z90" s="8">
        <v>141.30000000000001</v>
      </c>
      <c r="AA90" s="8">
        <v>155.19999999999999</v>
      </c>
      <c r="AB90" s="8">
        <v>139.69999999999999</v>
      </c>
      <c r="AC90" s="8">
        <v>140.69999999999999</v>
      </c>
      <c r="AD90" s="8">
        <v>145.80000000000001</v>
      </c>
      <c r="AE90" s="4" t="str">
        <f>C90&amp;" "&amp;B90</f>
        <v>September 2019</v>
      </c>
      <c r="AF90" s="8">
        <f t="shared" si="9"/>
        <v>1857.6999999999998</v>
      </c>
      <c r="AG90" s="8">
        <f t="shared" si="10"/>
        <v>288.7</v>
      </c>
      <c r="AH90" s="8">
        <f t="shared" si="11"/>
        <v>409.9</v>
      </c>
      <c r="AI90" s="26">
        <f t="shared" si="12"/>
        <v>1.501857135167135E-2</v>
      </c>
      <c r="AJ90" s="4">
        <f t="shared" si="13"/>
        <v>2.4246622791825032E-3</v>
      </c>
      <c r="AK90" s="4">
        <f t="shared" si="14"/>
        <v>4.8792388387412953E-3</v>
      </c>
    </row>
    <row r="91" spans="1:37" x14ac:dyDescent="0.25">
      <c r="A91" s="4" t="s">
        <v>34</v>
      </c>
      <c r="B91" s="4">
        <v>2019</v>
      </c>
      <c r="C91" s="4" t="s">
        <v>43</v>
      </c>
      <c r="D91" s="8">
        <v>141.80000000000001</v>
      </c>
      <c r="E91" s="8">
        <v>161</v>
      </c>
      <c r="F91" s="8">
        <v>142.6</v>
      </c>
      <c r="G91" s="8">
        <v>146.19999999999999</v>
      </c>
      <c r="H91" s="8">
        <v>123.9</v>
      </c>
      <c r="I91" s="8">
        <v>148</v>
      </c>
      <c r="J91" s="8">
        <v>188.4</v>
      </c>
      <c r="K91" s="8">
        <v>132.5</v>
      </c>
      <c r="L91" s="8">
        <v>114</v>
      </c>
      <c r="M91" s="8">
        <v>145.4</v>
      </c>
      <c r="N91" s="8">
        <v>135.1</v>
      </c>
      <c r="O91" s="8">
        <v>157.1</v>
      </c>
      <c r="P91" s="8">
        <v>149.6</v>
      </c>
      <c r="Q91" s="8">
        <v>167.1</v>
      </c>
      <c r="R91" s="8">
        <v>149.4</v>
      </c>
      <c r="S91" s="8">
        <v>140.80000000000001</v>
      </c>
      <c r="T91" s="8">
        <v>148.19999999999999</v>
      </c>
      <c r="U91" s="8">
        <v>153</v>
      </c>
      <c r="V91" s="8">
        <v>140.6</v>
      </c>
      <c r="W91" s="8">
        <v>145</v>
      </c>
      <c r="X91" s="8">
        <v>149.4</v>
      </c>
      <c r="Y91" s="8">
        <v>126.3</v>
      </c>
      <c r="Z91" s="8">
        <v>141.69999999999999</v>
      </c>
      <c r="AA91" s="8">
        <v>155.4</v>
      </c>
      <c r="AB91" s="8">
        <v>140</v>
      </c>
      <c r="AC91" s="8">
        <v>141</v>
      </c>
      <c r="AD91" s="8">
        <v>147.19999999999999</v>
      </c>
      <c r="AE91" s="4" t="str">
        <f>C91&amp;" "&amp;B91</f>
        <v>October 2019</v>
      </c>
      <c r="AF91" s="8">
        <f t="shared" si="9"/>
        <v>1885.5999999999997</v>
      </c>
      <c r="AG91" s="8">
        <f t="shared" si="10"/>
        <v>289.39999999999998</v>
      </c>
      <c r="AH91" s="8">
        <f t="shared" si="11"/>
        <v>411.90000000000003</v>
      </c>
      <c r="AI91" s="26">
        <f t="shared" si="12"/>
        <v>1.3417479847263689E-2</v>
      </c>
      <c r="AJ91" s="4">
        <f t="shared" si="13"/>
        <v>2.7643400138219359E-3</v>
      </c>
      <c r="AK91" s="4">
        <f t="shared" si="14"/>
        <v>5.5838795824229457E-3</v>
      </c>
    </row>
    <row r="92" spans="1:37" x14ac:dyDescent="0.25">
      <c r="A92" s="4" t="s">
        <v>34</v>
      </c>
      <c r="B92" s="4">
        <v>2019</v>
      </c>
      <c r="C92" s="4" t="s">
        <v>44</v>
      </c>
      <c r="D92" s="8">
        <v>142.5</v>
      </c>
      <c r="E92" s="8">
        <v>163.19999999999999</v>
      </c>
      <c r="F92" s="8">
        <v>145.6</v>
      </c>
      <c r="G92" s="8">
        <v>146.69999999999999</v>
      </c>
      <c r="H92" s="8">
        <v>124.3</v>
      </c>
      <c r="I92" s="8">
        <v>147.4</v>
      </c>
      <c r="J92" s="8">
        <v>199.6</v>
      </c>
      <c r="K92" s="8">
        <v>135.69999999999999</v>
      </c>
      <c r="L92" s="8">
        <v>114.2</v>
      </c>
      <c r="M92" s="8">
        <v>147</v>
      </c>
      <c r="N92" s="8">
        <v>135.30000000000001</v>
      </c>
      <c r="O92" s="8">
        <v>157.5</v>
      </c>
      <c r="P92" s="8">
        <v>151.9</v>
      </c>
      <c r="Q92" s="8">
        <v>167.9</v>
      </c>
      <c r="R92" s="8">
        <v>149.9</v>
      </c>
      <c r="S92" s="8">
        <v>141</v>
      </c>
      <c r="T92" s="8">
        <v>148.6</v>
      </c>
      <c r="U92" s="8">
        <v>153.5</v>
      </c>
      <c r="V92" s="8">
        <v>142.30000000000001</v>
      </c>
      <c r="W92" s="8">
        <v>145.30000000000001</v>
      </c>
      <c r="X92" s="8">
        <v>149.9</v>
      </c>
      <c r="Y92" s="8">
        <v>126.6</v>
      </c>
      <c r="Z92" s="8">
        <v>142.1</v>
      </c>
      <c r="AA92" s="8">
        <v>155.5</v>
      </c>
      <c r="AB92" s="8">
        <v>140.30000000000001</v>
      </c>
      <c r="AC92" s="8">
        <v>141.30000000000001</v>
      </c>
      <c r="AD92" s="8">
        <v>148.6</v>
      </c>
      <c r="AE92" s="4" t="str">
        <f>C92&amp;" "&amp;B92</f>
        <v>November  2019</v>
      </c>
      <c r="AF92" s="8">
        <f t="shared" si="9"/>
        <v>1910.9</v>
      </c>
      <c r="AG92" s="8">
        <f t="shared" si="10"/>
        <v>290.20000000000005</v>
      </c>
      <c r="AH92" s="8">
        <f t="shared" si="11"/>
        <v>414.20000000000005</v>
      </c>
      <c r="AI92" s="26">
        <f t="shared" si="12"/>
        <v>1.8420639489245928E-2</v>
      </c>
      <c r="AJ92" s="4">
        <f t="shared" si="13"/>
        <v>2.0675396278427493E-3</v>
      </c>
      <c r="AK92" s="4">
        <f t="shared" si="14"/>
        <v>1.231289232254941E-2</v>
      </c>
    </row>
    <row r="93" spans="1:37" x14ac:dyDescent="0.25">
      <c r="A93" s="4" t="s">
        <v>34</v>
      </c>
      <c r="B93" s="4">
        <v>2019</v>
      </c>
      <c r="C93" s="4" t="s">
        <v>45</v>
      </c>
      <c r="D93" s="8">
        <v>143.5</v>
      </c>
      <c r="E93" s="8">
        <v>165</v>
      </c>
      <c r="F93" s="8">
        <v>151.1</v>
      </c>
      <c r="G93" s="8">
        <v>148.30000000000001</v>
      </c>
      <c r="H93" s="8">
        <v>125.7</v>
      </c>
      <c r="I93" s="8">
        <v>145.69999999999999</v>
      </c>
      <c r="J93" s="8">
        <v>217</v>
      </c>
      <c r="K93" s="8">
        <v>138.30000000000001</v>
      </c>
      <c r="L93" s="8">
        <v>114</v>
      </c>
      <c r="M93" s="8">
        <v>148.69999999999999</v>
      </c>
      <c r="N93" s="8">
        <v>135.80000000000001</v>
      </c>
      <c r="O93" s="8">
        <v>158</v>
      </c>
      <c r="P93" s="8">
        <v>155</v>
      </c>
      <c r="Q93" s="8">
        <v>168.5</v>
      </c>
      <c r="R93" s="8">
        <v>150.30000000000001</v>
      </c>
      <c r="S93" s="8">
        <v>141.30000000000001</v>
      </c>
      <c r="T93" s="8">
        <v>149</v>
      </c>
      <c r="U93" s="8">
        <v>152.80000000000001</v>
      </c>
      <c r="V93" s="8">
        <v>143.69999999999999</v>
      </c>
      <c r="W93" s="8">
        <v>145.80000000000001</v>
      </c>
      <c r="X93" s="8">
        <v>150.4</v>
      </c>
      <c r="Y93" s="8">
        <v>129.80000000000001</v>
      </c>
      <c r="Z93" s="8">
        <v>142.30000000000001</v>
      </c>
      <c r="AA93" s="8">
        <v>155.69999999999999</v>
      </c>
      <c r="AB93" s="8">
        <v>140.4</v>
      </c>
      <c r="AC93" s="8">
        <v>142.5</v>
      </c>
      <c r="AD93" s="8">
        <v>150.4</v>
      </c>
      <c r="AE93" s="4" t="str">
        <f>C93&amp;" "&amp;B93</f>
        <v>December 2019</v>
      </c>
      <c r="AF93" s="8">
        <f t="shared" si="9"/>
        <v>1946.1000000000001</v>
      </c>
      <c r="AG93" s="8">
        <f t="shared" si="10"/>
        <v>290.8</v>
      </c>
      <c r="AH93" s="8">
        <f t="shared" si="11"/>
        <v>419.3</v>
      </c>
      <c r="AI93" s="26">
        <f t="shared" si="12"/>
        <v>-2.9289347926623878E-3</v>
      </c>
      <c r="AJ93" s="4">
        <f t="shared" si="13"/>
        <v>9.2847317744153661E-3</v>
      </c>
      <c r="AK93" s="4">
        <f t="shared" si="14"/>
        <v>5.7238254233243991E-3</v>
      </c>
    </row>
    <row r="94" spans="1:37" x14ac:dyDescent="0.25">
      <c r="A94" s="4" t="s">
        <v>34</v>
      </c>
      <c r="B94" s="4">
        <v>2020</v>
      </c>
      <c r="C94" s="4" t="s">
        <v>31</v>
      </c>
      <c r="D94" s="8">
        <v>144.30000000000001</v>
      </c>
      <c r="E94" s="8">
        <v>167.4</v>
      </c>
      <c r="F94" s="8">
        <v>154.9</v>
      </c>
      <c r="G94" s="8">
        <v>150.1</v>
      </c>
      <c r="H94" s="8">
        <v>129.9</v>
      </c>
      <c r="I94" s="8">
        <v>143.19999999999999</v>
      </c>
      <c r="J94" s="8">
        <v>197</v>
      </c>
      <c r="K94" s="8">
        <v>140.4</v>
      </c>
      <c r="L94" s="8">
        <v>114.1</v>
      </c>
      <c r="M94" s="8">
        <v>150.9</v>
      </c>
      <c r="N94" s="8">
        <v>136.1</v>
      </c>
      <c r="O94" s="8">
        <v>158.6</v>
      </c>
      <c r="P94" s="8">
        <v>153.5</v>
      </c>
      <c r="Q94" s="8">
        <v>169.2</v>
      </c>
      <c r="R94" s="8">
        <v>150.5</v>
      </c>
      <c r="S94" s="8">
        <v>141.5</v>
      </c>
      <c r="T94" s="8">
        <v>149.19999999999999</v>
      </c>
      <c r="U94" s="8">
        <v>153.9</v>
      </c>
      <c r="V94" s="8">
        <v>144.6</v>
      </c>
      <c r="W94" s="8">
        <v>146.19999999999999</v>
      </c>
      <c r="X94" s="8">
        <v>151.19999999999999</v>
      </c>
      <c r="Y94" s="8">
        <v>130.9</v>
      </c>
      <c r="Z94" s="8">
        <v>142.80000000000001</v>
      </c>
      <c r="AA94" s="8">
        <v>156.1</v>
      </c>
      <c r="AB94" s="8">
        <v>142.30000000000001</v>
      </c>
      <c r="AC94" s="8">
        <v>143.4</v>
      </c>
      <c r="AD94" s="8">
        <v>150.19999999999999</v>
      </c>
      <c r="AE94" s="4" t="str">
        <f>C94&amp;" "&amp;B94</f>
        <v>January 2020</v>
      </c>
      <c r="AF94" s="8">
        <f t="shared" si="9"/>
        <v>1940.3999999999999</v>
      </c>
      <c r="AG94" s="8">
        <f t="shared" si="10"/>
        <v>293.5</v>
      </c>
      <c r="AH94" s="8">
        <f t="shared" si="11"/>
        <v>421.69999999999993</v>
      </c>
      <c r="AI94" s="26">
        <f t="shared" si="12"/>
        <v>-1.4842300556586249E-2</v>
      </c>
      <c r="AJ94" s="4">
        <f t="shared" si="13"/>
        <v>5.4514480408859381E-3</v>
      </c>
      <c r="AK94" s="4">
        <f t="shared" si="14"/>
        <v>5.2169788949492594E-3</v>
      </c>
    </row>
    <row r="95" spans="1:37" x14ac:dyDescent="0.25">
      <c r="A95" s="4" t="s">
        <v>34</v>
      </c>
      <c r="B95" s="4">
        <v>2020</v>
      </c>
      <c r="C95" s="4" t="s">
        <v>35</v>
      </c>
      <c r="D95" s="8">
        <v>144.80000000000001</v>
      </c>
      <c r="E95" s="8">
        <v>167.5</v>
      </c>
      <c r="F95" s="8">
        <v>151.80000000000001</v>
      </c>
      <c r="G95" s="8">
        <v>150.80000000000001</v>
      </c>
      <c r="H95" s="8">
        <v>131.4</v>
      </c>
      <c r="I95" s="8">
        <v>141.80000000000001</v>
      </c>
      <c r="J95" s="8">
        <v>170.7</v>
      </c>
      <c r="K95" s="8">
        <v>141.1</v>
      </c>
      <c r="L95" s="8">
        <v>113.6</v>
      </c>
      <c r="M95" s="8">
        <v>152</v>
      </c>
      <c r="N95" s="8">
        <v>136.5</v>
      </c>
      <c r="O95" s="8">
        <v>159.1</v>
      </c>
      <c r="P95" s="8">
        <v>150.5</v>
      </c>
      <c r="Q95" s="8">
        <v>170.1</v>
      </c>
      <c r="R95" s="8">
        <v>150.80000000000001</v>
      </c>
      <c r="S95" s="8">
        <v>141.69999999999999</v>
      </c>
      <c r="T95" s="8">
        <v>149.5</v>
      </c>
      <c r="U95" s="8">
        <v>154.80000000000001</v>
      </c>
      <c r="V95" s="8">
        <v>147.19999999999999</v>
      </c>
      <c r="W95" s="8">
        <v>146.4</v>
      </c>
      <c r="X95" s="8">
        <v>151.69999999999999</v>
      </c>
      <c r="Y95" s="8">
        <v>130.30000000000001</v>
      </c>
      <c r="Z95" s="8">
        <v>143.19999999999999</v>
      </c>
      <c r="AA95" s="8">
        <v>156.19999999999999</v>
      </c>
      <c r="AB95" s="8">
        <v>143.4</v>
      </c>
      <c r="AC95" s="8">
        <v>143.6</v>
      </c>
      <c r="AD95" s="8">
        <v>149.1</v>
      </c>
      <c r="AE95" s="4" t="str">
        <f>C95&amp;" "&amp;B95</f>
        <v>February 2020</v>
      </c>
      <c r="AF95" s="8">
        <f t="shared" si="9"/>
        <v>1911.6</v>
      </c>
      <c r="AG95" s="8">
        <f t="shared" si="10"/>
        <v>295.10000000000002</v>
      </c>
      <c r="AH95" s="8">
        <f t="shared" si="11"/>
        <v>423.90000000000003</v>
      </c>
      <c r="AI95" s="26">
        <f t="shared" si="12"/>
        <v>-8.4745762711863452E-3</v>
      </c>
      <c r="AJ95" s="4">
        <f t="shared" si="13"/>
        <v>8.1328363266688474E-3</v>
      </c>
      <c r="AK95" s="4">
        <f t="shared" si="14"/>
        <v>3.0667610285444948E-3</v>
      </c>
    </row>
    <row r="96" spans="1:37" x14ac:dyDescent="0.25">
      <c r="A96" s="4" t="s">
        <v>34</v>
      </c>
      <c r="B96" s="4">
        <v>2020</v>
      </c>
      <c r="C96" s="4" t="s">
        <v>36</v>
      </c>
      <c r="D96" s="8">
        <v>145.1</v>
      </c>
      <c r="E96" s="8">
        <v>167</v>
      </c>
      <c r="F96" s="8">
        <v>148.1</v>
      </c>
      <c r="G96" s="8">
        <v>151.5</v>
      </c>
      <c r="H96" s="8">
        <v>131.19999999999999</v>
      </c>
      <c r="I96" s="8">
        <v>142.5</v>
      </c>
      <c r="J96" s="8">
        <v>157.30000000000001</v>
      </c>
      <c r="K96" s="8">
        <v>141.1</v>
      </c>
      <c r="L96" s="8">
        <v>113.2</v>
      </c>
      <c r="M96" s="8">
        <v>153.19999999999999</v>
      </c>
      <c r="N96" s="8">
        <v>136.69999999999999</v>
      </c>
      <c r="O96" s="8">
        <v>159.6</v>
      </c>
      <c r="P96" s="8">
        <v>148.9</v>
      </c>
      <c r="Q96" s="8">
        <v>171.2</v>
      </c>
      <c r="R96" s="8">
        <v>151.19999999999999</v>
      </c>
      <c r="S96" s="8">
        <v>141.9</v>
      </c>
      <c r="T96" s="8">
        <v>149.80000000000001</v>
      </c>
      <c r="U96" s="8">
        <v>154.5</v>
      </c>
      <c r="V96" s="8">
        <v>148.9</v>
      </c>
      <c r="W96" s="8">
        <v>146.4</v>
      </c>
      <c r="X96" s="8">
        <v>152.30000000000001</v>
      </c>
      <c r="Y96" s="8">
        <v>129.9</v>
      </c>
      <c r="Z96" s="8">
        <v>143.69999999999999</v>
      </c>
      <c r="AA96" s="8">
        <v>156.1</v>
      </c>
      <c r="AB96" s="8">
        <v>145.19999999999999</v>
      </c>
      <c r="AC96" s="8">
        <v>143.80000000000001</v>
      </c>
      <c r="AD96" s="8">
        <v>148.6</v>
      </c>
      <c r="AE96" s="4" t="str">
        <f>C96&amp;" "&amp;B96</f>
        <v>March 2020</v>
      </c>
      <c r="AF96" s="8">
        <f t="shared" si="9"/>
        <v>1895.4</v>
      </c>
      <c r="AG96" s="8">
        <f t="shared" si="10"/>
        <v>297.5</v>
      </c>
      <c r="AH96" s="8">
        <f t="shared" si="11"/>
        <v>425.20000000000005</v>
      </c>
      <c r="AI96" s="26">
        <f t="shared" si="12"/>
        <v>2.833175055397268E-2</v>
      </c>
      <c r="AJ96" s="4">
        <f t="shared" si="13"/>
        <v>-1.0644257703081104E-2</v>
      </c>
      <c r="AK96" s="4">
        <f t="shared" si="14"/>
        <v>-1.0348071495766777E-2</v>
      </c>
    </row>
    <row r="97" spans="1:37" x14ac:dyDescent="0.25">
      <c r="A97" s="4" t="s">
        <v>34</v>
      </c>
      <c r="B97" s="4">
        <v>2020</v>
      </c>
      <c r="C97" s="4" t="s">
        <v>37</v>
      </c>
      <c r="D97" s="8">
        <v>148.69999999999999</v>
      </c>
      <c r="E97" s="8">
        <v>167.29999999999998</v>
      </c>
      <c r="F97" s="8">
        <v>148.80000000000001</v>
      </c>
      <c r="G97" s="8">
        <v>155.6</v>
      </c>
      <c r="H97" s="8">
        <v>135.1</v>
      </c>
      <c r="I97" s="8">
        <v>149.9</v>
      </c>
      <c r="J97" s="8">
        <v>168.6</v>
      </c>
      <c r="K97" s="8">
        <v>150.4</v>
      </c>
      <c r="L97" s="8">
        <v>120.3</v>
      </c>
      <c r="M97" s="8">
        <v>157.1</v>
      </c>
      <c r="N97" s="8">
        <v>136.80000000000001</v>
      </c>
      <c r="O97" s="8">
        <v>159.1</v>
      </c>
      <c r="P97" s="8">
        <v>151.4</v>
      </c>
      <c r="Q97" s="8">
        <v>170.16666666666666</v>
      </c>
      <c r="R97" s="8">
        <v>150.83333333333334</v>
      </c>
      <c r="S97" s="8">
        <v>141.70000000000002</v>
      </c>
      <c r="T97" s="8">
        <v>149.5</v>
      </c>
      <c r="U97" s="8">
        <v>155.6</v>
      </c>
      <c r="V97" s="8">
        <v>144.1</v>
      </c>
      <c r="W97" s="8">
        <v>146.33333333333334</v>
      </c>
      <c r="X97" s="8">
        <v>150.69999999999999</v>
      </c>
      <c r="Y97" s="8">
        <v>130.36666666666667</v>
      </c>
      <c r="Z97" s="8">
        <v>143.23333333333332</v>
      </c>
      <c r="AA97" s="8">
        <v>156.13333333333333</v>
      </c>
      <c r="AB97" s="8">
        <v>143.63333333333335</v>
      </c>
      <c r="AC97" s="8">
        <v>143.6</v>
      </c>
      <c r="AD97" s="8">
        <v>149.29999999999998</v>
      </c>
      <c r="AE97" s="4" t="str">
        <f>C97&amp;" "&amp;B97</f>
        <v>April 2020</v>
      </c>
      <c r="AF97" s="8">
        <f t="shared" si="9"/>
        <v>1949.1</v>
      </c>
      <c r="AG97" s="8">
        <f t="shared" si="10"/>
        <v>294.33333333333337</v>
      </c>
      <c r="AH97" s="8">
        <f t="shared" si="11"/>
        <v>420.8</v>
      </c>
      <c r="AI97" s="26">
        <f t="shared" si="12"/>
        <v>-1.5596942178441263E-2</v>
      </c>
      <c r="AJ97" s="4">
        <f t="shared" si="13"/>
        <v>4.4545111362777161E-3</v>
      </c>
      <c r="AK97" s="4">
        <f t="shared" si="14"/>
        <v>5.9410646387831351E-3</v>
      </c>
    </row>
    <row r="98" spans="1:37" x14ac:dyDescent="0.25">
      <c r="A98" s="4" t="s">
        <v>34</v>
      </c>
      <c r="B98" s="4">
        <v>2020</v>
      </c>
      <c r="C98" s="4" t="s">
        <v>38</v>
      </c>
      <c r="D98" s="8">
        <v>146.19999999999999</v>
      </c>
      <c r="E98" s="8">
        <v>167.26666666666665</v>
      </c>
      <c r="F98" s="8">
        <v>149.56666666666666</v>
      </c>
      <c r="G98" s="8">
        <v>152.63333333333333</v>
      </c>
      <c r="H98" s="8">
        <v>132.56666666666669</v>
      </c>
      <c r="I98" s="8">
        <v>144.73333333333335</v>
      </c>
      <c r="J98" s="8">
        <v>165.53333333333333</v>
      </c>
      <c r="K98" s="8">
        <v>144.20000000000002</v>
      </c>
      <c r="L98" s="8">
        <v>115.7</v>
      </c>
      <c r="M98" s="8">
        <v>154.1</v>
      </c>
      <c r="N98" s="8">
        <v>136.66666666666666</v>
      </c>
      <c r="O98" s="8">
        <v>159.26666666666665</v>
      </c>
      <c r="P98" s="8">
        <v>150.26666666666665</v>
      </c>
      <c r="Q98" s="8">
        <v>170.48888888888885</v>
      </c>
      <c r="R98" s="8">
        <v>150.94444444444446</v>
      </c>
      <c r="S98" s="8">
        <v>141.76666666666668</v>
      </c>
      <c r="T98" s="8">
        <v>149.6</v>
      </c>
      <c r="U98" s="8">
        <v>154.96666666666667</v>
      </c>
      <c r="V98" s="8">
        <v>146.73333333333335</v>
      </c>
      <c r="W98" s="8">
        <v>146.37777777777777</v>
      </c>
      <c r="X98" s="8">
        <v>151.56666666666666</v>
      </c>
      <c r="Y98" s="8">
        <v>130.1888888888889</v>
      </c>
      <c r="Z98" s="8">
        <v>143.37777777777777</v>
      </c>
      <c r="AA98" s="8">
        <v>156.14444444444442</v>
      </c>
      <c r="AB98" s="8">
        <v>144.07777777777778</v>
      </c>
      <c r="AC98" s="8">
        <v>143.66666666666666</v>
      </c>
      <c r="AD98" s="8">
        <v>149</v>
      </c>
      <c r="AE98" s="4" t="str">
        <f>C98&amp;" "&amp;B98</f>
        <v>May 2020</v>
      </c>
      <c r="AF98" s="8">
        <f t="shared" si="9"/>
        <v>1918.7</v>
      </c>
      <c r="AG98" s="8">
        <f t="shared" si="10"/>
        <v>295.64444444444445</v>
      </c>
      <c r="AH98" s="8">
        <f t="shared" si="11"/>
        <v>423.29999999999995</v>
      </c>
      <c r="AI98" s="26">
        <f t="shared" si="12"/>
        <v>2.5069057174128388E-2</v>
      </c>
      <c r="AJ98" s="4">
        <f t="shared" si="13"/>
        <v>3.5027059530968123E-2</v>
      </c>
      <c r="AK98" s="4">
        <f t="shared" si="14"/>
        <v>1.3428636631421692E-16</v>
      </c>
    </row>
    <row r="99" spans="1:37" x14ac:dyDescent="0.25">
      <c r="A99" s="4" t="s">
        <v>34</v>
      </c>
      <c r="B99" s="4">
        <v>2020</v>
      </c>
      <c r="C99" s="4" t="s">
        <v>39</v>
      </c>
      <c r="D99" s="8">
        <v>149.6</v>
      </c>
      <c r="E99" s="8">
        <v>192.7</v>
      </c>
      <c r="F99" s="8">
        <v>151.4</v>
      </c>
      <c r="G99" s="8">
        <v>153.30000000000001</v>
      </c>
      <c r="H99" s="8">
        <v>136.30000000000001</v>
      </c>
      <c r="I99" s="8">
        <v>147.19999999999999</v>
      </c>
      <c r="J99" s="8">
        <v>156.5</v>
      </c>
      <c r="K99" s="8">
        <v>150.9</v>
      </c>
      <c r="L99" s="8">
        <v>114.2</v>
      </c>
      <c r="M99" s="8">
        <v>159.5</v>
      </c>
      <c r="N99" s="8">
        <v>139.4</v>
      </c>
      <c r="O99" s="8">
        <v>161.80000000000001</v>
      </c>
      <c r="P99" s="8">
        <v>154</v>
      </c>
      <c r="Q99" s="8">
        <v>183.5</v>
      </c>
      <c r="R99" s="8">
        <v>152.5</v>
      </c>
      <c r="S99" s="8">
        <v>144.4</v>
      </c>
      <c r="T99" s="8">
        <v>151.4</v>
      </c>
      <c r="U99" s="8">
        <v>154.69999999999999</v>
      </c>
      <c r="V99" s="8">
        <v>141.9</v>
      </c>
      <c r="W99" s="8">
        <v>146.4</v>
      </c>
      <c r="X99" s="8">
        <v>154.4</v>
      </c>
      <c r="Y99" s="8">
        <v>135</v>
      </c>
      <c r="Z99" s="8">
        <v>148.30000000000001</v>
      </c>
      <c r="AA99" s="8">
        <v>156.4</v>
      </c>
      <c r="AB99" s="8">
        <v>151.6</v>
      </c>
      <c r="AC99" s="8">
        <v>147</v>
      </c>
      <c r="AD99" s="8">
        <v>151.80000000000001</v>
      </c>
      <c r="AE99" s="4" t="str">
        <f>C99&amp;" "&amp;B99</f>
        <v>June 2020</v>
      </c>
      <c r="AF99" s="8">
        <f t="shared" si="9"/>
        <v>1966.8000000000002</v>
      </c>
      <c r="AG99" s="8">
        <f t="shared" si="10"/>
        <v>306</v>
      </c>
      <c r="AH99" s="8">
        <f t="shared" si="11"/>
        <v>423.3</v>
      </c>
      <c r="AI99" s="26">
        <f t="shared" si="12"/>
        <v>0</v>
      </c>
      <c r="AJ99" s="4">
        <f t="shared" si="13"/>
        <v>0</v>
      </c>
      <c r="AK99" s="4">
        <f t="shared" si="14"/>
        <v>0</v>
      </c>
    </row>
    <row r="100" spans="1:37" x14ac:dyDescent="0.25">
      <c r="A100" s="4" t="s">
        <v>34</v>
      </c>
      <c r="B100" s="4">
        <v>2020</v>
      </c>
      <c r="C100" s="4" t="s">
        <v>40</v>
      </c>
      <c r="D100" s="8">
        <v>149.6</v>
      </c>
      <c r="E100" s="8">
        <v>192.7</v>
      </c>
      <c r="F100" s="8">
        <v>151.4</v>
      </c>
      <c r="G100" s="8">
        <v>153.30000000000001</v>
      </c>
      <c r="H100" s="8">
        <v>136.30000000000001</v>
      </c>
      <c r="I100" s="8">
        <v>147.19999999999999</v>
      </c>
      <c r="J100" s="8">
        <v>156.5</v>
      </c>
      <c r="K100" s="8">
        <v>150.9</v>
      </c>
      <c r="L100" s="8">
        <v>114.2</v>
      </c>
      <c r="M100" s="8">
        <v>159.5</v>
      </c>
      <c r="N100" s="8">
        <v>139.4</v>
      </c>
      <c r="O100" s="8">
        <v>161.80000000000001</v>
      </c>
      <c r="P100" s="8">
        <v>154</v>
      </c>
      <c r="Q100" s="8">
        <v>183.5</v>
      </c>
      <c r="R100" s="8">
        <v>152.5</v>
      </c>
      <c r="S100" s="8">
        <v>144.4</v>
      </c>
      <c r="T100" s="8">
        <v>151.4</v>
      </c>
      <c r="U100" s="8">
        <v>154.69999999999999</v>
      </c>
      <c r="V100" s="8">
        <v>141.9</v>
      </c>
      <c r="W100" s="8">
        <v>146.4</v>
      </c>
      <c r="X100" s="8">
        <v>154.4</v>
      </c>
      <c r="Y100" s="8">
        <v>135</v>
      </c>
      <c r="Z100" s="8">
        <v>148.30000000000001</v>
      </c>
      <c r="AA100" s="8">
        <v>156.4</v>
      </c>
      <c r="AB100" s="8">
        <v>151.6</v>
      </c>
      <c r="AC100" s="8">
        <v>147</v>
      </c>
      <c r="AD100" s="8">
        <v>151.80000000000001</v>
      </c>
      <c r="AE100" s="4" t="str">
        <f>C100&amp;" "&amp;B100</f>
        <v>July 2020</v>
      </c>
      <c r="AF100" s="8">
        <f t="shared" si="9"/>
        <v>1966.8000000000002</v>
      </c>
      <c r="AG100" s="8">
        <f t="shared" si="10"/>
        <v>306</v>
      </c>
      <c r="AH100" s="8">
        <f t="shared" si="11"/>
        <v>423.3</v>
      </c>
      <c r="AI100" s="26">
        <f t="shared" si="12"/>
        <v>1.4439699003457207E-2</v>
      </c>
      <c r="AJ100" s="4">
        <f t="shared" si="13"/>
        <v>1.0784313725490234E-2</v>
      </c>
      <c r="AK100" s="4">
        <f t="shared" si="14"/>
        <v>1.5591778880226708E-2</v>
      </c>
    </row>
    <row r="101" spans="1:37" x14ac:dyDescent="0.25">
      <c r="A101" s="4" t="s">
        <v>34</v>
      </c>
      <c r="B101" s="4">
        <v>2020</v>
      </c>
      <c r="C101" s="4" t="s">
        <v>41</v>
      </c>
      <c r="D101" s="8">
        <v>148.9</v>
      </c>
      <c r="E101" s="8">
        <v>190.9</v>
      </c>
      <c r="F101" s="8">
        <v>150.80000000000001</v>
      </c>
      <c r="G101" s="8">
        <v>153.30000000000001</v>
      </c>
      <c r="H101" s="8">
        <v>137.4</v>
      </c>
      <c r="I101" s="8">
        <v>150.4</v>
      </c>
      <c r="J101" s="8">
        <v>178.1</v>
      </c>
      <c r="K101" s="8">
        <v>150.4</v>
      </c>
      <c r="L101" s="8">
        <v>115.1</v>
      </c>
      <c r="M101" s="8">
        <v>160</v>
      </c>
      <c r="N101" s="8">
        <v>140.6</v>
      </c>
      <c r="O101" s="8">
        <v>162.30000000000001</v>
      </c>
      <c r="P101" s="8">
        <v>157</v>
      </c>
      <c r="Q101" s="8">
        <v>182.6</v>
      </c>
      <c r="R101" s="8">
        <v>153.1</v>
      </c>
      <c r="S101" s="8">
        <v>143.4</v>
      </c>
      <c r="T101" s="8">
        <v>151.69999999999999</v>
      </c>
      <c r="U101" s="8">
        <v>155.5</v>
      </c>
      <c r="V101" s="8">
        <v>143</v>
      </c>
      <c r="W101" s="8">
        <v>148.4</v>
      </c>
      <c r="X101" s="8">
        <v>155</v>
      </c>
      <c r="Y101" s="8">
        <v>138.5</v>
      </c>
      <c r="Z101" s="8">
        <v>146</v>
      </c>
      <c r="AA101" s="8">
        <v>158.5</v>
      </c>
      <c r="AB101" s="8">
        <v>154.30000000000001</v>
      </c>
      <c r="AC101" s="8">
        <v>149</v>
      </c>
      <c r="AD101" s="8">
        <v>153.9</v>
      </c>
      <c r="AE101" s="4" t="str">
        <f>C101&amp;" "&amp;B101</f>
        <v>August 2020</v>
      </c>
      <c r="AF101" s="8">
        <f t="shared" si="9"/>
        <v>1995.1999999999998</v>
      </c>
      <c r="AG101" s="8">
        <f t="shared" si="10"/>
        <v>309.3</v>
      </c>
      <c r="AH101" s="8">
        <f t="shared" si="11"/>
        <v>429.9</v>
      </c>
      <c r="AI101" s="26">
        <f t="shared" si="12"/>
        <v>5.9141940657579106E-3</v>
      </c>
      <c r="AJ101" s="4">
        <f t="shared" si="13"/>
        <v>1.5195602974458417E-2</v>
      </c>
      <c r="AK101" s="4">
        <f t="shared" si="14"/>
        <v>3.0239590602467279E-3</v>
      </c>
    </row>
    <row r="102" spans="1:37" x14ac:dyDescent="0.25">
      <c r="A102" s="4" t="s">
        <v>34</v>
      </c>
      <c r="B102" s="4">
        <v>2020</v>
      </c>
      <c r="C102" s="4" t="s">
        <v>42</v>
      </c>
      <c r="D102" s="8">
        <v>148.4</v>
      </c>
      <c r="E102" s="8">
        <v>187.1</v>
      </c>
      <c r="F102" s="8">
        <v>152.5</v>
      </c>
      <c r="G102" s="8">
        <v>153.6</v>
      </c>
      <c r="H102" s="8">
        <v>138.19999999999999</v>
      </c>
      <c r="I102" s="8">
        <v>150.9</v>
      </c>
      <c r="J102" s="8">
        <v>186.7</v>
      </c>
      <c r="K102" s="8">
        <v>149.80000000000001</v>
      </c>
      <c r="L102" s="8">
        <v>116.4</v>
      </c>
      <c r="M102" s="8">
        <v>160.30000000000001</v>
      </c>
      <c r="N102" s="8">
        <v>142.19999999999999</v>
      </c>
      <c r="O102" s="8">
        <v>162.9</v>
      </c>
      <c r="P102" s="8">
        <v>158</v>
      </c>
      <c r="Q102" s="8">
        <v>184.4</v>
      </c>
      <c r="R102" s="8">
        <v>153.4</v>
      </c>
      <c r="S102" s="8">
        <v>144.30000000000001</v>
      </c>
      <c r="T102" s="8">
        <v>152</v>
      </c>
      <c r="U102" s="8">
        <v>156.30000000000001</v>
      </c>
      <c r="V102" s="8">
        <v>142.9</v>
      </c>
      <c r="W102" s="8">
        <v>148.69999999999999</v>
      </c>
      <c r="X102" s="8">
        <v>155.6</v>
      </c>
      <c r="Y102" s="8">
        <v>139.6</v>
      </c>
      <c r="Z102" s="8">
        <v>146.6</v>
      </c>
      <c r="AA102" s="8">
        <v>157.5</v>
      </c>
      <c r="AB102" s="8">
        <v>158.4</v>
      </c>
      <c r="AC102" s="8">
        <v>150</v>
      </c>
      <c r="AD102" s="8">
        <v>154.69999999999999</v>
      </c>
      <c r="AE102" s="4" t="str">
        <f>C102&amp;" "&amp;B102</f>
        <v>September 2020</v>
      </c>
      <c r="AF102" s="8">
        <f t="shared" si="9"/>
        <v>2007</v>
      </c>
      <c r="AG102" s="8">
        <f t="shared" si="10"/>
        <v>314</v>
      </c>
      <c r="AH102" s="8">
        <f t="shared" si="11"/>
        <v>431.20000000000005</v>
      </c>
      <c r="AI102" s="26">
        <f t="shared" si="12"/>
        <v>2.0727453911310596E-2</v>
      </c>
      <c r="AJ102" s="4">
        <f t="shared" si="13"/>
        <v>-2.2292993630572888E-3</v>
      </c>
      <c r="AK102" s="4">
        <f t="shared" si="14"/>
        <v>2.7829313543597674E-3</v>
      </c>
    </row>
    <row r="103" spans="1:37" x14ac:dyDescent="0.25">
      <c r="A103" s="4" t="s">
        <v>34</v>
      </c>
      <c r="B103" s="4">
        <v>2020</v>
      </c>
      <c r="C103" s="4" t="s">
        <v>43</v>
      </c>
      <c r="D103" s="8">
        <v>147.5</v>
      </c>
      <c r="E103" s="8">
        <v>188.9</v>
      </c>
      <c r="F103" s="8">
        <v>161.4</v>
      </c>
      <c r="G103" s="8">
        <v>153.6</v>
      </c>
      <c r="H103" s="8">
        <v>140.1</v>
      </c>
      <c r="I103" s="8">
        <v>151.19999999999999</v>
      </c>
      <c r="J103" s="8">
        <v>209.2</v>
      </c>
      <c r="K103" s="8">
        <v>150.9</v>
      </c>
      <c r="L103" s="8">
        <v>116.2</v>
      </c>
      <c r="M103" s="8">
        <v>161</v>
      </c>
      <c r="N103" s="8">
        <v>144</v>
      </c>
      <c r="O103" s="8">
        <v>163.19999999999999</v>
      </c>
      <c r="P103" s="8">
        <v>161.4</v>
      </c>
      <c r="Q103" s="8">
        <v>184.3</v>
      </c>
      <c r="R103" s="8">
        <v>153.69999999999999</v>
      </c>
      <c r="S103" s="8">
        <v>144.6</v>
      </c>
      <c r="T103" s="8">
        <v>152.30000000000001</v>
      </c>
      <c r="U103" s="8">
        <v>156.5</v>
      </c>
      <c r="V103" s="8">
        <v>143.1</v>
      </c>
      <c r="W103" s="8">
        <v>148.69999999999999</v>
      </c>
      <c r="X103" s="8">
        <v>156.30000000000001</v>
      </c>
      <c r="Y103" s="8">
        <v>140.6</v>
      </c>
      <c r="Z103" s="8">
        <v>146.5</v>
      </c>
      <c r="AA103" s="8">
        <v>158.5</v>
      </c>
      <c r="AB103" s="8">
        <v>157</v>
      </c>
      <c r="AC103" s="8">
        <v>150.4</v>
      </c>
      <c r="AD103" s="8">
        <v>156.4</v>
      </c>
      <c r="AE103" s="4" t="str">
        <f>C103&amp;" "&amp;B103</f>
        <v>October 2020</v>
      </c>
      <c r="AF103" s="8">
        <f t="shared" si="9"/>
        <v>2048.6000000000004</v>
      </c>
      <c r="AG103" s="8">
        <f t="shared" si="10"/>
        <v>313.3</v>
      </c>
      <c r="AH103" s="8">
        <f t="shared" si="11"/>
        <v>432.4</v>
      </c>
      <c r="AI103" s="26">
        <f t="shared" si="12"/>
        <v>2.2942497315239448E-2</v>
      </c>
      <c r="AJ103" s="4">
        <f t="shared" si="13"/>
        <v>2.5534631343760335E-3</v>
      </c>
      <c r="AK103" s="4">
        <f t="shared" si="14"/>
        <v>1.8501387604069254E-3</v>
      </c>
    </row>
    <row r="104" spans="1:37" x14ac:dyDescent="0.25">
      <c r="A104" s="4" t="s">
        <v>34</v>
      </c>
      <c r="B104" s="4">
        <v>2020</v>
      </c>
      <c r="C104" s="4" t="s">
        <v>44</v>
      </c>
      <c r="D104" s="8">
        <v>146.80000000000001</v>
      </c>
      <c r="E104" s="8">
        <v>191</v>
      </c>
      <c r="F104" s="8">
        <v>173.6</v>
      </c>
      <c r="G104" s="8">
        <v>153.80000000000001</v>
      </c>
      <c r="H104" s="8">
        <v>142.69999999999999</v>
      </c>
      <c r="I104" s="8">
        <v>148.4</v>
      </c>
      <c r="J104" s="8">
        <v>230</v>
      </c>
      <c r="K104" s="8">
        <v>156.80000000000001</v>
      </c>
      <c r="L104" s="8">
        <v>115.7</v>
      </c>
      <c r="M104" s="8">
        <v>161.80000000000001</v>
      </c>
      <c r="N104" s="8">
        <v>146.5</v>
      </c>
      <c r="O104" s="8">
        <v>163.80000000000001</v>
      </c>
      <c r="P104" s="8">
        <v>164.7</v>
      </c>
      <c r="Q104" s="8">
        <v>184.8</v>
      </c>
      <c r="R104" s="8">
        <v>154.30000000000001</v>
      </c>
      <c r="S104" s="8">
        <v>144.9</v>
      </c>
      <c r="T104" s="8">
        <v>152.80000000000001</v>
      </c>
      <c r="U104" s="8">
        <v>158</v>
      </c>
      <c r="V104" s="8">
        <v>143.6</v>
      </c>
      <c r="W104" s="8">
        <v>149.19999999999999</v>
      </c>
      <c r="X104" s="8">
        <v>157.19999999999999</v>
      </c>
      <c r="Y104" s="8">
        <v>140.4</v>
      </c>
      <c r="Z104" s="8">
        <v>148.4</v>
      </c>
      <c r="AA104" s="8">
        <v>158.6</v>
      </c>
      <c r="AB104" s="8">
        <v>156.9</v>
      </c>
      <c r="AC104" s="8">
        <v>150.69999999999999</v>
      </c>
      <c r="AD104" s="8">
        <v>158.4</v>
      </c>
      <c r="AE104" s="4" t="str">
        <f>C104&amp;" "&amp;B104</f>
        <v>November  2020</v>
      </c>
      <c r="AF104" s="8">
        <f t="shared" si="9"/>
        <v>2095.6</v>
      </c>
      <c r="AG104" s="8">
        <f t="shared" si="10"/>
        <v>314.10000000000002</v>
      </c>
      <c r="AH104" s="8">
        <f t="shared" si="11"/>
        <v>433.19999999999993</v>
      </c>
      <c r="AI104" s="26">
        <f t="shared" si="12"/>
        <v>6.4420690971559464E-3</v>
      </c>
      <c r="AJ104" s="4">
        <f t="shared" si="13"/>
        <v>4.1388092964022745E-3</v>
      </c>
      <c r="AK104" s="4">
        <f t="shared" si="14"/>
        <v>4.1551246537396393E-3</v>
      </c>
    </row>
    <row r="105" spans="1:37" x14ac:dyDescent="0.25">
      <c r="A105" s="4" t="s">
        <v>34</v>
      </c>
      <c r="B105" s="4">
        <v>2020</v>
      </c>
      <c r="C105" s="4" t="s">
        <v>45</v>
      </c>
      <c r="D105" s="8">
        <v>146</v>
      </c>
      <c r="E105" s="8">
        <v>191</v>
      </c>
      <c r="F105" s="8">
        <v>175.3</v>
      </c>
      <c r="G105" s="8">
        <v>154.1</v>
      </c>
      <c r="H105" s="8">
        <v>146.6</v>
      </c>
      <c r="I105" s="8">
        <v>147.69999999999999</v>
      </c>
      <c r="J105" s="8">
        <v>230.5</v>
      </c>
      <c r="K105" s="8">
        <v>160.19999999999999</v>
      </c>
      <c r="L105" s="8">
        <v>115.3</v>
      </c>
      <c r="M105" s="8">
        <v>163</v>
      </c>
      <c r="N105" s="8">
        <v>149.19999999999999</v>
      </c>
      <c r="O105" s="8">
        <v>164.8</v>
      </c>
      <c r="P105" s="8">
        <v>165.4</v>
      </c>
      <c r="Q105" s="8">
        <v>185.4</v>
      </c>
      <c r="R105" s="8">
        <v>155</v>
      </c>
      <c r="S105" s="8">
        <v>145.4</v>
      </c>
      <c r="T105" s="8">
        <v>153.6</v>
      </c>
      <c r="U105" s="8">
        <v>158.4</v>
      </c>
      <c r="V105" s="8">
        <v>144.6</v>
      </c>
      <c r="W105" s="8">
        <v>149.69999999999999</v>
      </c>
      <c r="X105" s="8">
        <v>158.30000000000001</v>
      </c>
      <c r="Y105" s="8">
        <v>140.69999999999999</v>
      </c>
      <c r="Z105" s="8">
        <v>148.5</v>
      </c>
      <c r="AA105" s="8">
        <v>159.4</v>
      </c>
      <c r="AB105" s="8">
        <v>157.1</v>
      </c>
      <c r="AC105" s="8">
        <v>151.19999999999999</v>
      </c>
      <c r="AD105" s="8">
        <v>158.9</v>
      </c>
      <c r="AE105" s="4" t="str">
        <f>C105&amp;" "&amp;B105</f>
        <v>December 2020</v>
      </c>
      <c r="AF105" s="8">
        <f t="shared" si="9"/>
        <v>2109.1</v>
      </c>
      <c r="AG105" s="8">
        <f t="shared" si="10"/>
        <v>315.39999999999998</v>
      </c>
      <c r="AH105" s="8">
        <f t="shared" si="11"/>
        <v>434.99999999999994</v>
      </c>
      <c r="AI105" s="26">
        <f t="shared" si="12"/>
        <v>-1.5456829927457167E-2</v>
      </c>
      <c r="AJ105" s="4">
        <f t="shared" si="13"/>
        <v>2.2194039315156801E-3</v>
      </c>
      <c r="AK105" s="4">
        <f t="shared" si="14"/>
        <v>1.1034482758620717E-2</v>
      </c>
    </row>
    <row r="106" spans="1:37" x14ac:dyDescent="0.25">
      <c r="A106" s="4" t="s">
        <v>34</v>
      </c>
      <c r="B106" s="4">
        <v>2021</v>
      </c>
      <c r="C106" s="4" t="s">
        <v>31</v>
      </c>
      <c r="D106" s="8">
        <v>144.9</v>
      </c>
      <c r="E106" s="8">
        <v>190.1</v>
      </c>
      <c r="F106" s="8">
        <v>175.3</v>
      </c>
      <c r="G106" s="8">
        <v>154.1</v>
      </c>
      <c r="H106" s="8">
        <v>150.9</v>
      </c>
      <c r="I106" s="8">
        <v>149.6</v>
      </c>
      <c r="J106" s="8">
        <v>194.2</v>
      </c>
      <c r="K106" s="8">
        <v>160.4</v>
      </c>
      <c r="L106" s="8">
        <v>114.6</v>
      </c>
      <c r="M106" s="8">
        <v>164</v>
      </c>
      <c r="N106" s="8">
        <v>151.80000000000001</v>
      </c>
      <c r="O106" s="8">
        <v>165.6</v>
      </c>
      <c r="P106" s="8">
        <v>161</v>
      </c>
      <c r="Q106" s="8">
        <v>186.5</v>
      </c>
      <c r="R106" s="8">
        <v>155.5</v>
      </c>
      <c r="S106" s="8">
        <v>146.1</v>
      </c>
      <c r="T106" s="8">
        <v>154.19999999999999</v>
      </c>
      <c r="U106" s="8">
        <v>157.69999999999999</v>
      </c>
      <c r="V106" s="8">
        <v>147.9</v>
      </c>
      <c r="W106" s="8">
        <v>150</v>
      </c>
      <c r="X106" s="8">
        <v>159.30000000000001</v>
      </c>
      <c r="Y106" s="8">
        <v>141.9</v>
      </c>
      <c r="Z106" s="8">
        <v>149.6</v>
      </c>
      <c r="AA106" s="8">
        <v>159.19999999999999</v>
      </c>
      <c r="AB106" s="8">
        <v>156.80000000000001</v>
      </c>
      <c r="AC106" s="8">
        <v>151.9</v>
      </c>
      <c r="AD106" s="8">
        <v>157.30000000000001</v>
      </c>
      <c r="AE106" s="4" t="str">
        <f>C106&amp;" "&amp;B106</f>
        <v>January 2021</v>
      </c>
      <c r="AF106" s="8">
        <f t="shared" si="9"/>
        <v>2076.5</v>
      </c>
      <c r="AG106" s="8">
        <f t="shared" si="10"/>
        <v>316.10000000000002</v>
      </c>
      <c r="AH106" s="8">
        <f t="shared" si="11"/>
        <v>439.79999999999995</v>
      </c>
      <c r="AI106" s="26">
        <f t="shared" si="12"/>
        <v>-1.7914760414158352E-2</v>
      </c>
      <c r="AJ106" s="4">
        <f t="shared" si="13"/>
        <v>3.1635558367605187E-3</v>
      </c>
      <c r="AK106" s="4">
        <f t="shared" si="14"/>
        <v>1.955434288312875E-2</v>
      </c>
    </row>
    <row r="107" spans="1:37" x14ac:dyDescent="0.25">
      <c r="A107" s="4" t="s">
        <v>34</v>
      </c>
      <c r="B107" s="4">
        <v>2021</v>
      </c>
      <c r="C107" s="4" t="s">
        <v>35</v>
      </c>
      <c r="D107" s="8">
        <v>144.30000000000001</v>
      </c>
      <c r="E107" s="8">
        <v>186.5</v>
      </c>
      <c r="F107" s="8">
        <v>168.7</v>
      </c>
      <c r="G107" s="8">
        <v>154.69999999999999</v>
      </c>
      <c r="H107" s="8">
        <v>158.69999999999999</v>
      </c>
      <c r="I107" s="8">
        <v>150.69999999999999</v>
      </c>
      <c r="J107" s="8">
        <v>160</v>
      </c>
      <c r="K107" s="8">
        <v>158.80000000000001</v>
      </c>
      <c r="L107" s="8">
        <v>112.8</v>
      </c>
      <c r="M107" s="8">
        <v>164.2</v>
      </c>
      <c r="N107" s="8">
        <v>155.5</v>
      </c>
      <c r="O107" s="8">
        <v>167.5</v>
      </c>
      <c r="P107" s="8">
        <v>156.9</v>
      </c>
      <c r="Q107" s="8">
        <v>188.3</v>
      </c>
      <c r="R107" s="8">
        <v>157.19999999999999</v>
      </c>
      <c r="S107" s="8">
        <v>147.4</v>
      </c>
      <c r="T107" s="8">
        <v>155.80000000000001</v>
      </c>
      <c r="U107" s="8">
        <v>159.80000000000001</v>
      </c>
      <c r="V107" s="8">
        <v>152.4</v>
      </c>
      <c r="W107" s="8">
        <v>150.9</v>
      </c>
      <c r="X107" s="8">
        <v>161.30000000000001</v>
      </c>
      <c r="Y107" s="8">
        <v>145.1</v>
      </c>
      <c r="Z107" s="8">
        <v>151.5</v>
      </c>
      <c r="AA107" s="8">
        <v>159.5</v>
      </c>
      <c r="AB107" s="8">
        <v>155.80000000000001</v>
      </c>
      <c r="AC107" s="8">
        <v>153.4</v>
      </c>
      <c r="AD107" s="8">
        <v>156.6</v>
      </c>
      <c r="AE107" s="4" t="str">
        <f>C107&amp;" "&amp;B107</f>
        <v>February 2021</v>
      </c>
      <c r="AF107" s="8">
        <f t="shared" si="9"/>
        <v>2039.3000000000002</v>
      </c>
      <c r="AG107" s="8">
        <f t="shared" si="10"/>
        <v>317.10000000000002</v>
      </c>
      <c r="AH107" s="8">
        <f t="shared" si="11"/>
        <v>448.4</v>
      </c>
      <c r="AI107" s="26">
        <f t="shared" si="12"/>
        <v>4.9036434070358294E-5</v>
      </c>
      <c r="AJ107" s="4">
        <f t="shared" si="13"/>
        <v>-5.0457269000316069E-3</v>
      </c>
      <c r="AK107" s="4">
        <f t="shared" si="14"/>
        <v>1.0035682426404995E-2</v>
      </c>
    </row>
    <row r="108" spans="1:37" x14ac:dyDescent="0.25">
      <c r="A108" s="4" t="s">
        <v>34</v>
      </c>
      <c r="B108" s="4">
        <v>2021</v>
      </c>
      <c r="C108" s="4" t="s">
        <v>36</v>
      </c>
      <c r="D108" s="8">
        <v>144.1</v>
      </c>
      <c r="E108" s="8">
        <v>192.2</v>
      </c>
      <c r="F108" s="8">
        <v>163.80000000000001</v>
      </c>
      <c r="G108" s="8">
        <v>154.9</v>
      </c>
      <c r="H108" s="8">
        <v>163.9</v>
      </c>
      <c r="I108" s="8">
        <v>153.69999999999999</v>
      </c>
      <c r="J108" s="8">
        <v>149.5</v>
      </c>
      <c r="K108" s="8">
        <v>159.80000000000001</v>
      </c>
      <c r="L108" s="8">
        <v>112.6</v>
      </c>
      <c r="M108" s="8">
        <v>163.5</v>
      </c>
      <c r="N108" s="8">
        <v>156.5</v>
      </c>
      <c r="O108" s="8">
        <v>168.2</v>
      </c>
      <c r="P108" s="8">
        <v>156.69999999999999</v>
      </c>
      <c r="Q108" s="8">
        <v>188.1</v>
      </c>
      <c r="R108" s="8">
        <v>157.80000000000001</v>
      </c>
      <c r="S108" s="8">
        <v>147.9</v>
      </c>
      <c r="T108" s="8">
        <v>156.4</v>
      </c>
      <c r="U108" s="8">
        <v>159.9</v>
      </c>
      <c r="V108" s="8">
        <v>155.5</v>
      </c>
      <c r="W108" s="8">
        <v>151.19999999999999</v>
      </c>
      <c r="X108" s="8">
        <v>161.69999999999999</v>
      </c>
      <c r="Y108" s="8">
        <v>146.19999999999999</v>
      </c>
      <c r="Z108" s="8">
        <v>152.6</v>
      </c>
      <c r="AA108" s="8">
        <v>160.19999999999999</v>
      </c>
      <c r="AB108" s="8">
        <v>153.80000000000001</v>
      </c>
      <c r="AC108" s="8">
        <v>153.80000000000001</v>
      </c>
      <c r="AD108" s="8">
        <v>156.80000000000001</v>
      </c>
      <c r="AE108" s="4" t="str">
        <f>C108&amp;" "&amp;B108</f>
        <v>March 2021</v>
      </c>
      <c r="AF108" s="8">
        <f t="shared" si="9"/>
        <v>2039.3999999999999</v>
      </c>
      <c r="AG108" s="8">
        <f t="shared" si="10"/>
        <v>315.5</v>
      </c>
      <c r="AH108" s="8">
        <f t="shared" si="11"/>
        <v>452.9</v>
      </c>
      <c r="AI108" s="26">
        <f t="shared" si="12"/>
        <v>1.2111405315288834E-2</v>
      </c>
      <c r="AJ108" s="4">
        <f t="shared" si="13"/>
        <v>6.9730586370841379E-3</v>
      </c>
      <c r="AK108" s="4">
        <f t="shared" si="14"/>
        <v>2.4287922278649213E-3</v>
      </c>
    </row>
    <row r="109" spans="1:37" x14ac:dyDescent="0.25">
      <c r="A109" s="4" t="s">
        <v>34</v>
      </c>
      <c r="B109" s="4">
        <v>2021</v>
      </c>
      <c r="C109" s="4" t="s">
        <v>37</v>
      </c>
      <c r="D109" s="8">
        <v>144.30000000000001</v>
      </c>
      <c r="E109" s="8">
        <v>198</v>
      </c>
      <c r="F109" s="8">
        <v>164.6</v>
      </c>
      <c r="G109" s="8">
        <v>155.4</v>
      </c>
      <c r="H109" s="8">
        <v>170.1</v>
      </c>
      <c r="I109" s="8">
        <v>164.4</v>
      </c>
      <c r="J109" s="8">
        <v>144.1</v>
      </c>
      <c r="K109" s="8">
        <v>161.69999999999999</v>
      </c>
      <c r="L109" s="8">
        <v>113.1</v>
      </c>
      <c r="M109" s="8">
        <v>163.9</v>
      </c>
      <c r="N109" s="8">
        <v>157.6</v>
      </c>
      <c r="O109" s="8">
        <v>168.9</v>
      </c>
      <c r="P109" s="8">
        <v>158</v>
      </c>
      <c r="Q109" s="8">
        <v>188.8</v>
      </c>
      <c r="R109" s="8">
        <v>158.80000000000001</v>
      </c>
      <c r="S109" s="8">
        <v>148.5</v>
      </c>
      <c r="T109" s="8">
        <v>157.30000000000001</v>
      </c>
      <c r="U109" s="8">
        <v>161.4</v>
      </c>
      <c r="V109" s="8">
        <v>155.6</v>
      </c>
      <c r="W109" s="8">
        <v>151.80000000000001</v>
      </c>
      <c r="X109" s="8">
        <v>162.30000000000001</v>
      </c>
      <c r="Y109" s="8">
        <v>146.6</v>
      </c>
      <c r="Z109" s="8">
        <v>153.19999999999999</v>
      </c>
      <c r="AA109" s="8">
        <v>160.30000000000001</v>
      </c>
      <c r="AB109" s="8">
        <v>155.4</v>
      </c>
      <c r="AC109" s="8">
        <v>154.4</v>
      </c>
      <c r="AD109" s="8">
        <v>157.80000000000001</v>
      </c>
      <c r="AE109" s="4" t="str">
        <f>C109&amp;" "&amp;B109</f>
        <v>April 2021</v>
      </c>
      <c r="AF109" s="8">
        <f t="shared" si="9"/>
        <v>2064.1</v>
      </c>
      <c r="AG109" s="8">
        <f t="shared" si="10"/>
        <v>317.70000000000005</v>
      </c>
      <c r="AH109" s="8">
        <f t="shared" si="11"/>
        <v>454</v>
      </c>
      <c r="AI109" s="26">
        <f t="shared" si="12"/>
        <v>2.0154062303183163E-2</v>
      </c>
      <c r="AJ109" s="4">
        <f t="shared" si="13"/>
        <v>2.1089077746301324E-2</v>
      </c>
      <c r="AK109" s="4">
        <f t="shared" si="14"/>
        <v>1.9823788546255508E-2</v>
      </c>
    </row>
    <row r="110" spans="1:37" x14ac:dyDescent="0.25">
      <c r="A110" s="4" t="s">
        <v>34</v>
      </c>
      <c r="B110" s="4">
        <v>2021</v>
      </c>
      <c r="C110" s="4" t="s">
        <v>38</v>
      </c>
      <c r="D110" s="8">
        <v>146.30000000000001</v>
      </c>
      <c r="E110" s="8">
        <v>200.5</v>
      </c>
      <c r="F110" s="8">
        <v>170.3</v>
      </c>
      <c r="G110" s="8">
        <v>156.1</v>
      </c>
      <c r="H110" s="8">
        <v>178.7</v>
      </c>
      <c r="I110" s="8">
        <v>167.1</v>
      </c>
      <c r="J110" s="8">
        <v>147.9</v>
      </c>
      <c r="K110" s="8">
        <v>165.4</v>
      </c>
      <c r="L110" s="8">
        <v>114.8</v>
      </c>
      <c r="M110" s="8">
        <v>168.2</v>
      </c>
      <c r="N110" s="8">
        <v>159.30000000000001</v>
      </c>
      <c r="O110" s="8">
        <v>170.4</v>
      </c>
      <c r="P110" s="8">
        <v>160.69999999999999</v>
      </c>
      <c r="Q110" s="8">
        <v>191.9</v>
      </c>
      <c r="R110" s="8">
        <v>161.80000000000001</v>
      </c>
      <c r="S110" s="8">
        <v>152.1</v>
      </c>
      <c r="T110" s="8">
        <v>160.4</v>
      </c>
      <c r="U110" s="8">
        <v>161.6</v>
      </c>
      <c r="V110" s="8">
        <v>159.4</v>
      </c>
      <c r="W110" s="8">
        <v>154.69999999999999</v>
      </c>
      <c r="X110" s="8">
        <v>165.8</v>
      </c>
      <c r="Y110" s="8">
        <v>148.9</v>
      </c>
      <c r="Z110" s="8">
        <v>155.80000000000001</v>
      </c>
      <c r="AA110" s="8">
        <v>161.19999999999999</v>
      </c>
      <c r="AB110" s="8">
        <v>158.6</v>
      </c>
      <c r="AC110" s="8">
        <v>156.80000000000001</v>
      </c>
      <c r="AD110" s="8">
        <v>160.4</v>
      </c>
      <c r="AE110" s="4" t="str">
        <f>C110&amp;" "&amp;B110</f>
        <v>May 2021</v>
      </c>
      <c r="AF110" s="8">
        <f t="shared" si="9"/>
        <v>2105.7000000000003</v>
      </c>
      <c r="AG110" s="8">
        <f t="shared" si="10"/>
        <v>324.39999999999998</v>
      </c>
      <c r="AH110" s="8">
        <f t="shared" si="11"/>
        <v>463</v>
      </c>
      <c r="AI110" s="26">
        <f t="shared" si="12"/>
        <v>1.3392221114118733E-2</v>
      </c>
      <c r="AJ110" s="4">
        <f t="shared" si="13"/>
        <v>2.1578298397042094E-3</v>
      </c>
      <c r="AK110" s="4">
        <f t="shared" si="14"/>
        <v>4.9676025917926815E-3</v>
      </c>
    </row>
    <row r="111" spans="1:37" x14ac:dyDescent="0.25">
      <c r="A111" s="4" t="s">
        <v>34</v>
      </c>
      <c r="B111" s="4">
        <v>2021</v>
      </c>
      <c r="C111" s="4" t="s">
        <v>39</v>
      </c>
      <c r="D111" s="8">
        <v>146.69999999999999</v>
      </c>
      <c r="E111" s="8">
        <v>202</v>
      </c>
      <c r="F111" s="8">
        <v>180.7</v>
      </c>
      <c r="G111" s="8">
        <v>156.19999999999999</v>
      </c>
      <c r="H111" s="8">
        <v>183.7</v>
      </c>
      <c r="I111" s="8">
        <v>164.6</v>
      </c>
      <c r="J111" s="8">
        <v>155.4</v>
      </c>
      <c r="K111" s="8">
        <v>166</v>
      </c>
      <c r="L111" s="8">
        <v>115.1</v>
      </c>
      <c r="M111" s="8">
        <v>168.5</v>
      </c>
      <c r="N111" s="8">
        <v>160</v>
      </c>
      <c r="O111" s="8">
        <v>172.4</v>
      </c>
      <c r="P111" s="8">
        <v>162.6</v>
      </c>
      <c r="Q111" s="8">
        <v>190.8</v>
      </c>
      <c r="R111" s="8">
        <v>162.19999999999999</v>
      </c>
      <c r="S111" s="8">
        <v>151.80000000000001</v>
      </c>
      <c r="T111" s="8">
        <v>160.69999999999999</v>
      </c>
      <c r="U111" s="8">
        <v>160.5</v>
      </c>
      <c r="V111" s="8">
        <v>159.80000000000001</v>
      </c>
      <c r="W111" s="8">
        <v>154.80000000000001</v>
      </c>
      <c r="X111" s="8">
        <v>166.3</v>
      </c>
      <c r="Y111" s="8">
        <v>150.69999999999999</v>
      </c>
      <c r="Z111" s="8">
        <v>154.9</v>
      </c>
      <c r="AA111" s="8">
        <v>161.69999999999999</v>
      </c>
      <c r="AB111" s="8">
        <v>158.80000000000001</v>
      </c>
      <c r="AC111" s="8">
        <v>157.6</v>
      </c>
      <c r="AD111" s="8">
        <v>161.30000000000001</v>
      </c>
      <c r="AE111" s="4" t="str">
        <f>C111&amp;" "&amp;B111</f>
        <v>June 2021</v>
      </c>
      <c r="AF111" s="8">
        <f t="shared" si="9"/>
        <v>2133.9</v>
      </c>
      <c r="AG111" s="8">
        <f t="shared" si="10"/>
        <v>325.10000000000002</v>
      </c>
      <c r="AH111" s="8">
        <f t="shared" si="11"/>
        <v>465.3</v>
      </c>
      <c r="AI111" s="26">
        <f t="shared" si="12"/>
        <v>6.1389943296311488E-3</v>
      </c>
      <c r="AJ111" s="4">
        <f t="shared" si="13"/>
        <v>6.1519532451553361E-3</v>
      </c>
      <c r="AK111" s="4">
        <f t="shared" si="14"/>
        <v>9.2413496668816066E-3</v>
      </c>
    </row>
    <row r="112" spans="1:37" x14ac:dyDescent="0.25">
      <c r="A112" s="4" t="s">
        <v>34</v>
      </c>
      <c r="B112" s="4">
        <v>2021</v>
      </c>
      <c r="C112" s="4" t="s">
        <v>40</v>
      </c>
      <c r="D112" s="8">
        <v>146.4</v>
      </c>
      <c r="E112" s="8">
        <v>206.8</v>
      </c>
      <c r="F112" s="8">
        <v>182.2</v>
      </c>
      <c r="G112" s="8">
        <v>157.5</v>
      </c>
      <c r="H112" s="8">
        <v>182.1</v>
      </c>
      <c r="I112" s="8">
        <v>163.9</v>
      </c>
      <c r="J112" s="8">
        <v>164.2</v>
      </c>
      <c r="K112" s="8">
        <v>164</v>
      </c>
      <c r="L112" s="8">
        <v>114.5</v>
      </c>
      <c r="M112" s="8">
        <v>168.3</v>
      </c>
      <c r="N112" s="8">
        <v>160.9</v>
      </c>
      <c r="O112" s="8">
        <v>172.2</v>
      </c>
      <c r="P112" s="8">
        <v>164</v>
      </c>
      <c r="Q112" s="8">
        <v>191.2</v>
      </c>
      <c r="R112" s="8">
        <v>162.80000000000001</v>
      </c>
      <c r="S112" s="8">
        <v>153.1</v>
      </c>
      <c r="T112" s="8">
        <v>161.4</v>
      </c>
      <c r="U112" s="8">
        <v>161.5</v>
      </c>
      <c r="V112" s="8">
        <v>160.69999999999999</v>
      </c>
      <c r="W112" s="8">
        <v>155.80000000000001</v>
      </c>
      <c r="X112" s="8">
        <v>167</v>
      </c>
      <c r="Y112" s="8">
        <v>153.1</v>
      </c>
      <c r="Z112" s="8">
        <v>155.30000000000001</v>
      </c>
      <c r="AA112" s="8">
        <v>163.19999999999999</v>
      </c>
      <c r="AB112" s="8">
        <v>160.1</v>
      </c>
      <c r="AC112" s="8">
        <v>159</v>
      </c>
      <c r="AD112" s="8">
        <v>162.5</v>
      </c>
      <c r="AE112" s="4" t="str">
        <f>C112&amp;" "&amp;B112</f>
        <v>July 2021</v>
      </c>
      <c r="AF112" s="8">
        <f t="shared" si="9"/>
        <v>2147</v>
      </c>
      <c r="AG112" s="8">
        <f t="shared" si="10"/>
        <v>327.10000000000002</v>
      </c>
      <c r="AH112" s="8">
        <f t="shared" si="11"/>
        <v>469.6</v>
      </c>
      <c r="AI112" s="26">
        <f t="shared" si="12"/>
        <v>-2.328830926874709E-3</v>
      </c>
      <c r="AJ112" s="4">
        <f t="shared" si="13"/>
        <v>3.9743197798836885E-3</v>
      </c>
      <c r="AK112" s="4">
        <f t="shared" si="14"/>
        <v>9.5826235093696751E-3</v>
      </c>
    </row>
    <row r="113" spans="1:37" x14ac:dyDescent="0.25">
      <c r="A113" s="4" t="s">
        <v>34</v>
      </c>
      <c r="B113" s="4">
        <v>2021</v>
      </c>
      <c r="C113" s="4" t="s">
        <v>41</v>
      </c>
      <c r="D113" s="8">
        <v>146.6</v>
      </c>
      <c r="E113" s="8">
        <v>204</v>
      </c>
      <c r="F113" s="8">
        <v>172.8</v>
      </c>
      <c r="G113" s="8">
        <v>158.4</v>
      </c>
      <c r="H113" s="8">
        <v>188</v>
      </c>
      <c r="I113" s="8">
        <v>156.80000000000001</v>
      </c>
      <c r="J113" s="8">
        <v>162.19999999999999</v>
      </c>
      <c r="K113" s="8">
        <v>164.1</v>
      </c>
      <c r="L113" s="8">
        <v>119.7</v>
      </c>
      <c r="M113" s="8">
        <v>168.8</v>
      </c>
      <c r="N113" s="8">
        <v>162.69999999999999</v>
      </c>
      <c r="O113" s="8">
        <v>173.9</v>
      </c>
      <c r="P113" s="8">
        <v>164</v>
      </c>
      <c r="Q113" s="8">
        <v>192.1</v>
      </c>
      <c r="R113" s="8">
        <v>164.5</v>
      </c>
      <c r="S113" s="8">
        <v>155.30000000000001</v>
      </c>
      <c r="T113" s="8">
        <v>163.19999999999999</v>
      </c>
      <c r="U113" s="8">
        <v>162.1</v>
      </c>
      <c r="V113" s="8">
        <v>162.6</v>
      </c>
      <c r="W113" s="8">
        <v>157.5</v>
      </c>
      <c r="X113" s="8">
        <v>168.4</v>
      </c>
      <c r="Y113" s="8">
        <v>154</v>
      </c>
      <c r="Z113" s="8">
        <v>157.6</v>
      </c>
      <c r="AA113" s="8">
        <v>163.80000000000001</v>
      </c>
      <c r="AB113" s="8">
        <v>160</v>
      </c>
      <c r="AC113" s="8">
        <v>160</v>
      </c>
      <c r="AD113" s="8">
        <v>163.19999999999999</v>
      </c>
      <c r="AE113" s="4" t="str">
        <f>C113&amp;" "&amp;B113</f>
        <v>August 2021</v>
      </c>
      <c r="AF113" s="8">
        <f t="shared" si="9"/>
        <v>2142</v>
      </c>
      <c r="AG113" s="8">
        <f t="shared" si="10"/>
        <v>328.4</v>
      </c>
      <c r="AH113" s="8">
        <f t="shared" si="11"/>
        <v>474.1</v>
      </c>
      <c r="AI113" s="26">
        <f t="shared" si="12"/>
        <v>0</v>
      </c>
      <c r="AJ113" s="4">
        <f t="shared" si="13"/>
        <v>0</v>
      </c>
      <c r="AK113" s="4">
        <f t="shared" si="14"/>
        <v>0</v>
      </c>
    </row>
    <row r="114" spans="1:37" x14ac:dyDescent="0.25">
      <c r="A114" s="4" t="s">
        <v>34</v>
      </c>
      <c r="B114" s="4">
        <v>2021</v>
      </c>
      <c r="C114" s="4" t="s">
        <v>42</v>
      </c>
      <c r="D114" s="8">
        <v>146.6</v>
      </c>
      <c r="E114" s="8">
        <v>204</v>
      </c>
      <c r="F114" s="8">
        <v>172.8</v>
      </c>
      <c r="G114" s="8">
        <v>158.4</v>
      </c>
      <c r="H114" s="8">
        <v>188</v>
      </c>
      <c r="I114" s="8">
        <v>156.69999999999999</v>
      </c>
      <c r="J114" s="8">
        <v>162.30000000000001</v>
      </c>
      <c r="K114" s="8">
        <v>164.1</v>
      </c>
      <c r="L114" s="8">
        <v>119.7</v>
      </c>
      <c r="M114" s="8">
        <v>168.8</v>
      </c>
      <c r="N114" s="8">
        <v>162.69999999999999</v>
      </c>
      <c r="O114" s="8">
        <v>173.9</v>
      </c>
      <c r="P114" s="8">
        <v>164</v>
      </c>
      <c r="Q114" s="8">
        <v>192.1</v>
      </c>
      <c r="R114" s="8">
        <v>164.6</v>
      </c>
      <c r="S114" s="8">
        <v>155.30000000000001</v>
      </c>
      <c r="T114" s="8">
        <v>163.30000000000001</v>
      </c>
      <c r="U114" s="8">
        <v>162.1</v>
      </c>
      <c r="V114" s="8">
        <v>162.6</v>
      </c>
      <c r="W114" s="8">
        <v>157.5</v>
      </c>
      <c r="X114" s="8">
        <v>168.4</v>
      </c>
      <c r="Y114" s="8">
        <v>154</v>
      </c>
      <c r="Z114" s="8">
        <v>157.69999999999999</v>
      </c>
      <c r="AA114" s="8">
        <v>163.69999999999999</v>
      </c>
      <c r="AB114" s="8">
        <v>160</v>
      </c>
      <c r="AC114" s="8">
        <v>160</v>
      </c>
      <c r="AD114" s="8">
        <v>163.19999999999999</v>
      </c>
      <c r="AE114" s="4" t="str">
        <f>C114&amp;" "&amp;B114</f>
        <v>September 2021</v>
      </c>
      <c r="AF114" s="8">
        <f t="shared" si="9"/>
        <v>2142</v>
      </c>
      <c r="AG114" s="8">
        <f t="shared" si="10"/>
        <v>328.4</v>
      </c>
      <c r="AH114" s="8">
        <f t="shared" si="11"/>
        <v>474.1</v>
      </c>
      <c r="AI114" s="26">
        <f t="shared" si="12"/>
        <v>1.5639589169000934E-2</v>
      </c>
      <c r="AJ114" s="4">
        <f t="shared" si="13"/>
        <v>4.5676004872107186E-3</v>
      </c>
      <c r="AK114" s="4">
        <f t="shared" si="14"/>
        <v>8.8588905294241481E-3</v>
      </c>
    </row>
    <row r="115" spans="1:37" x14ac:dyDescent="0.25">
      <c r="A115" s="4" t="s">
        <v>34</v>
      </c>
      <c r="B115" s="4">
        <v>2021</v>
      </c>
      <c r="C115" s="4" t="s">
        <v>43</v>
      </c>
      <c r="D115" s="8">
        <v>147.4</v>
      </c>
      <c r="E115" s="8">
        <v>204.6</v>
      </c>
      <c r="F115" s="8">
        <v>171.2</v>
      </c>
      <c r="G115" s="8">
        <v>158.69999999999999</v>
      </c>
      <c r="H115" s="8">
        <v>190.6</v>
      </c>
      <c r="I115" s="8">
        <v>155.69999999999999</v>
      </c>
      <c r="J115" s="8">
        <v>185.3</v>
      </c>
      <c r="K115" s="8">
        <v>165.2</v>
      </c>
      <c r="L115" s="8">
        <v>121.9</v>
      </c>
      <c r="M115" s="8">
        <v>169.3</v>
      </c>
      <c r="N115" s="8">
        <v>163.19999999999999</v>
      </c>
      <c r="O115" s="8">
        <v>174.7</v>
      </c>
      <c r="P115" s="8">
        <v>167.7</v>
      </c>
      <c r="Q115" s="8">
        <v>192.7</v>
      </c>
      <c r="R115" s="8">
        <v>165.7</v>
      </c>
      <c r="S115" s="8">
        <v>156.30000000000001</v>
      </c>
      <c r="T115" s="8">
        <v>164.3</v>
      </c>
      <c r="U115" s="8">
        <v>163.6</v>
      </c>
      <c r="V115" s="8">
        <v>164.2</v>
      </c>
      <c r="W115" s="8">
        <v>158.4</v>
      </c>
      <c r="X115" s="8">
        <v>169.1</v>
      </c>
      <c r="Y115" s="8">
        <v>155.69999999999999</v>
      </c>
      <c r="Z115" s="8">
        <v>158.6</v>
      </c>
      <c r="AA115" s="8">
        <v>163.9</v>
      </c>
      <c r="AB115" s="8">
        <v>160.80000000000001</v>
      </c>
      <c r="AC115" s="8">
        <v>161</v>
      </c>
      <c r="AD115" s="8">
        <v>165.5</v>
      </c>
      <c r="AE115" s="4" t="str">
        <f>C115&amp;" "&amp;B115</f>
        <v>October 2021</v>
      </c>
      <c r="AF115" s="8">
        <f t="shared" si="9"/>
        <v>2175.5</v>
      </c>
      <c r="AG115" s="8">
        <f t="shared" si="10"/>
        <v>329.9</v>
      </c>
      <c r="AH115" s="8">
        <f t="shared" si="11"/>
        <v>478.3</v>
      </c>
      <c r="AI115" s="26">
        <f t="shared" si="12"/>
        <v>8.5497586761663566E-3</v>
      </c>
      <c r="AJ115" s="4">
        <f t="shared" si="13"/>
        <v>6.6686874810550035E-3</v>
      </c>
      <c r="AK115" s="4">
        <f t="shared" si="14"/>
        <v>-6.2722140915733753E-4</v>
      </c>
    </row>
    <row r="116" spans="1:37" x14ac:dyDescent="0.25">
      <c r="A116" s="4" t="s">
        <v>34</v>
      </c>
      <c r="B116" s="4">
        <v>2021</v>
      </c>
      <c r="C116" s="4" t="s">
        <v>44</v>
      </c>
      <c r="D116" s="8">
        <v>148.19999999999999</v>
      </c>
      <c r="E116" s="8">
        <v>201.6</v>
      </c>
      <c r="F116" s="8">
        <v>173</v>
      </c>
      <c r="G116" s="8">
        <v>159.30000000000001</v>
      </c>
      <c r="H116" s="8">
        <v>190.1</v>
      </c>
      <c r="I116" s="8">
        <v>156.5</v>
      </c>
      <c r="J116" s="8">
        <v>199.2</v>
      </c>
      <c r="K116" s="8">
        <v>165.3</v>
      </c>
      <c r="L116" s="8">
        <v>122.4</v>
      </c>
      <c r="M116" s="8">
        <v>169.6</v>
      </c>
      <c r="N116" s="8">
        <v>163.69999999999999</v>
      </c>
      <c r="O116" s="8">
        <v>175.5</v>
      </c>
      <c r="P116" s="8">
        <v>169.7</v>
      </c>
      <c r="Q116" s="8">
        <v>192.9</v>
      </c>
      <c r="R116" s="8">
        <v>167.2</v>
      </c>
      <c r="S116" s="8">
        <v>157.4</v>
      </c>
      <c r="T116" s="8">
        <v>165.8</v>
      </c>
      <c r="U116" s="8">
        <v>164.2</v>
      </c>
      <c r="V116" s="8">
        <v>163.9</v>
      </c>
      <c r="W116" s="8">
        <v>159.30000000000001</v>
      </c>
      <c r="X116" s="8">
        <v>169.9</v>
      </c>
      <c r="Y116" s="8">
        <v>154.80000000000001</v>
      </c>
      <c r="Z116" s="8">
        <v>159.80000000000001</v>
      </c>
      <c r="AA116" s="8">
        <v>164.3</v>
      </c>
      <c r="AB116" s="8">
        <v>162.19999999999999</v>
      </c>
      <c r="AC116" s="8">
        <v>161.4</v>
      </c>
      <c r="AD116" s="8">
        <v>166.7</v>
      </c>
      <c r="AE116" s="4" t="str">
        <f>C116&amp;" "&amp;B116</f>
        <v>November  2021</v>
      </c>
      <c r="AF116" s="8">
        <f t="shared" si="9"/>
        <v>2194.1</v>
      </c>
      <c r="AG116" s="8">
        <f t="shared" si="10"/>
        <v>332.1</v>
      </c>
      <c r="AH116" s="8">
        <f t="shared" si="11"/>
        <v>478.00000000000006</v>
      </c>
      <c r="AI116" s="26">
        <f t="shared" si="12"/>
        <v>-6.0161341780227973E-3</v>
      </c>
      <c r="AJ116" s="4">
        <f t="shared" si="13"/>
        <v>3.3122553447755671E-3</v>
      </c>
      <c r="AK116" s="4">
        <f t="shared" si="14"/>
        <v>4.1841004184098038E-3</v>
      </c>
    </row>
    <row r="117" spans="1:37" x14ac:dyDescent="0.25">
      <c r="A117" s="4" t="s">
        <v>34</v>
      </c>
      <c r="B117" s="4">
        <v>2021</v>
      </c>
      <c r="C117" s="4" t="s">
        <v>45</v>
      </c>
      <c r="D117" s="8">
        <v>148.69999999999999</v>
      </c>
      <c r="E117" s="8">
        <v>198.8</v>
      </c>
      <c r="F117" s="8">
        <v>177.9</v>
      </c>
      <c r="G117" s="8">
        <v>159.9</v>
      </c>
      <c r="H117" s="8">
        <v>187.6</v>
      </c>
      <c r="I117" s="8">
        <v>154.9</v>
      </c>
      <c r="J117" s="8">
        <v>188.3</v>
      </c>
      <c r="K117" s="8">
        <v>164.4</v>
      </c>
      <c r="L117" s="8">
        <v>121</v>
      </c>
      <c r="M117" s="8">
        <v>170.5</v>
      </c>
      <c r="N117" s="8">
        <v>164.2</v>
      </c>
      <c r="O117" s="8">
        <v>176.5</v>
      </c>
      <c r="P117" s="8">
        <v>168.2</v>
      </c>
      <c r="Q117" s="8">
        <v>192.4</v>
      </c>
      <c r="R117" s="8">
        <v>168.5</v>
      </c>
      <c r="S117" s="8">
        <v>158.69999999999999</v>
      </c>
      <c r="T117" s="8">
        <v>167</v>
      </c>
      <c r="U117" s="8">
        <v>163.4</v>
      </c>
      <c r="V117" s="8">
        <v>164.1</v>
      </c>
      <c r="W117" s="8">
        <v>160.19999999999999</v>
      </c>
      <c r="X117" s="8">
        <v>170.6</v>
      </c>
      <c r="Y117" s="8">
        <v>155.69999999999999</v>
      </c>
      <c r="Z117" s="8">
        <v>160.6</v>
      </c>
      <c r="AA117" s="8">
        <v>164.4</v>
      </c>
      <c r="AB117" s="8">
        <v>162.6</v>
      </c>
      <c r="AC117" s="8">
        <v>162</v>
      </c>
      <c r="AD117" s="8">
        <v>166.2</v>
      </c>
      <c r="AE117" s="4" t="str">
        <f>C117&amp;" "&amp;B117</f>
        <v>December 2021</v>
      </c>
      <c r="AF117" s="8">
        <f t="shared" si="9"/>
        <v>2180.9</v>
      </c>
      <c r="AG117" s="8">
        <f t="shared" si="10"/>
        <v>333.2</v>
      </c>
      <c r="AH117" s="8">
        <f t="shared" si="11"/>
        <v>479.99999999999994</v>
      </c>
      <c r="AI117" s="26">
        <f t="shared" si="12"/>
        <v>-7.6573891512679501E-3</v>
      </c>
      <c r="AJ117" s="4">
        <f t="shared" si="13"/>
        <v>3.6014405762304583E-3</v>
      </c>
      <c r="AK117" s="4">
        <f t="shared" si="14"/>
        <v>3.7500000000000241E-3</v>
      </c>
    </row>
    <row r="118" spans="1:37" x14ac:dyDescent="0.25">
      <c r="A118" s="4" t="s">
        <v>34</v>
      </c>
      <c r="B118" s="4">
        <v>2022</v>
      </c>
      <c r="C118" s="4" t="s">
        <v>31</v>
      </c>
      <c r="D118" s="8">
        <v>149.5</v>
      </c>
      <c r="E118" s="8">
        <v>198.7</v>
      </c>
      <c r="F118" s="8">
        <v>178.8</v>
      </c>
      <c r="G118" s="8">
        <v>160.5</v>
      </c>
      <c r="H118" s="8">
        <v>184.7</v>
      </c>
      <c r="I118" s="8">
        <v>153.69999999999999</v>
      </c>
      <c r="J118" s="8">
        <v>174.3</v>
      </c>
      <c r="K118" s="8">
        <v>163.9</v>
      </c>
      <c r="L118" s="8">
        <v>120</v>
      </c>
      <c r="M118" s="8">
        <v>172.1</v>
      </c>
      <c r="N118" s="8">
        <v>164.3</v>
      </c>
      <c r="O118" s="8">
        <v>177.3</v>
      </c>
      <c r="P118" s="8">
        <v>166.4</v>
      </c>
      <c r="Q118" s="8">
        <v>192.2</v>
      </c>
      <c r="R118" s="8">
        <v>169.9</v>
      </c>
      <c r="S118" s="8">
        <v>160.69999999999999</v>
      </c>
      <c r="T118" s="8">
        <v>168.5</v>
      </c>
      <c r="U118" s="8">
        <v>164.5</v>
      </c>
      <c r="V118" s="8">
        <v>164.2</v>
      </c>
      <c r="W118" s="8">
        <v>161.1</v>
      </c>
      <c r="X118" s="8">
        <v>171.4</v>
      </c>
      <c r="Y118" s="8">
        <v>156.5</v>
      </c>
      <c r="Z118" s="8">
        <v>161.19999999999999</v>
      </c>
      <c r="AA118" s="8">
        <v>164.7</v>
      </c>
      <c r="AB118" s="8">
        <v>163</v>
      </c>
      <c r="AC118" s="8">
        <v>162.69999999999999</v>
      </c>
      <c r="AD118" s="8">
        <v>165.7</v>
      </c>
      <c r="AE118" s="4" t="str">
        <f>C118&amp;" "&amp;B118</f>
        <v>January 2022</v>
      </c>
      <c r="AF118" s="8">
        <f t="shared" si="9"/>
        <v>2164.1999999999998</v>
      </c>
      <c r="AG118" s="8">
        <f t="shared" si="10"/>
        <v>334.4</v>
      </c>
      <c r="AH118" s="8">
        <f t="shared" si="11"/>
        <v>481.79999999999995</v>
      </c>
      <c r="AI118" s="26">
        <f t="shared" si="12"/>
        <v>-1.386193512614151E-3</v>
      </c>
      <c r="AJ118" s="4">
        <f t="shared" si="13"/>
        <v>6.5789473684211893E-3</v>
      </c>
      <c r="AK118" s="4">
        <f t="shared" si="14"/>
        <v>5.3964300539643484E-3</v>
      </c>
    </row>
    <row r="119" spans="1:37" x14ac:dyDescent="0.25">
      <c r="A119" s="4" t="s">
        <v>34</v>
      </c>
      <c r="B119" s="4">
        <v>2022</v>
      </c>
      <c r="C119" s="4" t="s">
        <v>35</v>
      </c>
      <c r="D119" s="8">
        <v>150</v>
      </c>
      <c r="E119" s="8">
        <v>200.6</v>
      </c>
      <c r="F119" s="8">
        <v>175.8</v>
      </c>
      <c r="G119" s="8">
        <v>160.69999999999999</v>
      </c>
      <c r="H119" s="8">
        <v>184.9</v>
      </c>
      <c r="I119" s="8">
        <v>153.69999999999999</v>
      </c>
      <c r="J119" s="8">
        <v>169.7</v>
      </c>
      <c r="K119" s="8">
        <v>163.69999999999999</v>
      </c>
      <c r="L119" s="8">
        <v>118.9</v>
      </c>
      <c r="M119" s="8">
        <v>174.3</v>
      </c>
      <c r="N119" s="8">
        <v>164.7</v>
      </c>
      <c r="O119" s="8">
        <v>178</v>
      </c>
      <c r="P119" s="8">
        <v>166.2</v>
      </c>
      <c r="Q119" s="8">
        <v>192.8</v>
      </c>
      <c r="R119" s="8">
        <v>170.8</v>
      </c>
      <c r="S119" s="8">
        <v>162.4</v>
      </c>
      <c r="T119" s="8">
        <v>169.6</v>
      </c>
      <c r="U119" s="8">
        <v>165.5</v>
      </c>
      <c r="V119" s="8">
        <v>165.7</v>
      </c>
      <c r="W119" s="8">
        <v>161.80000000000001</v>
      </c>
      <c r="X119" s="8">
        <v>172.2</v>
      </c>
      <c r="Y119" s="8">
        <v>156.9</v>
      </c>
      <c r="Z119" s="8">
        <v>162.1</v>
      </c>
      <c r="AA119" s="8">
        <v>165.4</v>
      </c>
      <c r="AB119" s="8">
        <v>164.4</v>
      </c>
      <c r="AC119" s="8">
        <v>163.5</v>
      </c>
      <c r="AD119" s="8">
        <v>166.1</v>
      </c>
      <c r="AE119" s="4" t="str">
        <f>C119&amp;" "&amp;B119</f>
        <v>February 2022</v>
      </c>
      <c r="AF119" s="8">
        <f t="shared" si="9"/>
        <v>2161.2000000000003</v>
      </c>
      <c r="AG119" s="8">
        <f t="shared" si="10"/>
        <v>336.6</v>
      </c>
      <c r="AH119" s="8">
        <f t="shared" si="11"/>
        <v>484.4</v>
      </c>
      <c r="AI119" s="26">
        <f t="shared" si="12"/>
        <v>1.0642235794928743E-2</v>
      </c>
      <c r="AJ119" s="4">
        <f t="shared" si="13"/>
        <v>1.06951871657753E-2</v>
      </c>
      <c r="AK119" s="4">
        <f t="shared" si="14"/>
        <v>7.2254335260115614E-3</v>
      </c>
    </row>
    <row r="120" spans="1:37" x14ac:dyDescent="0.25">
      <c r="A120" s="4" t="s">
        <v>34</v>
      </c>
      <c r="B120" s="4">
        <v>2022</v>
      </c>
      <c r="C120" s="4" t="s">
        <v>36</v>
      </c>
      <c r="D120" s="8">
        <v>151.30000000000001</v>
      </c>
      <c r="E120" s="8">
        <v>210.7</v>
      </c>
      <c r="F120" s="8">
        <v>167.8</v>
      </c>
      <c r="G120" s="8">
        <v>162.19999999999999</v>
      </c>
      <c r="H120" s="8">
        <v>194.6</v>
      </c>
      <c r="I120" s="8">
        <v>157.6</v>
      </c>
      <c r="J120" s="8">
        <v>166.9</v>
      </c>
      <c r="K120" s="8">
        <v>163.9</v>
      </c>
      <c r="L120" s="8">
        <v>118.8</v>
      </c>
      <c r="M120" s="8">
        <v>177.4</v>
      </c>
      <c r="N120" s="8">
        <v>165.3</v>
      </c>
      <c r="O120" s="8">
        <v>179.3</v>
      </c>
      <c r="P120" s="8">
        <v>168.4</v>
      </c>
      <c r="Q120" s="8">
        <v>193.7</v>
      </c>
      <c r="R120" s="8">
        <v>172.1</v>
      </c>
      <c r="S120" s="8">
        <v>164.6</v>
      </c>
      <c r="T120" s="8">
        <v>171.1</v>
      </c>
      <c r="U120" s="8">
        <v>165.3</v>
      </c>
      <c r="V120" s="8">
        <v>167.2</v>
      </c>
      <c r="W120" s="8">
        <v>162.80000000000001</v>
      </c>
      <c r="X120" s="8">
        <v>173</v>
      </c>
      <c r="Y120" s="8">
        <v>157.9</v>
      </c>
      <c r="Z120" s="8">
        <v>163.30000000000001</v>
      </c>
      <c r="AA120" s="8">
        <v>166</v>
      </c>
      <c r="AB120" s="8">
        <v>167.2</v>
      </c>
      <c r="AC120" s="8">
        <v>164.6</v>
      </c>
      <c r="AD120" s="8">
        <v>167.7</v>
      </c>
      <c r="AE120" s="4" t="str">
        <f>C120&amp;" "&amp;B120</f>
        <v>March 2022</v>
      </c>
      <c r="AF120" s="8">
        <f t="shared" si="9"/>
        <v>2184.2000000000003</v>
      </c>
      <c r="AG120" s="8">
        <f t="shared" si="10"/>
        <v>340.2</v>
      </c>
      <c r="AH120" s="8">
        <f t="shared" si="11"/>
        <v>487.9</v>
      </c>
      <c r="AI120" s="26">
        <f t="shared" si="12"/>
        <v>1.3780789305008655E-2</v>
      </c>
      <c r="AJ120" s="4">
        <f t="shared" si="13"/>
        <v>7.6425631981188206E-3</v>
      </c>
      <c r="AK120" s="4">
        <f t="shared" si="14"/>
        <v>2.2340643574502925E-2</v>
      </c>
    </row>
    <row r="121" spans="1:37" x14ac:dyDescent="0.25">
      <c r="A121" s="4" t="s">
        <v>34</v>
      </c>
      <c r="B121" s="4">
        <v>2022</v>
      </c>
      <c r="C121" s="4" t="s">
        <v>37</v>
      </c>
      <c r="D121" s="8">
        <v>152.9</v>
      </c>
      <c r="E121" s="8">
        <v>211.8</v>
      </c>
      <c r="F121" s="8">
        <v>164.5</v>
      </c>
      <c r="G121" s="8">
        <v>163.9</v>
      </c>
      <c r="H121" s="8">
        <v>199.5</v>
      </c>
      <c r="I121" s="8">
        <v>172.6</v>
      </c>
      <c r="J121" s="8">
        <v>166.2</v>
      </c>
      <c r="K121" s="8">
        <v>164.7</v>
      </c>
      <c r="L121" s="8">
        <v>119</v>
      </c>
      <c r="M121" s="8">
        <v>181.3</v>
      </c>
      <c r="N121" s="8">
        <v>166.2</v>
      </c>
      <c r="O121" s="8">
        <v>180.9</v>
      </c>
      <c r="P121" s="8">
        <v>170.8</v>
      </c>
      <c r="Q121" s="8">
        <v>193.9</v>
      </c>
      <c r="R121" s="8">
        <v>173.9</v>
      </c>
      <c r="S121" s="8">
        <v>166.5</v>
      </c>
      <c r="T121" s="8">
        <v>172.8</v>
      </c>
      <c r="U121" s="8">
        <v>167</v>
      </c>
      <c r="V121" s="8">
        <v>172.2</v>
      </c>
      <c r="W121" s="8">
        <v>164</v>
      </c>
      <c r="X121" s="8">
        <v>174</v>
      </c>
      <c r="Y121" s="8">
        <v>162.6</v>
      </c>
      <c r="Z121" s="8">
        <v>164.4</v>
      </c>
      <c r="AA121" s="8">
        <v>166.9</v>
      </c>
      <c r="AB121" s="8">
        <v>168.8</v>
      </c>
      <c r="AC121" s="8">
        <v>166.8</v>
      </c>
      <c r="AD121" s="8">
        <v>170.1</v>
      </c>
      <c r="AE121" s="4" t="str">
        <f>C121&amp;" "&amp;B121</f>
        <v>April 2022</v>
      </c>
      <c r="AF121" s="8">
        <f t="shared" si="9"/>
        <v>2214.3000000000002</v>
      </c>
      <c r="AG121" s="8">
        <f t="shared" si="10"/>
        <v>342.8</v>
      </c>
      <c r="AH121" s="8">
        <f t="shared" si="11"/>
        <v>498.79999999999995</v>
      </c>
      <c r="AI121" s="26">
        <f t="shared" si="12"/>
        <v>1.1109605744479232E-2</v>
      </c>
      <c r="AJ121" s="4">
        <f t="shared" si="13"/>
        <v>1.1668611435240201E-3</v>
      </c>
      <c r="AK121" s="4">
        <f t="shared" si="14"/>
        <v>8.0192461908580592E-3</v>
      </c>
    </row>
    <row r="122" spans="1:37" x14ac:dyDescent="0.25">
      <c r="A122" s="4" t="s">
        <v>34</v>
      </c>
      <c r="B122" s="4">
        <v>2022</v>
      </c>
      <c r="C122" s="4" t="s">
        <v>38</v>
      </c>
      <c r="D122" s="8">
        <v>154.1</v>
      </c>
      <c r="E122" s="8">
        <v>217</v>
      </c>
      <c r="F122" s="8">
        <v>162.4</v>
      </c>
      <c r="G122" s="8">
        <v>164.9</v>
      </c>
      <c r="H122" s="8">
        <v>202.4</v>
      </c>
      <c r="I122" s="8">
        <v>171</v>
      </c>
      <c r="J122" s="8">
        <v>174.9</v>
      </c>
      <c r="K122" s="8">
        <v>164.7</v>
      </c>
      <c r="L122" s="8">
        <v>119.7</v>
      </c>
      <c r="M122" s="8">
        <v>184.9</v>
      </c>
      <c r="N122" s="8">
        <v>167.1</v>
      </c>
      <c r="O122" s="8">
        <v>182.5</v>
      </c>
      <c r="P122" s="8">
        <v>173.3</v>
      </c>
      <c r="Q122" s="8">
        <v>194.1</v>
      </c>
      <c r="R122" s="8">
        <v>175.6</v>
      </c>
      <c r="S122" s="8">
        <v>168.4</v>
      </c>
      <c r="T122" s="8">
        <v>174.6</v>
      </c>
      <c r="U122" s="8">
        <v>167.5</v>
      </c>
      <c r="V122" s="8">
        <v>174.6</v>
      </c>
      <c r="W122" s="8">
        <v>165.2</v>
      </c>
      <c r="X122" s="8">
        <v>174.8</v>
      </c>
      <c r="Y122" s="8">
        <v>163</v>
      </c>
      <c r="Z122" s="8">
        <v>165.1</v>
      </c>
      <c r="AA122" s="8">
        <v>167.9</v>
      </c>
      <c r="AB122" s="8">
        <v>168.4</v>
      </c>
      <c r="AC122" s="8">
        <v>167.5</v>
      </c>
      <c r="AD122" s="8">
        <v>171.7</v>
      </c>
      <c r="AE122" s="4" t="str">
        <f>C122&amp;" "&amp;B122</f>
        <v>May 2022</v>
      </c>
      <c r="AF122" s="8">
        <f t="shared" si="9"/>
        <v>2238.9000000000005</v>
      </c>
      <c r="AG122" s="8">
        <f t="shared" si="10"/>
        <v>343.20000000000005</v>
      </c>
      <c r="AH122" s="8">
        <f t="shared" si="11"/>
        <v>502.79999999999995</v>
      </c>
      <c r="AI122" s="26">
        <f t="shared" si="12"/>
        <v>1.0272901871454526E-2</v>
      </c>
      <c r="AJ122" s="4">
        <f t="shared" si="13"/>
        <v>4.6620046620045623E-3</v>
      </c>
      <c r="AK122" s="4">
        <f t="shared" si="14"/>
        <v>1.3922036595068526E-3</v>
      </c>
    </row>
    <row r="123" spans="1:37" x14ac:dyDescent="0.25">
      <c r="A123" s="4" t="s">
        <v>34</v>
      </c>
      <c r="B123" s="4">
        <v>2022</v>
      </c>
      <c r="C123" s="4" t="s">
        <v>39</v>
      </c>
      <c r="D123" s="8">
        <v>155</v>
      </c>
      <c r="E123" s="8">
        <v>219.4</v>
      </c>
      <c r="F123" s="8">
        <v>170.8</v>
      </c>
      <c r="G123" s="8">
        <v>165.8</v>
      </c>
      <c r="H123" s="8">
        <v>200.9</v>
      </c>
      <c r="I123" s="8">
        <v>169.7</v>
      </c>
      <c r="J123" s="8">
        <v>182.3</v>
      </c>
      <c r="K123" s="8">
        <v>164.3</v>
      </c>
      <c r="L123" s="8">
        <v>119.9</v>
      </c>
      <c r="M123" s="8">
        <v>187.1</v>
      </c>
      <c r="N123" s="8">
        <v>167.9</v>
      </c>
      <c r="O123" s="8">
        <v>183.9</v>
      </c>
      <c r="P123" s="8">
        <v>174.9</v>
      </c>
      <c r="Q123" s="8">
        <v>194.3</v>
      </c>
      <c r="R123" s="8">
        <v>177.1</v>
      </c>
      <c r="S123" s="8">
        <v>169.9</v>
      </c>
      <c r="T123" s="8">
        <v>176</v>
      </c>
      <c r="U123" s="8">
        <v>166.8</v>
      </c>
      <c r="V123" s="8">
        <v>176</v>
      </c>
      <c r="W123" s="8">
        <v>166.4</v>
      </c>
      <c r="X123" s="8">
        <v>175.4</v>
      </c>
      <c r="Y123" s="8">
        <v>161.1</v>
      </c>
      <c r="Z123" s="8">
        <v>165.8</v>
      </c>
      <c r="AA123" s="8">
        <v>169</v>
      </c>
      <c r="AB123" s="8">
        <v>169.4</v>
      </c>
      <c r="AC123" s="8">
        <v>167.5</v>
      </c>
      <c r="AD123" s="8">
        <v>172.6</v>
      </c>
      <c r="AE123" s="4" t="str">
        <f>C123&amp;" "&amp;B123</f>
        <v>June 2022</v>
      </c>
      <c r="AF123" s="8">
        <f t="shared" si="9"/>
        <v>2261.9</v>
      </c>
      <c r="AG123" s="8">
        <f t="shared" si="10"/>
        <v>344.8</v>
      </c>
      <c r="AH123" s="8">
        <f t="shared" si="11"/>
        <v>503.5</v>
      </c>
      <c r="AI123" s="26">
        <f t="shared" si="12"/>
        <v>1.9452672531942573E-3</v>
      </c>
      <c r="AJ123" s="4">
        <f t="shared" si="13"/>
        <v>2.90023201856132E-3</v>
      </c>
      <c r="AK123" s="4">
        <f t="shared" si="14"/>
        <v>1.0129096325720005E-2</v>
      </c>
    </row>
    <row r="124" spans="1:37" x14ac:dyDescent="0.25">
      <c r="A124" s="4" t="s">
        <v>34</v>
      </c>
      <c r="B124" s="4">
        <v>2022</v>
      </c>
      <c r="C124" s="4" t="s">
        <v>40</v>
      </c>
      <c r="D124" s="8">
        <v>156.5</v>
      </c>
      <c r="E124" s="8">
        <v>213</v>
      </c>
      <c r="F124" s="8">
        <v>175.2</v>
      </c>
      <c r="G124" s="8">
        <v>166.6</v>
      </c>
      <c r="H124" s="8">
        <v>195.8</v>
      </c>
      <c r="I124" s="8">
        <v>174.2</v>
      </c>
      <c r="J124" s="8">
        <v>182.1</v>
      </c>
      <c r="K124" s="8">
        <v>164.3</v>
      </c>
      <c r="L124" s="8">
        <v>120</v>
      </c>
      <c r="M124" s="8">
        <v>190</v>
      </c>
      <c r="N124" s="8">
        <v>168.4</v>
      </c>
      <c r="O124" s="8">
        <v>185.2</v>
      </c>
      <c r="P124" s="8">
        <v>175</v>
      </c>
      <c r="Q124" s="8">
        <v>194.6</v>
      </c>
      <c r="R124" s="8">
        <v>178.3</v>
      </c>
      <c r="S124" s="8">
        <v>171.3</v>
      </c>
      <c r="T124" s="8">
        <v>177.3</v>
      </c>
      <c r="U124" s="8">
        <v>167.8</v>
      </c>
      <c r="V124" s="8">
        <v>179.6</v>
      </c>
      <c r="W124" s="8">
        <v>167.4</v>
      </c>
      <c r="X124" s="8">
        <v>176.1</v>
      </c>
      <c r="Y124" s="8">
        <v>161.6</v>
      </c>
      <c r="Z124" s="8">
        <v>166.3</v>
      </c>
      <c r="AA124" s="8">
        <v>171.4</v>
      </c>
      <c r="AB124" s="8">
        <v>169.7</v>
      </c>
      <c r="AC124" s="8">
        <v>168.4</v>
      </c>
      <c r="AD124" s="8">
        <v>173.4</v>
      </c>
      <c r="AE124" s="4" t="str">
        <f>C124&amp;" "&amp;B124</f>
        <v>July 2022</v>
      </c>
      <c r="AF124" s="8">
        <f t="shared" si="9"/>
        <v>2266.3000000000002</v>
      </c>
      <c r="AG124" s="8">
        <f t="shared" si="10"/>
        <v>345.79999999999995</v>
      </c>
      <c r="AH124" s="8">
        <f t="shared" si="11"/>
        <v>508.6</v>
      </c>
      <c r="AI124" s="26">
        <f t="shared" si="12"/>
        <v>1.279618761858576E-3</v>
      </c>
      <c r="AJ124" s="4">
        <f t="shared" si="13"/>
        <v>6.3620589936380732E-3</v>
      </c>
      <c r="AK124" s="4">
        <f t="shared" si="14"/>
        <v>1.179709005112117E-3</v>
      </c>
    </row>
    <row r="125" spans="1:37" x14ac:dyDescent="0.25">
      <c r="A125" s="4" t="s">
        <v>34</v>
      </c>
      <c r="B125" s="4">
        <v>2022</v>
      </c>
      <c r="C125" s="4" t="s">
        <v>41</v>
      </c>
      <c r="D125" s="8">
        <v>160.30000000000001</v>
      </c>
      <c r="E125" s="8">
        <v>206.5</v>
      </c>
      <c r="F125" s="8">
        <v>169.2</v>
      </c>
      <c r="G125" s="8">
        <v>168.1</v>
      </c>
      <c r="H125" s="8">
        <v>192.4</v>
      </c>
      <c r="I125" s="8">
        <v>172.9</v>
      </c>
      <c r="J125" s="8">
        <v>186.7</v>
      </c>
      <c r="K125" s="8">
        <v>167.2</v>
      </c>
      <c r="L125" s="8">
        <v>120.9</v>
      </c>
      <c r="M125" s="8">
        <v>193.6</v>
      </c>
      <c r="N125" s="8">
        <v>168.8</v>
      </c>
      <c r="O125" s="8">
        <v>186.3</v>
      </c>
      <c r="P125" s="8">
        <v>176.3</v>
      </c>
      <c r="Q125" s="8">
        <v>195</v>
      </c>
      <c r="R125" s="8">
        <v>179.5</v>
      </c>
      <c r="S125" s="8">
        <v>172.7</v>
      </c>
      <c r="T125" s="8">
        <v>178.5</v>
      </c>
      <c r="U125" s="8">
        <v>169</v>
      </c>
      <c r="V125" s="8">
        <v>178.8</v>
      </c>
      <c r="W125" s="8">
        <v>168.5</v>
      </c>
      <c r="X125" s="8">
        <v>176.8</v>
      </c>
      <c r="Y125" s="8">
        <v>161.9</v>
      </c>
      <c r="Z125" s="8">
        <v>166.9</v>
      </c>
      <c r="AA125" s="8">
        <v>172.3</v>
      </c>
      <c r="AB125" s="8">
        <v>171.2</v>
      </c>
      <c r="AC125" s="8">
        <v>169.1</v>
      </c>
      <c r="AD125" s="8">
        <v>174.3</v>
      </c>
      <c r="AE125" s="4" t="str">
        <f>C125&amp;" "&amp;B125</f>
        <v>August 2022</v>
      </c>
      <c r="AF125" s="8">
        <f t="shared" si="9"/>
        <v>2269.2000000000003</v>
      </c>
      <c r="AG125" s="8">
        <f t="shared" si="10"/>
        <v>348</v>
      </c>
      <c r="AH125" s="8">
        <f t="shared" si="11"/>
        <v>509.20000000000005</v>
      </c>
      <c r="AI125" s="26">
        <f t="shared" si="12"/>
        <v>5.1560021152828386E-3</v>
      </c>
      <c r="AJ125" s="4">
        <f t="shared" si="13"/>
        <v>2.0114942528736937E-3</v>
      </c>
      <c r="AK125" s="4">
        <f t="shared" si="14"/>
        <v>4.1241162608011894E-3</v>
      </c>
    </row>
    <row r="126" spans="1:37" x14ac:dyDescent="0.25">
      <c r="A126" s="4" t="s">
        <v>34</v>
      </c>
      <c r="B126" s="4">
        <v>2022</v>
      </c>
      <c r="C126" s="4" t="s">
        <v>42</v>
      </c>
      <c r="D126" s="8">
        <v>163.5</v>
      </c>
      <c r="E126" s="8">
        <v>209.2</v>
      </c>
      <c r="F126" s="8">
        <v>169.7</v>
      </c>
      <c r="G126" s="8">
        <v>169.7</v>
      </c>
      <c r="H126" s="8">
        <v>188.7</v>
      </c>
      <c r="I126" s="8">
        <v>165.7</v>
      </c>
      <c r="J126" s="8">
        <v>191.8</v>
      </c>
      <c r="K126" s="8">
        <v>169.1</v>
      </c>
      <c r="L126" s="8">
        <v>121.6</v>
      </c>
      <c r="M126" s="8">
        <v>197.3</v>
      </c>
      <c r="N126" s="8">
        <v>169.4</v>
      </c>
      <c r="O126" s="8">
        <v>187.4</v>
      </c>
      <c r="P126" s="8">
        <v>177.8</v>
      </c>
      <c r="Q126" s="8">
        <v>195.9</v>
      </c>
      <c r="R126" s="8">
        <v>180.9</v>
      </c>
      <c r="S126" s="8">
        <v>174.3</v>
      </c>
      <c r="T126" s="8">
        <v>179.9</v>
      </c>
      <c r="U126" s="8">
        <v>169.5</v>
      </c>
      <c r="V126" s="8">
        <v>179.5</v>
      </c>
      <c r="W126" s="8">
        <v>169.5</v>
      </c>
      <c r="X126" s="8">
        <v>177.8</v>
      </c>
      <c r="Y126" s="8">
        <v>162.30000000000001</v>
      </c>
      <c r="Z126" s="8">
        <v>167.6</v>
      </c>
      <c r="AA126" s="8">
        <v>173.1</v>
      </c>
      <c r="AB126" s="8">
        <v>170.9</v>
      </c>
      <c r="AC126" s="8">
        <v>169.7</v>
      </c>
      <c r="AD126" s="8">
        <v>175.3</v>
      </c>
      <c r="AE126" s="4" t="str">
        <f>C126&amp;" "&amp;B126</f>
        <v>September 2022</v>
      </c>
      <c r="AF126" s="8">
        <f t="shared" si="9"/>
        <v>2280.9</v>
      </c>
      <c r="AG126" s="8">
        <f t="shared" si="10"/>
        <v>348.70000000000005</v>
      </c>
      <c r="AH126" s="8">
        <f t="shared" si="11"/>
        <v>511.3</v>
      </c>
      <c r="AI126" s="26">
        <f t="shared" si="12"/>
        <v>7.1901442413082953E-3</v>
      </c>
      <c r="AJ126" s="4">
        <f t="shared" si="13"/>
        <v>6.0223687983937731E-3</v>
      </c>
      <c r="AK126" s="4">
        <f t="shared" si="14"/>
        <v>4.8894973596713149E-3</v>
      </c>
    </row>
    <row r="127" spans="1:37" x14ac:dyDescent="0.25">
      <c r="A127" s="4" t="s">
        <v>34</v>
      </c>
      <c r="B127" s="4">
        <v>2022</v>
      </c>
      <c r="C127" s="4" t="s">
        <v>43</v>
      </c>
      <c r="D127" s="8">
        <v>165.2</v>
      </c>
      <c r="E127" s="8">
        <v>210.9</v>
      </c>
      <c r="F127" s="8">
        <v>170.9</v>
      </c>
      <c r="G127" s="8">
        <v>170.9</v>
      </c>
      <c r="H127" s="8">
        <v>186.5</v>
      </c>
      <c r="I127" s="8">
        <v>163.80000000000001</v>
      </c>
      <c r="J127" s="8">
        <v>199.7</v>
      </c>
      <c r="K127" s="8">
        <v>169.8</v>
      </c>
      <c r="L127" s="8">
        <v>121.9</v>
      </c>
      <c r="M127" s="8">
        <v>199.9</v>
      </c>
      <c r="N127" s="8">
        <v>169.9</v>
      </c>
      <c r="O127" s="8">
        <v>188.3</v>
      </c>
      <c r="P127" s="8">
        <v>179.6</v>
      </c>
      <c r="Q127" s="8">
        <v>196.3</v>
      </c>
      <c r="R127" s="8">
        <v>181.9</v>
      </c>
      <c r="S127" s="8">
        <v>175.3</v>
      </c>
      <c r="T127" s="8">
        <v>181</v>
      </c>
      <c r="U127" s="8">
        <v>171.2</v>
      </c>
      <c r="V127" s="8">
        <v>180.5</v>
      </c>
      <c r="W127" s="8">
        <v>170.4</v>
      </c>
      <c r="X127" s="8">
        <v>178.7</v>
      </c>
      <c r="Y127" s="8">
        <v>162.9</v>
      </c>
      <c r="Z127" s="8">
        <v>168.2</v>
      </c>
      <c r="AA127" s="8">
        <v>173.4</v>
      </c>
      <c r="AB127" s="8">
        <v>172.1</v>
      </c>
      <c r="AC127" s="8">
        <v>170.5</v>
      </c>
      <c r="AD127" s="8">
        <v>176.7</v>
      </c>
      <c r="AE127" s="4" t="str">
        <f>C127&amp;" "&amp;B127</f>
        <v>October 2022</v>
      </c>
      <c r="AF127" s="8">
        <f t="shared" si="9"/>
        <v>2297.3000000000002</v>
      </c>
      <c r="AG127" s="8">
        <f t="shared" si="10"/>
        <v>350.79999999999995</v>
      </c>
      <c r="AH127" s="8">
        <f t="shared" si="11"/>
        <v>513.79999999999995</v>
      </c>
      <c r="AI127" s="26">
        <f t="shared" si="12"/>
        <v>-2.1764680276846731E-4</v>
      </c>
      <c r="AJ127" s="4">
        <f t="shared" si="13"/>
        <v>7.4116305587229852E-3</v>
      </c>
      <c r="AK127" s="4">
        <f t="shared" si="14"/>
        <v>3.69793694044393E-3</v>
      </c>
    </row>
    <row r="128" spans="1:37" x14ac:dyDescent="0.25">
      <c r="A128" s="4" t="s">
        <v>34</v>
      </c>
      <c r="B128" s="4">
        <v>2022</v>
      </c>
      <c r="C128" s="4" t="s">
        <v>44</v>
      </c>
      <c r="D128" s="8">
        <v>167.4</v>
      </c>
      <c r="E128" s="8">
        <v>209.4</v>
      </c>
      <c r="F128" s="8">
        <v>181.4</v>
      </c>
      <c r="G128" s="8">
        <v>172.3</v>
      </c>
      <c r="H128" s="8">
        <v>188.9</v>
      </c>
      <c r="I128" s="8">
        <v>160.69999999999999</v>
      </c>
      <c r="J128" s="8">
        <v>183.1</v>
      </c>
      <c r="K128" s="8">
        <v>170.5</v>
      </c>
      <c r="L128" s="8">
        <v>122.1</v>
      </c>
      <c r="M128" s="8">
        <v>202.8</v>
      </c>
      <c r="N128" s="8">
        <v>170.4</v>
      </c>
      <c r="O128" s="8">
        <v>189.5</v>
      </c>
      <c r="P128" s="8">
        <v>178.3</v>
      </c>
      <c r="Q128" s="8">
        <v>196.9</v>
      </c>
      <c r="R128" s="8">
        <v>183.1</v>
      </c>
      <c r="S128" s="8">
        <v>176.2</v>
      </c>
      <c r="T128" s="8">
        <v>182.1</v>
      </c>
      <c r="U128" s="8">
        <v>171.8</v>
      </c>
      <c r="V128" s="8">
        <v>181.3</v>
      </c>
      <c r="W128" s="8">
        <v>171.4</v>
      </c>
      <c r="X128" s="8">
        <v>179.8</v>
      </c>
      <c r="Y128" s="8">
        <v>163</v>
      </c>
      <c r="Z128" s="8">
        <v>168.5</v>
      </c>
      <c r="AA128" s="8">
        <v>173.7</v>
      </c>
      <c r="AB128" s="8">
        <v>173.6</v>
      </c>
      <c r="AC128" s="8">
        <v>171.1</v>
      </c>
      <c r="AD128" s="8">
        <v>176.5</v>
      </c>
      <c r="AE128" s="4" t="str">
        <f>C128&amp;" "&amp;B128</f>
        <v>November  2022</v>
      </c>
      <c r="AF128" s="8">
        <f t="shared" si="9"/>
        <v>2296.8000000000002</v>
      </c>
      <c r="AG128" s="8">
        <f t="shared" si="10"/>
        <v>353.4</v>
      </c>
      <c r="AH128" s="8">
        <f t="shared" si="11"/>
        <v>515.70000000000005</v>
      </c>
      <c r="AI128" s="26">
        <f t="shared" si="12"/>
        <v>-5.8342041100662182E-3</v>
      </c>
      <c r="AJ128" s="4">
        <f t="shared" si="13"/>
        <v>9.903791737408036E-3</v>
      </c>
      <c r="AK128" s="4">
        <f t="shared" si="14"/>
        <v>3.4904013961604701E-3</v>
      </c>
    </row>
    <row r="129" spans="1:44" x14ac:dyDescent="0.25">
      <c r="A129" s="4" t="s">
        <v>34</v>
      </c>
      <c r="B129" s="4">
        <v>2022</v>
      </c>
      <c r="C129" s="4" t="s">
        <v>45</v>
      </c>
      <c r="D129" s="8">
        <v>169.2</v>
      </c>
      <c r="E129" s="8">
        <v>209</v>
      </c>
      <c r="F129" s="8">
        <v>190.2</v>
      </c>
      <c r="G129" s="8">
        <v>173.6</v>
      </c>
      <c r="H129" s="8">
        <v>188.5</v>
      </c>
      <c r="I129" s="8">
        <v>158</v>
      </c>
      <c r="J129" s="8">
        <v>159.9</v>
      </c>
      <c r="K129" s="8">
        <v>170.8</v>
      </c>
      <c r="L129" s="8">
        <v>121.8</v>
      </c>
      <c r="M129" s="8">
        <v>205.2</v>
      </c>
      <c r="N129" s="8">
        <v>171</v>
      </c>
      <c r="O129" s="8">
        <v>190.3</v>
      </c>
      <c r="P129" s="8">
        <v>175.9</v>
      </c>
      <c r="Q129" s="8">
        <v>197.3</v>
      </c>
      <c r="R129" s="8">
        <v>184</v>
      </c>
      <c r="S129" s="8">
        <v>177</v>
      </c>
      <c r="T129" s="8">
        <v>183</v>
      </c>
      <c r="U129" s="8">
        <v>170.7</v>
      </c>
      <c r="V129" s="8">
        <v>182</v>
      </c>
      <c r="W129" s="8">
        <v>172.1</v>
      </c>
      <c r="X129" s="8">
        <v>181.1</v>
      </c>
      <c r="Y129" s="8">
        <v>163.4</v>
      </c>
      <c r="Z129" s="8">
        <v>168.9</v>
      </c>
      <c r="AA129" s="8">
        <v>174.1</v>
      </c>
      <c r="AB129" s="8">
        <v>175.8</v>
      </c>
      <c r="AC129" s="8">
        <v>172</v>
      </c>
      <c r="AD129" s="8">
        <v>175.7</v>
      </c>
      <c r="AE129" s="4" t="str">
        <f>C129&amp;" "&amp;B129</f>
        <v>December 2022</v>
      </c>
      <c r="AF129" s="8">
        <f t="shared" si="9"/>
        <v>2283.4</v>
      </c>
      <c r="AG129" s="8">
        <f t="shared" si="10"/>
        <v>356.9</v>
      </c>
      <c r="AH129" s="8">
        <f t="shared" si="11"/>
        <v>517.5</v>
      </c>
      <c r="AI129" s="26">
        <f t="shared" si="12"/>
        <v>4.0728737847068961E-3</v>
      </c>
      <c r="AJ129" s="4">
        <f t="shared" si="13"/>
        <v>1.1207621182404036E-2</v>
      </c>
      <c r="AK129" s="4">
        <f t="shared" si="14"/>
        <v>1.9323671497584541E-3</v>
      </c>
    </row>
    <row r="130" spans="1:44" x14ac:dyDescent="0.25">
      <c r="A130" s="4" t="s">
        <v>34</v>
      </c>
      <c r="B130" s="4">
        <v>2023</v>
      </c>
      <c r="C130" s="4" t="s">
        <v>31</v>
      </c>
      <c r="D130" s="8">
        <v>173.8</v>
      </c>
      <c r="E130" s="8">
        <v>210.7</v>
      </c>
      <c r="F130" s="8">
        <v>194.5</v>
      </c>
      <c r="G130" s="8">
        <v>174.6</v>
      </c>
      <c r="H130" s="8">
        <v>187.2</v>
      </c>
      <c r="I130" s="8">
        <v>158.30000000000001</v>
      </c>
      <c r="J130" s="8">
        <v>153.9</v>
      </c>
      <c r="K130" s="8">
        <v>170.9</v>
      </c>
      <c r="L130" s="8">
        <v>121.1</v>
      </c>
      <c r="M130" s="8">
        <v>208.4</v>
      </c>
      <c r="N130" s="8">
        <v>171.4</v>
      </c>
      <c r="O130" s="8">
        <v>191.2</v>
      </c>
      <c r="P130" s="8">
        <v>176.7</v>
      </c>
      <c r="Q130" s="8">
        <v>198.2</v>
      </c>
      <c r="R130" s="8">
        <v>184.9</v>
      </c>
      <c r="S130" s="8">
        <v>177.6</v>
      </c>
      <c r="T130" s="8">
        <v>183.8</v>
      </c>
      <c r="U130" s="8">
        <v>172.1</v>
      </c>
      <c r="V130" s="8">
        <v>182</v>
      </c>
      <c r="W130" s="8">
        <v>172.9</v>
      </c>
      <c r="X130" s="8">
        <v>182.3</v>
      </c>
      <c r="Y130" s="8">
        <v>163.6</v>
      </c>
      <c r="Z130" s="8">
        <v>169.5</v>
      </c>
      <c r="AA130" s="8">
        <v>174.3</v>
      </c>
      <c r="AB130" s="8">
        <v>178.6</v>
      </c>
      <c r="AC130" s="8">
        <v>172.8</v>
      </c>
      <c r="AD130" s="8">
        <v>176.5</v>
      </c>
      <c r="AE130" s="4" t="str">
        <f>C130&amp;" "&amp;B130</f>
        <v>January 2023</v>
      </c>
      <c r="AF130" s="8">
        <f t="shared" si="9"/>
        <v>2292.6999999999998</v>
      </c>
      <c r="AG130" s="8">
        <f t="shared" si="10"/>
        <v>360.9</v>
      </c>
      <c r="AH130" s="8">
        <f t="shared" si="11"/>
        <v>518.5</v>
      </c>
      <c r="AI130" s="26">
        <f t="shared" si="12"/>
        <v>-5.9318707201116193E-3</v>
      </c>
      <c r="AJ130" s="4">
        <f t="shared" si="13"/>
        <v>1.2468827930174564E-2</v>
      </c>
      <c r="AK130" s="4">
        <f t="shared" si="14"/>
        <v>3.8572806171648989E-3</v>
      </c>
    </row>
    <row r="131" spans="1:44" x14ac:dyDescent="0.25">
      <c r="A131" s="4" t="s">
        <v>34</v>
      </c>
      <c r="B131" s="4">
        <v>2023</v>
      </c>
      <c r="C131" s="4" t="s">
        <v>35</v>
      </c>
      <c r="D131" s="8">
        <v>174.4</v>
      </c>
      <c r="E131" s="8">
        <v>207.7</v>
      </c>
      <c r="F131" s="8">
        <v>175.2</v>
      </c>
      <c r="G131" s="8">
        <v>177.3</v>
      </c>
      <c r="H131" s="8">
        <v>179.3</v>
      </c>
      <c r="I131" s="8">
        <v>169.5</v>
      </c>
      <c r="J131" s="8">
        <v>152.69999999999999</v>
      </c>
      <c r="K131" s="8">
        <v>171</v>
      </c>
      <c r="L131" s="8">
        <v>120</v>
      </c>
      <c r="M131" s="8">
        <v>209.7</v>
      </c>
      <c r="N131" s="8">
        <v>172.3</v>
      </c>
      <c r="O131" s="8">
        <v>193</v>
      </c>
      <c r="P131" s="8">
        <v>177</v>
      </c>
      <c r="Q131" s="8">
        <v>199.5</v>
      </c>
      <c r="R131" s="8">
        <v>186.2</v>
      </c>
      <c r="S131" s="8">
        <v>178.7</v>
      </c>
      <c r="T131" s="8">
        <v>185.1</v>
      </c>
      <c r="U131" s="8">
        <v>173.5</v>
      </c>
      <c r="V131" s="8">
        <v>182.1</v>
      </c>
      <c r="W131" s="8">
        <v>174.2</v>
      </c>
      <c r="X131" s="8">
        <v>184.4</v>
      </c>
      <c r="Y131" s="8">
        <v>164.2</v>
      </c>
      <c r="Z131" s="8">
        <v>170.3</v>
      </c>
      <c r="AA131" s="8">
        <v>175</v>
      </c>
      <c r="AB131" s="8">
        <v>181</v>
      </c>
      <c r="AC131" s="8">
        <v>174.1</v>
      </c>
      <c r="AD131" s="8">
        <v>177.2</v>
      </c>
      <c r="AE131" s="4" t="str">
        <f>C131&amp;" "&amp;B131</f>
        <v>February 2023</v>
      </c>
      <c r="AF131" s="8">
        <f t="shared" si="9"/>
        <v>2279.1</v>
      </c>
      <c r="AG131" s="8">
        <f t="shared" si="10"/>
        <v>365.4</v>
      </c>
      <c r="AH131" s="8">
        <f t="shared" si="11"/>
        <v>520.5</v>
      </c>
      <c r="AI131" s="26">
        <f t="shared" si="12"/>
        <v>4.3876968978943027E-5</v>
      </c>
      <c r="AJ131" s="4">
        <f t="shared" si="13"/>
        <v>0</v>
      </c>
      <c r="AK131" s="4">
        <f t="shared" si="14"/>
        <v>-3.8424591738721515E-4</v>
      </c>
    </row>
    <row r="132" spans="1:44" x14ac:dyDescent="0.25">
      <c r="A132" s="4" t="s">
        <v>34</v>
      </c>
      <c r="B132" s="4">
        <v>2023</v>
      </c>
      <c r="C132" s="4" t="s">
        <v>36</v>
      </c>
      <c r="D132" s="8">
        <v>174.4</v>
      </c>
      <c r="E132" s="8">
        <v>207.7</v>
      </c>
      <c r="F132" s="8">
        <v>175.2</v>
      </c>
      <c r="G132" s="8">
        <v>177.3</v>
      </c>
      <c r="H132" s="8">
        <v>179.2</v>
      </c>
      <c r="I132" s="8">
        <v>169.5</v>
      </c>
      <c r="J132" s="8">
        <v>152.80000000000001</v>
      </c>
      <c r="K132" s="8">
        <v>171.1</v>
      </c>
      <c r="L132" s="8">
        <v>120</v>
      </c>
      <c r="M132" s="8">
        <v>209.7</v>
      </c>
      <c r="N132" s="8">
        <v>172.3</v>
      </c>
      <c r="O132" s="8">
        <v>193</v>
      </c>
      <c r="P132" s="8">
        <v>177</v>
      </c>
      <c r="Q132" s="8">
        <v>199.5</v>
      </c>
      <c r="R132" s="8">
        <v>186.1</v>
      </c>
      <c r="S132" s="8">
        <v>178.7</v>
      </c>
      <c r="T132" s="8">
        <v>185.1</v>
      </c>
      <c r="U132" s="8">
        <v>173.5</v>
      </c>
      <c r="V132" s="8">
        <v>181.9</v>
      </c>
      <c r="W132" s="8">
        <v>174.2</v>
      </c>
      <c r="X132" s="8">
        <v>184.4</v>
      </c>
      <c r="Y132" s="8">
        <v>164.2</v>
      </c>
      <c r="Z132" s="8">
        <v>170.3</v>
      </c>
      <c r="AA132" s="8">
        <v>175</v>
      </c>
      <c r="AB132" s="8">
        <v>181</v>
      </c>
      <c r="AC132" s="8">
        <v>174.1</v>
      </c>
      <c r="AD132" s="8">
        <v>177.2</v>
      </c>
      <c r="AE132" s="4" t="str">
        <f>C132&amp;" "&amp;B132</f>
        <v>March 2023</v>
      </c>
      <c r="AF132" s="8">
        <f t="shared" si="9"/>
        <v>2279.1999999999998</v>
      </c>
      <c r="AG132" s="8">
        <f t="shared" si="10"/>
        <v>365.4</v>
      </c>
      <c r="AH132" s="8">
        <f t="shared" si="11"/>
        <v>520.29999999999995</v>
      </c>
      <c r="AI132" s="26">
        <f t="shared" si="12"/>
        <v>4.5630045630048032E-3</v>
      </c>
      <c r="AJ132" s="4">
        <f t="shared" si="13"/>
        <v>9.8522167487685355E-3</v>
      </c>
      <c r="AK132" s="4">
        <f t="shared" si="14"/>
        <v>9.6098404766480885E-4</v>
      </c>
    </row>
    <row r="133" spans="1:44" x14ac:dyDescent="0.25">
      <c r="A133" s="4" t="s">
        <v>34</v>
      </c>
      <c r="B133" s="4">
        <v>2023</v>
      </c>
      <c r="C133" s="4" t="s">
        <v>37</v>
      </c>
      <c r="D133" s="8">
        <v>173.8</v>
      </c>
      <c r="E133" s="8">
        <v>209.3</v>
      </c>
      <c r="F133" s="8">
        <v>169.6</v>
      </c>
      <c r="G133" s="8">
        <v>178.4</v>
      </c>
      <c r="H133" s="8">
        <v>174.9</v>
      </c>
      <c r="I133" s="8">
        <v>176.3</v>
      </c>
      <c r="J133" s="8">
        <v>155.4</v>
      </c>
      <c r="K133" s="8">
        <v>173.4</v>
      </c>
      <c r="L133" s="8">
        <v>121.3</v>
      </c>
      <c r="M133" s="8">
        <v>212.9</v>
      </c>
      <c r="N133" s="8">
        <v>172.9</v>
      </c>
      <c r="O133" s="8">
        <v>193.5</v>
      </c>
      <c r="P133" s="8">
        <v>177.9</v>
      </c>
      <c r="Q133" s="8">
        <v>200.6</v>
      </c>
      <c r="R133" s="8">
        <v>186.9</v>
      </c>
      <c r="S133" s="8">
        <v>179.2</v>
      </c>
      <c r="T133" s="8">
        <v>185.7</v>
      </c>
      <c r="U133" s="8">
        <v>175.2</v>
      </c>
      <c r="V133" s="8">
        <v>181.7</v>
      </c>
      <c r="W133" s="8">
        <v>174.6</v>
      </c>
      <c r="X133" s="8">
        <v>185</v>
      </c>
      <c r="Y133" s="8">
        <v>164.5</v>
      </c>
      <c r="Z133" s="8">
        <v>170.7</v>
      </c>
      <c r="AA133" s="8">
        <v>176.4</v>
      </c>
      <c r="AB133" s="8">
        <v>184</v>
      </c>
      <c r="AC133" s="8">
        <v>175</v>
      </c>
      <c r="AD133" s="8">
        <v>178.1</v>
      </c>
      <c r="AE133" s="4" t="str">
        <f>C133&amp;" "&amp;B133</f>
        <v>April 2023</v>
      </c>
      <c r="AF133" s="8">
        <f t="shared" si="9"/>
        <v>2289.6000000000004</v>
      </c>
      <c r="AG133" s="8">
        <f t="shared" si="10"/>
        <v>369</v>
      </c>
      <c r="AH133" s="8">
        <f t="shared" si="11"/>
        <v>520.79999999999995</v>
      </c>
      <c r="AI133" s="26">
        <f t="shared" si="12"/>
        <v>7.5559049615652185E-3</v>
      </c>
      <c r="AJ133" s="4">
        <f t="shared" si="13"/>
        <v>5.1490514905148431E-3</v>
      </c>
      <c r="AK133" s="4">
        <f t="shared" si="14"/>
        <v>3.8402457757296471E-3</v>
      </c>
    </row>
    <row r="134" spans="1:44" x14ac:dyDescent="0.25">
      <c r="A134" s="4" t="s">
        <v>34</v>
      </c>
      <c r="B134" s="4">
        <v>2023</v>
      </c>
      <c r="C134" s="4" t="s">
        <v>38</v>
      </c>
      <c r="D134" s="8">
        <v>173.7</v>
      </c>
      <c r="E134" s="8">
        <v>214.3</v>
      </c>
      <c r="F134" s="8">
        <v>173.2</v>
      </c>
      <c r="G134" s="8">
        <v>179.5</v>
      </c>
      <c r="H134" s="8">
        <v>170</v>
      </c>
      <c r="I134" s="8">
        <v>172.2</v>
      </c>
      <c r="J134" s="8">
        <v>161</v>
      </c>
      <c r="K134" s="8">
        <v>175.6</v>
      </c>
      <c r="L134" s="8">
        <v>122.7</v>
      </c>
      <c r="M134" s="8">
        <v>218</v>
      </c>
      <c r="N134" s="8">
        <v>173.4</v>
      </c>
      <c r="O134" s="8">
        <v>194.2</v>
      </c>
      <c r="P134" s="8">
        <v>179.1</v>
      </c>
      <c r="Q134" s="8">
        <v>201</v>
      </c>
      <c r="R134" s="8">
        <v>187.3</v>
      </c>
      <c r="S134" s="8">
        <v>179.7</v>
      </c>
      <c r="T134" s="8">
        <v>186.2</v>
      </c>
      <c r="U134" s="8">
        <v>175.6</v>
      </c>
      <c r="V134" s="8">
        <v>182.8</v>
      </c>
      <c r="W134" s="8">
        <v>175.2</v>
      </c>
      <c r="X134" s="8">
        <v>185.7</v>
      </c>
      <c r="Y134" s="8">
        <v>164.8</v>
      </c>
      <c r="Z134" s="8">
        <v>171.2</v>
      </c>
      <c r="AA134" s="8">
        <v>177.1</v>
      </c>
      <c r="AB134" s="8">
        <v>185.2</v>
      </c>
      <c r="AC134" s="8">
        <v>175.7</v>
      </c>
      <c r="AD134" s="8">
        <v>179.1</v>
      </c>
      <c r="AE134" s="4" t="str">
        <f>C134&amp;" "&amp;B134</f>
        <v>May 2023</v>
      </c>
      <c r="AF134" s="8">
        <f t="shared" si="9"/>
        <v>2306.9</v>
      </c>
      <c r="AG134" s="8">
        <f t="shared" si="10"/>
        <v>370.9</v>
      </c>
      <c r="AH134" s="8">
        <f t="shared" si="11"/>
        <v>522.79999999999995</v>
      </c>
      <c r="AI134" s="26">
        <f t="shared" si="12"/>
        <v>-1</v>
      </c>
      <c r="AJ134" s="4">
        <f t="shared" si="13"/>
        <v>-1</v>
      </c>
      <c r="AK134" s="4">
        <f t="shared" si="14"/>
        <v>-1</v>
      </c>
    </row>
    <row r="137" spans="1:44" x14ac:dyDescent="0.25">
      <c r="A137" s="7" t="s">
        <v>0</v>
      </c>
      <c r="B137" s="7" t="s">
        <v>1</v>
      </c>
      <c r="C137" s="7" t="s">
        <v>2</v>
      </c>
      <c r="D137" s="7" t="s">
        <v>3</v>
      </c>
      <c r="E137" s="7" t="s">
        <v>4</v>
      </c>
      <c r="F137" s="7" t="s">
        <v>5</v>
      </c>
      <c r="G137" s="7" t="s">
        <v>6</v>
      </c>
      <c r="H137" s="7" t="s">
        <v>7</v>
      </c>
      <c r="I137" s="7" t="s">
        <v>8</v>
      </c>
      <c r="J137" s="7" t="s">
        <v>9</v>
      </c>
      <c r="K137" s="7" t="s">
        <v>10</v>
      </c>
      <c r="L137" s="7" t="s">
        <v>11</v>
      </c>
      <c r="M137" s="7" t="s">
        <v>12</v>
      </c>
      <c r="N137" s="7" t="s">
        <v>13</v>
      </c>
      <c r="O137" s="7" t="s">
        <v>14</v>
      </c>
      <c r="P137" s="7" t="s">
        <v>15</v>
      </c>
      <c r="Q137" s="7" t="s">
        <v>16</v>
      </c>
      <c r="R137" s="7" t="s">
        <v>17</v>
      </c>
      <c r="S137" s="7" t="s">
        <v>18</v>
      </c>
      <c r="T137" s="7" t="s">
        <v>19</v>
      </c>
      <c r="U137" s="7" t="s">
        <v>20</v>
      </c>
      <c r="V137" s="7" t="s">
        <v>21</v>
      </c>
      <c r="W137" s="7" t="s">
        <v>22</v>
      </c>
      <c r="X137" s="7" t="s">
        <v>23</v>
      </c>
      <c r="Y137" s="7" t="s">
        <v>24</v>
      </c>
      <c r="Z137" s="7" t="s">
        <v>25</v>
      </c>
      <c r="AA137" s="7" t="s">
        <v>26</v>
      </c>
      <c r="AB137" s="7" t="s">
        <v>27</v>
      </c>
      <c r="AC137" s="7" t="s">
        <v>28</v>
      </c>
      <c r="AD137" s="7" t="s">
        <v>29</v>
      </c>
      <c r="AE137" s="12" t="s">
        <v>1</v>
      </c>
      <c r="AF137" s="12" t="s">
        <v>73</v>
      </c>
      <c r="AG137" s="12" t="s">
        <v>72</v>
      </c>
      <c r="AH137" s="12" t="s">
        <v>83</v>
      </c>
      <c r="AI137" s="12" t="s">
        <v>84</v>
      </c>
      <c r="AJ137" s="12" t="s">
        <v>85</v>
      </c>
      <c r="AK137" s="12" t="s">
        <v>86</v>
      </c>
      <c r="AL137" s="7" t="s">
        <v>1</v>
      </c>
      <c r="AM137" s="12" t="s">
        <v>73</v>
      </c>
      <c r="AN137" s="12" t="s">
        <v>72</v>
      </c>
      <c r="AO137" s="12" t="s">
        <v>83</v>
      </c>
      <c r="AP137" s="12" t="s">
        <v>84</v>
      </c>
      <c r="AQ137" s="12" t="s">
        <v>85</v>
      </c>
      <c r="AR137" s="12" t="s">
        <v>86</v>
      </c>
    </row>
    <row r="138" spans="1:44" x14ac:dyDescent="0.25">
      <c r="A138" s="4" t="s">
        <v>33</v>
      </c>
      <c r="B138" s="4">
        <v>2018</v>
      </c>
      <c r="C138" s="4" t="s">
        <v>31</v>
      </c>
      <c r="D138" s="8">
        <v>134.6</v>
      </c>
      <c r="E138" s="8">
        <v>143.69999999999999</v>
      </c>
      <c r="F138" s="8">
        <v>143.6</v>
      </c>
      <c r="G138" s="8">
        <v>139.6</v>
      </c>
      <c r="H138" s="8">
        <v>116.4</v>
      </c>
      <c r="I138" s="8">
        <v>133.80000000000001</v>
      </c>
      <c r="J138" s="8">
        <v>150.5</v>
      </c>
      <c r="K138" s="8">
        <v>118.4</v>
      </c>
      <c r="L138" s="8">
        <v>117.3</v>
      </c>
      <c r="M138" s="8">
        <v>140.5</v>
      </c>
      <c r="N138" s="8">
        <v>125.9</v>
      </c>
      <c r="O138" s="8">
        <v>146.80000000000001</v>
      </c>
      <c r="P138" s="8">
        <v>137.19999999999999</v>
      </c>
      <c r="Q138" s="8">
        <v>157.69999999999999</v>
      </c>
      <c r="R138" s="8">
        <v>136</v>
      </c>
      <c r="S138" s="8">
        <v>125.9</v>
      </c>
      <c r="T138" s="8">
        <v>134.4</v>
      </c>
      <c r="U138" s="8">
        <v>140.4</v>
      </c>
      <c r="V138" s="8">
        <v>127.3</v>
      </c>
      <c r="W138" s="8">
        <v>129.5</v>
      </c>
      <c r="X138" s="8">
        <v>129</v>
      </c>
      <c r="Y138" s="8">
        <v>116.3</v>
      </c>
      <c r="Z138" s="8">
        <v>126.2</v>
      </c>
      <c r="AA138" s="8">
        <v>137.1</v>
      </c>
      <c r="AB138" s="8">
        <v>125.5</v>
      </c>
      <c r="AC138" s="8">
        <v>125.8</v>
      </c>
      <c r="AD138" s="8">
        <v>134.1</v>
      </c>
      <c r="AE138" s="4" t="str">
        <f>C138&amp;" "&amp;B138</f>
        <v>January 2018</v>
      </c>
      <c r="AF138" s="8">
        <f>SUM(D138:P138)</f>
        <v>1748.3000000000002</v>
      </c>
      <c r="AG138" s="8">
        <f>SUM(X138,AB138)</f>
        <v>254.5</v>
      </c>
      <c r="AH138" s="8">
        <f>SUM(V138,W138,Y138)</f>
        <v>373.1</v>
      </c>
      <c r="AI138" s="26">
        <f>(AF139-AF138)/AF138</f>
        <v>-1.1668477950008631E-2</v>
      </c>
      <c r="AJ138" s="4">
        <f>(AG139-AG138)/AG138</f>
        <v>5.893909626719057E-3</v>
      </c>
      <c r="AK138" s="4">
        <f>(AH139-AH138)/AH138</f>
        <v>4.0203698740284106E-3</v>
      </c>
      <c r="AL138" s="4">
        <v>2018</v>
      </c>
      <c r="AM138" s="8">
        <f>SUM(AF138:AF149)</f>
        <v>20927.2</v>
      </c>
      <c r="AN138" s="8">
        <f>SUM(AG138:AG149)</f>
        <v>3139.5</v>
      </c>
      <c r="AO138" s="8">
        <f>SUM(AH138:AH149)</f>
        <v>4583.2</v>
      </c>
      <c r="AP138" s="11">
        <v>0</v>
      </c>
      <c r="AQ138" s="11">
        <v>0</v>
      </c>
      <c r="AR138" s="11">
        <v>0</v>
      </c>
    </row>
    <row r="139" spans="1:44" x14ac:dyDescent="0.25">
      <c r="A139" s="4" t="s">
        <v>33</v>
      </c>
      <c r="B139" s="4">
        <v>2018</v>
      </c>
      <c r="C139" s="4" t="s">
        <v>35</v>
      </c>
      <c r="D139" s="8">
        <v>134.80000000000001</v>
      </c>
      <c r="E139" s="8">
        <v>143</v>
      </c>
      <c r="F139" s="8">
        <v>139.9</v>
      </c>
      <c r="G139" s="8">
        <v>139.9</v>
      </c>
      <c r="H139" s="8">
        <v>116.2</v>
      </c>
      <c r="I139" s="8">
        <v>135.5</v>
      </c>
      <c r="J139" s="8">
        <v>136.9</v>
      </c>
      <c r="K139" s="8">
        <v>117</v>
      </c>
      <c r="L139" s="8">
        <v>115.4</v>
      </c>
      <c r="M139" s="8">
        <v>140.69999999999999</v>
      </c>
      <c r="N139" s="8">
        <v>125.9</v>
      </c>
      <c r="O139" s="8">
        <v>147.1</v>
      </c>
      <c r="P139" s="8">
        <v>135.6</v>
      </c>
      <c r="Q139" s="8">
        <v>159.30000000000001</v>
      </c>
      <c r="R139" s="8">
        <v>136.30000000000001</v>
      </c>
      <c r="S139" s="8">
        <v>126.1</v>
      </c>
      <c r="T139" s="8">
        <v>134.69999999999999</v>
      </c>
      <c r="U139" s="8">
        <v>141.30000000000001</v>
      </c>
      <c r="V139" s="8">
        <v>127.3</v>
      </c>
      <c r="W139" s="8">
        <v>129.9</v>
      </c>
      <c r="X139" s="8">
        <v>129.80000000000001</v>
      </c>
      <c r="Y139" s="8">
        <v>117.4</v>
      </c>
      <c r="Z139" s="8">
        <v>126.5</v>
      </c>
      <c r="AA139" s="8">
        <v>137.19999999999999</v>
      </c>
      <c r="AB139" s="8">
        <v>126.2</v>
      </c>
      <c r="AC139" s="8">
        <v>126.5</v>
      </c>
      <c r="AD139" s="8">
        <v>134</v>
      </c>
      <c r="AE139" s="4" t="str">
        <f>C139&amp;" "&amp;B139</f>
        <v>February 2018</v>
      </c>
      <c r="AF139" s="8">
        <f t="shared" ref="AF139:AF202" si="18">SUM(D139:P139)</f>
        <v>1727.9</v>
      </c>
      <c r="AG139" s="8">
        <f t="shared" ref="AG139:AG202" si="19">SUM(X139,AB139)</f>
        <v>256</v>
      </c>
      <c r="AH139" s="8">
        <f t="shared" ref="AH139:AH202" si="20">SUM(V139,W139,Y139)</f>
        <v>374.6</v>
      </c>
      <c r="AI139" s="26">
        <f t="shared" ref="AI139:AI202" si="21">(AF140-AF139)/AF139</f>
        <v>-7.1763412234504831E-3</v>
      </c>
      <c r="AJ139" s="4">
        <f t="shared" ref="AJ139:AJ202" si="22">(AG140-AG139)/AG139</f>
        <v>4.6874999999999556E-3</v>
      </c>
      <c r="AK139" s="4">
        <f t="shared" ref="AK139:AK202" si="23">(AH140-AH139)/AH139</f>
        <v>1.0678056593700857E-3</v>
      </c>
      <c r="AL139" s="4">
        <v>2019</v>
      </c>
      <c r="AM139" s="8">
        <f>SUM(AF150:AF161)</f>
        <v>22052.3</v>
      </c>
      <c r="AN139" s="8">
        <f>SUM(AG150:AG161)</f>
        <v>3314.0000000000005</v>
      </c>
      <c r="AO139" s="8">
        <f>SUM(AH150:AH161)</f>
        <v>4646.5666666666666</v>
      </c>
      <c r="AP139" s="11">
        <f>(AM139-AM138)/AM138</f>
        <v>5.3762567376428691E-2</v>
      </c>
      <c r="AQ139" s="11">
        <f>(AN139-AN138)/AN138</f>
        <v>5.5582099060360074E-2</v>
      </c>
      <c r="AR139" s="11">
        <f>(AO139-AO138)/AO138</f>
        <v>1.3825856752196455E-2</v>
      </c>
    </row>
    <row r="140" spans="1:44" x14ac:dyDescent="0.25">
      <c r="A140" s="4" t="s">
        <v>33</v>
      </c>
      <c r="B140" s="4">
        <v>2018</v>
      </c>
      <c r="C140" s="4" t="s">
        <v>36</v>
      </c>
      <c r="D140" s="8">
        <v>135</v>
      </c>
      <c r="E140" s="8">
        <v>143.1</v>
      </c>
      <c r="F140" s="8">
        <v>135.5</v>
      </c>
      <c r="G140" s="8">
        <v>139.9</v>
      </c>
      <c r="H140" s="8">
        <v>116.5</v>
      </c>
      <c r="I140" s="8">
        <v>138.5</v>
      </c>
      <c r="J140" s="8">
        <v>128</v>
      </c>
      <c r="K140" s="8">
        <v>115.5</v>
      </c>
      <c r="L140" s="8">
        <v>114.2</v>
      </c>
      <c r="M140" s="8">
        <v>140.69999999999999</v>
      </c>
      <c r="N140" s="8">
        <v>126.2</v>
      </c>
      <c r="O140" s="8">
        <v>147.6</v>
      </c>
      <c r="P140" s="8">
        <v>134.80000000000001</v>
      </c>
      <c r="Q140" s="8">
        <v>159.69999999999999</v>
      </c>
      <c r="R140" s="8">
        <v>136.69999999999999</v>
      </c>
      <c r="S140" s="8">
        <v>126.7</v>
      </c>
      <c r="T140" s="8">
        <v>135.19999999999999</v>
      </c>
      <c r="U140" s="8">
        <v>142</v>
      </c>
      <c r="V140" s="8">
        <v>126.4</v>
      </c>
      <c r="W140" s="8">
        <v>130.80000000000001</v>
      </c>
      <c r="X140" s="8">
        <v>130.5</v>
      </c>
      <c r="Y140" s="8">
        <v>117.8</v>
      </c>
      <c r="Z140" s="8">
        <v>126.8</v>
      </c>
      <c r="AA140" s="8">
        <v>137.80000000000001</v>
      </c>
      <c r="AB140" s="8">
        <v>126.7</v>
      </c>
      <c r="AC140" s="8">
        <v>127.1</v>
      </c>
      <c r="AD140" s="8">
        <v>134</v>
      </c>
      <c r="AE140" s="4" t="str">
        <f>C140&amp;" "&amp;B140</f>
        <v>March 2018</v>
      </c>
      <c r="AF140" s="8">
        <f t="shared" si="18"/>
        <v>1715.5</v>
      </c>
      <c r="AG140" s="8">
        <f t="shared" si="19"/>
        <v>257.2</v>
      </c>
      <c r="AH140" s="8">
        <f t="shared" si="20"/>
        <v>375.00000000000006</v>
      </c>
      <c r="AI140" s="26">
        <f t="shared" si="21"/>
        <v>2.623141941125169E-3</v>
      </c>
      <c r="AJ140" s="4">
        <f t="shared" si="22"/>
        <v>6.6096423017106875E-3</v>
      </c>
      <c r="AK140" s="4">
        <f t="shared" si="23"/>
        <v>7.9999999999972704E-4</v>
      </c>
      <c r="AL140" s="4">
        <v>2020</v>
      </c>
      <c r="AM140" s="8">
        <f>SUM(AF162:AF173)</f>
        <v>24032.511111111115</v>
      </c>
      <c r="AN140" s="8">
        <f>SUM(AG162:AG173)</f>
        <v>3585.5111111111114</v>
      </c>
      <c r="AO140" s="8">
        <f>SUM(AH162:AH173)</f>
        <v>4922.2444444444436</v>
      </c>
      <c r="AP140" s="11">
        <f t="shared" ref="AP140:AP143" si="24">(AM140-AM139)/AM139</f>
        <v>8.9796126078056052E-2</v>
      </c>
      <c r="AQ140" s="11">
        <f t="shared" ref="AQ140:AQ143" si="25">(AN140-AN139)/AN139</f>
        <v>8.192851874203709E-2</v>
      </c>
      <c r="AR140" s="11">
        <f t="shared" ref="AR140:AR143" si="26">(AO140-AO139)/AO139</f>
        <v>5.9329349507760643E-2</v>
      </c>
    </row>
    <row r="141" spans="1:44" x14ac:dyDescent="0.25">
      <c r="A141" s="4" t="s">
        <v>33</v>
      </c>
      <c r="B141" s="4">
        <v>2018</v>
      </c>
      <c r="C141" s="4" t="s">
        <v>37</v>
      </c>
      <c r="D141" s="8">
        <v>135</v>
      </c>
      <c r="E141" s="8">
        <v>144.30000000000001</v>
      </c>
      <c r="F141" s="8">
        <v>130.80000000000001</v>
      </c>
      <c r="G141" s="8">
        <v>140.30000000000001</v>
      </c>
      <c r="H141" s="8">
        <v>116.6</v>
      </c>
      <c r="I141" s="8">
        <v>150.1</v>
      </c>
      <c r="J141" s="8">
        <v>127.6</v>
      </c>
      <c r="K141" s="8">
        <v>114</v>
      </c>
      <c r="L141" s="8">
        <v>110.6</v>
      </c>
      <c r="M141" s="8">
        <v>140.19999999999999</v>
      </c>
      <c r="N141" s="8">
        <v>126.5</v>
      </c>
      <c r="O141" s="8">
        <v>148.30000000000001</v>
      </c>
      <c r="P141" s="8">
        <v>135.69999999999999</v>
      </c>
      <c r="Q141" s="8">
        <v>159.19999999999999</v>
      </c>
      <c r="R141" s="8">
        <v>137.80000000000001</v>
      </c>
      <c r="S141" s="8">
        <v>127.4</v>
      </c>
      <c r="T141" s="8">
        <v>136.19999999999999</v>
      </c>
      <c r="U141" s="8">
        <v>142.9</v>
      </c>
      <c r="V141" s="8">
        <v>124.6</v>
      </c>
      <c r="W141" s="8">
        <v>131.80000000000001</v>
      </c>
      <c r="X141" s="8">
        <v>131.30000000000001</v>
      </c>
      <c r="Y141" s="8">
        <v>118.9</v>
      </c>
      <c r="Z141" s="8">
        <v>127.6</v>
      </c>
      <c r="AA141" s="8">
        <v>139.69999999999999</v>
      </c>
      <c r="AB141" s="8">
        <v>127.6</v>
      </c>
      <c r="AC141" s="8">
        <v>128.19999999999999</v>
      </c>
      <c r="AD141" s="8">
        <v>134.80000000000001</v>
      </c>
      <c r="AE141" s="4" t="str">
        <f>C141&amp;" "&amp;B141</f>
        <v>April 2018</v>
      </c>
      <c r="AF141" s="8">
        <f t="shared" si="18"/>
        <v>1720.0000000000002</v>
      </c>
      <c r="AG141" s="8">
        <f t="shared" si="19"/>
        <v>258.89999999999998</v>
      </c>
      <c r="AH141" s="8">
        <f t="shared" si="20"/>
        <v>375.29999999999995</v>
      </c>
      <c r="AI141" s="26">
        <f t="shared" si="21"/>
        <v>1.6860465116276951E-3</v>
      </c>
      <c r="AJ141" s="4">
        <f t="shared" si="22"/>
        <v>4.6349942062574182E-3</v>
      </c>
      <c r="AK141" s="4">
        <f t="shared" si="23"/>
        <v>4.5297095656809108E-3</v>
      </c>
      <c r="AL141" s="4">
        <v>2021</v>
      </c>
      <c r="AM141" s="8">
        <f>SUM(AF174:AF185)</f>
        <v>25706.2</v>
      </c>
      <c r="AN141" s="8">
        <f>SUM(AG174:AG185)</f>
        <v>3830.6000000000004</v>
      </c>
      <c r="AO141" s="8">
        <f>SUM(AH174:AH185)</f>
        <v>5446.9000000000005</v>
      </c>
      <c r="AP141" s="11">
        <f t="shared" si="24"/>
        <v>6.9642696976225604E-2</v>
      </c>
      <c r="AQ141" s="11">
        <f t="shared" si="25"/>
        <v>6.8355356124649838E-2</v>
      </c>
      <c r="AR141" s="11">
        <f t="shared" si="26"/>
        <v>0.10658868357253495</v>
      </c>
    </row>
    <row r="142" spans="1:44" x14ac:dyDescent="0.25">
      <c r="A142" s="4" t="s">
        <v>33</v>
      </c>
      <c r="B142" s="4">
        <v>2018</v>
      </c>
      <c r="C142" s="4" t="s">
        <v>38</v>
      </c>
      <c r="D142" s="8">
        <v>135</v>
      </c>
      <c r="E142" s="8">
        <v>148.19999999999999</v>
      </c>
      <c r="F142" s="8">
        <v>130.5</v>
      </c>
      <c r="G142" s="8">
        <v>140.69999999999999</v>
      </c>
      <c r="H142" s="8">
        <v>116.4</v>
      </c>
      <c r="I142" s="8">
        <v>151.30000000000001</v>
      </c>
      <c r="J142" s="8">
        <v>131.4</v>
      </c>
      <c r="K142" s="8">
        <v>112.8</v>
      </c>
      <c r="L142" s="8">
        <v>105.3</v>
      </c>
      <c r="M142" s="8">
        <v>139.6</v>
      </c>
      <c r="N142" s="8">
        <v>126.6</v>
      </c>
      <c r="O142" s="8">
        <v>148.69999999999999</v>
      </c>
      <c r="P142" s="8">
        <v>136.4</v>
      </c>
      <c r="Q142" s="8">
        <v>160.30000000000001</v>
      </c>
      <c r="R142" s="8">
        <v>138.6</v>
      </c>
      <c r="S142" s="8">
        <v>127.9</v>
      </c>
      <c r="T142" s="8">
        <v>137</v>
      </c>
      <c r="U142" s="8">
        <v>143.19999999999999</v>
      </c>
      <c r="V142" s="8">
        <v>124.7</v>
      </c>
      <c r="W142" s="8">
        <v>132.5</v>
      </c>
      <c r="X142" s="8">
        <v>132</v>
      </c>
      <c r="Y142" s="8">
        <v>119.8</v>
      </c>
      <c r="Z142" s="8">
        <v>128</v>
      </c>
      <c r="AA142" s="8">
        <v>140.4</v>
      </c>
      <c r="AB142" s="8">
        <v>128.1</v>
      </c>
      <c r="AC142" s="8">
        <v>128.9</v>
      </c>
      <c r="AD142" s="8">
        <v>135.4</v>
      </c>
      <c r="AE142" s="4" t="str">
        <f>C142&amp;" "&amp;B142</f>
        <v>May 2018</v>
      </c>
      <c r="AF142" s="8">
        <f t="shared" si="18"/>
        <v>1722.8999999999999</v>
      </c>
      <c r="AG142" s="8">
        <f t="shared" si="19"/>
        <v>260.10000000000002</v>
      </c>
      <c r="AH142" s="8">
        <f t="shared" si="20"/>
        <v>377</v>
      </c>
      <c r="AI142" s="26">
        <f t="shared" si="21"/>
        <v>1.4162168436937907E-2</v>
      </c>
      <c r="AJ142" s="4">
        <f t="shared" si="22"/>
        <v>2.6912725874660968E-3</v>
      </c>
      <c r="AK142" s="4">
        <f t="shared" si="23"/>
        <v>7.9575596816976128E-3</v>
      </c>
      <c r="AL142" s="4">
        <v>2022</v>
      </c>
      <c r="AM142" s="8">
        <f>SUM(AF186:AF197)</f>
        <v>27170.800000000003</v>
      </c>
      <c r="AN142" s="8">
        <f>SUM(AG186:AG197)</f>
        <v>4091.2999999999997</v>
      </c>
      <c r="AO142" s="8">
        <f>SUM(AH186:AH197)</f>
        <v>5920.6</v>
      </c>
      <c r="AP142" s="11">
        <f t="shared" si="24"/>
        <v>5.6974582007453541E-2</v>
      </c>
      <c r="AQ142" s="11">
        <f t="shared" si="25"/>
        <v>6.805722341147584E-2</v>
      </c>
      <c r="AR142" s="11">
        <f t="shared" si="26"/>
        <v>8.6966898602874987E-2</v>
      </c>
    </row>
    <row r="143" spans="1:44" x14ac:dyDescent="0.25">
      <c r="A143" s="4" t="s">
        <v>33</v>
      </c>
      <c r="B143" s="4">
        <v>2018</v>
      </c>
      <c r="C143" s="4" t="s">
        <v>39</v>
      </c>
      <c r="D143" s="8">
        <v>135.30000000000001</v>
      </c>
      <c r="E143" s="8">
        <v>149.69999999999999</v>
      </c>
      <c r="F143" s="8">
        <v>133.9</v>
      </c>
      <c r="G143" s="8">
        <v>140.80000000000001</v>
      </c>
      <c r="H143" s="8">
        <v>116.6</v>
      </c>
      <c r="I143" s="8">
        <v>152.19999999999999</v>
      </c>
      <c r="J143" s="8">
        <v>144</v>
      </c>
      <c r="K143" s="8">
        <v>112.3</v>
      </c>
      <c r="L143" s="8">
        <v>108.4</v>
      </c>
      <c r="M143" s="8">
        <v>140</v>
      </c>
      <c r="N143" s="8">
        <v>126.7</v>
      </c>
      <c r="O143" s="8">
        <v>149</v>
      </c>
      <c r="P143" s="8">
        <v>138.4</v>
      </c>
      <c r="Q143" s="8">
        <v>161</v>
      </c>
      <c r="R143" s="8">
        <v>138.9</v>
      </c>
      <c r="S143" s="8">
        <v>128.69999999999999</v>
      </c>
      <c r="T143" s="8">
        <v>137.4</v>
      </c>
      <c r="U143" s="8">
        <v>142.5</v>
      </c>
      <c r="V143" s="8">
        <v>126.5</v>
      </c>
      <c r="W143" s="8">
        <v>133.1</v>
      </c>
      <c r="X143" s="8">
        <v>132.6</v>
      </c>
      <c r="Y143" s="8">
        <v>120.4</v>
      </c>
      <c r="Z143" s="8">
        <v>128.5</v>
      </c>
      <c r="AA143" s="8">
        <v>141.19999999999999</v>
      </c>
      <c r="AB143" s="8">
        <v>128.19999999999999</v>
      </c>
      <c r="AC143" s="8">
        <v>129.5</v>
      </c>
      <c r="AD143" s="8">
        <v>136.19999999999999</v>
      </c>
      <c r="AE143" s="4" t="str">
        <f>C143&amp;" "&amp;B143</f>
        <v>June 2018</v>
      </c>
      <c r="AF143" s="8">
        <f t="shared" si="18"/>
        <v>1747.3000000000002</v>
      </c>
      <c r="AG143" s="8">
        <f t="shared" si="19"/>
        <v>260.79999999999995</v>
      </c>
      <c r="AH143" s="8">
        <f t="shared" si="20"/>
        <v>380</v>
      </c>
      <c r="AI143" s="26">
        <f t="shared" si="21"/>
        <v>1.3621015280718666E-2</v>
      </c>
      <c r="AJ143" s="4">
        <f t="shared" si="22"/>
        <v>3.8343558282208597E-3</v>
      </c>
      <c r="AK143" s="4">
        <f t="shared" si="23"/>
        <v>4.7368421052630385E-3</v>
      </c>
      <c r="AL143" s="4">
        <v>2023</v>
      </c>
      <c r="AM143" s="8">
        <f>SUM(AF198:AF202)</f>
        <v>11569.6</v>
      </c>
      <c r="AN143" s="8">
        <f>SUM(AG198:AG202)</f>
        <v>1815.4999999999998</v>
      </c>
      <c r="AO143" s="8">
        <f>SUM(AH198:AH202)</f>
        <v>2556.6999999999998</v>
      </c>
      <c r="AP143" s="11">
        <f t="shared" si="24"/>
        <v>-0.57418993919943473</v>
      </c>
      <c r="AQ143" s="11">
        <f t="shared" si="25"/>
        <v>-0.55625351355314945</v>
      </c>
      <c r="AR143" s="11">
        <f t="shared" si="26"/>
        <v>-0.56816876667905281</v>
      </c>
    </row>
    <row r="144" spans="1:44" x14ac:dyDescent="0.25">
      <c r="A144" s="4" t="s">
        <v>33</v>
      </c>
      <c r="B144" s="4">
        <v>2018</v>
      </c>
      <c r="C144" s="4" t="s">
        <v>40</v>
      </c>
      <c r="D144" s="8">
        <v>135.6</v>
      </c>
      <c r="E144" s="8">
        <v>148.6</v>
      </c>
      <c r="F144" s="8">
        <v>139.1</v>
      </c>
      <c r="G144" s="8">
        <v>141</v>
      </c>
      <c r="H144" s="8">
        <v>116.7</v>
      </c>
      <c r="I144" s="8">
        <v>149.69999999999999</v>
      </c>
      <c r="J144" s="8">
        <v>159.19999999999999</v>
      </c>
      <c r="K144" s="8">
        <v>112.6</v>
      </c>
      <c r="L144" s="8">
        <v>111.8</v>
      </c>
      <c r="M144" s="8">
        <v>140.30000000000001</v>
      </c>
      <c r="N144" s="8">
        <v>126.8</v>
      </c>
      <c r="O144" s="8">
        <v>149.4</v>
      </c>
      <c r="P144" s="8">
        <v>140.30000000000001</v>
      </c>
      <c r="Q144" s="8">
        <v>161.4</v>
      </c>
      <c r="R144" s="8">
        <v>139.6</v>
      </c>
      <c r="S144" s="8">
        <v>128.9</v>
      </c>
      <c r="T144" s="8">
        <v>137.9</v>
      </c>
      <c r="U144" s="8">
        <v>143.6</v>
      </c>
      <c r="V144" s="8">
        <v>128.1</v>
      </c>
      <c r="W144" s="8">
        <v>133.6</v>
      </c>
      <c r="X144" s="8">
        <v>133.6</v>
      </c>
      <c r="Y144" s="8">
        <v>120.1</v>
      </c>
      <c r="Z144" s="8">
        <v>129</v>
      </c>
      <c r="AA144" s="8">
        <v>144</v>
      </c>
      <c r="AB144" s="8">
        <v>128.19999999999999</v>
      </c>
      <c r="AC144" s="8">
        <v>130.19999999999999</v>
      </c>
      <c r="AD144" s="8">
        <v>137.5</v>
      </c>
      <c r="AE144" s="4" t="str">
        <f>C144&amp;" "&amp;B144</f>
        <v>July 2018</v>
      </c>
      <c r="AF144" s="8">
        <f t="shared" si="18"/>
        <v>1771.1</v>
      </c>
      <c r="AG144" s="8">
        <f t="shared" si="19"/>
        <v>261.79999999999995</v>
      </c>
      <c r="AH144" s="8">
        <f t="shared" si="20"/>
        <v>381.79999999999995</v>
      </c>
      <c r="AI144" s="26">
        <f t="shared" si="21"/>
        <v>-1.9761729998306137E-3</v>
      </c>
      <c r="AJ144" s="4">
        <f t="shared" si="22"/>
        <v>5.3475935828880489E-3</v>
      </c>
      <c r="AK144" s="4">
        <f t="shared" si="23"/>
        <v>8.1194342587744359E-3</v>
      </c>
    </row>
    <row r="145" spans="1:37" x14ac:dyDescent="0.25">
      <c r="A145" s="4" t="s">
        <v>33</v>
      </c>
      <c r="B145" s="4">
        <v>2018</v>
      </c>
      <c r="C145" s="4" t="s">
        <v>41</v>
      </c>
      <c r="D145" s="8">
        <v>136.5</v>
      </c>
      <c r="E145" s="8">
        <v>146.4</v>
      </c>
      <c r="F145" s="8">
        <v>136.6</v>
      </c>
      <c r="G145" s="8">
        <v>141.19999999999999</v>
      </c>
      <c r="H145" s="8">
        <v>117.4</v>
      </c>
      <c r="I145" s="8">
        <v>146.30000000000001</v>
      </c>
      <c r="J145" s="8">
        <v>157.30000000000001</v>
      </c>
      <c r="K145" s="8">
        <v>113.6</v>
      </c>
      <c r="L145" s="8">
        <v>113.3</v>
      </c>
      <c r="M145" s="8">
        <v>141.1</v>
      </c>
      <c r="N145" s="8">
        <v>127.4</v>
      </c>
      <c r="O145" s="8">
        <v>150.4</v>
      </c>
      <c r="P145" s="8">
        <v>140.1</v>
      </c>
      <c r="Q145" s="8">
        <v>162.1</v>
      </c>
      <c r="R145" s="8">
        <v>140</v>
      </c>
      <c r="S145" s="8">
        <v>129</v>
      </c>
      <c r="T145" s="8">
        <v>138.30000000000001</v>
      </c>
      <c r="U145" s="8">
        <v>144.6</v>
      </c>
      <c r="V145" s="8">
        <v>129.80000000000001</v>
      </c>
      <c r="W145" s="8">
        <v>134.4</v>
      </c>
      <c r="X145" s="8">
        <v>134.9</v>
      </c>
      <c r="Y145" s="8">
        <v>120.7</v>
      </c>
      <c r="Z145" s="8">
        <v>129.80000000000001</v>
      </c>
      <c r="AA145" s="8">
        <v>145.30000000000001</v>
      </c>
      <c r="AB145" s="8">
        <v>128.30000000000001</v>
      </c>
      <c r="AC145" s="8">
        <v>131</v>
      </c>
      <c r="AD145" s="8">
        <v>138</v>
      </c>
      <c r="AE145" s="4" t="str">
        <f>C145&amp;" "&amp;B145</f>
        <v>August 2018</v>
      </c>
      <c r="AF145" s="8">
        <f t="shared" si="18"/>
        <v>1767.6</v>
      </c>
      <c r="AG145" s="8">
        <f t="shared" si="19"/>
        <v>263.20000000000005</v>
      </c>
      <c r="AH145" s="8">
        <f t="shared" si="20"/>
        <v>384.90000000000003</v>
      </c>
      <c r="AI145" s="26">
        <f t="shared" si="21"/>
        <v>-1.0862186014935403E-2</v>
      </c>
      <c r="AJ145" s="4">
        <f t="shared" si="22"/>
        <v>6.8389057750758136E-3</v>
      </c>
      <c r="AK145" s="4">
        <f t="shared" si="23"/>
        <v>9.612886464016597E-3</v>
      </c>
    </row>
    <row r="146" spans="1:37" x14ac:dyDescent="0.25">
      <c r="A146" s="4" t="s">
        <v>33</v>
      </c>
      <c r="B146" s="4">
        <v>2018</v>
      </c>
      <c r="C146" s="4" t="s">
        <v>42</v>
      </c>
      <c r="D146" s="8">
        <v>137</v>
      </c>
      <c r="E146" s="8">
        <v>143.1</v>
      </c>
      <c r="F146" s="8">
        <v>132.80000000000001</v>
      </c>
      <c r="G146" s="8">
        <v>141.5</v>
      </c>
      <c r="H146" s="8">
        <v>117.8</v>
      </c>
      <c r="I146" s="8">
        <v>140</v>
      </c>
      <c r="J146" s="8">
        <v>151.30000000000001</v>
      </c>
      <c r="K146" s="8">
        <v>113.5</v>
      </c>
      <c r="L146" s="8">
        <v>112.3</v>
      </c>
      <c r="M146" s="8">
        <v>141.19999999999999</v>
      </c>
      <c r="N146" s="8">
        <v>127.7</v>
      </c>
      <c r="O146" s="8">
        <v>151.30000000000001</v>
      </c>
      <c r="P146" s="8">
        <v>138.9</v>
      </c>
      <c r="Q146" s="8">
        <v>163.30000000000001</v>
      </c>
      <c r="R146" s="8">
        <v>140.80000000000001</v>
      </c>
      <c r="S146" s="8">
        <v>129.30000000000001</v>
      </c>
      <c r="T146" s="8">
        <v>139.1</v>
      </c>
      <c r="U146" s="8">
        <v>145.30000000000001</v>
      </c>
      <c r="V146" s="8">
        <v>131.19999999999999</v>
      </c>
      <c r="W146" s="8">
        <v>134.9</v>
      </c>
      <c r="X146" s="8">
        <v>135.69999999999999</v>
      </c>
      <c r="Y146" s="8">
        <v>122.5</v>
      </c>
      <c r="Z146" s="8">
        <v>130.19999999999999</v>
      </c>
      <c r="AA146" s="8">
        <v>145.19999999999999</v>
      </c>
      <c r="AB146" s="8">
        <v>129.30000000000001</v>
      </c>
      <c r="AC146" s="8">
        <v>131.9</v>
      </c>
      <c r="AD146" s="8">
        <v>138.1</v>
      </c>
      <c r="AE146" s="4" t="str">
        <f>C146&amp;" "&amp;B146</f>
        <v>September 2018</v>
      </c>
      <c r="AF146" s="8">
        <f t="shared" si="18"/>
        <v>1748.4</v>
      </c>
      <c r="AG146" s="8">
        <f t="shared" si="19"/>
        <v>265</v>
      </c>
      <c r="AH146" s="8">
        <f t="shared" si="20"/>
        <v>388.6</v>
      </c>
      <c r="AI146" s="26">
        <f t="shared" si="21"/>
        <v>3.2601235415235744E-3</v>
      </c>
      <c r="AJ146" s="4">
        <f t="shared" si="22"/>
        <v>6.0377358490566893E-3</v>
      </c>
      <c r="AK146" s="4">
        <f t="shared" si="23"/>
        <v>8.2346886258363051E-3</v>
      </c>
    </row>
    <row r="147" spans="1:37" x14ac:dyDescent="0.25">
      <c r="A147" s="4" t="s">
        <v>33</v>
      </c>
      <c r="B147" s="4">
        <v>2018</v>
      </c>
      <c r="C147" s="4" t="s">
        <v>43</v>
      </c>
      <c r="D147" s="8">
        <v>137.6</v>
      </c>
      <c r="E147" s="8">
        <v>144.9</v>
      </c>
      <c r="F147" s="8">
        <v>133.5</v>
      </c>
      <c r="G147" s="8">
        <v>141.5</v>
      </c>
      <c r="H147" s="8">
        <v>118</v>
      </c>
      <c r="I147" s="8">
        <v>139.5</v>
      </c>
      <c r="J147" s="8">
        <v>153</v>
      </c>
      <c r="K147" s="8">
        <v>113.2</v>
      </c>
      <c r="L147" s="8">
        <v>112.8</v>
      </c>
      <c r="M147" s="8">
        <v>141.1</v>
      </c>
      <c r="N147" s="8">
        <v>127.6</v>
      </c>
      <c r="O147" s="8">
        <v>152</v>
      </c>
      <c r="P147" s="8">
        <v>139.4</v>
      </c>
      <c r="Q147" s="8">
        <v>164</v>
      </c>
      <c r="R147" s="8">
        <v>141.5</v>
      </c>
      <c r="S147" s="8">
        <v>129.80000000000001</v>
      </c>
      <c r="T147" s="8">
        <v>139.69999999999999</v>
      </c>
      <c r="U147" s="8">
        <v>146.30000000000001</v>
      </c>
      <c r="V147" s="8">
        <v>133.4</v>
      </c>
      <c r="W147" s="8">
        <v>135.1</v>
      </c>
      <c r="X147" s="8">
        <v>136.19999999999999</v>
      </c>
      <c r="Y147" s="8">
        <v>123.3</v>
      </c>
      <c r="Z147" s="8">
        <v>130.69999999999999</v>
      </c>
      <c r="AA147" s="8">
        <v>145.5</v>
      </c>
      <c r="AB147" s="8">
        <v>130.4</v>
      </c>
      <c r="AC147" s="8">
        <v>132.5</v>
      </c>
      <c r="AD147" s="8">
        <v>138.9</v>
      </c>
      <c r="AE147" s="4" t="str">
        <f>C147&amp;" "&amp;B147</f>
        <v>October 2018</v>
      </c>
      <c r="AF147" s="8">
        <f t="shared" si="18"/>
        <v>1754.1</v>
      </c>
      <c r="AG147" s="8">
        <f t="shared" si="19"/>
        <v>266.60000000000002</v>
      </c>
      <c r="AH147" s="8">
        <f t="shared" si="20"/>
        <v>391.8</v>
      </c>
      <c r="AI147" s="26">
        <f t="shared" si="21"/>
        <v>1.9383159454990388E-3</v>
      </c>
      <c r="AJ147" s="4">
        <f t="shared" si="22"/>
        <v>2.6256564141034829E-3</v>
      </c>
      <c r="AK147" s="4">
        <f t="shared" si="23"/>
        <v>4.8494129657988185E-3</v>
      </c>
    </row>
    <row r="148" spans="1:37" x14ac:dyDescent="0.25">
      <c r="A148" s="4" t="s">
        <v>33</v>
      </c>
      <c r="B148" s="4">
        <v>2018</v>
      </c>
      <c r="C148" s="4" t="s">
        <v>44</v>
      </c>
      <c r="D148" s="8">
        <v>138.1</v>
      </c>
      <c r="E148" s="8">
        <v>146.30000000000001</v>
      </c>
      <c r="F148" s="8">
        <v>137.80000000000001</v>
      </c>
      <c r="G148" s="8">
        <v>141.6</v>
      </c>
      <c r="H148" s="8">
        <v>118.1</v>
      </c>
      <c r="I148" s="8">
        <v>141.5</v>
      </c>
      <c r="J148" s="8">
        <v>145.19999999999999</v>
      </c>
      <c r="K148" s="8">
        <v>115.3</v>
      </c>
      <c r="L148" s="8">
        <v>112.5</v>
      </c>
      <c r="M148" s="8">
        <v>141.4</v>
      </c>
      <c r="N148" s="8">
        <v>128</v>
      </c>
      <c r="O148" s="8">
        <v>152.6</v>
      </c>
      <c r="P148" s="8">
        <v>139.1</v>
      </c>
      <c r="Q148" s="8">
        <v>164.4</v>
      </c>
      <c r="R148" s="8">
        <v>142.4</v>
      </c>
      <c r="S148" s="8">
        <v>130.19999999999999</v>
      </c>
      <c r="T148" s="8">
        <v>140.5</v>
      </c>
      <c r="U148" s="8">
        <v>146.9</v>
      </c>
      <c r="V148" s="8">
        <v>136.69999999999999</v>
      </c>
      <c r="W148" s="8">
        <v>135.80000000000001</v>
      </c>
      <c r="X148" s="8">
        <v>136.80000000000001</v>
      </c>
      <c r="Y148" s="8">
        <v>121.2</v>
      </c>
      <c r="Z148" s="8">
        <v>131.30000000000001</v>
      </c>
      <c r="AA148" s="8">
        <v>146.1</v>
      </c>
      <c r="AB148" s="8">
        <v>130.5</v>
      </c>
      <c r="AC148" s="8">
        <v>132.19999999999999</v>
      </c>
      <c r="AD148" s="8">
        <v>139</v>
      </c>
      <c r="AE148" s="4" t="str">
        <f>C148&amp;" "&amp;B148</f>
        <v>November  2018</v>
      </c>
      <c r="AF148" s="8">
        <f t="shared" si="18"/>
        <v>1757.4999999999998</v>
      </c>
      <c r="AG148" s="8">
        <f t="shared" si="19"/>
        <v>267.3</v>
      </c>
      <c r="AH148" s="8">
        <f t="shared" si="20"/>
        <v>393.7</v>
      </c>
      <c r="AI148" s="26">
        <f t="shared" si="21"/>
        <v>-6.2019914651492833E-3</v>
      </c>
      <c r="AJ148" s="4">
        <f t="shared" si="22"/>
        <v>2.992891881780813E-3</v>
      </c>
      <c r="AK148" s="4">
        <f t="shared" si="23"/>
        <v>-1.6002032004063894E-2</v>
      </c>
    </row>
    <row r="149" spans="1:37" x14ac:dyDescent="0.25">
      <c r="A149" s="4" t="s">
        <v>33</v>
      </c>
      <c r="B149" s="4">
        <v>2018</v>
      </c>
      <c r="C149" s="4" t="s">
        <v>45</v>
      </c>
      <c r="D149" s="8">
        <v>138.5</v>
      </c>
      <c r="E149" s="8">
        <v>147.80000000000001</v>
      </c>
      <c r="F149" s="8">
        <v>141.1</v>
      </c>
      <c r="G149" s="8">
        <v>141.6</v>
      </c>
      <c r="H149" s="8">
        <v>118.1</v>
      </c>
      <c r="I149" s="8">
        <v>138.5</v>
      </c>
      <c r="J149" s="8">
        <v>132.4</v>
      </c>
      <c r="K149" s="8">
        <v>117.5</v>
      </c>
      <c r="L149" s="8">
        <v>111</v>
      </c>
      <c r="M149" s="8">
        <v>141.5</v>
      </c>
      <c r="N149" s="8">
        <v>128.1</v>
      </c>
      <c r="O149" s="8">
        <v>152.9</v>
      </c>
      <c r="P149" s="8">
        <v>137.6</v>
      </c>
      <c r="Q149" s="8">
        <v>164.6</v>
      </c>
      <c r="R149" s="8">
        <v>142.69999999999999</v>
      </c>
      <c r="S149" s="8">
        <v>130.30000000000001</v>
      </c>
      <c r="T149" s="8">
        <v>140.80000000000001</v>
      </c>
      <c r="U149" s="8">
        <v>146.5</v>
      </c>
      <c r="V149" s="8">
        <v>132.4</v>
      </c>
      <c r="W149" s="8">
        <v>136.19999999999999</v>
      </c>
      <c r="X149" s="8">
        <v>137.30000000000001</v>
      </c>
      <c r="Y149" s="8">
        <v>118.8</v>
      </c>
      <c r="Z149" s="8">
        <v>131.69999999999999</v>
      </c>
      <c r="AA149" s="8">
        <v>146.5</v>
      </c>
      <c r="AB149" s="8">
        <v>130.80000000000001</v>
      </c>
      <c r="AC149" s="8">
        <v>131.69999999999999</v>
      </c>
      <c r="AD149" s="8">
        <v>138</v>
      </c>
      <c r="AE149" s="4" t="str">
        <f>C149&amp;" "&amp;B149</f>
        <v>December 2018</v>
      </c>
      <c r="AF149" s="8">
        <f t="shared" si="18"/>
        <v>1746.6</v>
      </c>
      <c r="AG149" s="8">
        <f t="shared" si="19"/>
        <v>268.10000000000002</v>
      </c>
      <c r="AH149" s="8">
        <f t="shared" si="20"/>
        <v>387.40000000000003</v>
      </c>
      <c r="AI149" s="26">
        <f t="shared" si="21"/>
        <v>-1.3168441543568803E-3</v>
      </c>
      <c r="AJ149" s="4">
        <f t="shared" si="22"/>
        <v>5.2219321148824216E-3</v>
      </c>
      <c r="AK149" s="4">
        <f t="shared" si="23"/>
        <v>-1.0067114093959819E-2</v>
      </c>
    </row>
    <row r="150" spans="1:37" x14ac:dyDescent="0.25">
      <c r="A150" s="4" t="s">
        <v>33</v>
      </c>
      <c r="B150" s="4">
        <v>2019</v>
      </c>
      <c r="C150" s="4" t="s">
        <v>31</v>
      </c>
      <c r="D150" s="8">
        <v>138.30000000000001</v>
      </c>
      <c r="E150" s="8">
        <v>149.4</v>
      </c>
      <c r="F150" s="8">
        <v>143.5</v>
      </c>
      <c r="G150" s="8">
        <v>141.69999999999999</v>
      </c>
      <c r="H150" s="8">
        <v>118.1</v>
      </c>
      <c r="I150" s="8">
        <v>135.19999999999999</v>
      </c>
      <c r="J150" s="8">
        <v>130.5</v>
      </c>
      <c r="K150" s="8">
        <v>118.2</v>
      </c>
      <c r="L150" s="8">
        <v>110.4</v>
      </c>
      <c r="M150" s="8">
        <v>140.4</v>
      </c>
      <c r="N150" s="8">
        <v>128.1</v>
      </c>
      <c r="O150" s="8">
        <v>153.19999999999999</v>
      </c>
      <c r="P150" s="8">
        <v>137.30000000000001</v>
      </c>
      <c r="Q150" s="8">
        <v>164.7</v>
      </c>
      <c r="R150" s="8">
        <v>143</v>
      </c>
      <c r="S150" s="8">
        <v>130.4</v>
      </c>
      <c r="T150" s="8">
        <v>141.1</v>
      </c>
      <c r="U150" s="8">
        <v>147.69999999999999</v>
      </c>
      <c r="V150" s="8">
        <v>128.6</v>
      </c>
      <c r="W150" s="8">
        <v>136.30000000000001</v>
      </c>
      <c r="X150" s="8">
        <v>137.80000000000001</v>
      </c>
      <c r="Y150" s="8">
        <v>118.6</v>
      </c>
      <c r="Z150" s="8">
        <v>131.9</v>
      </c>
      <c r="AA150" s="8">
        <v>146.6</v>
      </c>
      <c r="AB150" s="8">
        <v>131.69999999999999</v>
      </c>
      <c r="AC150" s="8">
        <v>131.80000000000001</v>
      </c>
      <c r="AD150" s="8">
        <v>138</v>
      </c>
      <c r="AE150" s="4" t="str">
        <f>C150&amp;" "&amp;B150</f>
        <v>January 2019</v>
      </c>
      <c r="AF150" s="8">
        <f t="shared" si="18"/>
        <v>1744.3000000000002</v>
      </c>
      <c r="AG150" s="8">
        <f t="shared" si="19"/>
        <v>269.5</v>
      </c>
      <c r="AH150" s="8">
        <f t="shared" si="20"/>
        <v>383.5</v>
      </c>
      <c r="AI150" s="26">
        <f t="shared" si="21"/>
        <v>5.7902883678265828E-3</v>
      </c>
      <c r="AJ150" s="4">
        <f t="shared" si="22"/>
        <v>7.4211502782931356E-3</v>
      </c>
      <c r="AK150" s="4">
        <f t="shared" si="23"/>
        <v>-1.5645371577575561E-3</v>
      </c>
    </row>
    <row r="151" spans="1:37" x14ac:dyDescent="0.25">
      <c r="A151" s="4" t="s">
        <v>33</v>
      </c>
      <c r="B151" s="4">
        <v>2019</v>
      </c>
      <c r="C151" s="4" t="s">
        <v>35</v>
      </c>
      <c r="D151" s="8">
        <v>139.4</v>
      </c>
      <c r="E151" s="8">
        <v>150.1</v>
      </c>
      <c r="F151" s="8">
        <v>145.30000000000001</v>
      </c>
      <c r="G151" s="8">
        <v>141.69999999999999</v>
      </c>
      <c r="H151" s="8">
        <v>118.4</v>
      </c>
      <c r="I151" s="8">
        <v>137</v>
      </c>
      <c r="J151" s="8">
        <v>131.6</v>
      </c>
      <c r="K151" s="8">
        <v>119.9</v>
      </c>
      <c r="L151" s="8">
        <v>110.4</v>
      </c>
      <c r="M151" s="8">
        <v>140.80000000000001</v>
      </c>
      <c r="N151" s="8">
        <v>128.30000000000001</v>
      </c>
      <c r="O151" s="8">
        <v>153.5</v>
      </c>
      <c r="P151" s="8">
        <v>138</v>
      </c>
      <c r="Q151" s="8">
        <v>164.9</v>
      </c>
      <c r="R151" s="8">
        <v>143.30000000000001</v>
      </c>
      <c r="S151" s="8">
        <v>130.80000000000001</v>
      </c>
      <c r="T151" s="8">
        <v>141.4</v>
      </c>
      <c r="U151" s="8">
        <v>148.5</v>
      </c>
      <c r="V151" s="8">
        <v>127.1</v>
      </c>
      <c r="W151" s="8">
        <v>136.6</v>
      </c>
      <c r="X151" s="8">
        <v>138.5</v>
      </c>
      <c r="Y151" s="8">
        <v>119.2</v>
      </c>
      <c r="Z151" s="8">
        <v>132.19999999999999</v>
      </c>
      <c r="AA151" s="8">
        <v>146.6</v>
      </c>
      <c r="AB151" s="8">
        <v>133</v>
      </c>
      <c r="AC151" s="8">
        <v>132.4</v>
      </c>
      <c r="AD151" s="8">
        <v>138.6</v>
      </c>
      <c r="AE151" s="4" t="str">
        <f>C151&amp;" "&amp;B151</f>
        <v>February 2019</v>
      </c>
      <c r="AF151" s="8">
        <f t="shared" si="18"/>
        <v>1754.4</v>
      </c>
      <c r="AG151" s="8">
        <f t="shared" si="19"/>
        <v>271.5</v>
      </c>
      <c r="AH151" s="8">
        <f t="shared" si="20"/>
        <v>382.9</v>
      </c>
      <c r="AI151" s="26">
        <f t="shared" si="21"/>
        <v>7.9799361605107158E-3</v>
      </c>
      <c r="AJ151" s="4">
        <f t="shared" si="22"/>
        <v>7.3664825046036329E-4</v>
      </c>
      <c r="AK151" s="4">
        <f t="shared" si="23"/>
        <v>6.7902846696265944E-3</v>
      </c>
    </row>
    <row r="152" spans="1:37" x14ac:dyDescent="0.25">
      <c r="A152" s="4" t="s">
        <v>33</v>
      </c>
      <c r="B152" s="4">
        <v>2019</v>
      </c>
      <c r="C152" s="4" t="s">
        <v>36</v>
      </c>
      <c r="D152" s="8">
        <v>139.69999999999999</v>
      </c>
      <c r="E152" s="8">
        <v>151.1</v>
      </c>
      <c r="F152" s="8">
        <v>142.9</v>
      </c>
      <c r="G152" s="8">
        <v>141.9</v>
      </c>
      <c r="H152" s="8">
        <v>118.4</v>
      </c>
      <c r="I152" s="8">
        <v>139.4</v>
      </c>
      <c r="J152" s="8">
        <v>141.19999999999999</v>
      </c>
      <c r="K152" s="8">
        <v>120.7</v>
      </c>
      <c r="L152" s="8">
        <v>110.4</v>
      </c>
      <c r="M152" s="8">
        <v>140.69999999999999</v>
      </c>
      <c r="N152" s="8">
        <v>128.5</v>
      </c>
      <c r="O152" s="8">
        <v>153.9</v>
      </c>
      <c r="P152" s="8">
        <v>139.6</v>
      </c>
      <c r="Q152" s="8">
        <v>165.3</v>
      </c>
      <c r="R152" s="8">
        <v>143.5</v>
      </c>
      <c r="S152" s="8">
        <v>131.19999999999999</v>
      </c>
      <c r="T152" s="8">
        <v>141.6</v>
      </c>
      <c r="U152" s="8">
        <v>149</v>
      </c>
      <c r="V152" s="8">
        <v>128.80000000000001</v>
      </c>
      <c r="W152" s="8">
        <v>136.80000000000001</v>
      </c>
      <c r="X152" s="8">
        <v>139.19999999999999</v>
      </c>
      <c r="Y152" s="8">
        <v>119.9</v>
      </c>
      <c r="Z152" s="8">
        <v>133</v>
      </c>
      <c r="AA152" s="8">
        <v>146.69999999999999</v>
      </c>
      <c r="AB152" s="8">
        <v>132.5</v>
      </c>
      <c r="AC152" s="8">
        <v>132.80000000000001</v>
      </c>
      <c r="AD152" s="8">
        <v>139.5</v>
      </c>
      <c r="AE152" s="4" t="str">
        <f>C152&amp;" "&amp;B152</f>
        <v>March 2019</v>
      </c>
      <c r="AF152" s="8">
        <f t="shared" si="18"/>
        <v>1768.4</v>
      </c>
      <c r="AG152" s="8">
        <f t="shared" si="19"/>
        <v>271.7</v>
      </c>
      <c r="AH152" s="8">
        <f t="shared" si="20"/>
        <v>385.5</v>
      </c>
      <c r="AI152" s="26">
        <f t="shared" si="21"/>
        <v>-7.1816331146799623E-3</v>
      </c>
      <c r="AJ152" s="4">
        <f t="shared" si="22"/>
        <v>-2.944423997055618E-3</v>
      </c>
      <c r="AK152" s="4">
        <f t="shared" si="23"/>
        <v>-3.9775183744054556E-3</v>
      </c>
    </row>
    <row r="153" spans="1:37" x14ac:dyDescent="0.25">
      <c r="A153" s="8" t="s">
        <v>33</v>
      </c>
      <c r="B153" s="9">
        <v>2019</v>
      </c>
      <c r="C153" s="8" t="s">
        <v>37</v>
      </c>
      <c r="D153" s="8">
        <v>139.13333333333335</v>
      </c>
      <c r="E153" s="8">
        <v>150.20000000000002</v>
      </c>
      <c r="F153" s="8">
        <v>143.9</v>
      </c>
      <c r="G153" s="8">
        <v>141.76666666666665</v>
      </c>
      <c r="H153" s="8">
        <v>118.3</v>
      </c>
      <c r="I153" s="8">
        <v>137.20000000000002</v>
      </c>
      <c r="J153" s="8">
        <v>134.43333333333334</v>
      </c>
      <c r="K153" s="8">
        <v>119.60000000000001</v>
      </c>
      <c r="L153" s="8">
        <v>110.40000000000002</v>
      </c>
      <c r="M153" s="8">
        <v>140.63333333333335</v>
      </c>
      <c r="N153" s="8">
        <v>128.29999999999998</v>
      </c>
      <c r="O153" s="8">
        <v>153.53333333333333</v>
      </c>
      <c r="P153" s="8">
        <v>138.29999999999998</v>
      </c>
      <c r="Q153" s="8">
        <v>164.96666666666667</v>
      </c>
      <c r="R153" s="8">
        <v>143.26666666666668</v>
      </c>
      <c r="S153" s="8">
        <v>130.80000000000001</v>
      </c>
      <c r="T153" s="8">
        <v>141.36666666666667</v>
      </c>
      <c r="U153" s="8">
        <v>148.4</v>
      </c>
      <c r="V153" s="8">
        <v>128.16666666666666</v>
      </c>
      <c r="W153" s="8">
        <v>136.56666666666666</v>
      </c>
      <c r="X153" s="8">
        <v>138.5</v>
      </c>
      <c r="Y153" s="8">
        <v>119.23333333333335</v>
      </c>
      <c r="Z153" s="8">
        <v>132.36666666666667</v>
      </c>
      <c r="AA153" s="8">
        <v>146.63333333333333</v>
      </c>
      <c r="AB153" s="8">
        <v>132.4</v>
      </c>
      <c r="AC153" s="8">
        <v>132.33333333333334</v>
      </c>
      <c r="AD153" s="8">
        <v>138.70000000000002</v>
      </c>
      <c r="AE153" s="4" t="str">
        <f>C153&amp;" "&amp;B153</f>
        <v>April 2019</v>
      </c>
      <c r="AF153" s="8">
        <f t="shared" si="18"/>
        <v>1755.7</v>
      </c>
      <c r="AG153" s="8">
        <f t="shared" si="19"/>
        <v>270.89999999999998</v>
      </c>
      <c r="AH153" s="8">
        <f t="shared" si="20"/>
        <v>383.9666666666667</v>
      </c>
      <c r="AI153" s="26">
        <f t="shared" si="21"/>
        <v>3.1782195135843357E-2</v>
      </c>
      <c r="AJ153" s="4">
        <f t="shared" si="22"/>
        <v>5.5370985603543747E-3</v>
      </c>
      <c r="AK153" s="4">
        <f t="shared" si="23"/>
        <v>7.1186734959632304E-3</v>
      </c>
    </row>
    <row r="154" spans="1:37" x14ac:dyDescent="0.25">
      <c r="A154" s="4" t="s">
        <v>33</v>
      </c>
      <c r="B154" s="4">
        <v>2019</v>
      </c>
      <c r="C154" s="4" t="s">
        <v>38</v>
      </c>
      <c r="D154" s="8">
        <v>140.4</v>
      </c>
      <c r="E154" s="8">
        <v>156.69999999999999</v>
      </c>
      <c r="F154" s="8">
        <v>138.30000000000001</v>
      </c>
      <c r="G154" s="8">
        <v>142.4</v>
      </c>
      <c r="H154" s="8">
        <v>118.6</v>
      </c>
      <c r="I154" s="8">
        <v>149.69999999999999</v>
      </c>
      <c r="J154" s="8">
        <v>161.6</v>
      </c>
      <c r="K154" s="8">
        <v>124.4</v>
      </c>
      <c r="L154" s="8">
        <v>111.2</v>
      </c>
      <c r="M154" s="8">
        <v>141</v>
      </c>
      <c r="N154" s="8">
        <v>128.9</v>
      </c>
      <c r="O154" s="8">
        <v>154.5</v>
      </c>
      <c r="P154" s="8">
        <v>143.80000000000001</v>
      </c>
      <c r="Q154" s="8">
        <v>166.2</v>
      </c>
      <c r="R154" s="8">
        <v>144</v>
      </c>
      <c r="S154" s="8">
        <v>131.69999999999999</v>
      </c>
      <c r="T154" s="8">
        <v>142.19999999999999</v>
      </c>
      <c r="U154" s="8">
        <v>150.1</v>
      </c>
      <c r="V154" s="8">
        <v>129.4</v>
      </c>
      <c r="W154" s="8">
        <v>137.19999999999999</v>
      </c>
      <c r="X154" s="8">
        <v>139.80000000000001</v>
      </c>
      <c r="Y154" s="8">
        <v>120.1</v>
      </c>
      <c r="Z154" s="8">
        <v>134</v>
      </c>
      <c r="AA154" s="8">
        <v>148</v>
      </c>
      <c r="AB154" s="8">
        <v>132.6</v>
      </c>
      <c r="AC154" s="8">
        <v>133.30000000000001</v>
      </c>
      <c r="AD154" s="8">
        <v>141.5</v>
      </c>
      <c r="AE154" s="4" t="str">
        <f>C154&amp;" "&amp;B154</f>
        <v>May 2019</v>
      </c>
      <c r="AF154" s="8">
        <f t="shared" si="18"/>
        <v>1811.5000000000002</v>
      </c>
      <c r="AG154" s="8">
        <f t="shared" si="19"/>
        <v>272.39999999999998</v>
      </c>
      <c r="AH154" s="8">
        <f t="shared" si="20"/>
        <v>386.70000000000005</v>
      </c>
      <c r="AI154" s="26">
        <f t="shared" si="21"/>
        <v>1.203422577974027E-2</v>
      </c>
      <c r="AJ154" s="4">
        <f t="shared" si="22"/>
        <v>5.8737151248165302E-3</v>
      </c>
      <c r="AK154" s="4">
        <f t="shared" si="23"/>
        <v>2.0687871735194062E-3</v>
      </c>
    </row>
    <row r="155" spans="1:37" x14ac:dyDescent="0.25">
      <c r="A155" s="4" t="s">
        <v>33</v>
      </c>
      <c r="B155" s="4">
        <v>2019</v>
      </c>
      <c r="C155" s="4" t="s">
        <v>39</v>
      </c>
      <c r="D155" s="8">
        <v>140.69999999999999</v>
      </c>
      <c r="E155" s="8">
        <v>159.6</v>
      </c>
      <c r="F155" s="8">
        <v>140.4</v>
      </c>
      <c r="G155" s="8">
        <v>143.4</v>
      </c>
      <c r="H155" s="8">
        <v>118.6</v>
      </c>
      <c r="I155" s="8">
        <v>150.9</v>
      </c>
      <c r="J155" s="8">
        <v>169.8</v>
      </c>
      <c r="K155" s="8">
        <v>127.4</v>
      </c>
      <c r="L155" s="8">
        <v>111.8</v>
      </c>
      <c r="M155" s="8">
        <v>141</v>
      </c>
      <c r="N155" s="8">
        <v>129</v>
      </c>
      <c r="O155" s="8">
        <v>155.1</v>
      </c>
      <c r="P155" s="8">
        <v>145.6</v>
      </c>
      <c r="Q155" s="8">
        <v>166.7</v>
      </c>
      <c r="R155" s="8">
        <v>144.30000000000001</v>
      </c>
      <c r="S155" s="8">
        <v>131.69999999999999</v>
      </c>
      <c r="T155" s="8">
        <v>142.4</v>
      </c>
      <c r="U155" s="8">
        <v>149.4</v>
      </c>
      <c r="V155" s="8">
        <v>130.5</v>
      </c>
      <c r="W155" s="8">
        <v>137.4</v>
      </c>
      <c r="X155" s="8">
        <v>140.30000000000001</v>
      </c>
      <c r="Y155" s="8">
        <v>119.6</v>
      </c>
      <c r="Z155" s="8">
        <v>134.30000000000001</v>
      </c>
      <c r="AA155" s="8">
        <v>148.9</v>
      </c>
      <c r="AB155" s="8">
        <v>133.69999999999999</v>
      </c>
      <c r="AC155" s="8">
        <v>133.6</v>
      </c>
      <c r="AD155" s="8">
        <v>142.1</v>
      </c>
      <c r="AE155" s="4" t="str">
        <f>C155&amp;" "&amp;B155</f>
        <v>June 2019</v>
      </c>
      <c r="AF155" s="8">
        <f t="shared" si="18"/>
        <v>1833.2999999999997</v>
      </c>
      <c r="AG155" s="8">
        <f t="shared" si="19"/>
        <v>274</v>
      </c>
      <c r="AH155" s="8">
        <f t="shared" si="20"/>
        <v>387.5</v>
      </c>
      <c r="AI155" s="26">
        <f t="shared" si="21"/>
        <v>1.3145693558064768E-2</v>
      </c>
      <c r="AJ155" s="4">
        <f t="shared" si="22"/>
        <v>6.9343065693429828E-3</v>
      </c>
      <c r="AK155" s="4">
        <f t="shared" si="23"/>
        <v>-5.6774193548388271E-3</v>
      </c>
    </row>
    <row r="156" spans="1:37" x14ac:dyDescent="0.25">
      <c r="A156" s="4" t="s">
        <v>33</v>
      </c>
      <c r="B156" s="4">
        <v>2019</v>
      </c>
      <c r="C156" s="4" t="s">
        <v>40</v>
      </c>
      <c r="D156" s="8">
        <v>141.4</v>
      </c>
      <c r="E156" s="8">
        <v>160.19999999999999</v>
      </c>
      <c r="F156" s="8">
        <v>142.5</v>
      </c>
      <c r="G156" s="8">
        <v>144.1</v>
      </c>
      <c r="H156" s="8">
        <v>119.3</v>
      </c>
      <c r="I156" s="8">
        <v>154.69999999999999</v>
      </c>
      <c r="J156" s="8">
        <v>180.1</v>
      </c>
      <c r="K156" s="8">
        <v>128.9</v>
      </c>
      <c r="L156" s="8">
        <v>111.8</v>
      </c>
      <c r="M156" s="8">
        <v>141.6</v>
      </c>
      <c r="N156" s="8">
        <v>129.5</v>
      </c>
      <c r="O156" s="8">
        <v>155.6</v>
      </c>
      <c r="P156" s="8">
        <v>147.69999999999999</v>
      </c>
      <c r="Q156" s="8">
        <v>167.2</v>
      </c>
      <c r="R156" s="8">
        <v>144.69999999999999</v>
      </c>
      <c r="S156" s="8">
        <v>131.9</v>
      </c>
      <c r="T156" s="8">
        <v>142.69999999999999</v>
      </c>
      <c r="U156" s="8">
        <v>150.6</v>
      </c>
      <c r="V156" s="8">
        <v>127</v>
      </c>
      <c r="W156" s="8">
        <v>137.69999999999999</v>
      </c>
      <c r="X156" s="8">
        <v>140.80000000000001</v>
      </c>
      <c r="Y156" s="8">
        <v>120.6</v>
      </c>
      <c r="Z156" s="8">
        <v>135</v>
      </c>
      <c r="AA156" s="8">
        <v>150.4</v>
      </c>
      <c r="AB156" s="8">
        <v>135.1</v>
      </c>
      <c r="AC156" s="8">
        <v>134.5</v>
      </c>
      <c r="AD156" s="8">
        <v>143.30000000000001</v>
      </c>
      <c r="AE156" s="4" t="str">
        <f>C156&amp;" "&amp;B156</f>
        <v>July 2019</v>
      </c>
      <c r="AF156" s="8">
        <f t="shared" si="18"/>
        <v>1857.3999999999999</v>
      </c>
      <c r="AG156" s="8">
        <f t="shared" si="19"/>
        <v>275.89999999999998</v>
      </c>
      <c r="AH156" s="8">
        <f t="shared" si="20"/>
        <v>385.29999999999995</v>
      </c>
      <c r="AI156" s="26">
        <f t="shared" si="21"/>
        <v>6.2991278130720609E-3</v>
      </c>
      <c r="AJ156" s="4">
        <f t="shared" si="22"/>
        <v>1.232330554548762E-2</v>
      </c>
      <c r="AK156" s="4">
        <f t="shared" si="23"/>
        <v>-2.335842200882223E-3</v>
      </c>
    </row>
    <row r="157" spans="1:37" x14ac:dyDescent="0.25">
      <c r="A157" s="4" t="s">
        <v>33</v>
      </c>
      <c r="B157" s="4">
        <v>2019</v>
      </c>
      <c r="C157" s="4" t="s">
        <v>41</v>
      </c>
      <c r="D157" s="8">
        <v>142.1</v>
      </c>
      <c r="E157" s="8">
        <v>158.30000000000001</v>
      </c>
      <c r="F157" s="8">
        <v>140.80000000000001</v>
      </c>
      <c r="G157" s="8">
        <v>144.9</v>
      </c>
      <c r="H157" s="8">
        <v>119.9</v>
      </c>
      <c r="I157" s="8">
        <v>153.9</v>
      </c>
      <c r="J157" s="8">
        <v>189.1</v>
      </c>
      <c r="K157" s="8">
        <v>129.80000000000001</v>
      </c>
      <c r="L157" s="8">
        <v>112.7</v>
      </c>
      <c r="M157" s="8">
        <v>142.5</v>
      </c>
      <c r="N157" s="8">
        <v>129.80000000000001</v>
      </c>
      <c r="O157" s="8">
        <v>156.19999999999999</v>
      </c>
      <c r="P157" s="8">
        <v>149.1</v>
      </c>
      <c r="Q157" s="8">
        <v>167.9</v>
      </c>
      <c r="R157" s="8">
        <v>145</v>
      </c>
      <c r="S157" s="8">
        <v>132.19999999999999</v>
      </c>
      <c r="T157" s="8">
        <v>143</v>
      </c>
      <c r="U157" s="8">
        <v>151.6</v>
      </c>
      <c r="V157" s="8">
        <v>125.5</v>
      </c>
      <c r="W157" s="8">
        <v>138.1</v>
      </c>
      <c r="X157" s="8">
        <v>141.5</v>
      </c>
      <c r="Y157" s="8">
        <v>120.8</v>
      </c>
      <c r="Z157" s="8">
        <v>135.4</v>
      </c>
      <c r="AA157" s="8">
        <v>151.5</v>
      </c>
      <c r="AB157" s="8">
        <v>137.80000000000001</v>
      </c>
      <c r="AC157" s="8">
        <v>135.30000000000001</v>
      </c>
      <c r="AD157" s="8">
        <v>144.19999999999999</v>
      </c>
      <c r="AE157" s="4" t="str">
        <f>C157&amp;" "&amp;B157</f>
        <v>August 2019</v>
      </c>
      <c r="AF157" s="8">
        <f t="shared" si="18"/>
        <v>1869.1</v>
      </c>
      <c r="AG157" s="8">
        <f t="shared" si="19"/>
        <v>279.3</v>
      </c>
      <c r="AH157" s="8">
        <f t="shared" si="20"/>
        <v>384.40000000000003</v>
      </c>
      <c r="AI157" s="26">
        <f t="shared" si="21"/>
        <v>3.1030977475791461E-3</v>
      </c>
      <c r="AJ157" s="4">
        <f t="shared" si="22"/>
        <v>5.7286072323665081E-3</v>
      </c>
      <c r="AK157" s="4">
        <f t="shared" si="23"/>
        <v>4.4224765868884795E-3</v>
      </c>
    </row>
    <row r="158" spans="1:37" x14ac:dyDescent="0.25">
      <c r="A158" s="4" t="s">
        <v>33</v>
      </c>
      <c r="B158" s="4">
        <v>2019</v>
      </c>
      <c r="C158" s="4" t="s">
        <v>42</v>
      </c>
      <c r="D158" s="8">
        <v>142.69999999999999</v>
      </c>
      <c r="E158" s="8">
        <v>158.69999999999999</v>
      </c>
      <c r="F158" s="8">
        <v>141.6</v>
      </c>
      <c r="G158" s="8">
        <v>144.9</v>
      </c>
      <c r="H158" s="8">
        <v>120.8</v>
      </c>
      <c r="I158" s="8">
        <v>149.80000000000001</v>
      </c>
      <c r="J158" s="8">
        <v>192.4</v>
      </c>
      <c r="K158" s="8">
        <v>130.30000000000001</v>
      </c>
      <c r="L158" s="8">
        <v>114</v>
      </c>
      <c r="M158" s="8">
        <v>143.80000000000001</v>
      </c>
      <c r="N158" s="8">
        <v>130</v>
      </c>
      <c r="O158" s="8">
        <v>156.4</v>
      </c>
      <c r="P158" s="8">
        <v>149.5</v>
      </c>
      <c r="Q158" s="8">
        <v>168.6</v>
      </c>
      <c r="R158" s="8">
        <v>145.30000000000001</v>
      </c>
      <c r="S158" s="8">
        <v>132.19999999999999</v>
      </c>
      <c r="T158" s="8">
        <v>143.30000000000001</v>
      </c>
      <c r="U158" s="8">
        <v>152.19999999999999</v>
      </c>
      <c r="V158" s="8">
        <v>126.6</v>
      </c>
      <c r="W158" s="8">
        <v>138.30000000000001</v>
      </c>
      <c r="X158" s="8">
        <v>141.9</v>
      </c>
      <c r="Y158" s="8">
        <v>121.2</v>
      </c>
      <c r="Z158" s="8">
        <v>135.9</v>
      </c>
      <c r="AA158" s="8">
        <v>151.6</v>
      </c>
      <c r="AB158" s="8">
        <v>139</v>
      </c>
      <c r="AC158" s="8">
        <v>135.69999999999999</v>
      </c>
      <c r="AD158" s="8">
        <v>144.69999999999999</v>
      </c>
      <c r="AE158" s="4" t="str">
        <f>C158&amp;" "&amp;B158</f>
        <v>September 2019</v>
      </c>
      <c r="AF158" s="8">
        <f t="shared" si="18"/>
        <v>1874.9</v>
      </c>
      <c r="AG158" s="8">
        <f t="shared" si="19"/>
        <v>280.89999999999998</v>
      </c>
      <c r="AH158" s="8">
        <f t="shared" si="20"/>
        <v>386.09999999999997</v>
      </c>
      <c r="AI158" s="26">
        <f t="shared" si="21"/>
        <v>1.4774121286468635E-2</v>
      </c>
      <c r="AJ158" s="4">
        <f t="shared" si="22"/>
        <v>3.55998576005696E-3</v>
      </c>
      <c r="AK158" s="4">
        <f t="shared" si="23"/>
        <v>7.7700077700079183E-3</v>
      </c>
    </row>
    <row r="159" spans="1:37" x14ac:dyDescent="0.25">
      <c r="A159" s="4" t="s">
        <v>33</v>
      </c>
      <c r="B159" s="4">
        <v>2019</v>
      </c>
      <c r="C159" s="4" t="s">
        <v>43</v>
      </c>
      <c r="D159" s="8">
        <v>143.5</v>
      </c>
      <c r="E159" s="8">
        <v>159.80000000000001</v>
      </c>
      <c r="F159" s="8">
        <v>144.69999999999999</v>
      </c>
      <c r="G159" s="8">
        <v>145.6</v>
      </c>
      <c r="H159" s="8">
        <v>121.1</v>
      </c>
      <c r="I159" s="8">
        <v>150.6</v>
      </c>
      <c r="J159" s="8">
        <v>207.2</v>
      </c>
      <c r="K159" s="8">
        <v>131.19999999999999</v>
      </c>
      <c r="L159" s="8">
        <v>114.8</v>
      </c>
      <c r="M159" s="8">
        <v>145.19999999999999</v>
      </c>
      <c r="N159" s="8">
        <v>130.19999999999999</v>
      </c>
      <c r="O159" s="8">
        <v>156.80000000000001</v>
      </c>
      <c r="P159" s="8">
        <v>151.9</v>
      </c>
      <c r="Q159" s="8">
        <v>169.3</v>
      </c>
      <c r="R159" s="8">
        <v>145.9</v>
      </c>
      <c r="S159" s="8">
        <v>132.4</v>
      </c>
      <c r="T159" s="8">
        <v>143.9</v>
      </c>
      <c r="U159" s="8">
        <v>153</v>
      </c>
      <c r="V159" s="8">
        <v>128.9</v>
      </c>
      <c r="W159" s="8">
        <v>138.69999999999999</v>
      </c>
      <c r="X159" s="8">
        <v>142.4</v>
      </c>
      <c r="Y159" s="8">
        <v>121.5</v>
      </c>
      <c r="Z159" s="8">
        <v>136.19999999999999</v>
      </c>
      <c r="AA159" s="8">
        <v>151.69999999999999</v>
      </c>
      <c r="AB159" s="8">
        <v>139.5</v>
      </c>
      <c r="AC159" s="8">
        <v>136</v>
      </c>
      <c r="AD159" s="8">
        <v>146</v>
      </c>
      <c r="AE159" s="4" t="str">
        <f>C159&amp;" "&amp;B159</f>
        <v>October 2019</v>
      </c>
      <c r="AF159" s="8">
        <f t="shared" si="18"/>
        <v>1902.6000000000001</v>
      </c>
      <c r="AG159" s="8">
        <f t="shared" si="19"/>
        <v>281.89999999999998</v>
      </c>
      <c r="AH159" s="8">
        <f t="shared" si="20"/>
        <v>389.1</v>
      </c>
      <c r="AI159" s="26">
        <f t="shared" si="21"/>
        <v>1.124776621465344E-2</v>
      </c>
      <c r="AJ159" s="4">
        <f t="shared" si="22"/>
        <v>2.4831500532105197E-3</v>
      </c>
      <c r="AK159" s="4">
        <f t="shared" si="23"/>
        <v>1.0023130300693704E-2</v>
      </c>
    </row>
    <row r="160" spans="1:37" x14ac:dyDescent="0.25">
      <c r="A160" s="4" t="s">
        <v>33</v>
      </c>
      <c r="B160" s="4">
        <v>2019</v>
      </c>
      <c r="C160" s="4" t="s">
        <v>44</v>
      </c>
      <c r="D160" s="8">
        <v>144.1</v>
      </c>
      <c r="E160" s="8">
        <v>162.4</v>
      </c>
      <c r="F160" s="8">
        <v>148.4</v>
      </c>
      <c r="G160" s="8">
        <v>145.9</v>
      </c>
      <c r="H160" s="8">
        <v>121.5</v>
      </c>
      <c r="I160" s="8">
        <v>148.80000000000001</v>
      </c>
      <c r="J160" s="8">
        <v>215.7</v>
      </c>
      <c r="K160" s="8">
        <v>134.6</v>
      </c>
      <c r="L160" s="8">
        <v>115</v>
      </c>
      <c r="M160" s="8">
        <v>146.30000000000001</v>
      </c>
      <c r="N160" s="8">
        <v>130.5</v>
      </c>
      <c r="O160" s="8">
        <v>157.19999999999999</v>
      </c>
      <c r="P160" s="8">
        <v>153.6</v>
      </c>
      <c r="Q160" s="8">
        <v>169.9</v>
      </c>
      <c r="R160" s="8">
        <v>146.30000000000001</v>
      </c>
      <c r="S160" s="8">
        <v>132.6</v>
      </c>
      <c r="T160" s="8">
        <v>144.19999999999999</v>
      </c>
      <c r="U160" s="8">
        <v>153.5</v>
      </c>
      <c r="V160" s="8">
        <v>132.19999999999999</v>
      </c>
      <c r="W160" s="8">
        <v>139.1</v>
      </c>
      <c r="X160" s="8">
        <v>142.80000000000001</v>
      </c>
      <c r="Y160" s="8">
        <v>121.7</v>
      </c>
      <c r="Z160" s="8">
        <v>136.69999999999999</v>
      </c>
      <c r="AA160" s="8">
        <v>151.80000000000001</v>
      </c>
      <c r="AB160" s="8">
        <v>139.80000000000001</v>
      </c>
      <c r="AC160" s="8">
        <v>136.30000000000001</v>
      </c>
      <c r="AD160" s="8">
        <v>147</v>
      </c>
      <c r="AE160" s="4" t="str">
        <f>C160&amp;" "&amp;B160</f>
        <v>November  2019</v>
      </c>
      <c r="AF160" s="8">
        <f t="shared" si="18"/>
        <v>1923.9999999999998</v>
      </c>
      <c r="AG160" s="8">
        <f t="shared" si="19"/>
        <v>282.60000000000002</v>
      </c>
      <c r="AH160" s="8">
        <f t="shared" si="20"/>
        <v>392.99999999999994</v>
      </c>
      <c r="AI160" s="26">
        <f t="shared" si="21"/>
        <v>1.6995841995842139E-2</v>
      </c>
      <c r="AJ160" s="4">
        <f t="shared" si="22"/>
        <v>2.8308563340408862E-3</v>
      </c>
      <c r="AK160" s="4">
        <f t="shared" si="23"/>
        <v>1.4249363867684538E-2</v>
      </c>
    </row>
    <row r="161" spans="1:37" x14ac:dyDescent="0.25">
      <c r="A161" s="4" t="s">
        <v>33</v>
      </c>
      <c r="B161" s="4">
        <v>2019</v>
      </c>
      <c r="C161" s="4" t="s">
        <v>45</v>
      </c>
      <c r="D161" s="8">
        <v>144.9</v>
      </c>
      <c r="E161" s="8">
        <v>164.5</v>
      </c>
      <c r="F161" s="8">
        <v>153.69999999999999</v>
      </c>
      <c r="G161" s="8">
        <v>147.5</v>
      </c>
      <c r="H161" s="8">
        <v>122.7</v>
      </c>
      <c r="I161" s="8">
        <v>147.19999999999999</v>
      </c>
      <c r="J161" s="8">
        <v>231.5</v>
      </c>
      <c r="K161" s="8">
        <v>137.19999999999999</v>
      </c>
      <c r="L161" s="8">
        <v>114.7</v>
      </c>
      <c r="M161" s="8">
        <v>148</v>
      </c>
      <c r="N161" s="8">
        <v>130.80000000000001</v>
      </c>
      <c r="O161" s="8">
        <v>157.69999999999999</v>
      </c>
      <c r="P161" s="8">
        <v>156.30000000000001</v>
      </c>
      <c r="Q161" s="8">
        <v>170.4</v>
      </c>
      <c r="R161" s="8">
        <v>146.80000000000001</v>
      </c>
      <c r="S161" s="8">
        <v>132.80000000000001</v>
      </c>
      <c r="T161" s="8">
        <v>144.6</v>
      </c>
      <c r="U161" s="8">
        <v>152.80000000000001</v>
      </c>
      <c r="V161" s="8">
        <v>133.6</v>
      </c>
      <c r="W161" s="8">
        <v>139.80000000000001</v>
      </c>
      <c r="X161" s="8">
        <v>143.19999999999999</v>
      </c>
      <c r="Y161" s="8">
        <v>125.2</v>
      </c>
      <c r="Z161" s="8">
        <v>136.80000000000001</v>
      </c>
      <c r="AA161" s="8">
        <v>151.9</v>
      </c>
      <c r="AB161" s="8">
        <v>140.19999999999999</v>
      </c>
      <c r="AC161" s="8">
        <v>137.69999999999999</v>
      </c>
      <c r="AD161" s="8">
        <v>148.30000000000001</v>
      </c>
      <c r="AE161" s="4" t="str">
        <f>C161&amp;" "&amp;B161</f>
        <v>December 2019</v>
      </c>
      <c r="AF161" s="8">
        <f t="shared" si="18"/>
        <v>1956.7</v>
      </c>
      <c r="AG161" s="8">
        <f t="shared" si="19"/>
        <v>283.39999999999998</v>
      </c>
      <c r="AH161" s="8">
        <f t="shared" si="20"/>
        <v>398.59999999999997</v>
      </c>
      <c r="AI161" s="26">
        <f t="shared" si="21"/>
        <v>-5.7750293862115715E-3</v>
      </c>
      <c r="AJ161" s="4">
        <f t="shared" si="22"/>
        <v>8.8214537755822164E-3</v>
      </c>
      <c r="AK161" s="4">
        <f t="shared" si="23"/>
        <v>6.7737079779227015E-3</v>
      </c>
    </row>
    <row r="162" spans="1:37" x14ac:dyDescent="0.25">
      <c r="A162" s="4" t="s">
        <v>33</v>
      </c>
      <c r="B162" s="4">
        <v>2020</v>
      </c>
      <c r="C162" s="4" t="s">
        <v>31</v>
      </c>
      <c r="D162" s="8">
        <v>145.6</v>
      </c>
      <c r="E162" s="8">
        <v>167.6</v>
      </c>
      <c r="F162" s="8">
        <v>157</v>
      </c>
      <c r="G162" s="8">
        <v>149.30000000000001</v>
      </c>
      <c r="H162" s="8">
        <v>126.3</v>
      </c>
      <c r="I162" s="8">
        <v>144.4</v>
      </c>
      <c r="J162" s="8">
        <v>207.8</v>
      </c>
      <c r="K162" s="8">
        <v>139.1</v>
      </c>
      <c r="L162" s="8">
        <v>114.8</v>
      </c>
      <c r="M162" s="8">
        <v>149.5</v>
      </c>
      <c r="N162" s="8">
        <v>131.1</v>
      </c>
      <c r="O162" s="8">
        <v>158.5</v>
      </c>
      <c r="P162" s="8">
        <v>154.4</v>
      </c>
      <c r="Q162" s="8">
        <v>170.8</v>
      </c>
      <c r="R162" s="8">
        <v>147</v>
      </c>
      <c r="S162" s="8">
        <v>133.19999999999999</v>
      </c>
      <c r="T162" s="8">
        <v>144.9</v>
      </c>
      <c r="U162" s="8">
        <v>153.9</v>
      </c>
      <c r="V162" s="8">
        <v>135.1</v>
      </c>
      <c r="W162" s="8">
        <v>140.1</v>
      </c>
      <c r="X162" s="8">
        <v>143.80000000000001</v>
      </c>
      <c r="Y162" s="8">
        <v>126.1</v>
      </c>
      <c r="Z162" s="8">
        <v>137.19999999999999</v>
      </c>
      <c r="AA162" s="8">
        <v>152.1</v>
      </c>
      <c r="AB162" s="8">
        <v>142.1</v>
      </c>
      <c r="AC162" s="8">
        <v>138.4</v>
      </c>
      <c r="AD162" s="8">
        <v>148.19999999999999</v>
      </c>
      <c r="AE162" s="4" t="str">
        <f>C162&amp;" "&amp;B162</f>
        <v>January 2020</v>
      </c>
      <c r="AF162" s="8">
        <f t="shared" si="18"/>
        <v>1945.3999999999999</v>
      </c>
      <c r="AG162" s="8">
        <f t="shared" si="19"/>
        <v>285.89999999999998</v>
      </c>
      <c r="AH162" s="8">
        <f t="shared" si="20"/>
        <v>401.29999999999995</v>
      </c>
      <c r="AI162" s="26">
        <f t="shared" si="21"/>
        <v>-1.4804153387478132E-2</v>
      </c>
      <c r="AJ162" s="4">
        <f t="shared" si="22"/>
        <v>6.9954529555788739E-3</v>
      </c>
      <c r="AK162" s="4">
        <f t="shared" si="23"/>
        <v>7.9740842262647545E-3</v>
      </c>
    </row>
    <row r="163" spans="1:37" x14ac:dyDescent="0.25">
      <c r="A163" s="4" t="s">
        <v>33</v>
      </c>
      <c r="B163" s="4">
        <v>2020</v>
      </c>
      <c r="C163" s="4" t="s">
        <v>35</v>
      </c>
      <c r="D163" s="8">
        <v>146.19999999999999</v>
      </c>
      <c r="E163" s="8">
        <v>167.6</v>
      </c>
      <c r="F163" s="8">
        <v>153.1</v>
      </c>
      <c r="G163" s="8">
        <v>150.69999999999999</v>
      </c>
      <c r="H163" s="8">
        <v>127.4</v>
      </c>
      <c r="I163" s="8">
        <v>143.1</v>
      </c>
      <c r="J163" s="8">
        <v>181.7</v>
      </c>
      <c r="K163" s="8">
        <v>139.6</v>
      </c>
      <c r="L163" s="8">
        <v>114.6</v>
      </c>
      <c r="M163" s="8">
        <v>150.4</v>
      </c>
      <c r="N163" s="8">
        <v>131.5</v>
      </c>
      <c r="O163" s="8">
        <v>159</v>
      </c>
      <c r="P163" s="8">
        <v>151.69999999999999</v>
      </c>
      <c r="Q163" s="8">
        <v>172</v>
      </c>
      <c r="R163" s="8">
        <v>147.30000000000001</v>
      </c>
      <c r="S163" s="8">
        <v>133.5</v>
      </c>
      <c r="T163" s="8">
        <v>145.19999999999999</v>
      </c>
      <c r="U163" s="8">
        <v>154.80000000000001</v>
      </c>
      <c r="V163" s="8">
        <v>138.9</v>
      </c>
      <c r="W163" s="8">
        <v>140.4</v>
      </c>
      <c r="X163" s="8">
        <v>144.4</v>
      </c>
      <c r="Y163" s="8">
        <v>125.2</v>
      </c>
      <c r="Z163" s="8">
        <v>137.69999999999999</v>
      </c>
      <c r="AA163" s="8">
        <v>152.19999999999999</v>
      </c>
      <c r="AB163" s="8">
        <v>143.5</v>
      </c>
      <c r="AC163" s="8">
        <v>138.4</v>
      </c>
      <c r="AD163" s="8">
        <v>147.69999999999999</v>
      </c>
      <c r="AE163" s="4" t="str">
        <f>C163&amp;" "&amp;B163</f>
        <v>February 2020</v>
      </c>
      <c r="AF163" s="8">
        <f t="shared" si="18"/>
        <v>1916.6</v>
      </c>
      <c r="AG163" s="8">
        <f t="shared" si="19"/>
        <v>287.89999999999998</v>
      </c>
      <c r="AH163" s="8">
        <f t="shared" si="20"/>
        <v>404.5</v>
      </c>
      <c r="AI163" s="26">
        <f t="shared" si="21"/>
        <v>-9.4438067411039914E-3</v>
      </c>
      <c r="AJ163" s="4">
        <f t="shared" si="22"/>
        <v>8.3362278568948744E-3</v>
      </c>
      <c r="AK163" s="4">
        <f t="shared" si="23"/>
        <v>5.6860321384426902E-3</v>
      </c>
    </row>
    <row r="164" spans="1:37" x14ac:dyDescent="0.25">
      <c r="A164" s="4" t="s">
        <v>33</v>
      </c>
      <c r="B164" s="4">
        <v>2020</v>
      </c>
      <c r="C164" s="4" t="s">
        <v>36</v>
      </c>
      <c r="D164" s="8">
        <v>146.5</v>
      </c>
      <c r="E164" s="8">
        <v>167.5</v>
      </c>
      <c r="F164" s="8">
        <v>148.9</v>
      </c>
      <c r="G164" s="8">
        <v>151.1</v>
      </c>
      <c r="H164" s="8">
        <v>127.5</v>
      </c>
      <c r="I164" s="8">
        <v>143.30000000000001</v>
      </c>
      <c r="J164" s="8">
        <v>167</v>
      </c>
      <c r="K164" s="8">
        <v>139.69999999999999</v>
      </c>
      <c r="L164" s="8">
        <v>114.4</v>
      </c>
      <c r="M164" s="8">
        <v>151.5</v>
      </c>
      <c r="N164" s="8">
        <v>131.9</v>
      </c>
      <c r="O164" s="8">
        <v>159.1</v>
      </c>
      <c r="P164" s="8">
        <v>150.1</v>
      </c>
      <c r="Q164" s="8">
        <v>173.3</v>
      </c>
      <c r="R164" s="8">
        <v>147.69999999999999</v>
      </c>
      <c r="S164" s="8">
        <v>133.80000000000001</v>
      </c>
      <c r="T164" s="8">
        <v>145.6</v>
      </c>
      <c r="U164" s="8">
        <v>154.5</v>
      </c>
      <c r="V164" s="8">
        <v>141.4</v>
      </c>
      <c r="W164" s="8">
        <v>140.80000000000001</v>
      </c>
      <c r="X164" s="8">
        <v>145</v>
      </c>
      <c r="Y164" s="8">
        <v>124.6</v>
      </c>
      <c r="Z164" s="8">
        <v>137.9</v>
      </c>
      <c r="AA164" s="8">
        <v>152.5</v>
      </c>
      <c r="AB164" s="8">
        <v>145.30000000000001</v>
      </c>
      <c r="AC164" s="8">
        <v>138.69999999999999</v>
      </c>
      <c r="AD164" s="8">
        <v>147.30000000000001</v>
      </c>
      <c r="AE164" s="4" t="str">
        <f>C164&amp;" "&amp;B164</f>
        <v>March 2020</v>
      </c>
      <c r="AF164" s="8">
        <f t="shared" si="18"/>
        <v>1898.5</v>
      </c>
      <c r="AG164" s="8">
        <f t="shared" si="19"/>
        <v>290.3</v>
      </c>
      <c r="AH164" s="8">
        <f t="shared" si="20"/>
        <v>406.80000000000007</v>
      </c>
      <c r="AI164" s="26">
        <f t="shared" si="21"/>
        <v>3.4044421034149702E-2</v>
      </c>
      <c r="AJ164" s="4">
        <f t="shared" si="22"/>
        <v>-6.4301297508323023E-3</v>
      </c>
      <c r="AK164" s="4">
        <f t="shared" si="23"/>
        <v>-9.7509013438219112E-3</v>
      </c>
    </row>
    <row r="165" spans="1:37" x14ac:dyDescent="0.25">
      <c r="A165" s="4" t="s">
        <v>33</v>
      </c>
      <c r="B165" s="4">
        <v>2020</v>
      </c>
      <c r="C165" s="4" t="s">
        <v>37</v>
      </c>
      <c r="D165" s="8">
        <v>151.80000000000001</v>
      </c>
      <c r="E165" s="8">
        <v>167.56666666666666</v>
      </c>
      <c r="F165" s="8">
        <v>151.9</v>
      </c>
      <c r="G165" s="8">
        <v>155.5</v>
      </c>
      <c r="H165" s="8">
        <v>131.6</v>
      </c>
      <c r="I165" s="8">
        <v>152.9</v>
      </c>
      <c r="J165" s="8">
        <v>180</v>
      </c>
      <c r="K165" s="8">
        <v>150.80000000000001</v>
      </c>
      <c r="L165" s="8">
        <v>121.2</v>
      </c>
      <c r="M165" s="8">
        <v>154</v>
      </c>
      <c r="N165" s="8">
        <v>133.5</v>
      </c>
      <c r="O165" s="8">
        <v>158.86666666666667</v>
      </c>
      <c r="P165" s="8">
        <v>153.5</v>
      </c>
      <c r="Q165" s="8">
        <v>172.03333333333333</v>
      </c>
      <c r="R165" s="8">
        <v>147.33333333333334</v>
      </c>
      <c r="S165" s="8">
        <v>133.5</v>
      </c>
      <c r="T165" s="8">
        <v>145.23333333333335</v>
      </c>
      <c r="U165" s="8">
        <v>155.6</v>
      </c>
      <c r="V165" s="8">
        <v>137.1</v>
      </c>
      <c r="W165" s="8">
        <v>140.43333333333334</v>
      </c>
      <c r="X165" s="8">
        <v>144.80000000000001</v>
      </c>
      <c r="Y165" s="8">
        <v>125.3</v>
      </c>
      <c r="Z165" s="8">
        <v>137.6</v>
      </c>
      <c r="AA165" s="8">
        <v>152.26666666666665</v>
      </c>
      <c r="AB165" s="8">
        <v>143.63333333333335</v>
      </c>
      <c r="AC165" s="8">
        <v>138.5</v>
      </c>
      <c r="AD165" s="8">
        <v>147.73333333333332</v>
      </c>
      <c r="AE165" s="4" t="str">
        <f>C165&amp;" "&amp;B165</f>
        <v>April 2020</v>
      </c>
      <c r="AF165" s="8">
        <f t="shared" si="18"/>
        <v>1963.1333333333332</v>
      </c>
      <c r="AG165" s="8">
        <f t="shared" si="19"/>
        <v>288.43333333333339</v>
      </c>
      <c r="AH165" s="8">
        <f t="shared" si="20"/>
        <v>402.83333333333331</v>
      </c>
      <c r="AI165" s="26">
        <f t="shared" si="21"/>
        <v>-1.8875720220509217E-2</v>
      </c>
      <c r="AJ165" s="4">
        <f t="shared" si="22"/>
        <v>1.5408914056780313E-3</v>
      </c>
      <c r="AK165" s="4">
        <f t="shared" si="23"/>
        <v>4.6614260102056711E-3</v>
      </c>
    </row>
    <row r="166" spans="1:37" x14ac:dyDescent="0.25">
      <c r="A166" s="4" t="s">
        <v>33</v>
      </c>
      <c r="B166" s="4">
        <v>2020</v>
      </c>
      <c r="C166" s="4" t="s">
        <v>38</v>
      </c>
      <c r="D166" s="8">
        <v>148.16666666666666</v>
      </c>
      <c r="E166" s="8">
        <v>167.55555555555557</v>
      </c>
      <c r="F166" s="8">
        <v>151.29999999999998</v>
      </c>
      <c r="G166" s="8">
        <v>152.43333333333331</v>
      </c>
      <c r="H166" s="8">
        <v>128.83333333333334</v>
      </c>
      <c r="I166" s="8">
        <v>146.43333333333331</v>
      </c>
      <c r="J166" s="8">
        <v>176.23333333333335</v>
      </c>
      <c r="K166" s="8">
        <v>143.36666666666665</v>
      </c>
      <c r="L166" s="8">
        <v>116.73333333333333</v>
      </c>
      <c r="M166" s="8">
        <v>151.96666666666667</v>
      </c>
      <c r="N166" s="8">
        <v>132.29999999999998</v>
      </c>
      <c r="O166" s="8">
        <v>158.98888888888891</v>
      </c>
      <c r="P166" s="8">
        <v>151.76666666666665</v>
      </c>
      <c r="Q166" s="8">
        <v>172.44444444444446</v>
      </c>
      <c r="R166" s="8">
        <v>147.44444444444446</v>
      </c>
      <c r="S166" s="8">
        <v>133.6</v>
      </c>
      <c r="T166" s="8">
        <v>145.34444444444443</v>
      </c>
      <c r="U166" s="8">
        <v>154.96666666666667</v>
      </c>
      <c r="V166" s="8">
        <v>139.13333333333333</v>
      </c>
      <c r="W166" s="8">
        <v>140.54444444444445</v>
      </c>
      <c r="X166" s="8">
        <v>144.73333333333332</v>
      </c>
      <c r="Y166" s="8">
        <v>125.03333333333335</v>
      </c>
      <c r="Z166" s="8">
        <v>137.73333333333335</v>
      </c>
      <c r="AA166" s="8">
        <v>152.32222222222222</v>
      </c>
      <c r="AB166" s="8">
        <v>144.14444444444447</v>
      </c>
      <c r="AC166" s="8">
        <v>138.53333333333333</v>
      </c>
      <c r="AD166" s="8">
        <v>147.57777777777778</v>
      </c>
      <c r="AE166" s="4" t="str">
        <f>C166&amp;" "&amp;B166</f>
        <v>May 2020</v>
      </c>
      <c r="AF166" s="8">
        <f t="shared" si="18"/>
        <v>1926.0777777777776</v>
      </c>
      <c r="AG166" s="8">
        <f t="shared" si="19"/>
        <v>288.87777777777779</v>
      </c>
      <c r="AH166" s="8">
        <f t="shared" si="20"/>
        <v>404.71111111111117</v>
      </c>
      <c r="AI166" s="26">
        <f t="shared" si="21"/>
        <v>3.5783717053078506E-2</v>
      </c>
      <c r="AJ166" s="4">
        <f t="shared" si="22"/>
        <v>3.9539982307011591E-2</v>
      </c>
      <c r="AK166" s="4">
        <f t="shared" si="23"/>
        <v>5.1614320228419754E-3</v>
      </c>
    </row>
    <row r="167" spans="1:37" x14ac:dyDescent="0.25">
      <c r="A167" s="4" t="s">
        <v>33</v>
      </c>
      <c r="B167" s="4">
        <v>2020</v>
      </c>
      <c r="C167" s="4" t="s">
        <v>39</v>
      </c>
      <c r="D167" s="8">
        <v>152.69999999999999</v>
      </c>
      <c r="E167" s="8">
        <v>197</v>
      </c>
      <c r="F167" s="8">
        <v>154.6</v>
      </c>
      <c r="G167" s="8">
        <v>153.4</v>
      </c>
      <c r="H167" s="8">
        <v>132.9</v>
      </c>
      <c r="I167" s="8">
        <v>151.80000000000001</v>
      </c>
      <c r="J167" s="8">
        <v>171.2</v>
      </c>
      <c r="K167" s="8">
        <v>152</v>
      </c>
      <c r="L167" s="8">
        <v>116.3</v>
      </c>
      <c r="M167" s="8">
        <v>158.80000000000001</v>
      </c>
      <c r="N167" s="8">
        <v>135.6</v>
      </c>
      <c r="O167" s="8">
        <v>161.69999999999999</v>
      </c>
      <c r="P167" s="8">
        <v>157</v>
      </c>
      <c r="Q167" s="8">
        <v>186.7</v>
      </c>
      <c r="R167" s="8">
        <v>149.1</v>
      </c>
      <c r="S167" s="8">
        <v>136.6</v>
      </c>
      <c r="T167" s="8">
        <v>147.19999999999999</v>
      </c>
      <c r="U167" s="8">
        <v>154.69999999999999</v>
      </c>
      <c r="V167" s="8">
        <v>137.1</v>
      </c>
      <c r="W167" s="8">
        <v>140.4</v>
      </c>
      <c r="X167" s="8">
        <v>148.1</v>
      </c>
      <c r="Y167" s="8">
        <v>129.30000000000001</v>
      </c>
      <c r="Z167" s="8">
        <v>144.5</v>
      </c>
      <c r="AA167" s="8">
        <v>152.5</v>
      </c>
      <c r="AB167" s="8">
        <v>152.19999999999999</v>
      </c>
      <c r="AC167" s="8">
        <v>142</v>
      </c>
      <c r="AD167" s="8">
        <v>150.80000000000001</v>
      </c>
      <c r="AE167" s="4" t="str">
        <f>C167&amp;" "&amp;B167</f>
        <v>June 2020</v>
      </c>
      <c r="AF167" s="8">
        <f t="shared" si="18"/>
        <v>1994.9999999999998</v>
      </c>
      <c r="AG167" s="8">
        <f t="shared" si="19"/>
        <v>300.29999999999995</v>
      </c>
      <c r="AH167" s="8">
        <f t="shared" si="20"/>
        <v>406.8</v>
      </c>
      <c r="AI167" s="26">
        <f t="shared" si="21"/>
        <v>0</v>
      </c>
      <c r="AJ167" s="4">
        <f t="shared" si="22"/>
        <v>0</v>
      </c>
      <c r="AK167" s="4">
        <f t="shared" si="23"/>
        <v>0</v>
      </c>
    </row>
    <row r="168" spans="1:37" x14ac:dyDescent="0.25">
      <c r="A168" s="4" t="s">
        <v>33</v>
      </c>
      <c r="B168" s="4">
        <v>2020</v>
      </c>
      <c r="C168" s="4" t="s">
        <v>40</v>
      </c>
      <c r="D168" s="8">
        <v>152.69999999999999</v>
      </c>
      <c r="E168" s="8">
        <v>197</v>
      </c>
      <c r="F168" s="8">
        <v>154.6</v>
      </c>
      <c r="G168" s="8">
        <v>153.4</v>
      </c>
      <c r="H168" s="8">
        <v>132.9</v>
      </c>
      <c r="I168" s="8">
        <v>151.80000000000001</v>
      </c>
      <c r="J168" s="8">
        <v>171.2</v>
      </c>
      <c r="K168" s="8">
        <v>152</v>
      </c>
      <c r="L168" s="8">
        <v>116.3</v>
      </c>
      <c r="M168" s="8">
        <v>158.80000000000001</v>
      </c>
      <c r="N168" s="8">
        <v>135.6</v>
      </c>
      <c r="O168" s="8">
        <v>161.69999999999999</v>
      </c>
      <c r="P168" s="8">
        <v>157</v>
      </c>
      <c r="Q168" s="8">
        <v>186.7</v>
      </c>
      <c r="R168" s="8">
        <v>149.1</v>
      </c>
      <c r="S168" s="8">
        <v>136.6</v>
      </c>
      <c r="T168" s="8">
        <v>147.19999999999999</v>
      </c>
      <c r="U168" s="8">
        <v>154.69999999999999</v>
      </c>
      <c r="V168" s="8">
        <v>137.1</v>
      </c>
      <c r="W168" s="8">
        <v>140.4</v>
      </c>
      <c r="X168" s="8">
        <v>148.1</v>
      </c>
      <c r="Y168" s="8">
        <v>129.30000000000001</v>
      </c>
      <c r="Z168" s="8">
        <v>144.5</v>
      </c>
      <c r="AA168" s="8">
        <v>152.5</v>
      </c>
      <c r="AB168" s="8">
        <v>152.19999999999999</v>
      </c>
      <c r="AC168" s="8">
        <v>142</v>
      </c>
      <c r="AD168" s="8">
        <v>150.80000000000001</v>
      </c>
      <c r="AE168" s="4" t="str">
        <f>C168&amp;" "&amp;B168</f>
        <v>July 2020</v>
      </c>
      <c r="AF168" s="8">
        <f t="shared" si="18"/>
        <v>1994.9999999999998</v>
      </c>
      <c r="AG168" s="8">
        <f t="shared" si="19"/>
        <v>300.29999999999995</v>
      </c>
      <c r="AH168" s="8">
        <f t="shared" si="20"/>
        <v>406.8</v>
      </c>
      <c r="AI168" s="26">
        <f t="shared" si="21"/>
        <v>1.4987468671679246E-2</v>
      </c>
      <c r="AJ168" s="4">
        <f t="shared" si="22"/>
        <v>1.1988011988012066E-2</v>
      </c>
      <c r="AK168" s="4">
        <f t="shared" si="23"/>
        <v>2.4336283185840791E-2</v>
      </c>
    </row>
    <row r="169" spans="1:37" x14ac:dyDescent="0.25">
      <c r="A169" s="4" t="s">
        <v>33</v>
      </c>
      <c r="B169" s="4">
        <v>2020</v>
      </c>
      <c r="C169" s="4" t="s">
        <v>41</v>
      </c>
      <c r="D169" s="8">
        <v>151.6</v>
      </c>
      <c r="E169" s="8">
        <v>197.8</v>
      </c>
      <c r="F169" s="8">
        <v>154.5</v>
      </c>
      <c r="G169" s="8">
        <v>153.4</v>
      </c>
      <c r="H169" s="8">
        <v>133.4</v>
      </c>
      <c r="I169" s="8">
        <v>154.5</v>
      </c>
      <c r="J169" s="8">
        <v>191.9</v>
      </c>
      <c r="K169" s="8">
        <v>151.30000000000001</v>
      </c>
      <c r="L169" s="8">
        <v>116.8</v>
      </c>
      <c r="M169" s="8">
        <v>160</v>
      </c>
      <c r="N169" s="8">
        <v>136.5</v>
      </c>
      <c r="O169" s="8">
        <v>163.30000000000001</v>
      </c>
      <c r="P169" s="8">
        <v>159.9</v>
      </c>
      <c r="Q169" s="8">
        <v>187.2</v>
      </c>
      <c r="R169" s="8">
        <v>150</v>
      </c>
      <c r="S169" s="8">
        <v>135.19999999999999</v>
      </c>
      <c r="T169" s="8">
        <v>147.80000000000001</v>
      </c>
      <c r="U169" s="8">
        <v>155.5</v>
      </c>
      <c r="V169" s="8">
        <v>138.30000000000001</v>
      </c>
      <c r="W169" s="8">
        <v>144.5</v>
      </c>
      <c r="X169" s="8">
        <v>148.69999999999999</v>
      </c>
      <c r="Y169" s="8">
        <v>133.9</v>
      </c>
      <c r="Z169" s="8">
        <v>141.19999999999999</v>
      </c>
      <c r="AA169" s="8">
        <v>155.5</v>
      </c>
      <c r="AB169" s="8">
        <v>155.19999999999999</v>
      </c>
      <c r="AC169" s="8">
        <v>144.80000000000001</v>
      </c>
      <c r="AD169" s="8">
        <v>152.9</v>
      </c>
      <c r="AE169" s="4" t="str">
        <f>C169&amp;" "&amp;B169</f>
        <v>August 2020</v>
      </c>
      <c r="AF169" s="8">
        <f t="shared" si="18"/>
        <v>2024.8999999999999</v>
      </c>
      <c r="AG169" s="8">
        <f t="shared" si="19"/>
        <v>303.89999999999998</v>
      </c>
      <c r="AH169" s="8">
        <f t="shared" si="20"/>
        <v>416.70000000000005</v>
      </c>
      <c r="AI169" s="26">
        <f t="shared" si="21"/>
        <v>8.2473208553510164E-3</v>
      </c>
      <c r="AJ169" s="4">
        <f t="shared" si="22"/>
        <v>1.9414281013491394E-2</v>
      </c>
      <c r="AK169" s="4">
        <f t="shared" si="23"/>
        <v>2.3998080153587709E-3</v>
      </c>
    </row>
    <row r="170" spans="1:37" x14ac:dyDescent="0.25">
      <c r="A170" s="4" t="s">
        <v>33</v>
      </c>
      <c r="B170" s="4">
        <v>2020</v>
      </c>
      <c r="C170" s="4" t="s">
        <v>42</v>
      </c>
      <c r="D170" s="8">
        <v>151.5</v>
      </c>
      <c r="E170" s="8">
        <v>193.1</v>
      </c>
      <c r="F170" s="8">
        <v>157.30000000000001</v>
      </c>
      <c r="G170" s="8">
        <v>153.9</v>
      </c>
      <c r="H170" s="8">
        <v>134.4</v>
      </c>
      <c r="I170" s="8">
        <v>155.4</v>
      </c>
      <c r="J170" s="8">
        <v>202</v>
      </c>
      <c r="K170" s="8">
        <v>150.80000000000001</v>
      </c>
      <c r="L170" s="8">
        <v>118.9</v>
      </c>
      <c r="M170" s="8">
        <v>160.9</v>
      </c>
      <c r="N170" s="8">
        <v>137.69999999999999</v>
      </c>
      <c r="O170" s="8">
        <v>164.4</v>
      </c>
      <c r="P170" s="8">
        <v>161.30000000000001</v>
      </c>
      <c r="Q170" s="8">
        <v>188.7</v>
      </c>
      <c r="R170" s="8">
        <v>150.19999999999999</v>
      </c>
      <c r="S170" s="8">
        <v>136.30000000000001</v>
      </c>
      <c r="T170" s="8">
        <v>148.1</v>
      </c>
      <c r="U170" s="8">
        <v>156.30000000000001</v>
      </c>
      <c r="V170" s="8">
        <v>137.19999999999999</v>
      </c>
      <c r="W170" s="8">
        <v>145.4</v>
      </c>
      <c r="X170" s="8">
        <v>150</v>
      </c>
      <c r="Y170" s="8">
        <v>135.1</v>
      </c>
      <c r="Z170" s="8">
        <v>141.80000000000001</v>
      </c>
      <c r="AA170" s="8">
        <v>154.9</v>
      </c>
      <c r="AB170" s="8">
        <v>159.80000000000001</v>
      </c>
      <c r="AC170" s="8">
        <v>146</v>
      </c>
      <c r="AD170" s="8">
        <v>154</v>
      </c>
      <c r="AE170" s="4" t="str">
        <f>C170&amp;" "&amp;B170</f>
        <v>September 2020</v>
      </c>
      <c r="AF170" s="8">
        <f t="shared" si="18"/>
        <v>2041.6000000000001</v>
      </c>
      <c r="AG170" s="8">
        <f t="shared" si="19"/>
        <v>309.8</v>
      </c>
      <c r="AH170" s="8">
        <f t="shared" si="20"/>
        <v>417.70000000000005</v>
      </c>
      <c r="AI170" s="26">
        <f t="shared" si="21"/>
        <v>1.8906739811912068E-2</v>
      </c>
      <c r="AJ170" s="4">
        <f t="shared" si="22"/>
        <v>-2.2595222724337916E-3</v>
      </c>
      <c r="AK170" s="4">
        <f t="shared" si="23"/>
        <v>-2.3940627244439246E-4</v>
      </c>
    </row>
    <row r="171" spans="1:37" x14ac:dyDescent="0.25">
      <c r="A171" s="4" t="s">
        <v>33</v>
      </c>
      <c r="B171" s="4">
        <v>2020</v>
      </c>
      <c r="C171" s="4" t="s">
        <v>43</v>
      </c>
      <c r="D171" s="8">
        <v>150.6</v>
      </c>
      <c r="E171" s="8">
        <v>193.7</v>
      </c>
      <c r="F171" s="8">
        <v>164.8</v>
      </c>
      <c r="G171" s="8">
        <v>153.69999999999999</v>
      </c>
      <c r="H171" s="8">
        <v>135.69999999999999</v>
      </c>
      <c r="I171" s="8">
        <v>155.69999999999999</v>
      </c>
      <c r="J171" s="8">
        <v>226</v>
      </c>
      <c r="K171" s="8">
        <v>152.19999999999999</v>
      </c>
      <c r="L171" s="8">
        <v>118.1</v>
      </c>
      <c r="M171" s="8">
        <v>161.30000000000001</v>
      </c>
      <c r="N171" s="8">
        <v>139.19999999999999</v>
      </c>
      <c r="O171" s="8">
        <v>164.8</v>
      </c>
      <c r="P171" s="8">
        <v>164.4</v>
      </c>
      <c r="Q171" s="8">
        <v>188.7</v>
      </c>
      <c r="R171" s="8">
        <v>150.5</v>
      </c>
      <c r="S171" s="8">
        <v>136.1</v>
      </c>
      <c r="T171" s="8">
        <v>148.30000000000001</v>
      </c>
      <c r="U171" s="8">
        <v>156.5</v>
      </c>
      <c r="V171" s="8">
        <v>137.1</v>
      </c>
      <c r="W171" s="8">
        <v>145.1</v>
      </c>
      <c r="X171" s="8">
        <v>151</v>
      </c>
      <c r="Y171" s="8">
        <v>135.4</v>
      </c>
      <c r="Z171" s="8">
        <v>142</v>
      </c>
      <c r="AA171" s="8">
        <v>155.69999999999999</v>
      </c>
      <c r="AB171" s="8">
        <v>158.1</v>
      </c>
      <c r="AC171" s="8">
        <v>146.19999999999999</v>
      </c>
      <c r="AD171" s="8">
        <v>155.19999999999999</v>
      </c>
      <c r="AE171" s="4" t="str">
        <f>C171&amp;" "&amp;B171</f>
        <v>October 2020</v>
      </c>
      <c r="AF171" s="8">
        <f t="shared" si="18"/>
        <v>2080.1999999999998</v>
      </c>
      <c r="AG171" s="8">
        <f t="shared" si="19"/>
        <v>309.10000000000002</v>
      </c>
      <c r="AH171" s="8">
        <f t="shared" si="20"/>
        <v>417.6</v>
      </c>
      <c r="AI171" s="26">
        <f t="shared" si="21"/>
        <v>1.9469281799826942E-2</v>
      </c>
      <c r="AJ171" s="4">
        <f t="shared" si="22"/>
        <v>2.5881591717889178E-3</v>
      </c>
      <c r="AK171" s="4">
        <f t="shared" si="23"/>
        <v>-1.3611929803833336E-16</v>
      </c>
    </row>
    <row r="172" spans="1:37" x14ac:dyDescent="0.25">
      <c r="A172" s="4" t="s">
        <v>33</v>
      </c>
      <c r="B172" s="4">
        <v>2020</v>
      </c>
      <c r="C172" s="4" t="s">
        <v>44</v>
      </c>
      <c r="D172" s="8">
        <v>149.69999999999999</v>
      </c>
      <c r="E172" s="8">
        <v>195.5</v>
      </c>
      <c r="F172" s="8">
        <v>176.9</v>
      </c>
      <c r="G172" s="8">
        <v>153.9</v>
      </c>
      <c r="H172" s="8">
        <v>138</v>
      </c>
      <c r="I172" s="8">
        <v>150.5</v>
      </c>
      <c r="J172" s="8">
        <v>245.3</v>
      </c>
      <c r="K172" s="8">
        <v>158.69999999999999</v>
      </c>
      <c r="L172" s="8">
        <v>117.2</v>
      </c>
      <c r="M172" s="8">
        <v>161.4</v>
      </c>
      <c r="N172" s="8">
        <v>141.5</v>
      </c>
      <c r="O172" s="8">
        <v>165.1</v>
      </c>
      <c r="P172" s="8">
        <v>167</v>
      </c>
      <c r="Q172" s="8">
        <v>188.8</v>
      </c>
      <c r="R172" s="8">
        <v>151.1</v>
      </c>
      <c r="S172" s="8">
        <v>136.4</v>
      </c>
      <c r="T172" s="8">
        <v>148.80000000000001</v>
      </c>
      <c r="U172" s="8">
        <v>158</v>
      </c>
      <c r="V172" s="8">
        <v>137.30000000000001</v>
      </c>
      <c r="W172" s="8">
        <v>145.1</v>
      </c>
      <c r="X172" s="8">
        <v>152</v>
      </c>
      <c r="Y172" s="8">
        <v>135.19999999999999</v>
      </c>
      <c r="Z172" s="8">
        <v>144.4</v>
      </c>
      <c r="AA172" s="8">
        <v>156.4</v>
      </c>
      <c r="AB172" s="8">
        <v>157.9</v>
      </c>
      <c r="AC172" s="8">
        <v>146.6</v>
      </c>
      <c r="AD172" s="8">
        <v>156.69999999999999</v>
      </c>
      <c r="AE172" s="4" t="str">
        <f>C172&amp;" "&amp;B172</f>
        <v>November  2020</v>
      </c>
      <c r="AF172" s="8">
        <f t="shared" si="18"/>
        <v>2120.6999999999998</v>
      </c>
      <c r="AG172" s="8">
        <f t="shared" si="19"/>
        <v>309.89999999999998</v>
      </c>
      <c r="AH172" s="8">
        <f t="shared" si="20"/>
        <v>417.59999999999997</v>
      </c>
      <c r="AI172" s="26">
        <f t="shared" si="21"/>
        <v>2.2162493516293077E-3</v>
      </c>
      <c r="AJ172" s="4">
        <f t="shared" si="22"/>
        <v>2.9041626331075643E-3</v>
      </c>
      <c r="AK172" s="4">
        <f t="shared" si="23"/>
        <v>3.1130268199233992E-3</v>
      </c>
    </row>
    <row r="173" spans="1:37" x14ac:dyDescent="0.25">
      <c r="A173" s="4" t="s">
        <v>33</v>
      </c>
      <c r="B173" s="4">
        <v>2020</v>
      </c>
      <c r="C173" s="4" t="s">
        <v>45</v>
      </c>
      <c r="D173" s="8">
        <v>149</v>
      </c>
      <c r="E173" s="8">
        <v>195.7</v>
      </c>
      <c r="F173" s="8">
        <v>178.3</v>
      </c>
      <c r="G173" s="8">
        <v>154.19999999999999</v>
      </c>
      <c r="H173" s="8">
        <v>140.69999999999999</v>
      </c>
      <c r="I173" s="8">
        <v>149.69999999999999</v>
      </c>
      <c r="J173" s="8">
        <v>240.9</v>
      </c>
      <c r="K173" s="8">
        <v>161.5</v>
      </c>
      <c r="L173" s="8">
        <v>117.1</v>
      </c>
      <c r="M173" s="8">
        <v>161.9</v>
      </c>
      <c r="N173" s="8">
        <v>143.30000000000001</v>
      </c>
      <c r="O173" s="8">
        <v>166.1</v>
      </c>
      <c r="P173" s="8">
        <v>167</v>
      </c>
      <c r="Q173" s="8">
        <v>190.2</v>
      </c>
      <c r="R173" s="8">
        <v>151.9</v>
      </c>
      <c r="S173" s="8">
        <v>136.69999999999999</v>
      </c>
      <c r="T173" s="8">
        <v>149.6</v>
      </c>
      <c r="U173" s="8">
        <v>158.4</v>
      </c>
      <c r="V173" s="8">
        <v>137.9</v>
      </c>
      <c r="W173" s="8">
        <v>145.5</v>
      </c>
      <c r="X173" s="8">
        <v>152.9</v>
      </c>
      <c r="Y173" s="8">
        <v>135.5</v>
      </c>
      <c r="Z173" s="8">
        <v>144.30000000000001</v>
      </c>
      <c r="AA173" s="8">
        <v>156.9</v>
      </c>
      <c r="AB173" s="8">
        <v>157.9</v>
      </c>
      <c r="AC173" s="8">
        <v>146.9</v>
      </c>
      <c r="AD173" s="8">
        <v>156.9</v>
      </c>
      <c r="AE173" s="4" t="str">
        <f>C173&amp;" "&amp;B173</f>
        <v>December 2020</v>
      </c>
      <c r="AF173" s="8">
        <f t="shared" si="18"/>
        <v>2125.4</v>
      </c>
      <c r="AG173" s="8">
        <f t="shared" si="19"/>
        <v>310.8</v>
      </c>
      <c r="AH173" s="8">
        <f t="shared" si="20"/>
        <v>418.9</v>
      </c>
      <c r="AI173" s="26">
        <f t="shared" si="21"/>
        <v>-1.336219064646659E-2</v>
      </c>
      <c r="AJ173" s="4">
        <f t="shared" si="22"/>
        <v>3.2175032175030343E-3</v>
      </c>
      <c r="AK173" s="4">
        <f t="shared" si="23"/>
        <v>1.5755550250656537E-2</v>
      </c>
    </row>
    <row r="174" spans="1:37" x14ac:dyDescent="0.25">
      <c r="A174" s="4" t="s">
        <v>33</v>
      </c>
      <c r="B174" s="4">
        <v>2021</v>
      </c>
      <c r="C174" s="4" t="s">
        <v>31</v>
      </c>
      <c r="D174" s="8">
        <v>148</v>
      </c>
      <c r="E174" s="8">
        <v>194.8</v>
      </c>
      <c r="F174" s="8">
        <v>178.4</v>
      </c>
      <c r="G174" s="8">
        <v>154.4</v>
      </c>
      <c r="H174" s="8">
        <v>144.1</v>
      </c>
      <c r="I174" s="8">
        <v>152.6</v>
      </c>
      <c r="J174" s="8">
        <v>206.8</v>
      </c>
      <c r="K174" s="8">
        <v>162.1</v>
      </c>
      <c r="L174" s="8">
        <v>116.3</v>
      </c>
      <c r="M174" s="8">
        <v>163</v>
      </c>
      <c r="N174" s="8">
        <v>145.9</v>
      </c>
      <c r="O174" s="8">
        <v>167.2</v>
      </c>
      <c r="P174" s="8">
        <v>163.4</v>
      </c>
      <c r="Q174" s="8">
        <v>191.8</v>
      </c>
      <c r="R174" s="8">
        <v>152.5</v>
      </c>
      <c r="S174" s="8">
        <v>137.30000000000001</v>
      </c>
      <c r="T174" s="8">
        <v>150.19999999999999</v>
      </c>
      <c r="U174" s="8">
        <v>157.69999999999999</v>
      </c>
      <c r="V174" s="8">
        <v>142.9</v>
      </c>
      <c r="W174" s="8">
        <v>145.69999999999999</v>
      </c>
      <c r="X174" s="8">
        <v>154.1</v>
      </c>
      <c r="Y174" s="8">
        <v>136.9</v>
      </c>
      <c r="Z174" s="8">
        <v>145.4</v>
      </c>
      <c r="AA174" s="8">
        <v>156.1</v>
      </c>
      <c r="AB174" s="8">
        <v>157.69999999999999</v>
      </c>
      <c r="AC174" s="8">
        <v>147.6</v>
      </c>
      <c r="AD174" s="8">
        <v>156</v>
      </c>
      <c r="AE174" s="4" t="str">
        <f>C174&amp;" "&amp;B174</f>
        <v>January 2021</v>
      </c>
      <c r="AF174" s="8">
        <f t="shared" si="18"/>
        <v>2097</v>
      </c>
      <c r="AG174" s="8">
        <f t="shared" si="19"/>
        <v>311.79999999999995</v>
      </c>
      <c r="AH174" s="8">
        <f t="shared" si="20"/>
        <v>425.5</v>
      </c>
      <c r="AI174" s="26">
        <f t="shared" si="21"/>
        <v>-1.4783023366714354E-2</v>
      </c>
      <c r="AJ174" s="4">
        <f t="shared" si="22"/>
        <v>3.8486209108404288E-3</v>
      </c>
      <c r="AK174" s="4">
        <f t="shared" si="23"/>
        <v>2.4911868390129314E-2</v>
      </c>
    </row>
    <row r="175" spans="1:37" x14ac:dyDescent="0.25">
      <c r="A175" s="4" t="s">
        <v>33</v>
      </c>
      <c r="B175" s="4">
        <v>2021</v>
      </c>
      <c r="C175" s="4" t="s">
        <v>35</v>
      </c>
      <c r="D175" s="8">
        <v>147.6</v>
      </c>
      <c r="E175" s="8">
        <v>191.2</v>
      </c>
      <c r="F175" s="8">
        <v>169.9</v>
      </c>
      <c r="G175" s="8">
        <v>155.1</v>
      </c>
      <c r="H175" s="8">
        <v>151.4</v>
      </c>
      <c r="I175" s="8">
        <v>154</v>
      </c>
      <c r="J175" s="8">
        <v>180.2</v>
      </c>
      <c r="K175" s="8">
        <v>159.80000000000001</v>
      </c>
      <c r="L175" s="8">
        <v>114.9</v>
      </c>
      <c r="M175" s="8">
        <v>162.5</v>
      </c>
      <c r="N175" s="8">
        <v>149.19999999999999</v>
      </c>
      <c r="O175" s="8">
        <v>169.4</v>
      </c>
      <c r="P175" s="8">
        <v>160.80000000000001</v>
      </c>
      <c r="Q175" s="8">
        <v>193.3</v>
      </c>
      <c r="R175" s="8">
        <v>154.19999999999999</v>
      </c>
      <c r="S175" s="8">
        <v>138.19999999999999</v>
      </c>
      <c r="T175" s="8">
        <v>151.80000000000001</v>
      </c>
      <c r="U175" s="8">
        <v>159.80000000000001</v>
      </c>
      <c r="V175" s="8">
        <v>149.1</v>
      </c>
      <c r="W175" s="8">
        <v>146.5</v>
      </c>
      <c r="X175" s="8">
        <v>156.30000000000001</v>
      </c>
      <c r="Y175" s="8">
        <v>140.5</v>
      </c>
      <c r="Z175" s="8">
        <v>147.30000000000001</v>
      </c>
      <c r="AA175" s="8">
        <v>156.6</v>
      </c>
      <c r="AB175" s="8">
        <v>156.69999999999999</v>
      </c>
      <c r="AC175" s="8">
        <v>149.30000000000001</v>
      </c>
      <c r="AD175" s="8">
        <v>156.5</v>
      </c>
      <c r="AE175" s="4" t="str">
        <f>C175&amp;" "&amp;B175</f>
        <v>February 2021</v>
      </c>
      <c r="AF175" s="8">
        <f t="shared" si="18"/>
        <v>2066</v>
      </c>
      <c r="AG175" s="8">
        <f t="shared" si="19"/>
        <v>313</v>
      </c>
      <c r="AH175" s="8">
        <f t="shared" si="20"/>
        <v>436.1</v>
      </c>
      <c r="AI175" s="26">
        <f t="shared" si="21"/>
        <v>-7.2604065827708362E-4</v>
      </c>
      <c r="AJ175" s="4">
        <f t="shared" si="22"/>
        <v>-3.8338658146964493E-3</v>
      </c>
      <c r="AK175" s="4">
        <f t="shared" si="23"/>
        <v>1.7427195597339979E-2</v>
      </c>
    </row>
    <row r="176" spans="1:37" x14ac:dyDescent="0.25">
      <c r="A176" s="4" t="s">
        <v>33</v>
      </c>
      <c r="B176" s="4">
        <v>2021</v>
      </c>
      <c r="C176" s="4" t="s">
        <v>36</v>
      </c>
      <c r="D176" s="8">
        <v>147.5</v>
      </c>
      <c r="E176" s="8">
        <v>197.5</v>
      </c>
      <c r="F176" s="8">
        <v>164.7</v>
      </c>
      <c r="G176" s="8">
        <v>155.6</v>
      </c>
      <c r="H176" s="8">
        <v>156.4</v>
      </c>
      <c r="I176" s="8">
        <v>157.30000000000001</v>
      </c>
      <c r="J176" s="8">
        <v>166.1</v>
      </c>
      <c r="K176" s="8">
        <v>161.1</v>
      </c>
      <c r="L176" s="8">
        <v>114.3</v>
      </c>
      <c r="M176" s="8">
        <v>162.6</v>
      </c>
      <c r="N176" s="8">
        <v>150.69999999999999</v>
      </c>
      <c r="O176" s="8">
        <v>170.3</v>
      </c>
      <c r="P176" s="8">
        <v>160.4</v>
      </c>
      <c r="Q176" s="8">
        <v>193.5</v>
      </c>
      <c r="R176" s="8">
        <v>155.1</v>
      </c>
      <c r="S176" s="8">
        <v>138.69999999999999</v>
      </c>
      <c r="T176" s="8">
        <v>152.6</v>
      </c>
      <c r="U176" s="8">
        <v>159.9</v>
      </c>
      <c r="V176" s="8">
        <v>154.80000000000001</v>
      </c>
      <c r="W176" s="8">
        <v>147.19999999999999</v>
      </c>
      <c r="X176" s="8">
        <v>156.9</v>
      </c>
      <c r="Y176" s="8">
        <v>141.69999999999999</v>
      </c>
      <c r="Z176" s="8">
        <v>148.6</v>
      </c>
      <c r="AA176" s="8">
        <v>157.6</v>
      </c>
      <c r="AB176" s="8">
        <v>154.9</v>
      </c>
      <c r="AC176" s="8">
        <v>150</v>
      </c>
      <c r="AD176" s="8">
        <v>156.9</v>
      </c>
      <c r="AE176" s="4" t="str">
        <f>C176&amp;" "&amp;B176</f>
        <v>March 2021</v>
      </c>
      <c r="AF176" s="8">
        <f t="shared" si="18"/>
        <v>2064.4999999999995</v>
      </c>
      <c r="AG176" s="8">
        <f t="shared" si="19"/>
        <v>311.8</v>
      </c>
      <c r="AH176" s="8">
        <f t="shared" si="20"/>
        <v>443.7</v>
      </c>
      <c r="AI176" s="26">
        <f t="shared" si="21"/>
        <v>1.2157907483652395E-2</v>
      </c>
      <c r="AJ176" s="4">
        <f t="shared" si="22"/>
        <v>7.3765234124439109E-3</v>
      </c>
      <c r="AK176" s="4">
        <f t="shared" si="23"/>
        <v>2.0283975659229976E-3</v>
      </c>
    </row>
    <row r="177" spans="1:37" x14ac:dyDescent="0.25">
      <c r="A177" s="4" t="s">
        <v>33</v>
      </c>
      <c r="B177" s="4">
        <v>2021</v>
      </c>
      <c r="C177" s="4" t="s">
        <v>37</v>
      </c>
      <c r="D177" s="8">
        <v>147.6</v>
      </c>
      <c r="E177" s="8">
        <v>202.5</v>
      </c>
      <c r="F177" s="8">
        <v>166.4</v>
      </c>
      <c r="G177" s="8">
        <v>156</v>
      </c>
      <c r="H177" s="8">
        <v>161.4</v>
      </c>
      <c r="I177" s="8">
        <v>168.8</v>
      </c>
      <c r="J177" s="8">
        <v>161.6</v>
      </c>
      <c r="K177" s="8">
        <v>162.80000000000001</v>
      </c>
      <c r="L177" s="8">
        <v>114.8</v>
      </c>
      <c r="M177" s="8">
        <v>162.80000000000001</v>
      </c>
      <c r="N177" s="8">
        <v>151.5</v>
      </c>
      <c r="O177" s="8">
        <v>171.4</v>
      </c>
      <c r="P177" s="8">
        <v>162</v>
      </c>
      <c r="Q177" s="8">
        <v>194.4</v>
      </c>
      <c r="R177" s="8">
        <v>155.9</v>
      </c>
      <c r="S177" s="8">
        <v>139.30000000000001</v>
      </c>
      <c r="T177" s="8">
        <v>153.4</v>
      </c>
      <c r="U177" s="8">
        <v>161.4</v>
      </c>
      <c r="V177" s="8">
        <v>154.9</v>
      </c>
      <c r="W177" s="8">
        <v>147.6</v>
      </c>
      <c r="X177" s="8">
        <v>157.5</v>
      </c>
      <c r="Y177" s="8">
        <v>142.1</v>
      </c>
      <c r="Z177" s="8">
        <v>149.1</v>
      </c>
      <c r="AA177" s="8">
        <v>157.6</v>
      </c>
      <c r="AB177" s="8">
        <v>156.6</v>
      </c>
      <c r="AC177" s="8">
        <v>150.5</v>
      </c>
      <c r="AD177" s="8">
        <v>158</v>
      </c>
      <c r="AE177" s="4" t="str">
        <f>C177&amp;" "&amp;B177</f>
        <v>April 2021</v>
      </c>
      <c r="AF177" s="8">
        <f t="shared" si="18"/>
        <v>2089.6</v>
      </c>
      <c r="AG177" s="8">
        <f t="shared" si="19"/>
        <v>314.10000000000002</v>
      </c>
      <c r="AH177" s="8">
        <f t="shared" si="20"/>
        <v>444.6</v>
      </c>
      <c r="AI177" s="26">
        <f t="shared" si="21"/>
        <v>1.6797473200612732E-2</v>
      </c>
      <c r="AJ177" s="4">
        <f t="shared" si="22"/>
        <v>1.2098057943330003E-2</v>
      </c>
      <c r="AK177" s="4">
        <f t="shared" si="23"/>
        <v>1.3495276653171389E-2</v>
      </c>
    </row>
    <row r="178" spans="1:37" x14ac:dyDescent="0.25">
      <c r="A178" s="4" t="s">
        <v>33</v>
      </c>
      <c r="B178" s="4">
        <v>2021</v>
      </c>
      <c r="C178" s="4" t="s">
        <v>38</v>
      </c>
      <c r="D178" s="8">
        <v>148.80000000000001</v>
      </c>
      <c r="E178" s="8">
        <v>204.3</v>
      </c>
      <c r="F178" s="8">
        <v>173</v>
      </c>
      <c r="G178" s="8">
        <v>156.5</v>
      </c>
      <c r="H178" s="8">
        <v>168.8</v>
      </c>
      <c r="I178" s="8">
        <v>172.5</v>
      </c>
      <c r="J178" s="8">
        <v>166.5</v>
      </c>
      <c r="K178" s="8">
        <v>165.9</v>
      </c>
      <c r="L178" s="8">
        <v>115.9</v>
      </c>
      <c r="M178" s="8">
        <v>165.2</v>
      </c>
      <c r="N178" s="8">
        <v>152</v>
      </c>
      <c r="O178" s="8">
        <v>171.1</v>
      </c>
      <c r="P178" s="8">
        <v>164.2</v>
      </c>
      <c r="Q178" s="8">
        <v>198.2</v>
      </c>
      <c r="R178" s="8">
        <v>156.5</v>
      </c>
      <c r="S178" s="8">
        <v>140.19999999999999</v>
      </c>
      <c r="T178" s="8">
        <v>154.1</v>
      </c>
      <c r="U178" s="8">
        <v>161.6</v>
      </c>
      <c r="V178" s="8">
        <v>155.5</v>
      </c>
      <c r="W178" s="8">
        <v>150.1</v>
      </c>
      <c r="X178" s="8">
        <v>160.4</v>
      </c>
      <c r="Y178" s="8">
        <v>145</v>
      </c>
      <c r="Z178" s="8">
        <v>152.6</v>
      </c>
      <c r="AA178" s="8">
        <v>156.6</v>
      </c>
      <c r="AB178" s="8">
        <v>157.5</v>
      </c>
      <c r="AC178" s="8">
        <v>152.30000000000001</v>
      </c>
      <c r="AD178" s="8">
        <v>159.5</v>
      </c>
      <c r="AE178" s="4" t="str">
        <f>C178&amp;" "&amp;B178</f>
        <v>May 2021</v>
      </c>
      <c r="AF178" s="8">
        <f t="shared" si="18"/>
        <v>2124.7000000000003</v>
      </c>
      <c r="AG178" s="8">
        <f t="shared" si="19"/>
        <v>317.89999999999998</v>
      </c>
      <c r="AH178" s="8">
        <f t="shared" si="20"/>
        <v>450.6</v>
      </c>
      <c r="AI178" s="26">
        <f t="shared" si="21"/>
        <v>1.388431307949336E-2</v>
      </c>
      <c r="AJ178" s="4">
        <f t="shared" si="22"/>
        <v>2.8310789556465371E-3</v>
      </c>
      <c r="AK178" s="4">
        <f t="shared" si="23"/>
        <v>6.213936972924888E-3</v>
      </c>
    </row>
    <row r="179" spans="1:37" x14ac:dyDescent="0.25">
      <c r="A179" s="4" t="s">
        <v>33</v>
      </c>
      <c r="B179" s="4">
        <v>2021</v>
      </c>
      <c r="C179" s="4" t="s">
        <v>39</v>
      </c>
      <c r="D179" s="8">
        <v>149.19999999999999</v>
      </c>
      <c r="E179" s="8">
        <v>205.5</v>
      </c>
      <c r="F179" s="8">
        <v>182.8</v>
      </c>
      <c r="G179" s="8">
        <v>156.5</v>
      </c>
      <c r="H179" s="8">
        <v>172.2</v>
      </c>
      <c r="I179" s="8">
        <v>171.5</v>
      </c>
      <c r="J179" s="8">
        <v>176.2</v>
      </c>
      <c r="K179" s="8">
        <v>166.9</v>
      </c>
      <c r="L179" s="8">
        <v>116.1</v>
      </c>
      <c r="M179" s="8">
        <v>165.5</v>
      </c>
      <c r="N179" s="8">
        <v>152.30000000000001</v>
      </c>
      <c r="O179" s="8">
        <v>173.3</v>
      </c>
      <c r="P179" s="8">
        <v>166.2</v>
      </c>
      <c r="Q179" s="8">
        <v>195.6</v>
      </c>
      <c r="R179" s="8">
        <v>157.30000000000001</v>
      </c>
      <c r="S179" s="8">
        <v>140.5</v>
      </c>
      <c r="T179" s="8">
        <v>154.80000000000001</v>
      </c>
      <c r="U179" s="8">
        <v>160.5</v>
      </c>
      <c r="V179" s="8">
        <v>156.1</v>
      </c>
      <c r="W179" s="8">
        <v>149.80000000000001</v>
      </c>
      <c r="X179" s="8">
        <v>160.80000000000001</v>
      </c>
      <c r="Y179" s="8">
        <v>147.5</v>
      </c>
      <c r="Z179" s="8">
        <v>150.69999999999999</v>
      </c>
      <c r="AA179" s="8">
        <v>158.1</v>
      </c>
      <c r="AB179" s="8">
        <v>158</v>
      </c>
      <c r="AC179" s="8">
        <v>153.4</v>
      </c>
      <c r="AD179" s="8">
        <v>160.4</v>
      </c>
      <c r="AE179" s="4" t="str">
        <f>C179&amp;" "&amp;B179</f>
        <v>June 2021</v>
      </c>
      <c r="AF179" s="8">
        <f t="shared" si="18"/>
        <v>2154.1999999999998</v>
      </c>
      <c r="AG179" s="8">
        <f t="shared" si="19"/>
        <v>318.8</v>
      </c>
      <c r="AH179" s="8">
        <f t="shared" si="20"/>
        <v>453.4</v>
      </c>
      <c r="AI179" s="26">
        <f t="shared" si="21"/>
        <v>8.1700863429581116E-3</v>
      </c>
      <c r="AJ179" s="4">
        <f t="shared" si="22"/>
        <v>7.2145545796738122E-3</v>
      </c>
      <c r="AK179" s="4">
        <f t="shared" si="23"/>
        <v>9.9250110277900316E-3</v>
      </c>
    </row>
    <row r="180" spans="1:37" x14ac:dyDescent="0.25">
      <c r="A180" s="4" t="s">
        <v>33</v>
      </c>
      <c r="B180" s="4">
        <v>2021</v>
      </c>
      <c r="C180" s="4" t="s">
        <v>40</v>
      </c>
      <c r="D180" s="8">
        <v>149.1</v>
      </c>
      <c r="E180" s="8">
        <v>210.9</v>
      </c>
      <c r="F180" s="8">
        <v>185</v>
      </c>
      <c r="G180" s="8">
        <v>158.19999999999999</v>
      </c>
      <c r="H180" s="8">
        <v>170.6</v>
      </c>
      <c r="I180" s="8">
        <v>170.9</v>
      </c>
      <c r="J180" s="8">
        <v>186.4</v>
      </c>
      <c r="K180" s="8">
        <v>164.7</v>
      </c>
      <c r="L180" s="8">
        <v>115.7</v>
      </c>
      <c r="M180" s="8">
        <v>165.5</v>
      </c>
      <c r="N180" s="8">
        <v>153.4</v>
      </c>
      <c r="O180" s="8">
        <v>173.5</v>
      </c>
      <c r="P180" s="8">
        <v>167.9</v>
      </c>
      <c r="Q180" s="8">
        <v>195.5</v>
      </c>
      <c r="R180" s="8">
        <v>157.9</v>
      </c>
      <c r="S180" s="8">
        <v>141.9</v>
      </c>
      <c r="T180" s="8">
        <v>155.5</v>
      </c>
      <c r="U180" s="8">
        <v>161.5</v>
      </c>
      <c r="V180" s="8">
        <v>157.69999999999999</v>
      </c>
      <c r="W180" s="8">
        <v>150.69999999999999</v>
      </c>
      <c r="X180" s="8">
        <v>161.5</v>
      </c>
      <c r="Y180" s="8">
        <v>149.5</v>
      </c>
      <c r="Z180" s="8">
        <v>151.19999999999999</v>
      </c>
      <c r="AA180" s="8">
        <v>160.30000000000001</v>
      </c>
      <c r="AB180" s="8">
        <v>159.6</v>
      </c>
      <c r="AC180" s="8">
        <v>155</v>
      </c>
      <c r="AD180" s="8">
        <v>161.80000000000001</v>
      </c>
      <c r="AE180" s="4" t="str">
        <f>C180&amp;" "&amp;B180</f>
        <v>July 2021</v>
      </c>
      <c r="AF180" s="8">
        <f t="shared" si="18"/>
        <v>2171.8000000000002</v>
      </c>
      <c r="AG180" s="8">
        <f t="shared" si="19"/>
        <v>321.10000000000002</v>
      </c>
      <c r="AH180" s="8">
        <f t="shared" si="20"/>
        <v>457.9</v>
      </c>
      <c r="AI180" s="26">
        <f t="shared" si="21"/>
        <v>-6.4002210148264528E-3</v>
      </c>
      <c r="AJ180" s="4">
        <f t="shared" si="22"/>
        <v>4.0485829959512748E-3</v>
      </c>
      <c r="AK180" s="4">
        <f t="shared" si="23"/>
        <v>1.3976850840794884E-2</v>
      </c>
    </row>
    <row r="181" spans="1:37" x14ac:dyDescent="0.25">
      <c r="A181" s="4" t="s">
        <v>33</v>
      </c>
      <c r="B181" s="4">
        <v>2021</v>
      </c>
      <c r="C181" s="4" t="s">
        <v>41</v>
      </c>
      <c r="D181" s="8">
        <v>149.30000000000001</v>
      </c>
      <c r="E181" s="8">
        <v>207.4</v>
      </c>
      <c r="F181" s="8">
        <v>174.1</v>
      </c>
      <c r="G181" s="8">
        <v>159.19999999999999</v>
      </c>
      <c r="H181" s="8">
        <v>175</v>
      </c>
      <c r="I181" s="8">
        <v>161.30000000000001</v>
      </c>
      <c r="J181" s="8">
        <v>183.3</v>
      </c>
      <c r="K181" s="8">
        <v>164.5</v>
      </c>
      <c r="L181" s="8">
        <v>120.4</v>
      </c>
      <c r="M181" s="8">
        <v>166.2</v>
      </c>
      <c r="N181" s="8">
        <v>154.80000000000001</v>
      </c>
      <c r="O181" s="8">
        <v>175.1</v>
      </c>
      <c r="P181" s="8">
        <v>167.3</v>
      </c>
      <c r="Q181" s="8">
        <v>196.5</v>
      </c>
      <c r="R181" s="8">
        <v>159.80000000000001</v>
      </c>
      <c r="S181" s="8">
        <v>143.6</v>
      </c>
      <c r="T181" s="8">
        <v>157.30000000000001</v>
      </c>
      <c r="U181" s="8">
        <v>162.1</v>
      </c>
      <c r="V181" s="8">
        <v>160.69999999999999</v>
      </c>
      <c r="W181" s="8">
        <v>153.19999999999999</v>
      </c>
      <c r="X181" s="8">
        <v>162.80000000000001</v>
      </c>
      <c r="Y181" s="8">
        <v>150.4</v>
      </c>
      <c r="Z181" s="8">
        <v>153.69999999999999</v>
      </c>
      <c r="AA181" s="8">
        <v>160.4</v>
      </c>
      <c r="AB181" s="8">
        <v>159.6</v>
      </c>
      <c r="AC181" s="8">
        <v>156</v>
      </c>
      <c r="AD181" s="8">
        <v>162.30000000000001</v>
      </c>
      <c r="AE181" s="4" t="str">
        <f>C181&amp;" "&amp;B181</f>
        <v>August 2021</v>
      </c>
      <c r="AF181" s="8">
        <f t="shared" si="18"/>
        <v>2157.9</v>
      </c>
      <c r="AG181" s="8">
        <f t="shared" si="19"/>
        <v>322.39999999999998</v>
      </c>
      <c r="AH181" s="8">
        <f t="shared" si="20"/>
        <v>464.29999999999995</v>
      </c>
      <c r="AI181" s="26">
        <f t="shared" si="21"/>
        <v>0</v>
      </c>
      <c r="AJ181" s="4">
        <f t="shared" si="22"/>
        <v>0</v>
      </c>
      <c r="AK181" s="4">
        <f t="shared" si="23"/>
        <v>6.4613396510891283E-4</v>
      </c>
    </row>
    <row r="182" spans="1:37" x14ac:dyDescent="0.25">
      <c r="A182" s="4" t="s">
        <v>33</v>
      </c>
      <c r="B182" s="4">
        <v>2021</v>
      </c>
      <c r="C182" s="4" t="s">
        <v>42</v>
      </c>
      <c r="D182" s="8">
        <v>149.30000000000001</v>
      </c>
      <c r="E182" s="8">
        <v>207.4</v>
      </c>
      <c r="F182" s="8">
        <v>174.1</v>
      </c>
      <c r="G182" s="8">
        <v>159.1</v>
      </c>
      <c r="H182" s="8">
        <v>175</v>
      </c>
      <c r="I182" s="8">
        <v>161.19999999999999</v>
      </c>
      <c r="J182" s="8">
        <v>183.5</v>
      </c>
      <c r="K182" s="8">
        <v>164.5</v>
      </c>
      <c r="L182" s="8">
        <v>120.4</v>
      </c>
      <c r="M182" s="8">
        <v>166.2</v>
      </c>
      <c r="N182" s="8">
        <v>154.80000000000001</v>
      </c>
      <c r="O182" s="8">
        <v>175.1</v>
      </c>
      <c r="P182" s="8">
        <v>167.3</v>
      </c>
      <c r="Q182" s="8">
        <v>196.5</v>
      </c>
      <c r="R182" s="8">
        <v>159.80000000000001</v>
      </c>
      <c r="S182" s="8">
        <v>143.6</v>
      </c>
      <c r="T182" s="8">
        <v>157.4</v>
      </c>
      <c r="U182" s="8">
        <v>162.1</v>
      </c>
      <c r="V182" s="8">
        <v>160.80000000000001</v>
      </c>
      <c r="W182" s="8">
        <v>153.30000000000001</v>
      </c>
      <c r="X182" s="8">
        <v>162.80000000000001</v>
      </c>
      <c r="Y182" s="8">
        <v>150.5</v>
      </c>
      <c r="Z182" s="8">
        <v>153.9</v>
      </c>
      <c r="AA182" s="8">
        <v>160.30000000000001</v>
      </c>
      <c r="AB182" s="8">
        <v>159.6</v>
      </c>
      <c r="AC182" s="8">
        <v>156</v>
      </c>
      <c r="AD182" s="8">
        <v>162.30000000000001</v>
      </c>
      <c r="AE182" s="4" t="str">
        <f>C182&amp;" "&amp;B182</f>
        <v>September 2021</v>
      </c>
      <c r="AF182" s="8">
        <f t="shared" si="18"/>
        <v>2157.9</v>
      </c>
      <c r="AG182" s="8">
        <f t="shared" si="19"/>
        <v>322.39999999999998</v>
      </c>
      <c r="AH182" s="8">
        <f t="shared" si="20"/>
        <v>464.6</v>
      </c>
      <c r="AI182" s="26">
        <f t="shared" si="21"/>
        <v>1.876824690671507E-2</v>
      </c>
      <c r="AJ182" s="4">
        <f t="shared" si="22"/>
        <v>4.3424317617867065E-3</v>
      </c>
      <c r="AK182" s="4">
        <f t="shared" si="23"/>
        <v>8.8247955230304903E-3</v>
      </c>
    </row>
    <row r="183" spans="1:37" x14ac:dyDescent="0.25">
      <c r="A183" s="4" t="s">
        <v>33</v>
      </c>
      <c r="B183" s="4">
        <v>2021</v>
      </c>
      <c r="C183" s="4" t="s">
        <v>43</v>
      </c>
      <c r="D183" s="8">
        <v>150.1</v>
      </c>
      <c r="E183" s="8">
        <v>208.4</v>
      </c>
      <c r="F183" s="8">
        <v>173</v>
      </c>
      <c r="G183" s="8">
        <v>159.19999999999999</v>
      </c>
      <c r="H183" s="8">
        <v>176.6</v>
      </c>
      <c r="I183" s="8">
        <v>159.30000000000001</v>
      </c>
      <c r="J183" s="8">
        <v>214.4</v>
      </c>
      <c r="K183" s="8">
        <v>165.3</v>
      </c>
      <c r="L183" s="8">
        <v>122.5</v>
      </c>
      <c r="M183" s="8">
        <v>166.8</v>
      </c>
      <c r="N183" s="8">
        <v>155.4</v>
      </c>
      <c r="O183" s="8">
        <v>175.9</v>
      </c>
      <c r="P183" s="8">
        <v>171.5</v>
      </c>
      <c r="Q183" s="8">
        <v>197</v>
      </c>
      <c r="R183" s="8">
        <v>160.80000000000001</v>
      </c>
      <c r="S183" s="8">
        <v>144.4</v>
      </c>
      <c r="T183" s="8">
        <v>158.30000000000001</v>
      </c>
      <c r="U183" s="8">
        <v>163.6</v>
      </c>
      <c r="V183" s="8">
        <v>162.19999999999999</v>
      </c>
      <c r="W183" s="8">
        <v>154.30000000000001</v>
      </c>
      <c r="X183" s="8">
        <v>163.5</v>
      </c>
      <c r="Y183" s="8">
        <v>152.19999999999999</v>
      </c>
      <c r="Z183" s="8">
        <v>155.1</v>
      </c>
      <c r="AA183" s="8">
        <v>160.30000000000001</v>
      </c>
      <c r="AB183" s="8">
        <v>160.30000000000001</v>
      </c>
      <c r="AC183" s="8">
        <v>157</v>
      </c>
      <c r="AD183" s="8">
        <v>164.6</v>
      </c>
      <c r="AE183" s="4" t="str">
        <f>C183&amp;" "&amp;B183</f>
        <v>October 2021</v>
      </c>
      <c r="AF183" s="8">
        <f t="shared" si="18"/>
        <v>2198.4000000000005</v>
      </c>
      <c r="AG183" s="8">
        <f t="shared" si="19"/>
        <v>323.8</v>
      </c>
      <c r="AH183" s="8">
        <f t="shared" si="20"/>
        <v>468.7</v>
      </c>
      <c r="AI183" s="26">
        <f t="shared" si="21"/>
        <v>8.870087336244125E-3</v>
      </c>
      <c r="AJ183" s="4">
        <f t="shared" si="22"/>
        <v>6.794317479925845E-3</v>
      </c>
      <c r="AK183" s="4">
        <f t="shared" si="23"/>
        <v>-1.4934926392149467E-3</v>
      </c>
    </row>
    <row r="184" spans="1:37" x14ac:dyDescent="0.25">
      <c r="A184" s="4" t="s">
        <v>33</v>
      </c>
      <c r="B184" s="4">
        <v>2021</v>
      </c>
      <c r="C184" s="4" t="s">
        <v>44</v>
      </c>
      <c r="D184" s="8">
        <v>151</v>
      </c>
      <c r="E184" s="8">
        <v>204.9</v>
      </c>
      <c r="F184" s="8">
        <v>175.4</v>
      </c>
      <c r="G184" s="8">
        <v>159.6</v>
      </c>
      <c r="H184" s="8">
        <v>175.8</v>
      </c>
      <c r="I184" s="8">
        <v>160.30000000000001</v>
      </c>
      <c r="J184" s="8">
        <v>229.1</v>
      </c>
      <c r="K184" s="8">
        <v>165.1</v>
      </c>
      <c r="L184" s="8">
        <v>123.1</v>
      </c>
      <c r="M184" s="8">
        <v>167.2</v>
      </c>
      <c r="N184" s="8">
        <v>156.1</v>
      </c>
      <c r="O184" s="8">
        <v>176.8</v>
      </c>
      <c r="P184" s="8">
        <v>173.5</v>
      </c>
      <c r="Q184" s="8">
        <v>197</v>
      </c>
      <c r="R184" s="8">
        <v>162.30000000000001</v>
      </c>
      <c r="S184" s="8">
        <v>145.30000000000001</v>
      </c>
      <c r="T184" s="8">
        <v>159.69999999999999</v>
      </c>
      <c r="U184" s="8">
        <v>164.2</v>
      </c>
      <c r="V184" s="8">
        <v>161.6</v>
      </c>
      <c r="W184" s="8">
        <v>155.19999999999999</v>
      </c>
      <c r="X184" s="8">
        <v>164.2</v>
      </c>
      <c r="Y184" s="8">
        <v>151.19999999999999</v>
      </c>
      <c r="Z184" s="8">
        <v>156.69999999999999</v>
      </c>
      <c r="AA184" s="8">
        <v>160.80000000000001</v>
      </c>
      <c r="AB184" s="8">
        <v>161.80000000000001</v>
      </c>
      <c r="AC184" s="8">
        <v>157.30000000000001</v>
      </c>
      <c r="AD184" s="8">
        <v>165.6</v>
      </c>
      <c r="AE184" s="4" t="str">
        <f>C184&amp;" "&amp;B184</f>
        <v>November  2021</v>
      </c>
      <c r="AF184" s="8">
        <f t="shared" si="18"/>
        <v>2217.8999999999996</v>
      </c>
      <c r="AG184" s="8">
        <f t="shared" si="19"/>
        <v>326</v>
      </c>
      <c r="AH184" s="8">
        <f t="shared" si="20"/>
        <v>467.99999999999994</v>
      </c>
      <c r="AI184" s="26">
        <f t="shared" si="21"/>
        <v>-5.2301726858737796E-3</v>
      </c>
      <c r="AJ184" s="4">
        <f t="shared" si="22"/>
        <v>4.601226993865031E-3</v>
      </c>
      <c r="AK184" s="4">
        <f t="shared" si="23"/>
        <v>3.2051282051283269E-3</v>
      </c>
    </row>
    <row r="185" spans="1:37" x14ac:dyDescent="0.25">
      <c r="A185" s="4" t="s">
        <v>33</v>
      </c>
      <c r="B185" s="4">
        <v>2021</v>
      </c>
      <c r="C185" s="4" t="s">
        <v>45</v>
      </c>
      <c r="D185" s="8">
        <v>151.6</v>
      </c>
      <c r="E185" s="8">
        <v>202.2</v>
      </c>
      <c r="F185" s="8">
        <v>180</v>
      </c>
      <c r="G185" s="8">
        <v>160</v>
      </c>
      <c r="H185" s="8">
        <v>173.5</v>
      </c>
      <c r="I185" s="8">
        <v>158.30000000000001</v>
      </c>
      <c r="J185" s="8">
        <v>219.5</v>
      </c>
      <c r="K185" s="8">
        <v>164.2</v>
      </c>
      <c r="L185" s="8">
        <v>121.9</v>
      </c>
      <c r="M185" s="8">
        <v>168.2</v>
      </c>
      <c r="N185" s="8">
        <v>156.5</v>
      </c>
      <c r="O185" s="8">
        <v>178.2</v>
      </c>
      <c r="P185" s="8">
        <v>172.2</v>
      </c>
      <c r="Q185" s="8">
        <v>196.8</v>
      </c>
      <c r="R185" s="8">
        <v>163.30000000000001</v>
      </c>
      <c r="S185" s="8">
        <v>146.69999999999999</v>
      </c>
      <c r="T185" s="8">
        <v>160.69999999999999</v>
      </c>
      <c r="U185" s="8">
        <v>163.4</v>
      </c>
      <c r="V185" s="8">
        <v>161.69999999999999</v>
      </c>
      <c r="W185" s="8">
        <v>156</v>
      </c>
      <c r="X185" s="8">
        <v>165.1</v>
      </c>
      <c r="Y185" s="8">
        <v>151.80000000000001</v>
      </c>
      <c r="Z185" s="8">
        <v>157.6</v>
      </c>
      <c r="AA185" s="8">
        <v>160.6</v>
      </c>
      <c r="AB185" s="8">
        <v>162.4</v>
      </c>
      <c r="AC185" s="8">
        <v>157.80000000000001</v>
      </c>
      <c r="AD185" s="8">
        <v>165.2</v>
      </c>
      <c r="AE185" s="4" t="str">
        <f>C185&amp;" "&amp;B185</f>
        <v>December 2021</v>
      </c>
      <c r="AF185" s="8">
        <f t="shared" si="18"/>
        <v>2206.3000000000002</v>
      </c>
      <c r="AG185" s="8">
        <f t="shared" si="19"/>
        <v>327.5</v>
      </c>
      <c r="AH185" s="8">
        <f t="shared" si="20"/>
        <v>469.5</v>
      </c>
      <c r="AI185" s="26">
        <f t="shared" si="21"/>
        <v>-8.8836513620089569E-3</v>
      </c>
      <c r="AJ185" s="4">
        <f t="shared" si="22"/>
        <v>4.2748091603052743E-3</v>
      </c>
      <c r="AK185" s="4">
        <f t="shared" si="23"/>
        <v>3.4078807241745813E-3</v>
      </c>
    </row>
    <row r="186" spans="1:37" x14ac:dyDescent="0.25">
      <c r="A186" s="4" t="s">
        <v>33</v>
      </c>
      <c r="B186" s="4">
        <v>2022</v>
      </c>
      <c r="C186" s="4" t="s">
        <v>31</v>
      </c>
      <c r="D186" s="8">
        <v>152.19999999999999</v>
      </c>
      <c r="E186" s="8">
        <v>202.1</v>
      </c>
      <c r="F186" s="8">
        <v>180.1</v>
      </c>
      <c r="G186" s="8">
        <v>160.4</v>
      </c>
      <c r="H186" s="8">
        <v>171</v>
      </c>
      <c r="I186" s="8">
        <v>156.5</v>
      </c>
      <c r="J186" s="8">
        <v>203.6</v>
      </c>
      <c r="K186" s="8">
        <v>163.80000000000001</v>
      </c>
      <c r="L186" s="8">
        <v>121.3</v>
      </c>
      <c r="M186" s="8">
        <v>169.8</v>
      </c>
      <c r="N186" s="8">
        <v>156.6</v>
      </c>
      <c r="O186" s="8">
        <v>179</v>
      </c>
      <c r="P186" s="8">
        <v>170.3</v>
      </c>
      <c r="Q186" s="8">
        <v>196.4</v>
      </c>
      <c r="R186" s="8">
        <v>164.7</v>
      </c>
      <c r="S186" s="8">
        <v>148.5</v>
      </c>
      <c r="T186" s="8">
        <v>162.19999999999999</v>
      </c>
      <c r="U186" s="8">
        <v>164.5</v>
      </c>
      <c r="V186" s="8">
        <v>161.6</v>
      </c>
      <c r="W186" s="8">
        <v>156.80000000000001</v>
      </c>
      <c r="X186" s="8">
        <v>166.1</v>
      </c>
      <c r="Y186" s="8">
        <v>152.69999999999999</v>
      </c>
      <c r="Z186" s="8">
        <v>158.4</v>
      </c>
      <c r="AA186" s="8">
        <v>161</v>
      </c>
      <c r="AB186" s="8">
        <v>162.80000000000001</v>
      </c>
      <c r="AC186" s="8">
        <v>158.6</v>
      </c>
      <c r="AD186" s="8">
        <v>165</v>
      </c>
      <c r="AE186" s="4" t="str">
        <f>C186&amp;" "&amp;B186</f>
        <v>January 2022</v>
      </c>
      <c r="AF186" s="8">
        <f t="shared" si="18"/>
        <v>2186.6999999999998</v>
      </c>
      <c r="AG186" s="8">
        <f t="shared" si="19"/>
        <v>328.9</v>
      </c>
      <c r="AH186" s="8">
        <f t="shared" si="20"/>
        <v>471.09999999999997</v>
      </c>
      <c r="AI186" s="26">
        <f t="shared" si="21"/>
        <v>-1.4633923263364058E-3</v>
      </c>
      <c r="AJ186" s="4">
        <f t="shared" si="22"/>
        <v>7.601094557616297E-3</v>
      </c>
      <c r="AK186" s="4">
        <f t="shared" si="23"/>
        <v>5.0944597749947662E-3</v>
      </c>
    </row>
    <row r="187" spans="1:37" x14ac:dyDescent="0.25">
      <c r="A187" s="4" t="s">
        <v>33</v>
      </c>
      <c r="B187" s="4">
        <v>2022</v>
      </c>
      <c r="C187" s="4" t="s">
        <v>35</v>
      </c>
      <c r="D187" s="8">
        <v>152.5</v>
      </c>
      <c r="E187" s="8">
        <v>205.2</v>
      </c>
      <c r="F187" s="8">
        <v>176.4</v>
      </c>
      <c r="G187" s="8">
        <v>160.6</v>
      </c>
      <c r="H187" s="8">
        <v>171.5</v>
      </c>
      <c r="I187" s="8">
        <v>156.4</v>
      </c>
      <c r="J187" s="8">
        <v>198</v>
      </c>
      <c r="K187" s="8">
        <v>163.19999999999999</v>
      </c>
      <c r="L187" s="8">
        <v>120.6</v>
      </c>
      <c r="M187" s="8">
        <v>172.2</v>
      </c>
      <c r="N187" s="8">
        <v>156.69999999999999</v>
      </c>
      <c r="O187" s="8">
        <v>180</v>
      </c>
      <c r="P187" s="8">
        <v>170.2</v>
      </c>
      <c r="Q187" s="8">
        <v>196.5</v>
      </c>
      <c r="R187" s="8">
        <v>165.7</v>
      </c>
      <c r="S187" s="8">
        <v>150.4</v>
      </c>
      <c r="T187" s="8">
        <v>163.4</v>
      </c>
      <c r="U187" s="8">
        <v>165.5</v>
      </c>
      <c r="V187" s="8">
        <v>163</v>
      </c>
      <c r="W187" s="8">
        <v>157.4</v>
      </c>
      <c r="X187" s="8">
        <v>167.2</v>
      </c>
      <c r="Y187" s="8">
        <v>153.1</v>
      </c>
      <c r="Z187" s="8">
        <v>159.5</v>
      </c>
      <c r="AA187" s="8">
        <v>162</v>
      </c>
      <c r="AB187" s="8">
        <v>164.2</v>
      </c>
      <c r="AC187" s="8">
        <v>159.4</v>
      </c>
      <c r="AD187" s="8">
        <v>165.5</v>
      </c>
      <c r="AE187" s="4" t="str">
        <f>C187&amp;" "&amp;B187</f>
        <v>February 2022</v>
      </c>
      <c r="AF187" s="8">
        <f t="shared" si="18"/>
        <v>2183.5</v>
      </c>
      <c r="AG187" s="8">
        <f t="shared" si="19"/>
        <v>331.4</v>
      </c>
      <c r="AH187" s="8">
        <f t="shared" si="20"/>
        <v>473.5</v>
      </c>
      <c r="AI187" s="26">
        <f t="shared" si="21"/>
        <v>5.8621479276391945E-3</v>
      </c>
      <c r="AJ187" s="4">
        <f t="shared" si="22"/>
        <v>1.0863005431502785E-2</v>
      </c>
      <c r="AK187" s="4">
        <f t="shared" si="23"/>
        <v>8.0253431890179756E-3</v>
      </c>
    </row>
    <row r="188" spans="1:37" x14ac:dyDescent="0.25">
      <c r="A188" s="4" t="s">
        <v>33</v>
      </c>
      <c r="B188" s="4">
        <v>2022</v>
      </c>
      <c r="C188" s="4" t="s">
        <v>36</v>
      </c>
      <c r="D188" s="8">
        <v>153.69999999999999</v>
      </c>
      <c r="E188" s="8">
        <v>215.8</v>
      </c>
      <c r="F188" s="8">
        <v>167.7</v>
      </c>
      <c r="G188" s="8">
        <v>162.6</v>
      </c>
      <c r="H188" s="8">
        <v>180</v>
      </c>
      <c r="I188" s="8">
        <v>159.6</v>
      </c>
      <c r="J188" s="8">
        <v>188.4</v>
      </c>
      <c r="K188" s="8">
        <v>163.4</v>
      </c>
      <c r="L188" s="8">
        <v>120.3</v>
      </c>
      <c r="M188" s="8">
        <v>174.7</v>
      </c>
      <c r="N188" s="8">
        <v>157.1</v>
      </c>
      <c r="O188" s="8">
        <v>181.5</v>
      </c>
      <c r="P188" s="8">
        <v>171.5</v>
      </c>
      <c r="Q188" s="8">
        <v>197.5</v>
      </c>
      <c r="R188" s="8">
        <v>167.1</v>
      </c>
      <c r="S188" s="8">
        <v>152.6</v>
      </c>
      <c r="T188" s="8">
        <v>164.9</v>
      </c>
      <c r="U188" s="8">
        <v>165.3</v>
      </c>
      <c r="V188" s="8">
        <v>164.5</v>
      </c>
      <c r="W188" s="8">
        <v>158.6</v>
      </c>
      <c r="X188" s="8">
        <v>168.2</v>
      </c>
      <c r="Y188" s="8">
        <v>154.19999999999999</v>
      </c>
      <c r="Z188" s="8">
        <v>160.80000000000001</v>
      </c>
      <c r="AA188" s="8">
        <v>162.69999999999999</v>
      </c>
      <c r="AB188" s="8">
        <v>166.8</v>
      </c>
      <c r="AC188" s="8">
        <v>160.6</v>
      </c>
      <c r="AD188" s="8">
        <v>166.5</v>
      </c>
      <c r="AE188" s="4" t="str">
        <f>C188&amp;" "&amp;B188</f>
        <v>March 2022</v>
      </c>
      <c r="AF188" s="8">
        <f t="shared" si="18"/>
        <v>2196.3000000000002</v>
      </c>
      <c r="AG188" s="8">
        <f t="shared" si="19"/>
        <v>335</v>
      </c>
      <c r="AH188" s="8">
        <f t="shared" si="20"/>
        <v>477.3</v>
      </c>
      <c r="AI188" s="26">
        <f t="shared" si="21"/>
        <v>1.552611209761868E-2</v>
      </c>
      <c r="AJ188" s="4">
        <f t="shared" si="22"/>
        <v>7.1641791044775444E-3</v>
      </c>
      <c r="AK188" s="4">
        <f t="shared" si="23"/>
        <v>2.5769956002514166E-2</v>
      </c>
    </row>
    <row r="189" spans="1:37" x14ac:dyDescent="0.25">
      <c r="A189" s="4" t="s">
        <v>33</v>
      </c>
      <c r="B189" s="4">
        <v>2022</v>
      </c>
      <c r="C189" s="4" t="s">
        <v>37</v>
      </c>
      <c r="D189" s="8">
        <v>155.4</v>
      </c>
      <c r="E189" s="8">
        <v>215.8</v>
      </c>
      <c r="F189" s="8">
        <v>164.6</v>
      </c>
      <c r="G189" s="8">
        <v>164.2</v>
      </c>
      <c r="H189" s="8">
        <v>186</v>
      </c>
      <c r="I189" s="8">
        <v>175.9</v>
      </c>
      <c r="J189" s="8">
        <v>190.7</v>
      </c>
      <c r="K189" s="8">
        <v>164</v>
      </c>
      <c r="L189" s="8">
        <v>120.5</v>
      </c>
      <c r="M189" s="8">
        <v>178</v>
      </c>
      <c r="N189" s="8">
        <v>157.5</v>
      </c>
      <c r="O189" s="8">
        <v>183.3</v>
      </c>
      <c r="P189" s="8">
        <v>174.5</v>
      </c>
      <c r="Q189" s="8">
        <v>197.1</v>
      </c>
      <c r="R189" s="8">
        <v>168.4</v>
      </c>
      <c r="S189" s="8">
        <v>154.5</v>
      </c>
      <c r="T189" s="8">
        <v>166.3</v>
      </c>
      <c r="U189" s="8">
        <v>167</v>
      </c>
      <c r="V189" s="8">
        <v>170.5</v>
      </c>
      <c r="W189" s="8">
        <v>159.80000000000001</v>
      </c>
      <c r="X189" s="8">
        <v>169</v>
      </c>
      <c r="Y189" s="8">
        <v>159.30000000000001</v>
      </c>
      <c r="Z189" s="8">
        <v>162.19999999999999</v>
      </c>
      <c r="AA189" s="8">
        <v>164</v>
      </c>
      <c r="AB189" s="8">
        <v>168.4</v>
      </c>
      <c r="AC189" s="8">
        <v>163.1</v>
      </c>
      <c r="AD189" s="8">
        <v>169.2</v>
      </c>
      <c r="AE189" s="4" t="str">
        <f>C189&amp;" "&amp;B189</f>
        <v>April 2022</v>
      </c>
      <c r="AF189" s="8">
        <f t="shared" si="18"/>
        <v>2230.4</v>
      </c>
      <c r="AG189" s="8">
        <f t="shared" si="19"/>
        <v>337.4</v>
      </c>
      <c r="AH189" s="8">
        <f t="shared" si="20"/>
        <v>489.6</v>
      </c>
      <c r="AI189" s="26">
        <f t="shared" si="21"/>
        <v>1.4257532281205246E-2</v>
      </c>
      <c r="AJ189" s="4">
        <f t="shared" si="22"/>
        <v>2.6674570243034302E-3</v>
      </c>
      <c r="AK189" s="4">
        <f t="shared" si="23"/>
        <v>8.9869281045751159E-3</v>
      </c>
    </row>
    <row r="190" spans="1:37" x14ac:dyDescent="0.25">
      <c r="A190" s="4" t="s">
        <v>33</v>
      </c>
      <c r="B190" s="4">
        <v>2022</v>
      </c>
      <c r="C190" s="4" t="s">
        <v>38</v>
      </c>
      <c r="D190" s="8">
        <v>156.69999999999999</v>
      </c>
      <c r="E190" s="8">
        <v>221.2</v>
      </c>
      <c r="F190" s="8">
        <v>164.1</v>
      </c>
      <c r="G190" s="8">
        <v>165.4</v>
      </c>
      <c r="H190" s="8">
        <v>189.5</v>
      </c>
      <c r="I190" s="8">
        <v>174.5</v>
      </c>
      <c r="J190" s="8">
        <v>203.2</v>
      </c>
      <c r="K190" s="8">
        <v>164.1</v>
      </c>
      <c r="L190" s="8">
        <v>121.2</v>
      </c>
      <c r="M190" s="8">
        <v>181.4</v>
      </c>
      <c r="N190" s="8">
        <v>158.5</v>
      </c>
      <c r="O190" s="8">
        <v>184.9</v>
      </c>
      <c r="P190" s="8">
        <v>177.5</v>
      </c>
      <c r="Q190" s="8">
        <v>197.5</v>
      </c>
      <c r="R190" s="8">
        <v>170</v>
      </c>
      <c r="S190" s="8">
        <v>155.9</v>
      </c>
      <c r="T190" s="8">
        <v>167.8</v>
      </c>
      <c r="U190" s="8">
        <v>167.5</v>
      </c>
      <c r="V190" s="8">
        <v>173.5</v>
      </c>
      <c r="W190" s="8">
        <v>161.1</v>
      </c>
      <c r="X190" s="8">
        <v>170.1</v>
      </c>
      <c r="Y190" s="8">
        <v>159.4</v>
      </c>
      <c r="Z190" s="8">
        <v>163.19999999999999</v>
      </c>
      <c r="AA190" s="8">
        <v>165.2</v>
      </c>
      <c r="AB190" s="8">
        <v>168.2</v>
      </c>
      <c r="AC190" s="8">
        <v>163.80000000000001</v>
      </c>
      <c r="AD190" s="8">
        <v>170.8</v>
      </c>
      <c r="AE190" s="4" t="str">
        <f>C190&amp;" "&amp;B190</f>
        <v>May 2022</v>
      </c>
      <c r="AF190" s="8">
        <f t="shared" si="18"/>
        <v>2262.2000000000003</v>
      </c>
      <c r="AG190" s="8">
        <f t="shared" si="19"/>
        <v>338.29999999999995</v>
      </c>
      <c r="AH190" s="8">
        <f t="shared" si="20"/>
        <v>494</v>
      </c>
      <c r="AI190" s="26">
        <f t="shared" si="21"/>
        <v>1.1183803377243269E-2</v>
      </c>
      <c r="AJ190" s="4">
        <f t="shared" si="22"/>
        <v>5.3207212533256535E-3</v>
      </c>
      <c r="AK190" s="4">
        <f t="shared" si="23"/>
        <v>4.048582995951187E-4</v>
      </c>
    </row>
    <row r="191" spans="1:37" x14ac:dyDescent="0.25">
      <c r="A191" s="4" t="s">
        <v>33</v>
      </c>
      <c r="B191" s="4">
        <v>2022</v>
      </c>
      <c r="C191" s="4" t="s">
        <v>39</v>
      </c>
      <c r="D191" s="8">
        <v>157.5</v>
      </c>
      <c r="E191" s="8">
        <v>223.4</v>
      </c>
      <c r="F191" s="8">
        <v>172.8</v>
      </c>
      <c r="G191" s="8">
        <v>166.4</v>
      </c>
      <c r="H191" s="8">
        <v>188.6</v>
      </c>
      <c r="I191" s="8">
        <v>174.1</v>
      </c>
      <c r="J191" s="8">
        <v>211.5</v>
      </c>
      <c r="K191" s="8">
        <v>163.6</v>
      </c>
      <c r="L191" s="8">
        <v>121.4</v>
      </c>
      <c r="M191" s="8">
        <v>183.5</v>
      </c>
      <c r="N191" s="8">
        <v>159.1</v>
      </c>
      <c r="O191" s="8">
        <v>186.3</v>
      </c>
      <c r="P191" s="8">
        <v>179.3</v>
      </c>
      <c r="Q191" s="8">
        <v>198.3</v>
      </c>
      <c r="R191" s="8">
        <v>171.6</v>
      </c>
      <c r="S191" s="8">
        <v>157.4</v>
      </c>
      <c r="T191" s="8">
        <v>169.4</v>
      </c>
      <c r="U191" s="8">
        <v>166.8</v>
      </c>
      <c r="V191" s="8">
        <v>174.9</v>
      </c>
      <c r="W191" s="8">
        <v>162.1</v>
      </c>
      <c r="X191" s="8">
        <v>170.9</v>
      </c>
      <c r="Y191" s="8">
        <v>157.19999999999999</v>
      </c>
      <c r="Z191" s="8">
        <v>164.1</v>
      </c>
      <c r="AA191" s="8">
        <v>166.5</v>
      </c>
      <c r="AB191" s="8">
        <v>169.2</v>
      </c>
      <c r="AC191" s="8">
        <v>163.80000000000001</v>
      </c>
      <c r="AD191" s="8">
        <v>171.4</v>
      </c>
      <c r="AE191" s="4" t="str">
        <f>C191&amp;" "&amp;B191</f>
        <v>June 2022</v>
      </c>
      <c r="AF191" s="8">
        <f t="shared" si="18"/>
        <v>2287.5</v>
      </c>
      <c r="AG191" s="8">
        <f t="shared" si="19"/>
        <v>340.1</v>
      </c>
      <c r="AH191" s="8">
        <f t="shared" si="20"/>
        <v>494.2</v>
      </c>
      <c r="AI191" s="26">
        <f t="shared" si="21"/>
        <v>1.7923497267759165E-3</v>
      </c>
      <c r="AJ191" s="4">
        <f t="shared" si="22"/>
        <v>4.116436342252212E-3</v>
      </c>
      <c r="AK191" s="4">
        <f t="shared" si="23"/>
        <v>1.1736139214892779E-2</v>
      </c>
    </row>
    <row r="192" spans="1:37" x14ac:dyDescent="0.25">
      <c r="A192" s="4" t="s">
        <v>33</v>
      </c>
      <c r="B192" s="4">
        <v>2022</v>
      </c>
      <c r="C192" s="4" t="s">
        <v>40</v>
      </c>
      <c r="D192" s="8">
        <v>159.30000000000001</v>
      </c>
      <c r="E192" s="8">
        <v>217.1</v>
      </c>
      <c r="F192" s="8">
        <v>176.6</v>
      </c>
      <c r="G192" s="8">
        <v>167.1</v>
      </c>
      <c r="H192" s="8">
        <v>184.8</v>
      </c>
      <c r="I192" s="8">
        <v>179.5</v>
      </c>
      <c r="J192" s="8">
        <v>208.5</v>
      </c>
      <c r="K192" s="8">
        <v>164</v>
      </c>
      <c r="L192" s="8">
        <v>121.5</v>
      </c>
      <c r="M192" s="8">
        <v>186.3</v>
      </c>
      <c r="N192" s="8">
        <v>159.80000000000001</v>
      </c>
      <c r="O192" s="8">
        <v>187.7</v>
      </c>
      <c r="P192" s="8">
        <v>179.4</v>
      </c>
      <c r="Q192" s="8">
        <v>198.6</v>
      </c>
      <c r="R192" s="8">
        <v>172.7</v>
      </c>
      <c r="S192" s="8">
        <v>158.69999999999999</v>
      </c>
      <c r="T192" s="8">
        <v>170.6</v>
      </c>
      <c r="U192" s="8">
        <v>167.8</v>
      </c>
      <c r="V192" s="8">
        <v>179.5</v>
      </c>
      <c r="W192" s="8">
        <v>163.1</v>
      </c>
      <c r="X192" s="8">
        <v>171.7</v>
      </c>
      <c r="Y192" s="8">
        <v>157.4</v>
      </c>
      <c r="Z192" s="8">
        <v>164.6</v>
      </c>
      <c r="AA192" s="8">
        <v>169.1</v>
      </c>
      <c r="AB192" s="8">
        <v>169.8</v>
      </c>
      <c r="AC192" s="8">
        <v>164.7</v>
      </c>
      <c r="AD192" s="8">
        <v>172.3</v>
      </c>
      <c r="AE192" s="4" t="str">
        <f>C192&amp;" "&amp;B192</f>
        <v>July 2022</v>
      </c>
      <c r="AF192" s="8">
        <f t="shared" si="18"/>
        <v>2291.6</v>
      </c>
      <c r="AG192" s="8">
        <f t="shared" si="19"/>
        <v>341.5</v>
      </c>
      <c r="AH192" s="8">
        <f t="shared" si="20"/>
        <v>500</v>
      </c>
      <c r="AI192" s="26">
        <f t="shared" si="21"/>
        <v>9.1639029499036005E-4</v>
      </c>
      <c r="AJ192" s="4">
        <f t="shared" si="22"/>
        <v>7.320644216691069E-3</v>
      </c>
      <c r="AK192" s="4">
        <f t="shared" si="23"/>
        <v>6.0000000000002272E-4</v>
      </c>
    </row>
    <row r="193" spans="1:37" x14ac:dyDescent="0.25">
      <c r="A193" s="4" t="s">
        <v>33</v>
      </c>
      <c r="B193" s="4">
        <v>2022</v>
      </c>
      <c r="C193" s="4" t="s">
        <v>41</v>
      </c>
      <c r="D193" s="8">
        <v>162.1</v>
      </c>
      <c r="E193" s="8">
        <v>210.9</v>
      </c>
      <c r="F193" s="8">
        <v>170.6</v>
      </c>
      <c r="G193" s="8">
        <v>168.4</v>
      </c>
      <c r="H193" s="8">
        <v>182.5</v>
      </c>
      <c r="I193" s="8">
        <v>177.1</v>
      </c>
      <c r="J193" s="8">
        <v>213.1</v>
      </c>
      <c r="K193" s="8">
        <v>167.3</v>
      </c>
      <c r="L193" s="8">
        <v>122.2</v>
      </c>
      <c r="M193" s="8">
        <v>189.7</v>
      </c>
      <c r="N193" s="8">
        <v>160.5</v>
      </c>
      <c r="O193" s="8">
        <v>188.9</v>
      </c>
      <c r="P193" s="8">
        <v>180.4</v>
      </c>
      <c r="Q193" s="8">
        <v>198.7</v>
      </c>
      <c r="R193" s="8">
        <v>173.7</v>
      </c>
      <c r="S193" s="8">
        <v>160</v>
      </c>
      <c r="T193" s="8">
        <v>171.6</v>
      </c>
      <c r="U193" s="8">
        <v>169</v>
      </c>
      <c r="V193" s="8">
        <v>178.4</v>
      </c>
      <c r="W193" s="8">
        <v>164.2</v>
      </c>
      <c r="X193" s="8">
        <v>172.6</v>
      </c>
      <c r="Y193" s="8">
        <v>157.69999999999999</v>
      </c>
      <c r="Z193" s="8">
        <v>165.1</v>
      </c>
      <c r="AA193" s="8">
        <v>169.9</v>
      </c>
      <c r="AB193" s="8">
        <v>171.4</v>
      </c>
      <c r="AC193" s="8">
        <v>165.4</v>
      </c>
      <c r="AD193" s="8">
        <v>173.1</v>
      </c>
      <c r="AE193" s="4" t="str">
        <f>C193&amp;" "&amp;B193</f>
        <v>August 2022</v>
      </c>
      <c r="AF193" s="8">
        <f t="shared" si="18"/>
        <v>2293.6999999999998</v>
      </c>
      <c r="AG193" s="8">
        <f t="shared" si="19"/>
        <v>344</v>
      </c>
      <c r="AH193" s="8">
        <f t="shared" si="20"/>
        <v>500.3</v>
      </c>
      <c r="AI193" s="26">
        <f t="shared" si="21"/>
        <v>5.5369054366308902E-3</v>
      </c>
      <c r="AJ193" s="4">
        <f t="shared" si="22"/>
        <v>2.6162790697673759E-3</v>
      </c>
      <c r="AK193" s="4">
        <f t="shared" si="23"/>
        <v>4.1974815110932756E-3</v>
      </c>
    </row>
    <row r="194" spans="1:37" x14ac:dyDescent="0.25">
      <c r="A194" s="4" t="s">
        <v>33</v>
      </c>
      <c r="B194" s="4">
        <v>2022</v>
      </c>
      <c r="C194" s="4" t="s">
        <v>42</v>
      </c>
      <c r="D194" s="8">
        <v>164.9</v>
      </c>
      <c r="E194" s="8">
        <v>213.7</v>
      </c>
      <c r="F194" s="8">
        <v>170.9</v>
      </c>
      <c r="G194" s="8">
        <v>170.1</v>
      </c>
      <c r="H194" s="8">
        <v>179.3</v>
      </c>
      <c r="I194" s="8">
        <v>167.5</v>
      </c>
      <c r="J194" s="8">
        <v>220.8</v>
      </c>
      <c r="K194" s="8">
        <v>169.2</v>
      </c>
      <c r="L194" s="8">
        <v>123.1</v>
      </c>
      <c r="M194" s="8">
        <v>193.6</v>
      </c>
      <c r="N194" s="8">
        <v>161.1</v>
      </c>
      <c r="O194" s="8">
        <v>190.4</v>
      </c>
      <c r="P194" s="8">
        <v>181.8</v>
      </c>
      <c r="Q194" s="8">
        <v>199.7</v>
      </c>
      <c r="R194" s="8">
        <v>175</v>
      </c>
      <c r="S194" s="8">
        <v>161.69999999999999</v>
      </c>
      <c r="T194" s="8">
        <v>173</v>
      </c>
      <c r="U194" s="8">
        <v>169.5</v>
      </c>
      <c r="V194" s="8">
        <v>179.2</v>
      </c>
      <c r="W194" s="8">
        <v>165</v>
      </c>
      <c r="X194" s="8">
        <v>173.8</v>
      </c>
      <c r="Y194" s="8">
        <v>158.19999999999999</v>
      </c>
      <c r="Z194" s="8">
        <v>165.8</v>
      </c>
      <c r="AA194" s="8">
        <v>170.9</v>
      </c>
      <c r="AB194" s="8">
        <v>171.1</v>
      </c>
      <c r="AC194" s="8">
        <v>166.1</v>
      </c>
      <c r="AD194" s="8">
        <v>174.1</v>
      </c>
      <c r="AE194" s="4" t="str">
        <f>C194&amp;" "&amp;B194</f>
        <v>September 2022</v>
      </c>
      <c r="AF194" s="8">
        <f t="shared" si="18"/>
        <v>2306.4</v>
      </c>
      <c r="AG194" s="8">
        <f t="shared" si="19"/>
        <v>344.9</v>
      </c>
      <c r="AH194" s="8">
        <f t="shared" si="20"/>
        <v>502.4</v>
      </c>
      <c r="AI194" s="26">
        <f t="shared" si="21"/>
        <v>6.8938605619147117E-3</v>
      </c>
      <c r="AJ194" s="4">
        <f t="shared" si="22"/>
        <v>6.0887213685126788E-3</v>
      </c>
      <c r="AK194" s="4">
        <f t="shared" si="23"/>
        <v>4.7770700636943358E-3</v>
      </c>
    </row>
    <row r="195" spans="1:37" x14ac:dyDescent="0.25">
      <c r="A195" s="4" t="s">
        <v>33</v>
      </c>
      <c r="B195" s="4">
        <v>2022</v>
      </c>
      <c r="C195" s="4" t="s">
        <v>43</v>
      </c>
      <c r="D195" s="8">
        <v>166.4</v>
      </c>
      <c r="E195" s="8">
        <v>214.9</v>
      </c>
      <c r="F195" s="8">
        <v>171.9</v>
      </c>
      <c r="G195" s="8">
        <v>171</v>
      </c>
      <c r="H195" s="8">
        <v>177.7</v>
      </c>
      <c r="I195" s="8">
        <v>165.7</v>
      </c>
      <c r="J195" s="8">
        <v>228.6</v>
      </c>
      <c r="K195" s="8">
        <v>169.9</v>
      </c>
      <c r="L195" s="8">
        <v>123.4</v>
      </c>
      <c r="M195" s="8">
        <v>196.4</v>
      </c>
      <c r="N195" s="8">
        <v>161.6</v>
      </c>
      <c r="O195" s="8">
        <v>191.5</v>
      </c>
      <c r="P195" s="8">
        <v>183.3</v>
      </c>
      <c r="Q195" s="8">
        <v>200.1</v>
      </c>
      <c r="R195" s="8">
        <v>175.5</v>
      </c>
      <c r="S195" s="8">
        <v>162.6</v>
      </c>
      <c r="T195" s="8">
        <v>173.6</v>
      </c>
      <c r="U195" s="8">
        <v>171.2</v>
      </c>
      <c r="V195" s="8">
        <v>180</v>
      </c>
      <c r="W195" s="8">
        <v>166</v>
      </c>
      <c r="X195" s="8">
        <v>174.7</v>
      </c>
      <c r="Y195" s="8">
        <v>158.80000000000001</v>
      </c>
      <c r="Z195" s="8">
        <v>166.3</v>
      </c>
      <c r="AA195" s="8">
        <v>171.2</v>
      </c>
      <c r="AB195" s="8">
        <v>172.3</v>
      </c>
      <c r="AC195" s="8">
        <v>166.8</v>
      </c>
      <c r="AD195" s="8">
        <v>175.3</v>
      </c>
      <c r="AE195" s="4" t="str">
        <f>C195&amp;" "&amp;B195</f>
        <v>October 2022</v>
      </c>
      <c r="AF195" s="8">
        <f t="shared" si="18"/>
        <v>2322.3000000000002</v>
      </c>
      <c r="AG195" s="8">
        <f t="shared" si="19"/>
        <v>347</v>
      </c>
      <c r="AH195" s="8">
        <f t="shared" si="20"/>
        <v>504.8</v>
      </c>
      <c r="AI195" s="26">
        <f t="shared" si="21"/>
        <v>-3.4017999397149765E-3</v>
      </c>
      <c r="AJ195" s="4">
        <f t="shared" si="22"/>
        <v>7.4927953890490569E-3</v>
      </c>
      <c r="AK195" s="4">
        <f t="shared" si="23"/>
        <v>2.5752773375594521E-3</v>
      </c>
    </row>
    <row r="196" spans="1:37" x14ac:dyDescent="0.25">
      <c r="A196" s="4" t="s">
        <v>33</v>
      </c>
      <c r="B196" s="4">
        <v>2022</v>
      </c>
      <c r="C196" s="4" t="s">
        <v>44</v>
      </c>
      <c r="D196" s="8">
        <v>168.4</v>
      </c>
      <c r="E196" s="8">
        <v>213.4</v>
      </c>
      <c r="F196" s="8">
        <v>183.2</v>
      </c>
      <c r="G196" s="8">
        <v>172.3</v>
      </c>
      <c r="H196" s="8">
        <v>180</v>
      </c>
      <c r="I196" s="8">
        <v>162.6</v>
      </c>
      <c r="J196" s="8">
        <v>205.5</v>
      </c>
      <c r="K196" s="8">
        <v>171</v>
      </c>
      <c r="L196" s="8">
        <v>123.4</v>
      </c>
      <c r="M196" s="8">
        <v>198.8</v>
      </c>
      <c r="N196" s="8">
        <v>162.1</v>
      </c>
      <c r="O196" s="8">
        <v>192.4</v>
      </c>
      <c r="P196" s="8">
        <v>181.3</v>
      </c>
      <c r="Q196" s="8">
        <v>200.6</v>
      </c>
      <c r="R196" s="8">
        <v>176.7</v>
      </c>
      <c r="S196" s="8">
        <v>163.5</v>
      </c>
      <c r="T196" s="8">
        <v>174.7</v>
      </c>
      <c r="U196" s="8">
        <v>171.8</v>
      </c>
      <c r="V196" s="8">
        <v>180.3</v>
      </c>
      <c r="W196" s="8">
        <v>166.9</v>
      </c>
      <c r="X196" s="8">
        <v>175.8</v>
      </c>
      <c r="Y196" s="8">
        <v>158.9</v>
      </c>
      <c r="Z196" s="8">
        <v>166.7</v>
      </c>
      <c r="AA196" s="8">
        <v>171.5</v>
      </c>
      <c r="AB196" s="8">
        <v>173.8</v>
      </c>
      <c r="AC196" s="8">
        <v>167.4</v>
      </c>
      <c r="AD196" s="8">
        <v>174.1</v>
      </c>
      <c r="AE196" s="4" t="str">
        <f>C196&amp;" "&amp;B196</f>
        <v>November  2022</v>
      </c>
      <c r="AF196" s="8">
        <f t="shared" si="18"/>
        <v>2314.4</v>
      </c>
      <c r="AG196" s="8">
        <f t="shared" si="19"/>
        <v>349.6</v>
      </c>
      <c r="AH196" s="8">
        <f t="shared" si="20"/>
        <v>506.1</v>
      </c>
      <c r="AI196" s="26">
        <f t="shared" si="21"/>
        <v>-8.0366401659178899E-3</v>
      </c>
      <c r="AJ196" s="4">
        <f t="shared" si="22"/>
        <v>1.0297482837528505E-2</v>
      </c>
      <c r="AK196" s="4">
        <f t="shared" si="23"/>
        <v>2.3710729104918626E-3</v>
      </c>
    </row>
    <row r="197" spans="1:37" x14ac:dyDescent="0.25">
      <c r="A197" s="4" t="s">
        <v>33</v>
      </c>
      <c r="B197" s="4">
        <v>2022</v>
      </c>
      <c r="C197" s="4" t="s">
        <v>45</v>
      </c>
      <c r="D197" s="8">
        <v>170.2</v>
      </c>
      <c r="E197" s="8">
        <v>212.9</v>
      </c>
      <c r="F197" s="8">
        <v>191.9</v>
      </c>
      <c r="G197" s="8">
        <v>173.9</v>
      </c>
      <c r="H197" s="8">
        <v>179.1</v>
      </c>
      <c r="I197" s="8">
        <v>159.5</v>
      </c>
      <c r="J197" s="8">
        <v>178.7</v>
      </c>
      <c r="K197" s="8">
        <v>171.3</v>
      </c>
      <c r="L197" s="8">
        <v>123.1</v>
      </c>
      <c r="M197" s="8">
        <v>200.5</v>
      </c>
      <c r="N197" s="8">
        <v>162.80000000000001</v>
      </c>
      <c r="O197" s="8">
        <v>193.3</v>
      </c>
      <c r="P197" s="8">
        <v>178.6</v>
      </c>
      <c r="Q197" s="8">
        <v>201.1</v>
      </c>
      <c r="R197" s="8">
        <v>177.7</v>
      </c>
      <c r="S197" s="8">
        <v>164.5</v>
      </c>
      <c r="T197" s="8">
        <v>175.7</v>
      </c>
      <c r="U197" s="8">
        <v>170.7</v>
      </c>
      <c r="V197" s="8">
        <v>180.6</v>
      </c>
      <c r="W197" s="8">
        <v>167.3</v>
      </c>
      <c r="X197" s="8">
        <v>177.2</v>
      </c>
      <c r="Y197" s="8">
        <v>159.4</v>
      </c>
      <c r="Z197" s="8">
        <v>167.1</v>
      </c>
      <c r="AA197" s="8">
        <v>171.8</v>
      </c>
      <c r="AB197" s="8">
        <v>176</v>
      </c>
      <c r="AC197" s="8">
        <v>168.2</v>
      </c>
      <c r="AD197" s="8">
        <v>174.1</v>
      </c>
      <c r="AE197" s="4" t="str">
        <f>C197&amp;" "&amp;B197</f>
        <v>December 2022</v>
      </c>
      <c r="AF197" s="8">
        <f t="shared" si="18"/>
        <v>2295.7999999999997</v>
      </c>
      <c r="AG197" s="8">
        <f t="shared" si="19"/>
        <v>353.2</v>
      </c>
      <c r="AH197" s="8">
        <f t="shared" si="20"/>
        <v>507.29999999999995</v>
      </c>
      <c r="AI197" s="26">
        <f t="shared" si="21"/>
        <v>6.2723233731163631E-3</v>
      </c>
      <c r="AJ197" s="4">
        <f t="shared" si="22"/>
        <v>1.1608154020385116E-2</v>
      </c>
      <c r="AK197" s="4">
        <f t="shared" si="23"/>
        <v>5.9136605558854371E-4</v>
      </c>
    </row>
    <row r="198" spans="1:37" x14ac:dyDescent="0.25">
      <c r="A198" s="4" t="s">
        <v>33</v>
      </c>
      <c r="B198" s="4">
        <v>2023</v>
      </c>
      <c r="C198" s="4" t="s">
        <v>31</v>
      </c>
      <c r="D198" s="8">
        <v>173.3</v>
      </c>
      <c r="E198" s="8">
        <v>215.2</v>
      </c>
      <c r="F198" s="8">
        <v>197</v>
      </c>
      <c r="G198" s="8">
        <v>175.2</v>
      </c>
      <c r="H198" s="8">
        <v>178</v>
      </c>
      <c r="I198" s="8">
        <v>160.5</v>
      </c>
      <c r="J198" s="8">
        <v>175.3</v>
      </c>
      <c r="K198" s="8">
        <v>171.2</v>
      </c>
      <c r="L198" s="8">
        <v>122.7</v>
      </c>
      <c r="M198" s="8">
        <v>204.3</v>
      </c>
      <c r="N198" s="8">
        <v>163.69999999999999</v>
      </c>
      <c r="O198" s="8">
        <v>194.3</v>
      </c>
      <c r="P198" s="8">
        <v>179.5</v>
      </c>
      <c r="Q198" s="8">
        <v>201.6</v>
      </c>
      <c r="R198" s="8">
        <v>178.7</v>
      </c>
      <c r="S198" s="8">
        <v>165.3</v>
      </c>
      <c r="T198" s="8">
        <v>176.6</v>
      </c>
      <c r="U198" s="8">
        <v>172.1</v>
      </c>
      <c r="V198" s="8">
        <v>180.1</v>
      </c>
      <c r="W198" s="8">
        <v>168</v>
      </c>
      <c r="X198" s="8">
        <v>178.5</v>
      </c>
      <c r="Y198" s="8">
        <v>159.5</v>
      </c>
      <c r="Z198" s="8">
        <v>167.8</v>
      </c>
      <c r="AA198" s="8">
        <v>171.8</v>
      </c>
      <c r="AB198" s="8">
        <v>178.8</v>
      </c>
      <c r="AC198" s="8">
        <v>168.9</v>
      </c>
      <c r="AD198" s="8">
        <v>174.9</v>
      </c>
      <c r="AE198" s="4" t="str">
        <f>C198&amp;" "&amp;B198</f>
        <v>January 2023</v>
      </c>
      <c r="AF198" s="8">
        <f t="shared" si="18"/>
        <v>2310.2000000000003</v>
      </c>
      <c r="AG198" s="8">
        <f t="shared" si="19"/>
        <v>357.3</v>
      </c>
      <c r="AH198" s="8">
        <f t="shared" si="20"/>
        <v>507.6</v>
      </c>
      <c r="AI198" s="26">
        <f t="shared" si="21"/>
        <v>-3.0300406891180217E-3</v>
      </c>
      <c r="AJ198" s="4">
        <f t="shared" si="22"/>
        <v>1.3713965855023885E-2</v>
      </c>
      <c r="AK198" s="4">
        <f t="shared" si="23"/>
        <v>8.2742316784869749E-3</v>
      </c>
    </row>
    <row r="199" spans="1:37" x14ac:dyDescent="0.25">
      <c r="A199" s="4" t="s">
        <v>33</v>
      </c>
      <c r="B199" s="4">
        <v>2023</v>
      </c>
      <c r="C199" s="4" t="s">
        <v>35</v>
      </c>
      <c r="D199" s="8">
        <v>174.7</v>
      </c>
      <c r="E199" s="8">
        <v>212.2</v>
      </c>
      <c r="F199" s="8">
        <v>177.2</v>
      </c>
      <c r="G199" s="8">
        <v>177.9</v>
      </c>
      <c r="H199" s="8">
        <v>172.2</v>
      </c>
      <c r="I199" s="8">
        <v>172.1</v>
      </c>
      <c r="J199" s="8">
        <v>175.8</v>
      </c>
      <c r="K199" s="8">
        <v>172.2</v>
      </c>
      <c r="L199" s="8">
        <v>121.9</v>
      </c>
      <c r="M199" s="8">
        <v>204.8</v>
      </c>
      <c r="N199" s="8">
        <v>164.9</v>
      </c>
      <c r="O199" s="8">
        <v>196.6</v>
      </c>
      <c r="P199" s="8">
        <v>180.7</v>
      </c>
      <c r="Q199" s="8">
        <v>202.7</v>
      </c>
      <c r="R199" s="8">
        <v>180.3</v>
      </c>
      <c r="S199" s="8">
        <v>167</v>
      </c>
      <c r="T199" s="8">
        <v>178.2</v>
      </c>
      <c r="U199" s="8">
        <v>173.5</v>
      </c>
      <c r="V199" s="8">
        <v>182.8</v>
      </c>
      <c r="W199" s="8">
        <v>169.2</v>
      </c>
      <c r="X199" s="8">
        <v>180.8</v>
      </c>
      <c r="Y199" s="8">
        <v>159.80000000000001</v>
      </c>
      <c r="Z199" s="8">
        <v>168.4</v>
      </c>
      <c r="AA199" s="8">
        <v>172.5</v>
      </c>
      <c r="AB199" s="8">
        <v>181.4</v>
      </c>
      <c r="AC199" s="8">
        <v>170</v>
      </c>
      <c r="AD199" s="8">
        <v>176.3</v>
      </c>
      <c r="AE199" s="4" t="str">
        <f>C199&amp;" "&amp;B199</f>
        <v>February 2023</v>
      </c>
      <c r="AF199" s="8">
        <f t="shared" si="18"/>
        <v>2303.1999999999998</v>
      </c>
      <c r="AG199" s="8">
        <f t="shared" si="19"/>
        <v>362.20000000000005</v>
      </c>
      <c r="AH199" s="8">
        <f t="shared" si="20"/>
        <v>511.8</v>
      </c>
      <c r="AI199" s="26">
        <f t="shared" si="21"/>
        <v>8.6835706842772171E-5</v>
      </c>
      <c r="AJ199" s="4">
        <f t="shared" si="22"/>
        <v>2.7609055770283237E-4</v>
      </c>
      <c r="AK199" s="4">
        <f t="shared" si="23"/>
        <v>-3.9077764751865076E-4</v>
      </c>
    </row>
    <row r="200" spans="1:37" x14ac:dyDescent="0.25">
      <c r="A200" s="4" t="s">
        <v>33</v>
      </c>
      <c r="B200" s="4">
        <v>2023</v>
      </c>
      <c r="C200" s="4" t="s">
        <v>36</v>
      </c>
      <c r="D200" s="8">
        <v>174.7</v>
      </c>
      <c r="E200" s="8">
        <v>212.2</v>
      </c>
      <c r="F200" s="8">
        <v>177.2</v>
      </c>
      <c r="G200" s="8">
        <v>177.9</v>
      </c>
      <c r="H200" s="8">
        <v>172.2</v>
      </c>
      <c r="I200" s="8">
        <v>172.1</v>
      </c>
      <c r="J200" s="8">
        <v>175.9</v>
      </c>
      <c r="K200" s="8">
        <v>172.2</v>
      </c>
      <c r="L200" s="8">
        <v>121.9</v>
      </c>
      <c r="M200" s="8">
        <v>204.8</v>
      </c>
      <c r="N200" s="8">
        <v>164.9</v>
      </c>
      <c r="O200" s="8">
        <v>196.6</v>
      </c>
      <c r="P200" s="8">
        <v>180.8</v>
      </c>
      <c r="Q200" s="8">
        <v>202.7</v>
      </c>
      <c r="R200" s="8">
        <v>180.2</v>
      </c>
      <c r="S200" s="8">
        <v>167</v>
      </c>
      <c r="T200" s="8">
        <v>178.2</v>
      </c>
      <c r="U200" s="8">
        <v>173.5</v>
      </c>
      <c r="V200" s="8">
        <v>182.6</v>
      </c>
      <c r="W200" s="8">
        <v>169.2</v>
      </c>
      <c r="X200" s="8">
        <v>180.8</v>
      </c>
      <c r="Y200" s="8">
        <v>159.80000000000001</v>
      </c>
      <c r="Z200" s="8">
        <v>168.4</v>
      </c>
      <c r="AA200" s="8">
        <v>172.5</v>
      </c>
      <c r="AB200" s="8">
        <v>181.5</v>
      </c>
      <c r="AC200" s="8">
        <v>170</v>
      </c>
      <c r="AD200" s="8">
        <v>176.3</v>
      </c>
      <c r="AE200" s="4" t="str">
        <f>C200&amp;" "&amp;B200</f>
        <v>March 2023</v>
      </c>
      <c r="AF200" s="8">
        <f t="shared" si="18"/>
        <v>2303.4</v>
      </c>
      <c r="AG200" s="8">
        <f t="shared" si="19"/>
        <v>362.3</v>
      </c>
      <c r="AH200" s="8">
        <f t="shared" si="20"/>
        <v>511.59999999999997</v>
      </c>
      <c r="AI200" s="26">
        <f t="shared" si="21"/>
        <v>6.2082139446037084E-3</v>
      </c>
      <c r="AJ200" s="4">
        <f t="shared" si="22"/>
        <v>9.9365166988682474E-3</v>
      </c>
      <c r="AK200" s="4">
        <f t="shared" si="23"/>
        <v>3.9093041438621707E-4</v>
      </c>
    </row>
    <row r="201" spans="1:37" x14ac:dyDescent="0.25">
      <c r="A201" s="4" t="s">
        <v>33</v>
      </c>
      <c r="B201" s="4">
        <v>2023</v>
      </c>
      <c r="C201" s="4" t="s">
        <v>37</v>
      </c>
      <c r="D201" s="8">
        <v>174.8</v>
      </c>
      <c r="E201" s="8">
        <v>213.7</v>
      </c>
      <c r="F201" s="8">
        <v>172.4</v>
      </c>
      <c r="G201" s="8">
        <v>178.8</v>
      </c>
      <c r="H201" s="8">
        <v>168.7</v>
      </c>
      <c r="I201" s="8">
        <v>179.2</v>
      </c>
      <c r="J201" s="8">
        <v>179.9</v>
      </c>
      <c r="K201" s="8">
        <v>174.7</v>
      </c>
      <c r="L201" s="8">
        <v>123.1</v>
      </c>
      <c r="M201" s="8">
        <v>207.8</v>
      </c>
      <c r="N201" s="8">
        <v>165.5</v>
      </c>
      <c r="O201" s="8">
        <v>197</v>
      </c>
      <c r="P201" s="8">
        <v>182.1</v>
      </c>
      <c r="Q201" s="8">
        <v>203.5</v>
      </c>
      <c r="R201" s="8">
        <v>181</v>
      </c>
      <c r="S201" s="8">
        <v>167.7</v>
      </c>
      <c r="T201" s="8">
        <v>178.9</v>
      </c>
      <c r="U201" s="8">
        <v>175.2</v>
      </c>
      <c r="V201" s="8">
        <v>182.1</v>
      </c>
      <c r="W201" s="8">
        <v>169.6</v>
      </c>
      <c r="X201" s="8">
        <v>181.5</v>
      </c>
      <c r="Y201" s="8">
        <v>160.1</v>
      </c>
      <c r="Z201" s="8">
        <v>168.8</v>
      </c>
      <c r="AA201" s="8">
        <v>174.2</v>
      </c>
      <c r="AB201" s="8">
        <v>184.4</v>
      </c>
      <c r="AC201" s="8">
        <v>170.9</v>
      </c>
      <c r="AD201" s="8">
        <v>177.4</v>
      </c>
      <c r="AE201" s="4" t="str">
        <f>C201&amp;" "&amp;B201</f>
        <v>April 2023</v>
      </c>
      <c r="AF201" s="8">
        <f t="shared" si="18"/>
        <v>2317.7000000000003</v>
      </c>
      <c r="AG201" s="8">
        <f t="shared" si="19"/>
        <v>365.9</v>
      </c>
      <c r="AH201" s="8">
        <f t="shared" si="20"/>
        <v>511.79999999999995</v>
      </c>
      <c r="AI201" s="26">
        <f t="shared" si="21"/>
        <v>7.5074427233894096E-3</v>
      </c>
      <c r="AJ201" s="4">
        <f t="shared" si="22"/>
        <v>5.1926755944246448E-3</v>
      </c>
      <c r="AK201" s="4">
        <f t="shared" si="23"/>
        <v>4.103165298944945E-3</v>
      </c>
    </row>
    <row r="202" spans="1:37" x14ac:dyDescent="0.25">
      <c r="A202" s="4" t="s">
        <v>33</v>
      </c>
      <c r="B202" s="4">
        <v>2023</v>
      </c>
      <c r="C202" s="4" t="s">
        <v>38</v>
      </c>
      <c r="D202" s="8">
        <v>174.7</v>
      </c>
      <c r="E202" s="8">
        <v>219.4</v>
      </c>
      <c r="F202" s="8">
        <v>176.7</v>
      </c>
      <c r="G202" s="8">
        <v>179.4</v>
      </c>
      <c r="H202" s="8">
        <v>164.4</v>
      </c>
      <c r="I202" s="8">
        <v>175.8</v>
      </c>
      <c r="J202" s="8">
        <v>185</v>
      </c>
      <c r="K202" s="8">
        <v>176.9</v>
      </c>
      <c r="L202" s="8">
        <v>124.2</v>
      </c>
      <c r="M202" s="8">
        <v>211.9</v>
      </c>
      <c r="N202" s="8">
        <v>165.9</v>
      </c>
      <c r="O202" s="8">
        <v>197.7</v>
      </c>
      <c r="P202" s="8">
        <v>183.1</v>
      </c>
      <c r="Q202" s="8">
        <v>204.2</v>
      </c>
      <c r="R202" s="8">
        <v>181.3</v>
      </c>
      <c r="S202" s="8">
        <v>168.1</v>
      </c>
      <c r="T202" s="8">
        <v>179.3</v>
      </c>
      <c r="U202" s="8">
        <v>175.6</v>
      </c>
      <c r="V202" s="8">
        <v>183.4</v>
      </c>
      <c r="W202" s="8">
        <v>170.1</v>
      </c>
      <c r="X202" s="8">
        <v>182.2</v>
      </c>
      <c r="Y202" s="8">
        <v>160.4</v>
      </c>
      <c r="Z202" s="8">
        <v>169.2</v>
      </c>
      <c r="AA202" s="8">
        <v>174.8</v>
      </c>
      <c r="AB202" s="8">
        <v>185.6</v>
      </c>
      <c r="AC202" s="8">
        <v>171.6</v>
      </c>
      <c r="AD202" s="8">
        <v>178.2</v>
      </c>
      <c r="AE202" s="4" t="str">
        <f>C202&amp;" "&amp;B202</f>
        <v>May 2023</v>
      </c>
      <c r="AF202" s="8">
        <f t="shared" si="18"/>
        <v>2335.1</v>
      </c>
      <c r="AG202" s="8">
        <f t="shared" si="19"/>
        <v>367.79999999999995</v>
      </c>
      <c r="AH202" s="8">
        <f t="shared" si="20"/>
        <v>513.9</v>
      </c>
      <c r="AI202" s="26">
        <f t="shared" si="21"/>
        <v>-1</v>
      </c>
      <c r="AJ202" s="4">
        <f t="shared" si="22"/>
        <v>-1</v>
      </c>
      <c r="AK202" s="4">
        <f t="shared" si="23"/>
        <v>-1</v>
      </c>
    </row>
  </sheetData>
  <conditionalFormatting sqref="AP2:AR7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{08CC41E5-96A6-4D8B-BB2D-D93A1C4F5E73}</x14:id>
        </ext>
      </extLst>
    </cfRule>
  </conditionalFormatting>
  <conditionalFormatting sqref="AP70:AR7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{FE3A2B45-0E1B-482D-B511-8797A0648688}</x14:id>
        </ext>
      </extLst>
    </cfRule>
  </conditionalFormatting>
  <conditionalFormatting sqref="AP138:AR14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{D1E97DB9-3F4F-41EA-9D73-EC2A9876F0DB}</x14:id>
        </ext>
      </extLst>
    </cfRule>
  </conditionalFormatting>
  <pageMargins left="0.7" right="0.7" top="0.75" bottom="0.75" header="0.3" footer="0.3"/>
  <ignoredErrors>
    <ignoredError sqref="AF2:AF66 AF70:AF134 AF138:AF202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CC41E5-96A6-4D8B-BB2D-D93A1C4F5E7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AP2:AR7</xm:sqref>
        </x14:conditionalFormatting>
        <x14:conditionalFormatting xmlns:xm="http://schemas.microsoft.com/office/excel/2006/main">
          <x14:cfRule type="dataBar" id="{FE3A2B45-0E1B-482D-B511-8797A06486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AP70:AR75</xm:sqref>
        </x14:conditionalFormatting>
        <x14:conditionalFormatting xmlns:xm="http://schemas.microsoft.com/office/excel/2006/main">
          <x14:cfRule type="dataBar" id="{D1E97DB9-3F4F-41EA-9D73-EC2A9876F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AP138:AR143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51A23-B4AA-49A4-9731-A1340746D56E}">
  <dimension ref="A1:O37"/>
  <sheetViews>
    <sheetView topLeftCell="A18" workbookViewId="0">
      <selection activeCell="A13" sqref="A13:O37"/>
    </sheetView>
  </sheetViews>
  <sheetFormatPr defaultRowHeight="15" x14ac:dyDescent="0.25"/>
  <cols>
    <col min="1" max="1" width="27.28515625" bestFit="1" customWidth="1"/>
    <col min="2" max="5" width="7.28515625" bestFit="1" customWidth="1"/>
    <col min="6" max="6" width="7.7109375" bestFit="1" customWidth="1"/>
    <col min="7" max="7" width="11.28515625" bestFit="1" customWidth="1"/>
    <col min="8" max="8" width="8.7109375" bestFit="1" customWidth="1"/>
    <col min="9" max="9" width="11" bestFit="1" customWidth="1"/>
    <col min="10" max="10" width="10.85546875" bestFit="1" customWidth="1"/>
    <col min="11" max="11" width="8.7109375" bestFit="1" customWidth="1"/>
    <col min="12" max="12" width="9.7109375" bestFit="1" customWidth="1"/>
    <col min="13" max="13" width="7.42578125" bestFit="1" customWidth="1"/>
    <col min="15" max="15" width="12" bestFit="1" customWidth="1"/>
  </cols>
  <sheetData>
    <row r="1" spans="1:15" ht="15.75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20.25" x14ac:dyDescent="0.25">
      <c r="A2" s="29" t="s">
        <v>87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ht="15.75" x14ac:dyDescent="0.2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5" ht="15.75" x14ac:dyDescent="0.25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 ht="15.75" x14ac:dyDescent="0.25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ht="15.75" x14ac:dyDescent="0.25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5" ht="15.75" x14ac:dyDescent="0.25">
      <c r="A7" s="2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8.75" x14ac:dyDescent="0.25">
      <c r="A8" s="30" t="s">
        <v>88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ht="15.75" x14ac:dyDescent="0.25">
      <c r="A9" s="27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  <row r="10" spans="1:15" ht="15.75" x14ac:dyDescent="0.25">
      <c r="A10" s="27" t="s">
        <v>89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</row>
    <row r="11" spans="1:15" ht="15.75" x14ac:dyDescent="0.25">
      <c r="A11" s="27" t="s">
        <v>90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</row>
    <row r="12" spans="1:15" ht="15.75" x14ac:dyDescent="0.25">
      <c r="A12" s="28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2"/>
      <c r="M12" s="32"/>
      <c r="N12" s="27"/>
      <c r="O12" s="33" t="s">
        <v>91</v>
      </c>
    </row>
    <row r="13" spans="1:15" ht="15.75" x14ac:dyDescent="0.25">
      <c r="A13" s="34" t="s">
        <v>1</v>
      </c>
      <c r="B13" s="35">
        <v>33329</v>
      </c>
      <c r="C13" s="35">
        <v>33359</v>
      </c>
      <c r="D13" s="35">
        <v>33390</v>
      </c>
      <c r="E13" s="35">
        <v>33420</v>
      </c>
      <c r="F13" s="35">
        <v>33451</v>
      </c>
      <c r="G13" s="35">
        <v>33482</v>
      </c>
      <c r="H13" s="35">
        <v>33512</v>
      </c>
      <c r="I13" s="35">
        <v>33543</v>
      </c>
      <c r="J13" s="35">
        <v>33573</v>
      </c>
      <c r="K13" s="35">
        <v>33604</v>
      </c>
      <c r="L13" s="35">
        <v>33635</v>
      </c>
      <c r="M13" s="35">
        <v>33664</v>
      </c>
      <c r="N13" s="35" t="s">
        <v>47</v>
      </c>
      <c r="O13" s="35" t="s">
        <v>92</v>
      </c>
    </row>
    <row r="14" spans="1:15" ht="15.75" x14ac:dyDescent="0.25">
      <c r="A14" s="36" t="s">
        <v>93</v>
      </c>
      <c r="B14" s="37">
        <v>22.51</v>
      </c>
      <c r="C14" s="37">
        <v>26.6</v>
      </c>
      <c r="D14" s="37">
        <v>28.49</v>
      </c>
      <c r="E14" s="37">
        <v>27.26</v>
      </c>
      <c r="F14" s="37">
        <v>28.328848863636367</v>
      </c>
      <c r="G14" s="37">
        <v>31.34</v>
      </c>
      <c r="H14" s="37">
        <v>30.5</v>
      </c>
      <c r="I14" s="37">
        <v>30.926621590909097</v>
      </c>
      <c r="J14" s="37">
        <v>23.25</v>
      </c>
      <c r="K14" s="37">
        <v>24.02</v>
      </c>
      <c r="L14" s="37">
        <v>25.92</v>
      </c>
      <c r="M14" s="37">
        <v>23.82</v>
      </c>
      <c r="N14" s="38">
        <v>26.924166666666665</v>
      </c>
      <c r="O14" s="39" t="s">
        <v>94</v>
      </c>
    </row>
    <row r="15" spans="1:15" ht="15.75" x14ac:dyDescent="0.25">
      <c r="A15" s="40" t="s">
        <v>95</v>
      </c>
      <c r="B15" s="37">
        <v>24.82</v>
      </c>
      <c r="C15" s="37">
        <v>26.95</v>
      </c>
      <c r="D15" s="37">
        <v>26.63</v>
      </c>
      <c r="E15" s="37">
        <v>23.99</v>
      </c>
      <c r="F15" s="37">
        <v>25.01</v>
      </c>
      <c r="G15" s="37">
        <v>24.79</v>
      </c>
      <c r="H15" s="37">
        <v>20.05</v>
      </c>
      <c r="I15" s="37">
        <v>18.239999999999998</v>
      </c>
      <c r="J15" s="37">
        <v>18.239999999999998</v>
      </c>
      <c r="K15" s="37">
        <v>18.920000000000002</v>
      </c>
      <c r="L15" s="37">
        <v>19.529986842105259</v>
      </c>
      <c r="M15" s="37">
        <v>23.31</v>
      </c>
      <c r="N15" s="38">
        <v>22.551701476377943</v>
      </c>
      <c r="O15" s="39" t="s">
        <v>94</v>
      </c>
    </row>
    <row r="16" spans="1:15" ht="15.75" x14ac:dyDescent="0.25">
      <c r="A16" s="36" t="s">
        <v>96</v>
      </c>
      <c r="B16" s="37">
        <v>25.029405681818183</v>
      </c>
      <c r="C16" s="37">
        <v>24.994865217391304</v>
      </c>
      <c r="D16" s="37">
        <v>24.051813749999997</v>
      </c>
      <c r="E16" s="37">
        <v>25.183221739130431</v>
      </c>
      <c r="F16" s="37">
        <v>25.855818181818179</v>
      </c>
      <c r="G16" s="37">
        <v>27.495242857142859</v>
      </c>
      <c r="H16" s="37">
        <v>26.902101086956524</v>
      </c>
      <c r="I16" s="37">
        <v>23.682511904761906</v>
      </c>
      <c r="J16" s="37">
        <v>27.110101190476186</v>
      </c>
      <c r="K16" s="37">
        <v>29.592549999999996</v>
      </c>
      <c r="L16" s="37">
        <v>31.308380555555548</v>
      </c>
      <c r="M16" s="37">
        <v>28.825039285714286</v>
      </c>
      <c r="N16" s="38">
        <v>26.6</v>
      </c>
      <c r="O16" s="39" t="s">
        <v>94</v>
      </c>
    </row>
    <row r="17" spans="1:15" ht="15.75" x14ac:dyDescent="0.25">
      <c r="A17" s="40" t="s">
        <v>97</v>
      </c>
      <c r="B17" s="37">
        <v>24.214591666666667</v>
      </c>
      <c r="C17" s="37">
        <v>24.98887894736842</v>
      </c>
      <c r="D17" s="37">
        <v>26.425924999999999</v>
      </c>
      <c r="E17" s="37">
        <v>27.458449999999999</v>
      </c>
      <c r="F17" s="37">
        <v>28.663598809523808</v>
      </c>
      <c r="G17" s="37">
        <v>26.265218181818184</v>
      </c>
      <c r="H17" s="37">
        <v>28.449944318181817</v>
      </c>
      <c r="I17" s="37">
        <v>28.226284210526316</v>
      </c>
      <c r="J17" s="37">
        <v>28.966610714285707</v>
      </c>
      <c r="K17" s="37">
        <v>29.999534210526313</v>
      </c>
      <c r="L17" s="37">
        <v>29.647267105263154</v>
      </c>
      <c r="M17" s="37">
        <v>32.210322826086951</v>
      </c>
      <c r="N17" s="38">
        <v>27.98</v>
      </c>
      <c r="O17" s="39" t="s">
        <v>94</v>
      </c>
    </row>
    <row r="18" spans="1:15" ht="15.75" x14ac:dyDescent="0.25">
      <c r="A18" s="36" t="s">
        <v>98</v>
      </c>
      <c r="B18" s="37">
        <v>32.365204761904764</v>
      </c>
      <c r="C18" s="37">
        <v>36.078851249999992</v>
      </c>
      <c r="D18" s="37">
        <v>34.159547619047622</v>
      </c>
      <c r="E18" s="37">
        <v>36.353381818181809</v>
      </c>
      <c r="F18" s="37">
        <v>40.517199999999995</v>
      </c>
      <c r="G18" s="37">
        <v>39.149477272727275</v>
      </c>
      <c r="H18" s="37">
        <v>43.375466666666675</v>
      </c>
      <c r="I18" s="37">
        <v>38.898870000000002</v>
      </c>
      <c r="J18" s="37">
        <v>36.816215476190465</v>
      </c>
      <c r="K18" s="37">
        <v>40.96200249999999</v>
      </c>
      <c r="L18" s="37">
        <v>42.670598611111117</v>
      </c>
      <c r="M18" s="37">
        <v>49.27002045454546</v>
      </c>
      <c r="N18" s="38">
        <v>39.205833333333331</v>
      </c>
      <c r="O18" s="39" t="s">
        <v>94</v>
      </c>
    </row>
    <row r="19" spans="1:15" ht="15.75" x14ac:dyDescent="0.25">
      <c r="A19" s="40" t="s">
        <v>99</v>
      </c>
      <c r="B19" s="37">
        <v>49.427602380952379</v>
      </c>
      <c r="C19" s="37">
        <v>46.995223684210522</v>
      </c>
      <c r="D19" s="37">
        <v>52.720745454545458</v>
      </c>
      <c r="E19" s="37">
        <v>55.008083333333325</v>
      </c>
      <c r="F19" s="37">
        <v>60.048336363636373</v>
      </c>
      <c r="G19" s="37">
        <v>59.739213636363637</v>
      </c>
      <c r="H19" s="37">
        <v>56.279061904761896</v>
      </c>
      <c r="I19" s="37">
        <v>53.143807500000001</v>
      </c>
      <c r="J19" s="37">
        <v>55.045628571428587</v>
      </c>
      <c r="K19" s="37">
        <v>60.54291666666667</v>
      </c>
      <c r="L19" s="37">
        <v>58.953329999999994</v>
      </c>
      <c r="M19" s="37">
        <v>60.011573913043478</v>
      </c>
      <c r="N19" s="38">
        <v>55.720000000000006</v>
      </c>
      <c r="O19" s="39" t="s">
        <v>100</v>
      </c>
    </row>
    <row r="20" spans="1:15" ht="15.75" x14ac:dyDescent="0.25">
      <c r="A20" s="36" t="s">
        <v>101</v>
      </c>
      <c r="B20" s="37">
        <v>67.055031315789464</v>
      </c>
      <c r="C20" s="37">
        <v>67.22359075</v>
      </c>
      <c r="D20" s="37">
        <v>66.897534999999976</v>
      </c>
      <c r="E20" s="37">
        <v>71.285795238095261</v>
      </c>
      <c r="F20" s="37">
        <v>70.775921818181828</v>
      </c>
      <c r="G20" s="37">
        <v>60.933454285714276</v>
      </c>
      <c r="H20" s="37">
        <v>57.270684761904761</v>
      </c>
      <c r="I20" s="37">
        <v>57.793637500000003</v>
      </c>
      <c r="J20" s="37">
        <v>60.34467149999999</v>
      </c>
      <c r="K20" s="37">
        <v>52.529441428571438</v>
      </c>
      <c r="L20" s="37">
        <v>56.531044722222227</v>
      </c>
      <c r="M20" s="37">
        <v>60.262107954545442</v>
      </c>
      <c r="N20" s="38">
        <v>62.46</v>
      </c>
      <c r="O20" s="39" t="s">
        <v>102</v>
      </c>
    </row>
    <row r="21" spans="1:15" ht="15.75" x14ac:dyDescent="0.25">
      <c r="A21" s="40" t="s">
        <v>103</v>
      </c>
      <c r="B21" s="37">
        <v>65.481951250000009</v>
      </c>
      <c r="C21" s="37">
        <v>65.695437249999983</v>
      </c>
      <c r="D21" s="37">
        <v>68.099250714285716</v>
      </c>
      <c r="E21" s="37">
        <v>72.575061818181794</v>
      </c>
      <c r="F21" s="37">
        <v>68.982336590909085</v>
      </c>
      <c r="G21" s="37">
        <v>74.776604250000005</v>
      </c>
      <c r="H21" s="37">
        <v>79.327164347826084</v>
      </c>
      <c r="I21" s="37">
        <v>89.107013571428567</v>
      </c>
      <c r="J21" s="37">
        <v>87.921265000000034</v>
      </c>
      <c r="K21" s="37">
        <v>89.517554090909101</v>
      </c>
      <c r="L21" s="37">
        <v>92.374237368421049</v>
      </c>
      <c r="M21" s="37">
        <v>99.759819499999978</v>
      </c>
      <c r="N21" s="38">
        <v>79.249166666666667</v>
      </c>
      <c r="O21" s="39" t="s">
        <v>104</v>
      </c>
    </row>
    <row r="22" spans="1:15" ht="15.75" x14ac:dyDescent="0.25">
      <c r="A22" s="36" t="s">
        <v>105</v>
      </c>
      <c r="B22" s="37">
        <v>105.72015318181816</v>
      </c>
      <c r="C22" s="37">
        <v>120.90896144736843</v>
      </c>
      <c r="D22" s="37">
        <v>129.71535511904762</v>
      </c>
      <c r="E22" s="37">
        <v>132.47124826086957</v>
      </c>
      <c r="F22" s="37">
        <v>113.05438523809524</v>
      </c>
      <c r="G22" s="37">
        <v>96.812891590909103</v>
      </c>
      <c r="H22" s="37">
        <v>69.121526666666668</v>
      </c>
      <c r="I22" s="37">
        <v>50.907636000000011</v>
      </c>
      <c r="J22" s="37">
        <v>40.61143324999999</v>
      </c>
      <c r="K22" s="37">
        <v>43.986057631578959</v>
      </c>
      <c r="L22" s="37">
        <v>43.217028000000006</v>
      </c>
      <c r="M22" s="37">
        <v>46.021762045454544</v>
      </c>
      <c r="N22" s="38">
        <v>83.566666666666663</v>
      </c>
      <c r="O22" s="39" t="s">
        <v>106</v>
      </c>
    </row>
    <row r="23" spans="1:15" ht="15.75" x14ac:dyDescent="0.25">
      <c r="A23" s="40" t="s">
        <v>107</v>
      </c>
      <c r="B23" s="37">
        <v>50.135601875000006</v>
      </c>
      <c r="C23" s="37">
        <v>58.003360416666673</v>
      </c>
      <c r="D23" s="37">
        <v>69.115276136363633</v>
      </c>
      <c r="E23" s="37">
        <v>64.82460978260869</v>
      </c>
      <c r="F23" s="37">
        <v>71.979192105263166</v>
      </c>
      <c r="G23" s="37">
        <v>67.701650000000001</v>
      </c>
      <c r="H23" s="37">
        <v>73.064288636363642</v>
      </c>
      <c r="I23" s="37">
        <v>77.390866249999959</v>
      </c>
      <c r="J23" s="37">
        <v>75.01622261904761</v>
      </c>
      <c r="K23" s="37">
        <v>76.608826250000021</v>
      </c>
      <c r="L23" s="37">
        <v>73.694277777777771</v>
      </c>
      <c r="M23" s="37">
        <v>78.018300000000025</v>
      </c>
      <c r="N23" s="38">
        <v>69.762270040485845</v>
      </c>
      <c r="O23" s="39" t="s">
        <v>108</v>
      </c>
    </row>
    <row r="24" spans="1:15" ht="15.75" x14ac:dyDescent="0.25">
      <c r="A24" s="40" t="s">
        <v>109</v>
      </c>
      <c r="B24" s="37">
        <v>84.08172900000001</v>
      </c>
      <c r="C24" s="37">
        <v>76.161427777777774</v>
      </c>
      <c r="D24" s="37">
        <v>74.331090000000003</v>
      </c>
      <c r="E24" s="37">
        <v>73.543052272727266</v>
      </c>
      <c r="F24" s="37">
        <v>75.126988999999995</v>
      </c>
      <c r="G24" s="37">
        <v>76.092999999999989</v>
      </c>
      <c r="H24" s="37">
        <v>81.109814285714293</v>
      </c>
      <c r="I24" s="37">
        <v>84.255698500000008</v>
      </c>
      <c r="J24" s="37">
        <v>89.772982380952385</v>
      </c>
      <c r="K24" s="37">
        <v>93.868447999999987</v>
      </c>
      <c r="L24" s="37">
        <v>101.62099944444444</v>
      </c>
      <c r="M24" s="37">
        <v>110.71446956521741</v>
      </c>
      <c r="N24" s="38">
        <v>85.09</v>
      </c>
      <c r="O24" s="39" t="s">
        <v>110</v>
      </c>
    </row>
    <row r="25" spans="1:15" ht="15.75" x14ac:dyDescent="0.25">
      <c r="A25" s="40" t="s">
        <v>111</v>
      </c>
      <c r="B25" s="37">
        <v>118.63579277777778</v>
      </c>
      <c r="C25" s="37">
        <v>110.80254368421052</v>
      </c>
      <c r="D25" s="37">
        <v>109.99406772727275</v>
      </c>
      <c r="E25" s="37">
        <v>112.52711428571428</v>
      </c>
      <c r="F25" s="37">
        <v>106.93536000000002</v>
      </c>
      <c r="G25" s="37">
        <v>108.79064681818183</v>
      </c>
      <c r="H25" s="37">
        <v>106.10836949999998</v>
      </c>
      <c r="I25" s="37">
        <v>109.61574428571427</v>
      </c>
      <c r="J25" s="37">
        <v>107.19388799999999</v>
      </c>
      <c r="K25" s="37">
        <v>110.46828473684211</v>
      </c>
      <c r="L25" s="37">
        <v>117.66619714285711</v>
      </c>
      <c r="M25" s="37">
        <v>123.61055818181818</v>
      </c>
      <c r="N25" s="38">
        <v>111.89</v>
      </c>
      <c r="O25" s="39" t="s">
        <v>112</v>
      </c>
    </row>
    <row r="26" spans="1:15" ht="15.75" x14ac:dyDescent="0.25">
      <c r="A26" s="40" t="s">
        <v>113</v>
      </c>
      <c r="B26" s="37">
        <v>117.97451263157893</v>
      </c>
      <c r="C26" s="37">
        <v>108.05380666666667</v>
      </c>
      <c r="D26" s="37">
        <v>94.507602631578962</v>
      </c>
      <c r="E26" s="37">
        <v>100.33814000000001</v>
      </c>
      <c r="F26" s="37">
        <v>110.06828299999999</v>
      </c>
      <c r="G26" s="37">
        <v>111.77087950000001</v>
      </c>
      <c r="H26" s="37">
        <v>109.78858409090908</v>
      </c>
      <c r="I26" s="37">
        <v>107.87074714285717</v>
      </c>
      <c r="J26" s="37">
        <v>107.28096684210526</v>
      </c>
      <c r="K26" s="37">
        <v>109.55123681818182</v>
      </c>
      <c r="L26" s="37">
        <v>112.67557388888889</v>
      </c>
      <c r="M26" s="37">
        <v>106.44967000000001</v>
      </c>
      <c r="N26" s="38">
        <v>107.97</v>
      </c>
      <c r="O26" s="39" t="s">
        <v>114</v>
      </c>
    </row>
    <row r="27" spans="1:15" ht="15.75" x14ac:dyDescent="0.25">
      <c r="A27" s="36" t="s">
        <v>115</v>
      </c>
      <c r="B27" s="37">
        <v>101.57480404761903</v>
      </c>
      <c r="C27" s="37">
        <v>101.09704973684211</v>
      </c>
      <c r="D27" s="37">
        <v>101.11112850000002</v>
      </c>
      <c r="E27" s="37">
        <v>104.85975108695654</v>
      </c>
      <c r="F27" s="37">
        <v>108.45469894736839</v>
      </c>
      <c r="G27" s="37">
        <v>109.46571142857142</v>
      </c>
      <c r="H27" s="37">
        <v>107.37352068181818</v>
      </c>
      <c r="I27" s="37">
        <v>106.55480452380951</v>
      </c>
      <c r="J27" s="37">
        <v>108.71841975000002</v>
      </c>
      <c r="K27" s="37">
        <v>105.29499857142855</v>
      </c>
      <c r="L27" s="37">
        <v>106.18825474999998</v>
      </c>
      <c r="M27" s="37">
        <v>105.29528785714285</v>
      </c>
      <c r="N27" s="38">
        <v>105.52</v>
      </c>
      <c r="O27" s="39" t="s">
        <v>116</v>
      </c>
    </row>
    <row r="28" spans="1:15" ht="15.75" x14ac:dyDescent="0.25">
      <c r="A28" s="36" t="s">
        <v>117</v>
      </c>
      <c r="B28" s="37">
        <v>105.55533930000001</v>
      </c>
      <c r="C28" s="37">
        <v>106.85322644444446</v>
      </c>
      <c r="D28" s="37">
        <v>109.0539181904762</v>
      </c>
      <c r="E28" s="37">
        <v>106.2961561818182</v>
      </c>
      <c r="F28" s="37">
        <v>101.89198810000001</v>
      </c>
      <c r="G28" s="37">
        <v>96.959094045454563</v>
      </c>
      <c r="H28" s="37">
        <v>86.827638380952408</v>
      </c>
      <c r="I28" s="37">
        <v>77.581451350000009</v>
      </c>
      <c r="J28" s="37">
        <v>61.211098238095246</v>
      </c>
      <c r="K28" s="37">
        <v>46.586617428571437</v>
      </c>
      <c r="L28" s="37">
        <v>56.430382166666682</v>
      </c>
      <c r="M28" s="37">
        <v>55.176776090909101</v>
      </c>
      <c r="N28" s="38">
        <v>84.156300105691088</v>
      </c>
      <c r="O28" s="39" t="s">
        <v>118</v>
      </c>
    </row>
    <row r="29" spans="1:15" ht="15.75" x14ac:dyDescent="0.25">
      <c r="A29" s="36" t="s">
        <v>119</v>
      </c>
      <c r="B29" s="37">
        <v>59.070307599999992</v>
      </c>
      <c r="C29" s="37">
        <v>63.821381000000002</v>
      </c>
      <c r="D29" s="37">
        <v>61.745464190476184</v>
      </c>
      <c r="E29" s="37">
        <v>56.300030227272721</v>
      </c>
      <c r="F29" s="37">
        <v>47.327433333333339</v>
      </c>
      <c r="G29" s="37">
        <v>46.104868599999996</v>
      </c>
      <c r="H29" s="37">
        <v>46.675260727272715</v>
      </c>
      <c r="I29" s="37">
        <v>42.504005149999998</v>
      </c>
      <c r="J29" s="37">
        <v>35.680888380952382</v>
      </c>
      <c r="K29" s="37">
        <v>28.078798200000005</v>
      </c>
      <c r="L29" s="37">
        <v>30.525591894736845</v>
      </c>
      <c r="M29" s="37">
        <v>36.421309142857147</v>
      </c>
      <c r="N29" s="38">
        <v>46.16562723966944</v>
      </c>
      <c r="O29" s="39" t="s">
        <v>120</v>
      </c>
    </row>
    <row r="30" spans="1:15" ht="15.75" x14ac:dyDescent="0.25">
      <c r="A30" s="36" t="s">
        <v>121</v>
      </c>
      <c r="B30" s="37">
        <v>39.879094571428574</v>
      </c>
      <c r="C30" s="37">
        <v>45.006805849999999</v>
      </c>
      <c r="D30" s="37">
        <v>46.963111931818183</v>
      </c>
      <c r="E30" s="37">
        <v>43.519136674999999</v>
      </c>
      <c r="F30" s="37">
        <v>44.384978928571435</v>
      </c>
      <c r="G30" s="37">
        <v>44.480860166666659</v>
      </c>
      <c r="H30" s="37">
        <v>49.252621083333331</v>
      </c>
      <c r="I30" s="37">
        <v>44.456194318181822</v>
      </c>
      <c r="J30" s="37">
        <v>52.735649124999995</v>
      </c>
      <c r="K30" s="37">
        <v>54.077528250000015</v>
      </c>
      <c r="L30" s="37">
        <v>54.86268470000001</v>
      </c>
      <c r="M30" s="37">
        <v>51.469629652173914</v>
      </c>
      <c r="N30" s="38">
        <v>47.557812594621531</v>
      </c>
      <c r="O30" s="39" t="s">
        <v>122</v>
      </c>
    </row>
    <row r="31" spans="1:15" ht="15.75" x14ac:dyDescent="0.25">
      <c r="A31" s="36" t="s">
        <v>123</v>
      </c>
      <c r="B31" s="37">
        <v>52.490691055555551</v>
      </c>
      <c r="C31" s="37">
        <v>50.567623025000003</v>
      </c>
      <c r="D31" s="37">
        <v>46.555774</v>
      </c>
      <c r="E31" s="37">
        <v>47.857632880952387</v>
      </c>
      <c r="F31" s="37">
        <v>50.633570880952391</v>
      </c>
      <c r="G31" s="37">
        <v>54.523307750000001</v>
      </c>
      <c r="H31" s="37">
        <v>56.059518095238097</v>
      </c>
      <c r="I31" s="37">
        <v>61.315904545454551</v>
      </c>
      <c r="J31" s="37">
        <v>62.290080157894742</v>
      </c>
      <c r="K31" s="37">
        <v>67.060153386363623</v>
      </c>
      <c r="L31" s="37">
        <v>63.537335763157884</v>
      </c>
      <c r="M31" s="37">
        <v>63.795413214285702</v>
      </c>
      <c r="N31" s="38">
        <v>56.426878865306136</v>
      </c>
      <c r="O31" s="39" t="s">
        <v>124</v>
      </c>
    </row>
    <row r="32" spans="1:15" ht="15.75" x14ac:dyDescent="0.25">
      <c r="A32" s="36" t="s">
        <v>125</v>
      </c>
      <c r="B32" s="37">
        <v>69.219098437499994</v>
      </c>
      <c r="C32" s="37">
        <v>75.252045250000009</v>
      </c>
      <c r="D32" s="37">
        <v>73.825793025000024</v>
      </c>
      <c r="E32" s="37">
        <v>73.468274863636353</v>
      </c>
      <c r="F32" s="37">
        <v>72.5347376</v>
      </c>
      <c r="G32" s="37">
        <v>77.883389637499988</v>
      </c>
      <c r="H32" s="37">
        <v>80.082670250000007</v>
      </c>
      <c r="I32" s="37">
        <v>65.399219369047628</v>
      </c>
      <c r="J32" s="37">
        <v>57.772638352941186</v>
      </c>
      <c r="K32" s="37">
        <v>59.26800257954546</v>
      </c>
      <c r="L32" s="37">
        <v>64.534530625000002</v>
      </c>
      <c r="M32" s="37">
        <v>66.739999999999995</v>
      </c>
      <c r="N32" s="38">
        <v>69.88</v>
      </c>
      <c r="O32" s="39" t="s">
        <v>126</v>
      </c>
    </row>
    <row r="33" spans="1:15" ht="15.75" x14ac:dyDescent="0.25">
      <c r="A33" s="36" t="s">
        <v>127</v>
      </c>
      <c r="B33" s="37">
        <v>71.000922499999987</v>
      </c>
      <c r="C33" s="37">
        <v>70.013724342105249</v>
      </c>
      <c r="D33" s="37">
        <v>62.374424999999988</v>
      </c>
      <c r="E33" s="37">
        <v>63.627010326086953</v>
      </c>
      <c r="F33" s="37">
        <v>59.349817105263163</v>
      </c>
      <c r="G33" s="37">
        <v>61.723273214285719</v>
      </c>
      <c r="H33" s="37">
        <v>59.703420454545466</v>
      </c>
      <c r="I33" s="37">
        <v>62.53257261904762</v>
      </c>
      <c r="J33" s="37">
        <v>65.502042500000016</v>
      </c>
      <c r="K33" s="37">
        <v>64.309747023809535</v>
      </c>
      <c r="L33" s="37">
        <v>54.627359999999996</v>
      </c>
      <c r="M33" s="37">
        <v>33.358738068181822</v>
      </c>
      <c r="N33" s="38">
        <v>60.470826062752998</v>
      </c>
      <c r="O33" s="39" t="s">
        <v>128</v>
      </c>
    </row>
    <row r="34" spans="1:15" ht="15.75" x14ac:dyDescent="0.25">
      <c r="A34" s="36" t="s">
        <v>129</v>
      </c>
      <c r="B34" s="37">
        <v>19.901683749999997</v>
      </c>
      <c r="C34" s="37">
        <v>30.605539617647054</v>
      </c>
      <c r="D34" s="37">
        <v>40.633868636363637</v>
      </c>
      <c r="E34" s="37">
        <v>43.347552547619046</v>
      </c>
      <c r="F34" s="37">
        <v>44.190017605263151</v>
      </c>
      <c r="G34" s="37">
        <v>41.35410665909091</v>
      </c>
      <c r="H34" s="37">
        <v>40.658228000000001</v>
      </c>
      <c r="I34" s="37">
        <v>43.340640499999999</v>
      </c>
      <c r="J34" s="37">
        <v>49.839816952380943</v>
      </c>
      <c r="K34" s="37">
        <v>54.794569624999994</v>
      </c>
      <c r="L34" s="37">
        <v>61.216117289473672</v>
      </c>
      <c r="M34" s="37">
        <v>64.729496782608663</v>
      </c>
      <c r="N34" s="38">
        <v>44.821938917004019</v>
      </c>
      <c r="O34" s="39" t="s">
        <v>130</v>
      </c>
    </row>
    <row r="35" spans="1:15" ht="15.75" x14ac:dyDescent="0.25">
      <c r="A35" s="36" t="s">
        <v>131</v>
      </c>
      <c r="B35" s="37">
        <v>63.396976500000008</v>
      </c>
      <c r="C35" s="37">
        <v>66.953084852941174</v>
      </c>
      <c r="D35" s="37">
        <v>71.982647477272721</v>
      </c>
      <c r="E35" s="37">
        <v>73.539060523809511</v>
      </c>
      <c r="F35" s="37">
        <v>69.804724424999989</v>
      </c>
      <c r="G35" s="37">
        <v>73.130738295454549</v>
      </c>
      <c r="H35" s="37">
        <v>82.107393785714294</v>
      </c>
      <c r="I35" s="37">
        <v>80.637301023809528</v>
      </c>
      <c r="J35" s="37">
        <v>73.298823523809531</v>
      </c>
      <c r="K35" s="37">
        <v>84.666318799999985</v>
      </c>
      <c r="L35" s="37">
        <v>94.067715194444446</v>
      </c>
      <c r="M35" s="37">
        <v>112.87479254347826</v>
      </c>
      <c r="N35" s="38">
        <v>79.181425130081294</v>
      </c>
      <c r="O35" s="39" t="s">
        <v>130</v>
      </c>
    </row>
    <row r="36" spans="1:15" ht="15.75" x14ac:dyDescent="0.25">
      <c r="A36" s="36" t="s">
        <v>132</v>
      </c>
      <c r="B36" s="37">
        <v>102.96599786842103</v>
      </c>
      <c r="C36" s="37">
        <v>109.50503773684208</v>
      </c>
      <c r="D36" s="37">
        <v>116.01138504999999</v>
      </c>
      <c r="E36" s="37">
        <v>105.49124737500001</v>
      </c>
      <c r="F36" s="37">
        <v>97.404465428571427</v>
      </c>
      <c r="G36" s="37">
        <v>90.706344809523813</v>
      </c>
      <c r="H36" s="37">
        <v>91.698948700000003</v>
      </c>
      <c r="I36" s="37">
        <v>87.552266068181822</v>
      </c>
      <c r="J36" s="37">
        <v>78.100942275000008</v>
      </c>
      <c r="K36" s="37">
        <v>80.922269684210534</v>
      </c>
      <c r="L36" s="37">
        <v>82.278706675000009</v>
      </c>
      <c r="M36" s="37">
        <v>78.539480282608693</v>
      </c>
      <c r="N36" s="38">
        <v>93.151566872950767</v>
      </c>
      <c r="O36" s="39" t="s">
        <v>130</v>
      </c>
    </row>
    <row r="37" spans="1:15" ht="15.75" x14ac:dyDescent="0.25">
      <c r="A37" s="36" t="s">
        <v>133</v>
      </c>
      <c r="B37" s="37">
        <v>83.755358416666667</v>
      </c>
      <c r="C37" s="37">
        <v>74.981547824999993</v>
      </c>
      <c r="D37" s="37">
        <v>74.928252024999992</v>
      </c>
      <c r="E37" s="37">
        <v>80.368492428571415</v>
      </c>
      <c r="F37" s="37">
        <v>86.426703761904761</v>
      </c>
      <c r="G37" s="37">
        <v>93.539339400000003</v>
      </c>
      <c r="H37" s="37">
        <v>90.080343022727263</v>
      </c>
      <c r="I37" s="37">
        <v>83.455368214285699</v>
      </c>
      <c r="J37" s="37">
        <v>77.419721631578938</v>
      </c>
      <c r="K37" s="37">
        <v>79.216541545454547</v>
      </c>
      <c r="L37" s="37">
        <v>81.621881399999992</v>
      </c>
      <c r="M37" s="37">
        <v>84.486883150000011</v>
      </c>
      <c r="N37" s="38">
        <v>82.580010456967216</v>
      </c>
      <c r="O37" s="39" t="s">
        <v>130</v>
      </c>
    </row>
  </sheetData>
  <mergeCells count="2">
    <mergeCell ref="A2:O2"/>
    <mergeCell ref="A8:O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17AA-F212-4A86-8ACD-8FA6CDAD4AC2}">
  <dimension ref="A1:Y95"/>
  <sheetViews>
    <sheetView tabSelected="1" topLeftCell="A7" workbookViewId="0">
      <selection activeCell="F17" activeCellId="1" sqref="A17:D41 F17:F41"/>
    </sheetView>
  </sheetViews>
  <sheetFormatPr defaultRowHeight="15" x14ac:dyDescent="0.25"/>
  <cols>
    <col min="1" max="1" width="19.5703125" bestFit="1" customWidth="1"/>
    <col min="2" max="7" width="8.5703125" bestFit="1" customWidth="1"/>
    <col min="8" max="15" width="9.7109375" bestFit="1" customWidth="1"/>
    <col min="16" max="25" width="12" bestFit="1" customWidth="1"/>
  </cols>
  <sheetData>
    <row r="1" spans="1:25" ht="15.75" x14ac:dyDescent="0.25">
      <c r="A1" s="34" t="s">
        <v>1</v>
      </c>
      <c r="B1" s="36" t="s">
        <v>93</v>
      </c>
      <c r="C1" s="40" t="s">
        <v>95</v>
      </c>
      <c r="D1" s="36" t="s">
        <v>96</v>
      </c>
      <c r="E1" s="40" t="s">
        <v>97</v>
      </c>
      <c r="F1" s="36" t="s">
        <v>98</v>
      </c>
      <c r="G1" s="40" t="s">
        <v>99</v>
      </c>
      <c r="H1" s="36" t="s">
        <v>101</v>
      </c>
      <c r="I1" s="40" t="s">
        <v>103</v>
      </c>
      <c r="J1" s="36" t="s">
        <v>105</v>
      </c>
      <c r="K1" s="40" t="s">
        <v>107</v>
      </c>
      <c r="L1" s="40" t="s">
        <v>109</v>
      </c>
      <c r="M1" s="40" t="s">
        <v>111</v>
      </c>
      <c r="N1" s="40" t="s">
        <v>113</v>
      </c>
      <c r="O1" s="36" t="s">
        <v>115</v>
      </c>
      <c r="P1" s="36" t="s">
        <v>117</v>
      </c>
      <c r="Q1" s="36" t="s">
        <v>119</v>
      </c>
      <c r="R1" s="36" t="s">
        <v>121</v>
      </c>
      <c r="S1" s="36" t="s">
        <v>123</v>
      </c>
      <c r="T1" s="36" t="s">
        <v>125</v>
      </c>
      <c r="U1" s="36" t="s">
        <v>127</v>
      </c>
      <c r="V1" s="36" t="s">
        <v>129</v>
      </c>
      <c r="W1" s="36" t="s">
        <v>131</v>
      </c>
      <c r="X1" s="36" t="s">
        <v>132</v>
      </c>
      <c r="Y1" s="36" t="s">
        <v>133</v>
      </c>
    </row>
    <row r="2" spans="1:25" ht="15.75" x14ac:dyDescent="0.25">
      <c r="A2" s="35">
        <v>33329</v>
      </c>
      <c r="B2" s="37">
        <v>22.51</v>
      </c>
      <c r="C2" s="37">
        <v>24.82</v>
      </c>
      <c r="D2" s="37">
        <v>25.029405681818183</v>
      </c>
      <c r="E2" s="37">
        <v>24.214591666666667</v>
      </c>
      <c r="F2" s="37">
        <v>32.365204761904764</v>
      </c>
      <c r="G2" s="37">
        <v>49.427602380952379</v>
      </c>
      <c r="H2" s="37">
        <v>67.055031315789464</v>
      </c>
      <c r="I2" s="37">
        <v>65.481951250000009</v>
      </c>
      <c r="J2" s="37">
        <v>105.72015318181816</v>
      </c>
      <c r="K2" s="37">
        <v>50.135601875000006</v>
      </c>
      <c r="L2" s="37">
        <v>84.08172900000001</v>
      </c>
      <c r="M2" s="37">
        <v>118.63579277777778</v>
      </c>
      <c r="N2" s="37">
        <v>117.97451263157893</v>
      </c>
      <c r="O2" s="37">
        <v>101.57480404761903</v>
      </c>
      <c r="P2" s="37">
        <v>105.55533930000001</v>
      </c>
      <c r="Q2" s="37">
        <v>59.070307599999992</v>
      </c>
      <c r="R2" s="37">
        <v>39.879094571428574</v>
      </c>
      <c r="S2" s="37">
        <v>52.490691055555551</v>
      </c>
      <c r="T2" s="37">
        <v>69.219098437499994</v>
      </c>
      <c r="U2" s="37">
        <v>71.000922499999987</v>
      </c>
      <c r="V2" s="37">
        <v>19.901683749999997</v>
      </c>
      <c r="W2" s="37">
        <v>63.396976500000008</v>
      </c>
      <c r="X2" s="37">
        <v>102.96599786842103</v>
      </c>
      <c r="Y2" s="37">
        <v>83.755358416666667</v>
      </c>
    </row>
    <row r="3" spans="1:25" ht="15.75" x14ac:dyDescent="0.25">
      <c r="A3" s="35">
        <v>33359</v>
      </c>
      <c r="B3" s="37">
        <v>26.6</v>
      </c>
      <c r="C3" s="37">
        <v>26.95</v>
      </c>
      <c r="D3" s="37">
        <v>24.994865217391304</v>
      </c>
      <c r="E3" s="37">
        <v>24.98887894736842</v>
      </c>
      <c r="F3" s="37">
        <v>36.078851249999992</v>
      </c>
      <c r="G3" s="37">
        <v>46.995223684210522</v>
      </c>
      <c r="H3" s="37">
        <v>67.22359075</v>
      </c>
      <c r="I3" s="37">
        <v>65.695437249999983</v>
      </c>
      <c r="J3" s="37">
        <v>120.90896144736843</v>
      </c>
      <c r="K3" s="37">
        <v>58.003360416666673</v>
      </c>
      <c r="L3" s="37">
        <v>76.161427777777774</v>
      </c>
      <c r="M3" s="37">
        <v>110.80254368421052</v>
      </c>
      <c r="N3" s="37">
        <v>108.05380666666667</v>
      </c>
      <c r="O3" s="37">
        <v>101.09704973684211</v>
      </c>
      <c r="P3" s="37">
        <v>106.85322644444446</v>
      </c>
      <c r="Q3" s="37">
        <v>63.821381000000002</v>
      </c>
      <c r="R3" s="37">
        <v>45.006805849999999</v>
      </c>
      <c r="S3" s="37">
        <v>50.567623025000003</v>
      </c>
      <c r="T3" s="37">
        <v>75.252045250000009</v>
      </c>
      <c r="U3" s="37">
        <v>70.013724342105249</v>
      </c>
      <c r="V3" s="37">
        <v>30.605539617647054</v>
      </c>
      <c r="W3" s="37">
        <v>66.953084852941174</v>
      </c>
      <c r="X3" s="37">
        <v>109.50503773684208</v>
      </c>
      <c r="Y3" s="37">
        <v>74.981547824999993</v>
      </c>
    </row>
    <row r="4" spans="1:25" ht="15.75" x14ac:dyDescent="0.25">
      <c r="A4" s="35">
        <v>33390</v>
      </c>
      <c r="B4" s="37">
        <v>28.49</v>
      </c>
      <c r="C4" s="37">
        <v>26.63</v>
      </c>
      <c r="D4" s="37">
        <v>24.051813749999997</v>
      </c>
      <c r="E4" s="37">
        <v>26.425924999999999</v>
      </c>
      <c r="F4" s="37">
        <v>34.159547619047622</v>
      </c>
      <c r="G4" s="37">
        <v>52.720745454545458</v>
      </c>
      <c r="H4" s="37">
        <v>66.897534999999976</v>
      </c>
      <c r="I4" s="37">
        <v>68.099250714285716</v>
      </c>
      <c r="J4" s="37">
        <v>129.71535511904762</v>
      </c>
      <c r="K4" s="37">
        <v>69.115276136363633</v>
      </c>
      <c r="L4" s="37">
        <v>74.331090000000003</v>
      </c>
      <c r="M4" s="37">
        <v>109.99406772727275</v>
      </c>
      <c r="N4" s="37">
        <v>94.507602631578962</v>
      </c>
      <c r="O4" s="37">
        <v>101.11112850000002</v>
      </c>
      <c r="P4" s="37">
        <v>109.0539181904762</v>
      </c>
      <c r="Q4" s="37">
        <v>61.745464190476184</v>
      </c>
      <c r="R4" s="37">
        <v>46.963111931818183</v>
      </c>
      <c r="S4" s="37">
        <v>46.555774</v>
      </c>
      <c r="T4" s="37">
        <v>73.825793025000024</v>
      </c>
      <c r="U4" s="37">
        <v>62.374424999999988</v>
      </c>
      <c r="V4" s="37">
        <v>40.633868636363637</v>
      </c>
      <c r="W4" s="37">
        <v>71.982647477272721</v>
      </c>
      <c r="X4" s="37">
        <v>116.01138504999999</v>
      </c>
      <c r="Y4" s="37">
        <v>74.928252024999992</v>
      </c>
    </row>
    <row r="5" spans="1:25" ht="15.75" x14ac:dyDescent="0.25">
      <c r="A5" s="35">
        <v>33420</v>
      </c>
      <c r="B5" s="37">
        <v>27.26</v>
      </c>
      <c r="C5" s="37">
        <v>23.99</v>
      </c>
      <c r="D5" s="37">
        <v>25.183221739130431</v>
      </c>
      <c r="E5" s="37">
        <v>27.458449999999999</v>
      </c>
      <c r="F5" s="37">
        <v>36.353381818181809</v>
      </c>
      <c r="G5" s="37">
        <v>55.008083333333325</v>
      </c>
      <c r="H5" s="37">
        <v>71.285795238095261</v>
      </c>
      <c r="I5" s="37">
        <v>72.575061818181794</v>
      </c>
      <c r="J5" s="37">
        <v>132.47124826086957</v>
      </c>
      <c r="K5" s="37">
        <v>64.82460978260869</v>
      </c>
      <c r="L5" s="37">
        <v>73.543052272727266</v>
      </c>
      <c r="M5" s="37">
        <v>112.52711428571428</v>
      </c>
      <c r="N5" s="37">
        <v>100.33814000000001</v>
      </c>
      <c r="O5" s="37">
        <v>104.85975108695654</v>
      </c>
      <c r="P5" s="37">
        <v>106.2961561818182</v>
      </c>
      <c r="Q5" s="37">
        <v>56.300030227272721</v>
      </c>
      <c r="R5" s="37">
        <v>43.519136674999999</v>
      </c>
      <c r="S5" s="37">
        <v>47.857632880952387</v>
      </c>
      <c r="T5" s="37">
        <v>73.468274863636353</v>
      </c>
      <c r="U5" s="37">
        <v>63.627010326086953</v>
      </c>
      <c r="V5" s="37">
        <v>43.347552547619046</v>
      </c>
      <c r="W5" s="37">
        <v>73.539060523809511</v>
      </c>
      <c r="X5" s="37">
        <v>105.49124737500001</v>
      </c>
      <c r="Y5" s="37">
        <v>80.368492428571415</v>
      </c>
    </row>
    <row r="6" spans="1:25" ht="15.75" x14ac:dyDescent="0.25">
      <c r="A6" s="35">
        <v>33451</v>
      </c>
      <c r="B6" s="37">
        <v>28.328848863636367</v>
      </c>
      <c r="C6" s="37">
        <v>25.01</v>
      </c>
      <c r="D6" s="37">
        <v>25.855818181818179</v>
      </c>
      <c r="E6" s="37">
        <v>28.663598809523808</v>
      </c>
      <c r="F6" s="37">
        <v>40.517199999999995</v>
      </c>
      <c r="G6" s="37">
        <v>60.048336363636373</v>
      </c>
      <c r="H6" s="37">
        <v>70.775921818181828</v>
      </c>
      <c r="I6" s="37">
        <v>68.982336590909085</v>
      </c>
      <c r="J6" s="37">
        <v>113.05438523809524</v>
      </c>
      <c r="K6" s="37">
        <v>71.979192105263166</v>
      </c>
      <c r="L6" s="37">
        <v>75.126988999999995</v>
      </c>
      <c r="M6" s="37">
        <v>106.93536000000002</v>
      </c>
      <c r="N6" s="37">
        <v>110.06828299999999</v>
      </c>
      <c r="O6" s="37">
        <v>108.45469894736839</v>
      </c>
      <c r="P6" s="37">
        <v>101.89198810000001</v>
      </c>
      <c r="Q6" s="37">
        <v>47.327433333333339</v>
      </c>
      <c r="R6" s="37">
        <v>44.384978928571435</v>
      </c>
      <c r="S6" s="37">
        <v>50.633570880952391</v>
      </c>
      <c r="T6" s="37">
        <v>72.5347376</v>
      </c>
      <c r="U6" s="37">
        <v>59.349817105263163</v>
      </c>
      <c r="V6" s="37">
        <v>44.190017605263151</v>
      </c>
      <c r="W6" s="37">
        <v>69.804724424999989</v>
      </c>
      <c r="X6" s="37">
        <v>97.404465428571427</v>
      </c>
      <c r="Y6" s="37">
        <v>86.426703761904761</v>
      </c>
    </row>
    <row r="7" spans="1:25" ht="15.75" x14ac:dyDescent="0.25">
      <c r="A7" s="35">
        <v>33482</v>
      </c>
      <c r="B7" s="37">
        <v>31.34</v>
      </c>
      <c r="C7" s="37">
        <v>24.79</v>
      </c>
      <c r="D7" s="37">
        <v>27.495242857142859</v>
      </c>
      <c r="E7" s="37">
        <v>26.265218181818184</v>
      </c>
      <c r="F7" s="37">
        <v>39.149477272727275</v>
      </c>
      <c r="G7" s="37">
        <v>59.739213636363637</v>
      </c>
      <c r="H7" s="37">
        <v>60.933454285714276</v>
      </c>
      <c r="I7" s="37">
        <v>74.776604250000005</v>
      </c>
      <c r="J7" s="37">
        <v>96.812891590909103</v>
      </c>
      <c r="K7" s="37">
        <v>67.701650000000001</v>
      </c>
      <c r="L7" s="37">
        <v>76.092999999999989</v>
      </c>
      <c r="M7" s="37">
        <v>108.79064681818183</v>
      </c>
      <c r="N7" s="37">
        <v>111.77087950000001</v>
      </c>
      <c r="O7" s="37">
        <v>109.46571142857142</v>
      </c>
      <c r="P7" s="37">
        <v>96.959094045454563</v>
      </c>
      <c r="Q7" s="37">
        <v>46.104868599999996</v>
      </c>
      <c r="R7" s="37">
        <v>44.480860166666659</v>
      </c>
      <c r="S7" s="37">
        <v>54.523307750000001</v>
      </c>
      <c r="T7" s="37">
        <v>77.883389637499988</v>
      </c>
      <c r="U7" s="37">
        <v>61.723273214285719</v>
      </c>
      <c r="V7" s="37">
        <v>41.35410665909091</v>
      </c>
      <c r="W7" s="37">
        <v>73.130738295454549</v>
      </c>
      <c r="X7" s="37">
        <v>90.706344809523813</v>
      </c>
      <c r="Y7" s="37">
        <v>93.539339400000003</v>
      </c>
    </row>
    <row r="8" spans="1:25" ht="15.75" x14ac:dyDescent="0.25">
      <c r="A8" s="35">
        <v>33512</v>
      </c>
      <c r="B8" s="37">
        <v>30.5</v>
      </c>
      <c r="C8" s="37">
        <v>20.05</v>
      </c>
      <c r="D8" s="37">
        <v>26.902101086956524</v>
      </c>
      <c r="E8" s="37">
        <v>28.449944318181817</v>
      </c>
      <c r="F8" s="37">
        <v>43.375466666666675</v>
      </c>
      <c r="G8" s="37">
        <v>56.279061904761896</v>
      </c>
      <c r="H8" s="37">
        <v>57.270684761904761</v>
      </c>
      <c r="I8" s="37">
        <v>79.327164347826084</v>
      </c>
      <c r="J8" s="37">
        <v>69.121526666666668</v>
      </c>
      <c r="K8" s="37">
        <v>73.064288636363642</v>
      </c>
      <c r="L8" s="37">
        <v>81.109814285714293</v>
      </c>
      <c r="M8" s="37">
        <v>106.10836949999998</v>
      </c>
      <c r="N8" s="37">
        <v>109.78858409090908</v>
      </c>
      <c r="O8" s="37">
        <v>107.37352068181818</v>
      </c>
      <c r="P8" s="37">
        <v>86.827638380952408</v>
      </c>
      <c r="Q8" s="37">
        <v>46.675260727272715</v>
      </c>
      <c r="R8" s="37">
        <v>49.252621083333331</v>
      </c>
      <c r="S8" s="37">
        <v>56.059518095238097</v>
      </c>
      <c r="T8" s="37">
        <v>80.082670250000007</v>
      </c>
      <c r="U8" s="37">
        <v>59.703420454545466</v>
      </c>
      <c r="V8" s="37">
        <v>40.658228000000001</v>
      </c>
      <c r="W8" s="37">
        <v>82.107393785714294</v>
      </c>
      <c r="X8" s="37">
        <v>91.698948700000003</v>
      </c>
      <c r="Y8" s="37">
        <v>90.080343022727263</v>
      </c>
    </row>
    <row r="9" spans="1:25" ht="15.75" x14ac:dyDescent="0.25">
      <c r="A9" s="35">
        <v>33543</v>
      </c>
      <c r="B9" s="37">
        <v>30.926621590909097</v>
      </c>
      <c r="C9" s="37">
        <v>18.239999999999998</v>
      </c>
      <c r="D9" s="37">
        <v>23.682511904761906</v>
      </c>
      <c r="E9" s="37">
        <v>28.226284210526316</v>
      </c>
      <c r="F9" s="37">
        <v>38.898870000000002</v>
      </c>
      <c r="G9" s="37">
        <v>53.143807500000001</v>
      </c>
      <c r="H9" s="37">
        <v>57.793637500000003</v>
      </c>
      <c r="I9" s="37">
        <v>89.107013571428567</v>
      </c>
      <c r="J9" s="37">
        <v>50.907636000000011</v>
      </c>
      <c r="K9" s="37">
        <v>77.390866249999959</v>
      </c>
      <c r="L9" s="37">
        <v>84.255698500000008</v>
      </c>
      <c r="M9" s="37">
        <v>109.61574428571427</v>
      </c>
      <c r="N9" s="37">
        <v>107.87074714285717</v>
      </c>
      <c r="O9" s="37">
        <v>106.55480452380951</v>
      </c>
      <c r="P9" s="37">
        <v>77.581451350000009</v>
      </c>
      <c r="Q9" s="37">
        <v>42.504005149999998</v>
      </c>
      <c r="R9" s="37">
        <v>44.456194318181822</v>
      </c>
      <c r="S9" s="37">
        <v>61.315904545454551</v>
      </c>
      <c r="T9" s="37">
        <v>65.399219369047628</v>
      </c>
      <c r="U9" s="37">
        <v>62.53257261904762</v>
      </c>
      <c r="V9" s="37">
        <v>43.340640499999999</v>
      </c>
      <c r="W9" s="37">
        <v>80.637301023809528</v>
      </c>
      <c r="X9" s="37">
        <v>87.552266068181822</v>
      </c>
      <c r="Y9" s="37">
        <v>83.455368214285699</v>
      </c>
    </row>
    <row r="10" spans="1:25" ht="15.75" x14ac:dyDescent="0.25">
      <c r="A10" s="35">
        <v>33573</v>
      </c>
      <c r="B10" s="37">
        <v>23.25</v>
      </c>
      <c r="C10" s="37">
        <v>18.239999999999998</v>
      </c>
      <c r="D10" s="37">
        <v>27.110101190476186</v>
      </c>
      <c r="E10" s="37">
        <v>28.966610714285707</v>
      </c>
      <c r="F10" s="37">
        <v>36.816215476190465</v>
      </c>
      <c r="G10" s="37">
        <v>55.045628571428587</v>
      </c>
      <c r="H10" s="37">
        <v>60.34467149999999</v>
      </c>
      <c r="I10" s="37">
        <v>87.921265000000034</v>
      </c>
      <c r="J10" s="37">
        <v>40.61143324999999</v>
      </c>
      <c r="K10" s="37">
        <v>75.01622261904761</v>
      </c>
      <c r="L10" s="37">
        <v>89.772982380952385</v>
      </c>
      <c r="M10" s="37">
        <v>107.19388799999999</v>
      </c>
      <c r="N10" s="37">
        <v>107.28096684210526</v>
      </c>
      <c r="O10" s="37">
        <v>108.71841975000002</v>
      </c>
      <c r="P10" s="37">
        <v>61.211098238095246</v>
      </c>
      <c r="Q10" s="37">
        <v>35.680888380952382</v>
      </c>
      <c r="R10" s="37">
        <v>52.735649124999995</v>
      </c>
      <c r="S10" s="37">
        <v>62.290080157894742</v>
      </c>
      <c r="T10" s="37">
        <v>57.772638352941186</v>
      </c>
      <c r="U10" s="37">
        <v>65.502042500000016</v>
      </c>
      <c r="V10" s="37">
        <v>49.839816952380943</v>
      </c>
      <c r="W10" s="37">
        <v>73.298823523809531</v>
      </c>
      <c r="X10" s="37">
        <v>78.100942275000008</v>
      </c>
      <c r="Y10" s="37">
        <v>77.419721631578938</v>
      </c>
    </row>
    <row r="11" spans="1:25" ht="15.75" x14ac:dyDescent="0.25">
      <c r="A11" s="35">
        <v>33604</v>
      </c>
      <c r="B11" s="37">
        <v>24.02</v>
      </c>
      <c r="C11" s="37">
        <v>18.920000000000002</v>
      </c>
      <c r="D11" s="37">
        <v>29.592549999999996</v>
      </c>
      <c r="E11" s="37">
        <v>29.999534210526313</v>
      </c>
      <c r="F11" s="37">
        <v>40.96200249999999</v>
      </c>
      <c r="G11" s="37">
        <v>60.54291666666667</v>
      </c>
      <c r="H11" s="37">
        <v>52.529441428571438</v>
      </c>
      <c r="I11" s="37">
        <v>89.517554090909101</v>
      </c>
      <c r="J11" s="37">
        <v>43.986057631578959</v>
      </c>
      <c r="K11" s="37">
        <v>76.608826250000021</v>
      </c>
      <c r="L11" s="37">
        <v>93.868447999999987</v>
      </c>
      <c r="M11" s="37">
        <v>110.46828473684211</v>
      </c>
      <c r="N11" s="37">
        <v>109.55123681818182</v>
      </c>
      <c r="O11" s="37">
        <v>105.29499857142855</v>
      </c>
      <c r="P11" s="37">
        <v>46.586617428571437</v>
      </c>
      <c r="Q11" s="37">
        <v>28.078798200000005</v>
      </c>
      <c r="R11" s="37">
        <v>54.077528250000015</v>
      </c>
      <c r="S11" s="37">
        <v>67.060153386363623</v>
      </c>
      <c r="T11" s="37">
        <v>59.26800257954546</v>
      </c>
      <c r="U11" s="37">
        <v>64.309747023809535</v>
      </c>
      <c r="V11" s="37">
        <v>54.794569624999994</v>
      </c>
      <c r="W11" s="37">
        <v>84.666318799999985</v>
      </c>
      <c r="X11" s="37">
        <v>80.922269684210534</v>
      </c>
      <c r="Y11" s="37">
        <v>79.216541545454547</v>
      </c>
    </row>
    <row r="12" spans="1:25" ht="15.75" x14ac:dyDescent="0.25">
      <c r="A12" s="35">
        <v>33635</v>
      </c>
      <c r="B12" s="37">
        <v>25.92</v>
      </c>
      <c r="C12" s="37">
        <v>19.529986842105259</v>
      </c>
      <c r="D12" s="37">
        <v>31.308380555555548</v>
      </c>
      <c r="E12" s="37">
        <v>29.647267105263154</v>
      </c>
      <c r="F12" s="37">
        <v>42.670598611111117</v>
      </c>
      <c r="G12" s="37">
        <v>58.953329999999994</v>
      </c>
      <c r="H12" s="37">
        <v>56.531044722222227</v>
      </c>
      <c r="I12" s="37">
        <v>92.374237368421049</v>
      </c>
      <c r="J12" s="37">
        <v>43.217028000000006</v>
      </c>
      <c r="K12" s="37">
        <v>73.694277777777771</v>
      </c>
      <c r="L12" s="37">
        <v>101.62099944444444</v>
      </c>
      <c r="M12" s="37">
        <v>117.66619714285711</v>
      </c>
      <c r="N12" s="37">
        <v>112.67557388888889</v>
      </c>
      <c r="O12" s="37">
        <v>106.18825474999998</v>
      </c>
      <c r="P12" s="37">
        <v>56.430382166666682</v>
      </c>
      <c r="Q12" s="37">
        <v>30.525591894736845</v>
      </c>
      <c r="R12" s="37">
        <v>54.86268470000001</v>
      </c>
      <c r="S12" s="37">
        <v>63.537335763157884</v>
      </c>
      <c r="T12" s="37">
        <v>64.534530625000002</v>
      </c>
      <c r="U12" s="37">
        <v>54.627359999999996</v>
      </c>
      <c r="V12" s="37">
        <v>61.216117289473672</v>
      </c>
      <c r="W12" s="37">
        <v>94.067715194444446</v>
      </c>
      <c r="X12" s="37">
        <v>82.278706675000009</v>
      </c>
      <c r="Y12" s="37">
        <v>81.621881399999992</v>
      </c>
    </row>
    <row r="13" spans="1:25" ht="15.75" x14ac:dyDescent="0.25">
      <c r="A13" s="35">
        <v>33664</v>
      </c>
      <c r="B13" s="37">
        <v>23.82</v>
      </c>
      <c r="C13" s="37">
        <v>23.31</v>
      </c>
      <c r="D13" s="37">
        <v>28.825039285714286</v>
      </c>
      <c r="E13" s="37">
        <v>32.210322826086951</v>
      </c>
      <c r="F13" s="37">
        <v>49.27002045454546</v>
      </c>
      <c r="G13" s="37">
        <v>60.011573913043478</v>
      </c>
      <c r="H13" s="37">
        <v>60.262107954545442</v>
      </c>
      <c r="I13" s="37">
        <v>99.759819499999978</v>
      </c>
      <c r="J13" s="37">
        <v>46.021762045454544</v>
      </c>
      <c r="K13" s="37">
        <v>78.018300000000025</v>
      </c>
      <c r="L13" s="37">
        <v>110.71446956521741</v>
      </c>
      <c r="M13" s="37">
        <v>123.61055818181818</v>
      </c>
      <c r="N13" s="37">
        <v>106.44967000000001</v>
      </c>
      <c r="O13" s="37">
        <v>105.29528785714285</v>
      </c>
      <c r="P13" s="37">
        <v>55.176776090909101</v>
      </c>
      <c r="Q13" s="37">
        <v>36.421309142857147</v>
      </c>
      <c r="R13" s="37">
        <v>51.469629652173914</v>
      </c>
      <c r="S13" s="37">
        <v>63.795413214285702</v>
      </c>
      <c r="T13" s="37">
        <v>66.739999999999995</v>
      </c>
      <c r="U13" s="37">
        <v>33.358738068181822</v>
      </c>
      <c r="V13" s="37">
        <v>64.729496782608663</v>
      </c>
      <c r="W13" s="37">
        <v>112.87479254347826</v>
      </c>
      <c r="X13" s="37">
        <v>78.539480282608693</v>
      </c>
      <c r="Y13" s="37">
        <v>84.486883150000011</v>
      </c>
    </row>
    <row r="15" spans="1:25" x14ac:dyDescent="0.25">
      <c r="D15" s="8"/>
      <c r="G15" s="8"/>
    </row>
    <row r="16" spans="1:25" x14ac:dyDescent="0.25">
      <c r="G16" s="8"/>
    </row>
    <row r="17" spans="1:9" ht="15.75" x14ac:dyDescent="0.25">
      <c r="A17" s="34" t="s">
        <v>1</v>
      </c>
      <c r="B17" s="36" t="s">
        <v>136</v>
      </c>
      <c r="D17" s="7" t="s">
        <v>24</v>
      </c>
      <c r="E17" t="s">
        <v>134</v>
      </c>
      <c r="F17" s="7" t="s">
        <v>21</v>
      </c>
      <c r="G17" s="8" t="s">
        <v>134</v>
      </c>
    </row>
    <row r="18" spans="1:9" ht="15.75" x14ac:dyDescent="0.25">
      <c r="A18" s="41">
        <v>44287</v>
      </c>
      <c r="B18" s="37">
        <v>63.396976500000008</v>
      </c>
      <c r="D18" s="8">
        <v>146.6</v>
      </c>
      <c r="E18" s="3">
        <f>CORREL(B18:B41,D18:D41)</f>
        <v>0.59690542405530278</v>
      </c>
      <c r="F18" s="8">
        <v>155.6</v>
      </c>
      <c r="G18">
        <f>CORREL(B18:B41,F18:F41)</f>
        <v>0.4717530159851806</v>
      </c>
      <c r="I18" t="s">
        <v>135</v>
      </c>
    </row>
    <row r="19" spans="1:9" ht="15.75" x14ac:dyDescent="0.25">
      <c r="A19" s="41">
        <v>44317</v>
      </c>
      <c r="B19" s="37">
        <v>66.953084852941174</v>
      </c>
      <c r="D19" s="8">
        <v>148.9</v>
      </c>
      <c r="E19" s="3"/>
      <c r="F19" s="8">
        <v>159.4</v>
      </c>
    </row>
    <row r="20" spans="1:9" ht="15.75" x14ac:dyDescent="0.25">
      <c r="A20" s="41">
        <v>44348</v>
      </c>
      <c r="B20" s="37">
        <v>71.982647477272721</v>
      </c>
      <c r="D20" s="8">
        <v>150.69999999999999</v>
      </c>
      <c r="E20" s="3"/>
      <c r="F20" s="8">
        <v>159.80000000000001</v>
      </c>
    </row>
    <row r="21" spans="1:9" ht="15.75" x14ac:dyDescent="0.25">
      <c r="A21" s="41">
        <v>44378</v>
      </c>
      <c r="B21" s="37">
        <v>73.539060523809511</v>
      </c>
      <c r="D21" s="8">
        <v>153.1</v>
      </c>
      <c r="E21" s="3"/>
      <c r="F21" s="8">
        <v>160.69999999999999</v>
      </c>
    </row>
    <row r="22" spans="1:9" ht="15.75" x14ac:dyDescent="0.25">
      <c r="A22" s="41">
        <v>44409</v>
      </c>
      <c r="B22" s="37">
        <v>69.804724424999989</v>
      </c>
      <c r="D22" s="8">
        <v>154</v>
      </c>
      <c r="E22" s="3"/>
      <c r="F22" s="8">
        <v>162.6</v>
      </c>
    </row>
    <row r="23" spans="1:9" ht="15.75" x14ac:dyDescent="0.25">
      <c r="A23" s="41">
        <v>44440</v>
      </c>
      <c r="B23" s="37">
        <v>73.130738295454549</v>
      </c>
      <c r="D23" s="8">
        <v>154</v>
      </c>
      <c r="E23" s="3"/>
      <c r="F23" s="8">
        <v>162.6</v>
      </c>
    </row>
    <row r="24" spans="1:9" ht="15.75" x14ac:dyDescent="0.25">
      <c r="A24" s="41">
        <v>44470</v>
      </c>
      <c r="B24" s="37">
        <v>82.107393785714294</v>
      </c>
      <c r="D24" s="8">
        <v>155.69999999999999</v>
      </c>
      <c r="E24" s="3"/>
      <c r="F24" s="8">
        <v>164.2</v>
      </c>
    </row>
    <row r="25" spans="1:9" ht="15.75" x14ac:dyDescent="0.25">
      <c r="A25" s="41">
        <v>44501</v>
      </c>
      <c r="B25" s="37">
        <v>80.637301023809528</v>
      </c>
      <c r="D25" s="8">
        <v>154.80000000000001</v>
      </c>
      <c r="F25" s="8">
        <v>163.9</v>
      </c>
    </row>
    <row r="26" spans="1:9" ht="15.75" x14ac:dyDescent="0.25">
      <c r="A26" s="41">
        <v>44531</v>
      </c>
      <c r="B26" s="37">
        <v>73.298823523809531</v>
      </c>
      <c r="D26" s="8">
        <v>155.69999999999999</v>
      </c>
      <c r="F26" s="8">
        <v>164.1</v>
      </c>
    </row>
    <row r="27" spans="1:9" ht="15.75" x14ac:dyDescent="0.25">
      <c r="A27" s="41">
        <v>44562</v>
      </c>
      <c r="B27" s="37">
        <v>84.666318799999985</v>
      </c>
      <c r="D27" s="8">
        <v>156.5</v>
      </c>
      <c r="F27" s="8">
        <v>164.2</v>
      </c>
    </row>
    <row r="28" spans="1:9" ht="15.75" x14ac:dyDescent="0.25">
      <c r="A28" s="41">
        <v>44593</v>
      </c>
      <c r="B28" s="37">
        <v>94.067715194444446</v>
      </c>
      <c r="D28" s="8">
        <v>156.9</v>
      </c>
      <c r="F28" s="8">
        <v>165.7</v>
      </c>
    </row>
    <row r="29" spans="1:9" ht="15.75" x14ac:dyDescent="0.25">
      <c r="A29" s="41">
        <v>44621</v>
      </c>
      <c r="B29" s="37">
        <v>112.87479254347826</v>
      </c>
      <c r="D29" s="8">
        <v>157.9</v>
      </c>
      <c r="F29" s="8">
        <v>167.2</v>
      </c>
    </row>
    <row r="30" spans="1:9" ht="15.75" x14ac:dyDescent="0.25">
      <c r="A30" s="41">
        <v>44652</v>
      </c>
      <c r="B30" s="37">
        <v>102.96599786842103</v>
      </c>
      <c r="D30" s="8">
        <v>162.6</v>
      </c>
      <c r="F30" s="8">
        <v>172.2</v>
      </c>
    </row>
    <row r="31" spans="1:9" ht="15.75" x14ac:dyDescent="0.25">
      <c r="A31" s="41">
        <v>44682</v>
      </c>
      <c r="B31" s="37">
        <v>109.50503773684208</v>
      </c>
      <c r="D31" s="8">
        <v>163</v>
      </c>
      <c r="F31" s="8">
        <v>174.6</v>
      </c>
    </row>
    <row r="32" spans="1:9" ht="15.75" x14ac:dyDescent="0.25">
      <c r="A32" s="41">
        <v>44713</v>
      </c>
      <c r="B32" s="37">
        <v>116.01138504999999</v>
      </c>
      <c r="D32" s="8">
        <v>161.1</v>
      </c>
      <c r="F32" s="8">
        <v>176</v>
      </c>
    </row>
    <row r="33" spans="1:7" ht="15.75" x14ac:dyDescent="0.25">
      <c r="A33" s="41">
        <v>44743</v>
      </c>
      <c r="B33" s="37">
        <v>105.49124737500001</v>
      </c>
      <c r="D33" s="8">
        <v>161.6</v>
      </c>
      <c r="F33" s="8">
        <v>179.6</v>
      </c>
    </row>
    <row r="34" spans="1:7" ht="15.75" x14ac:dyDescent="0.25">
      <c r="A34" s="41">
        <v>44774</v>
      </c>
      <c r="B34" s="37">
        <v>97.404465428571427</v>
      </c>
      <c r="D34" s="8">
        <v>161.9</v>
      </c>
      <c r="F34" s="8">
        <v>178.8</v>
      </c>
    </row>
    <row r="35" spans="1:7" ht="15.75" x14ac:dyDescent="0.25">
      <c r="A35" s="41">
        <v>44805</v>
      </c>
      <c r="B35" s="37">
        <v>90.706344809523813</v>
      </c>
      <c r="D35" s="8">
        <v>162.30000000000001</v>
      </c>
      <c r="F35" s="8">
        <v>179.5</v>
      </c>
    </row>
    <row r="36" spans="1:7" ht="15.75" x14ac:dyDescent="0.25">
      <c r="A36" s="41">
        <v>44835</v>
      </c>
      <c r="B36" s="37">
        <v>91.698948700000003</v>
      </c>
      <c r="D36" s="8">
        <v>162.9</v>
      </c>
      <c r="F36" s="8">
        <v>180.5</v>
      </c>
    </row>
    <row r="37" spans="1:7" ht="15.75" x14ac:dyDescent="0.25">
      <c r="A37" s="41">
        <v>44866</v>
      </c>
      <c r="B37" s="37">
        <v>87.552266068181822</v>
      </c>
      <c r="D37" s="8">
        <v>163</v>
      </c>
      <c r="F37" s="8">
        <v>181.3</v>
      </c>
    </row>
    <row r="38" spans="1:7" ht="15.75" x14ac:dyDescent="0.25">
      <c r="A38" s="41">
        <v>44896</v>
      </c>
      <c r="B38" s="37">
        <v>78.100942275000008</v>
      </c>
      <c r="D38" s="8">
        <v>163.4</v>
      </c>
      <c r="F38" s="8">
        <v>182</v>
      </c>
    </row>
    <row r="39" spans="1:7" ht="15.75" x14ac:dyDescent="0.25">
      <c r="A39" s="41">
        <v>44927</v>
      </c>
      <c r="B39" s="37">
        <v>80.922269684210534</v>
      </c>
      <c r="D39" s="8">
        <v>163.6</v>
      </c>
      <c r="F39" s="8">
        <v>182</v>
      </c>
    </row>
    <row r="40" spans="1:7" ht="15.75" x14ac:dyDescent="0.25">
      <c r="A40" s="41">
        <v>44958</v>
      </c>
      <c r="B40" s="37">
        <v>82.278706675000009</v>
      </c>
      <c r="D40" s="8">
        <v>164.2</v>
      </c>
      <c r="F40" s="8">
        <v>182.1</v>
      </c>
    </row>
    <row r="41" spans="1:7" ht="15.75" x14ac:dyDescent="0.25">
      <c r="A41" s="41">
        <v>44986</v>
      </c>
      <c r="B41" s="37">
        <v>78.539480282608693</v>
      </c>
      <c r="D41" s="8">
        <v>164.2</v>
      </c>
      <c r="F41" s="8">
        <v>181.9</v>
      </c>
    </row>
    <row r="42" spans="1:7" x14ac:dyDescent="0.25">
      <c r="D42" s="8"/>
      <c r="G42" s="8"/>
    </row>
    <row r="43" spans="1:7" x14ac:dyDescent="0.25">
      <c r="D43" s="8"/>
      <c r="G43" s="8"/>
    </row>
    <row r="44" spans="1:7" x14ac:dyDescent="0.25">
      <c r="D44" s="8"/>
    </row>
    <row r="45" spans="1:7" x14ac:dyDescent="0.25">
      <c r="D45" s="8"/>
    </row>
    <row r="46" spans="1:7" x14ac:dyDescent="0.25">
      <c r="D46" s="8"/>
    </row>
    <row r="47" spans="1:7" x14ac:dyDescent="0.25">
      <c r="D47" s="8"/>
    </row>
    <row r="48" spans="1:7" x14ac:dyDescent="0.25">
      <c r="D48" s="8"/>
    </row>
    <row r="49" spans="4:4" x14ac:dyDescent="0.25">
      <c r="D49" s="8"/>
    </row>
    <row r="50" spans="4:4" x14ac:dyDescent="0.25">
      <c r="D50" s="8"/>
    </row>
    <row r="51" spans="4:4" x14ac:dyDescent="0.25">
      <c r="D51" s="8"/>
    </row>
    <row r="52" spans="4:4" x14ac:dyDescent="0.25">
      <c r="D52" s="8"/>
    </row>
    <row r="53" spans="4:4" x14ac:dyDescent="0.25">
      <c r="D53" s="8"/>
    </row>
    <row r="54" spans="4:4" x14ac:dyDescent="0.25">
      <c r="D54" s="8"/>
    </row>
    <row r="55" spans="4:4" x14ac:dyDescent="0.25">
      <c r="D55" s="8"/>
    </row>
    <row r="56" spans="4:4" x14ac:dyDescent="0.25">
      <c r="D56" s="8"/>
    </row>
    <row r="57" spans="4:4" x14ac:dyDescent="0.25">
      <c r="D57" s="8"/>
    </row>
    <row r="58" spans="4:4" x14ac:dyDescent="0.25">
      <c r="D58" s="8"/>
    </row>
    <row r="59" spans="4:4" x14ac:dyDescent="0.25">
      <c r="D59" s="8"/>
    </row>
    <row r="60" spans="4:4" x14ac:dyDescent="0.25">
      <c r="D60" s="8"/>
    </row>
    <row r="61" spans="4:4" x14ac:dyDescent="0.25">
      <c r="D61" s="8"/>
    </row>
    <row r="62" spans="4:4" x14ac:dyDescent="0.25">
      <c r="D62" s="8"/>
    </row>
    <row r="63" spans="4:4" x14ac:dyDescent="0.25">
      <c r="D63" s="8"/>
    </row>
    <row r="64" spans="4:4" x14ac:dyDescent="0.25">
      <c r="D64" s="8"/>
    </row>
    <row r="65" spans="4:4" x14ac:dyDescent="0.25">
      <c r="D65" s="8"/>
    </row>
    <row r="66" spans="4:4" x14ac:dyDescent="0.25">
      <c r="D66" s="8"/>
    </row>
    <row r="67" spans="4:4" x14ac:dyDescent="0.25">
      <c r="D67" s="8"/>
    </row>
    <row r="68" spans="4:4" x14ac:dyDescent="0.25">
      <c r="D68" s="8"/>
    </row>
    <row r="69" spans="4:4" x14ac:dyDescent="0.25">
      <c r="D69" s="8"/>
    </row>
    <row r="70" spans="4:4" x14ac:dyDescent="0.25">
      <c r="D70" s="8"/>
    </row>
    <row r="71" spans="4:4" x14ac:dyDescent="0.25">
      <c r="D71" s="8"/>
    </row>
    <row r="72" spans="4:4" x14ac:dyDescent="0.25">
      <c r="D72" s="8"/>
    </row>
    <row r="73" spans="4:4" x14ac:dyDescent="0.25">
      <c r="D73" s="8"/>
    </row>
    <row r="74" spans="4:4" x14ac:dyDescent="0.25">
      <c r="D74" s="8"/>
    </row>
    <row r="75" spans="4:4" x14ac:dyDescent="0.25">
      <c r="D75" s="8"/>
    </row>
    <row r="76" spans="4:4" x14ac:dyDescent="0.25">
      <c r="D76" s="8"/>
    </row>
    <row r="77" spans="4:4" x14ac:dyDescent="0.25">
      <c r="D77" s="8"/>
    </row>
    <row r="78" spans="4:4" x14ac:dyDescent="0.25">
      <c r="D78" s="8"/>
    </row>
    <row r="79" spans="4:4" x14ac:dyDescent="0.25">
      <c r="D79" s="8"/>
    </row>
    <row r="80" spans="4:4" x14ac:dyDescent="0.25">
      <c r="D80" s="8"/>
    </row>
    <row r="81" spans="4:4" x14ac:dyDescent="0.25">
      <c r="D81" s="8"/>
    </row>
    <row r="82" spans="4:4" x14ac:dyDescent="0.25">
      <c r="D82" s="8"/>
    </row>
    <row r="83" spans="4:4" x14ac:dyDescent="0.25">
      <c r="D83" s="8"/>
    </row>
    <row r="84" spans="4:4" x14ac:dyDescent="0.25">
      <c r="D84" s="8"/>
    </row>
    <row r="85" spans="4:4" x14ac:dyDescent="0.25">
      <c r="D85" s="8"/>
    </row>
    <row r="86" spans="4:4" x14ac:dyDescent="0.25">
      <c r="D86" s="8"/>
    </row>
    <row r="87" spans="4:4" x14ac:dyDescent="0.25">
      <c r="D87" s="8"/>
    </row>
    <row r="88" spans="4:4" x14ac:dyDescent="0.25">
      <c r="D88" s="8"/>
    </row>
    <row r="89" spans="4:4" x14ac:dyDescent="0.25">
      <c r="D89" s="8"/>
    </row>
    <row r="90" spans="4:4" x14ac:dyDescent="0.25">
      <c r="D90" s="8"/>
    </row>
    <row r="91" spans="4:4" x14ac:dyDescent="0.25">
      <c r="D91" s="8"/>
    </row>
    <row r="92" spans="4:4" x14ac:dyDescent="0.25">
      <c r="D92" s="8"/>
    </row>
    <row r="93" spans="4:4" x14ac:dyDescent="0.25">
      <c r="D93" s="8"/>
    </row>
    <row r="94" spans="4:4" x14ac:dyDescent="0.25">
      <c r="D94" s="8"/>
    </row>
    <row r="95" spans="4:4" x14ac:dyDescent="0.25">
      <c r="D9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All_India_Index_Upto_April23 (1</vt:lpstr>
      <vt:lpstr>Depth</vt:lpstr>
      <vt:lpstr>No.1 Analysis</vt:lpstr>
      <vt:lpstr>No.2 Analysis</vt:lpstr>
      <vt:lpstr>No.3 Analysis</vt:lpstr>
      <vt:lpstr>No.4 Analysis</vt:lpstr>
      <vt:lpstr>Crude Oil Data</vt:lpstr>
      <vt:lpstr>No.5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2024-06-06T05:30:38Z</dcterms:created>
  <dcterms:modified xsi:type="dcterms:W3CDTF">2024-06-17T18:17:53Z</dcterms:modified>
</cp:coreProperties>
</file>