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templates\"/>
    </mc:Choice>
  </mc:AlternateContent>
  <xr:revisionPtr revIDLastSave="0" documentId="13_ncr:1_{6BD833A7-4CC7-41EC-92A8-A39049B9E151}" xr6:coauthVersionLast="47" xr6:coauthVersionMax="47" xr10:uidLastSave="{00000000-0000-0000-0000-000000000000}"/>
  <bookViews>
    <workbookView xWindow="1290" yWindow="1635" windowWidth="27510" windowHeight="13965" xr2:uid="{00000000-000D-0000-FFFF-FFFF00000000}"/>
  </bookViews>
  <sheets>
    <sheet name="Instructions" sheetId="1" r:id="rId1"/>
    <sheet name="Centres" sheetId="2" r:id="rId2"/>
    <sheet name="Position" sheetId="3" r:id="rId3"/>
    <sheet name="ProblemSet" sheetId="4" r:id="rId4"/>
    <sheet name="InitiativeType" sheetId="5" r:id="rId5"/>
    <sheet name="AssistanceType" sheetId="6" r:id="rId6"/>
    <sheet name="RatingLookup" sheetId="7" r:id="rId7"/>
    <sheet name="Resources" sheetId="8" r:id="rId8"/>
    <sheet name="Priority" sheetId="9" r:id="rId9"/>
    <sheet name="Tactical" sheetId="10" r:id="rId10"/>
    <sheet name="Initiative" sheetId="11" r:id="rId11"/>
    <sheet name="Assistance" sheetId="12" r:id="rId12"/>
    <sheet name="Lookups" sheetId="13" r:id="rId13"/>
    <sheet name="Step 1 - Teams" sheetId="14" r:id="rId14"/>
    <sheet name="Step 2 - Priorities &amp; Ranking" sheetId="15" r:id="rId15"/>
    <sheet name="Step 3 - Resource Allocation" sheetId="16" r:id="rId16"/>
  </sheets>
  <definedNames>
    <definedName name="_xlcn.WorksheetConnection_centretemplate.xlsxAssistanceScores1" hidden="1">AssistanceScores[]</definedName>
    <definedName name="_xlcn.WorksheetConnection_centretemplate.xlsxAssistanceType1" hidden="1">AssistanceType[]</definedName>
    <definedName name="_xlcn.WorksheetConnection_centretemplate.xlsxCentres1" hidden="1">Centres[]</definedName>
    <definedName name="_xlcn.WorksheetConnection_centretemplate.xlsxInitiativeScores1" hidden="1">InitiativeScores[]</definedName>
    <definedName name="_xlcn.WorksheetConnection_centretemplate.xlsxInitiativeType1" hidden="1">InitiativeType[]</definedName>
    <definedName name="_xlcn.WorksheetConnection_centretemplate.xlsxPosition1" hidden="1">Position[]</definedName>
    <definedName name="_xlcn.WorksheetConnection_centretemplate.xlsxPriorities1" hidden="1">Priorities[]</definedName>
    <definedName name="_xlcn.WorksheetConnection_centretemplate.xlsxPriority1" hidden="1">Priority[]</definedName>
    <definedName name="_xlcn.WorksheetConnection_centretemplate.xlsxProblemSet1" hidden="1">ProblemSet[]</definedName>
    <definedName name="_xlcn.WorksheetConnection_centretemplate.xlsxRatingLookup1" hidden="1">RatingLookup[]</definedName>
    <definedName name="_xlcn.WorksheetConnection_centretemplate.xlsxResourceAllocation1" hidden="1">ResourceAllocation[]</definedName>
    <definedName name="_xlcn.WorksheetConnection_centretemplate.xlsxResources1" hidden="1">Resources[]</definedName>
    <definedName name="_xlcn.WorksheetConnection_centretemplate.xlsxTacticalScores1" hidden="1">TacticalScores[]</definedName>
    <definedName name="_xlcn.WorksheetConnection_centretemplate.xlsxTeams1" hidden="1">Teams[]</definedName>
    <definedName name="Assistance">Priority!$A$36:$A$51</definedName>
    <definedName name="CentreCode">Instructions!$B$30</definedName>
    <definedName name="CentreName">Instructions!$B$29</definedName>
    <definedName name="Initiative">Priority!$A$20:$A$35</definedName>
    <definedName name="PercentIncrementsList">Lookups!$G$4:$G$24</definedName>
    <definedName name="PriorityTypeList">Lookups!$A$4:$A$6</definedName>
    <definedName name="ResourceNameList">'Resources'!$D$2:$D$101</definedName>
    <definedName name="ResourceStatusList">Lookups!$C$4:$C$6</definedName>
    <definedName name="Tactical">Priority!$A$2:$A$19</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template.xlsx!Centres"/>
          <x15:modelTable id="Position" name="Position" connection="WorksheetConnection_centre-template.xlsx!Position"/>
          <x15:modelTable id="ProblemSet" name="ProblemSet" connection="WorksheetConnection_centre-template.xlsx!ProblemSet"/>
          <x15:modelTable id="InitiativeType" name="InitiativeType" connection="WorksheetConnection_centre-template.xlsx!InitiativeType"/>
          <x15:modelTable id="AssistanceType" name="AssistanceType" connection="WorksheetConnection_centre-template.xlsx!AssistanceType"/>
          <x15:modelTable id="RatingLookup" name="RatingLookup" connection="WorksheetConnection_centre-template.xlsx!RatingLookup"/>
          <x15:modelTable id="Resources" name="Resources" connection="WorksheetConnection_centre-template.xlsx!Resources"/>
          <x15:modelTable id="Priority" name="Priority" connection="WorksheetConnection_centre-template.xlsx!Priority"/>
          <x15:modelTable id="TacticalScores" name="TacticalScores" connection="WorksheetConnection_centre-template.xlsx!TacticalScores"/>
          <x15:modelTable id="InitiativeScores" name="InitiativeScores" connection="WorksheetConnection_centre-template.xlsx!InitiativeScores"/>
          <x15:modelTable id="AssistanceScores" name="AssistanceScores" connection="WorksheetConnection_centre-template.xlsx!AssistanceScores"/>
          <x15:modelTable id="Teams" name="Teams" connection="WorksheetConnection_centre-template.xlsx!Teams"/>
          <x15:modelTable id="Priorities" name="Priorities" connection="WorksheetConnection_centre-template.xlsx!Priorities"/>
          <x15:modelTable id="ResourceAllocation" name="ResourceAllocation" connection="WorksheetConnection_centre-template.xlsx!ResourceAllocation"/>
        </x15:modelTables>
        <x15:modelRelationships>
          <x15:modelRelationship fromTable="Resources" fromColumn="PositionTitle" toTable="Position" toColumn="Title"/>
          <x15:modelRelationship fromTable="TacticalScores" fromColumn="PriorityReference" toTable="Priority"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Priorities" fromColumn="Priority Title" toTable="Priority" toColumn="Title"/>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1" i="16" l="1"/>
  <c r="B201" i="16"/>
  <c r="E200" i="16"/>
  <c r="B200" i="16"/>
  <c r="E199" i="16"/>
  <c r="B199" i="16"/>
  <c r="E198" i="16"/>
  <c r="B198" i="16"/>
  <c r="E197" i="16"/>
  <c r="B197" i="16"/>
  <c r="E196" i="16"/>
  <c r="B196" i="16"/>
  <c r="E195" i="16"/>
  <c r="B195" i="16"/>
  <c r="E194" i="16"/>
  <c r="B194" i="16"/>
  <c r="E193" i="16"/>
  <c r="B193" i="16"/>
  <c r="E192" i="16"/>
  <c r="B192" i="16"/>
  <c r="E191" i="16"/>
  <c r="B191" i="16"/>
  <c r="E190" i="16"/>
  <c r="B190" i="16"/>
  <c r="E189" i="16"/>
  <c r="B189" i="16"/>
  <c r="E188" i="16"/>
  <c r="B188" i="16"/>
  <c r="E187" i="16"/>
  <c r="B187" i="16"/>
  <c r="E186" i="16"/>
  <c r="B186" i="16"/>
  <c r="E185" i="16"/>
  <c r="B185" i="16"/>
  <c r="E184" i="16"/>
  <c r="B184" i="16"/>
  <c r="E183" i="16"/>
  <c r="B183" i="16"/>
  <c r="E182" i="16"/>
  <c r="B182" i="16"/>
  <c r="E181" i="16"/>
  <c r="B181" i="16"/>
  <c r="E180" i="16"/>
  <c r="B180" i="16"/>
  <c r="E179" i="16"/>
  <c r="B179" i="16"/>
  <c r="E178" i="16"/>
  <c r="B178" i="16"/>
  <c r="E177" i="16"/>
  <c r="B177" i="16"/>
  <c r="E176" i="16"/>
  <c r="B176" i="16"/>
  <c r="E175" i="16"/>
  <c r="B175" i="16"/>
  <c r="E174" i="16"/>
  <c r="B174" i="16"/>
  <c r="E173" i="16"/>
  <c r="B173" i="16"/>
  <c r="E172" i="16"/>
  <c r="B172" i="16"/>
  <c r="E171" i="16"/>
  <c r="B171" i="16"/>
  <c r="E170" i="16"/>
  <c r="B170" i="16"/>
  <c r="E169" i="16"/>
  <c r="B169" i="16"/>
  <c r="E168" i="16"/>
  <c r="B168" i="16"/>
  <c r="E167" i="16"/>
  <c r="B167" i="16"/>
  <c r="E166" i="16"/>
  <c r="B166" i="16"/>
  <c r="E165" i="16"/>
  <c r="B165" i="16"/>
  <c r="E164" i="16"/>
  <c r="B164" i="16"/>
  <c r="E163" i="16"/>
  <c r="B163" i="16"/>
  <c r="E162" i="16"/>
  <c r="B162" i="16"/>
  <c r="E161" i="16"/>
  <c r="B161" i="16"/>
  <c r="E160" i="16"/>
  <c r="B160" i="16"/>
  <c r="E159" i="16"/>
  <c r="B159" i="16"/>
  <c r="E158" i="16"/>
  <c r="B158" i="16"/>
  <c r="E157" i="16"/>
  <c r="B157" i="16"/>
  <c r="E156" i="16"/>
  <c r="B156" i="16"/>
  <c r="E155" i="16"/>
  <c r="B155" i="16"/>
  <c r="E154" i="16"/>
  <c r="B154" i="16"/>
  <c r="E153" i="16"/>
  <c r="B153" i="16"/>
  <c r="E152" i="16"/>
  <c r="B152" i="16"/>
  <c r="E151" i="16"/>
  <c r="B151" i="16"/>
  <c r="E150" i="16"/>
  <c r="B150" i="16"/>
  <c r="E149" i="16"/>
  <c r="B149" i="16"/>
  <c r="E148" i="16"/>
  <c r="B148" i="16"/>
  <c r="E147" i="16"/>
  <c r="B147" i="16"/>
  <c r="E146" i="16"/>
  <c r="B146" i="16"/>
  <c r="E145" i="16"/>
  <c r="B145" i="16"/>
  <c r="E144" i="16"/>
  <c r="B144" i="16"/>
  <c r="E143" i="16"/>
  <c r="B143" i="16"/>
  <c r="E142" i="16"/>
  <c r="B142" i="16"/>
  <c r="E141" i="16"/>
  <c r="B141" i="16"/>
  <c r="E140" i="16"/>
  <c r="B140" i="16"/>
  <c r="E139" i="16"/>
  <c r="B139" i="16"/>
  <c r="E138" i="16"/>
  <c r="B138" i="16"/>
  <c r="E137" i="16"/>
  <c r="B137" i="16"/>
  <c r="E136" i="16"/>
  <c r="B136" i="16"/>
  <c r="E135" i="16"/>
  <c r="B135" i="16"/>
  <c r="E134" i="16"/>
  <c r="B134" i="16"/>
  <c r="E133" i="16"/>
  <c r="B133" i="16"/>
  <c r="E132" i="16"/>
  <c r="B132" i="16"/>
  <c r="E131" i="16"/>
  <c r="B131" i="16"/>
  <c r="E130" i="16"/>
  <c r="B130" i="16"/>
  <c r="E129" i="16"/>
  <c r="B129" i="16"/>
  <c r="E128" i="16"/>
  <c r="B128" i="16"/>
  <c r="E127" i="16"/>
  <c r="B127" i="16"/>
  <c r="E126" i="16"/>
  <c r="B126" i="16"/>
  <c r="E125" i="16"/>
  <c r="B125" i="16"/>
  <c r="E124" i="16"/>
  <c r="B124" i="16"/>
  <c r="E123" i="16"/>
  <c r="B123" i="16"/>
  <c r="E122" i="16"/>
  <c r="B122" i="16"/>
  <c r="E121" i="16"/>
  <c r="B121" i="16"/>
  <c r="E120" i="16"/>
  <c r="B120" i="16"/>
  <c r="E119" i="16"/>
  <c r="B119" i="16"/>
  <c r="E118" i="16"/>
  <c r="B118" i="16"/>
  <c r="E117" i="16"/>
  <c r="B117" i="16"/>
  <c r="E116" i="16"/>
  <c r="B116" i="16"/>
  <c r="E115" i="16"/>
  <c r="B115" i="16"/>
  <c r="E114" i="16"/>
  <c r="B114" i="16"/>
  <c r="E113" i="16"/>
  <c r="B113" i="16"/>
  <c r="E112" i="16"/>
  <c r="B112" i="16"/>
  <c r="E111" i="16"/>
  <c r="B111" i="16"/>
  <c r="E110" i="16"/>
  <c r="B110" i="16"/>
  <c r="E109" i="16"/>
  <c r="B109" i="16"/>
  <c r="E108" i="16"/>
  <c r="B108" i="16"/>
  <c r="E107" i="16"/>
  <c r="B107" i="16"/>
  <c r="E106" i="16"/>
  <c r="B106" i="16"/>
  <c r="E105" i="16"/>
  <c r="B105" i="16"/>
  <c r="E104" i="16"/>
  <c r="B104" i="16"/>
  <c r="E103" i="16"/>
  <c r="B103" i="16"/>
  <c r="E102" i="16"/>
  <c r="B102" i="16"/>
  <c r="E101" i="16"/>
  <c r="B101" i="16"/>
  <c r="E100" i="16"/>
  <c r="B100" i="16"/>
  <c r="E99" i="16"/>
  <c r="B99" i="16"/>
  <c r="E98" i="16"/>
  <c r="B98" i="16"/>
  <c r="E97" i="16"/>
  <c r="B97" i="16"/>
  <c r="E96" i="16"/>
  <c r="B96" i="16"/>
  <c r="E95" i="16"/>
  <c r="B95" i="16"/>
  <c r="E94" i="16"/>
  <c r="B94" i="16"/>
  <c r="E93" i="16"/>
  <c r="B93" i="16"/>
  <c r="E92" i="16"/>
  <c r="B92" i="16"/>
  <c r="E91" i="16"/>
  <c r="B91" i="16"/>
  <c r="E90" i="16"/>
  <c r="B90" i="16"/>
  <c r="E89" i="16"/>
  <c r="B89" i="16"/>
  <c r="E88" i="16"/>
  <c r="B88" i="16"/>
  <c r="E87" i="16"/>
  <c r="B87" i="16"/>
  <c r="E86" i="16"/>
  <c r="B86" i="16"/>
  <c r="E85" i="16"/>
  <c r="B85" i="16"/>
  <c r="E84" i="16"/>
  <c r="B84" i="16"/>
  <c r="E83" i="16"/>
  <c r="B83" i="16"/>
  <c r="E82" i="16"/>
  <c r="B82" i="16"/>
  <c r="E81" i="16"/>
  <c r="B81" i="16"/>
  <c r="E80" i="16"/>
  <c r="B80" i="16"/>
  <c r="E79" i="16"/>
  <c r="B79" i="16"/>
  <c r="E78" i="16"/>
  <c r="B78" i="16"/>
  <c r="E77" i="16"/>
  <c r="B77" i="16"/>
  <c r="E76" i="16"/>
  <c r="B76" i="16"/>
  <c r="E75" i="16"/>
  <c r="B75" i="16"/>
  <c r="E74" i="16"/>
  <c r="B74" i="16"/>
  <c r="E73" i="16"/>
  <c r="B73" i="16"/>
  <c r="E72" i="16"/>
  <c r="B72" i="16"/>
  <c r="E71" i="16"/>
  <c r="B71" i="16"/>
  <c r="E70" i="16"/>
  <c r="B70" i="16"/>
  <c r="E69" i="16"/>
  <c r="B69" i="16"/>
  <c r="E68" i="16"/>
  <c r="B68" i="16"/>
  <c r="E67" i="16"/>
  <c r="B67" i="16"/>
  <c r="E66" i="16"/>
  <c r="B66" i="16"/>
  <c r="E65" i="16"/>
  <c r="B65" i="16"/>
  <c r="E64" i="16"/>
  <c r="B64" i="16"/>
  <c r="E63" i="16"/>
  <c r="B63" i="16"/>
  <c r="E62" i="16"/>
  <c r="B62" i="16"/>
  <c r="E61" i="16"/>
  <c r="B61" i="16"/>
  <c r="E60" i="16"/>
  <c r="B60" i="16"/>
  <c r="E59" i="16"/>
  <c r="B59" i="16"/>
  <c r="E58" i="16"/>
  <c r="B58" i="16"/>
  <c r="E57" i="16"/>
  <c r="B57" i="16"/>
  <c r="E56" i="16"/>
  <c r="B56" i="16"/>
  <c r="E55" i="16"/>
  <c r="B55" i="16"/>
  <c r="E54" i="16"/>
  <c r="B54" i="16"/>
  <c r="E53" i="16"/>
  <c r="B53" i="16"/>
  <c r="E52" i="16"/>
  <c r="B52" i="16"/>
  <c r="E51" i="16"/>
  <c r="B51" i="16"/>
  <c r="E50" i="16"/>
  <c r="B50" i="16"/>
  <c r="E49" i="16"/>
  <c r="B49" i="16"/>
  <c r="E48" i="16"/>
  <c r="B48" i="16"/>
  <c r="E47" i="16"/>
  <c r="B47" i="16"/>
  <c r="E46" i="16"/>
  <c r="B46" i="16"/>
  <c r="E45" i="16"/>
  <c r="B45" i="16"/>
  <c r="E44" i="16"/>
  <c r="B44" i="16"/>
  <c r="E43" i="16"/>
  <c r="B43" i="16"/>
  <c r="E42" i="16"/>
  <c r="B42" i="16"/>
  <c r="E41" i="16"/>
  <c r="B41" i="16"/>
  <c r="E40" i="16"/>
  <c r="B40" i="16"/>
  <c r="E39" i="16"/>
  <c r="B39" i="16"/>
  <c r="E38" i="16"/>
  <c r="B38" i="16"/>
  <c r="E37" i="16"/>
  <c r="B37" i="16"/>
  <c r="E36" i="16"/>
  <c r="B36" i="16"/>
  <c r="E35" i="16"/>
  <c r="B35" i="16"/>
  <c r="E34" i="16"/>
  <c r="B34" i="16"/>
  <c r="E33" i="16"/>
  <c r="B33" i="16"/>
  <c r="E32" i="16"/>
  <c r="B32" i="16"/>
  <c r="E31" i="16"/>
  <c r="B31" i="16"/>
  <c r="E30" i="16"/>
  <c r="B30" i="16"/>
  <c r="E29" i="16"/>
  <c r="B29" i="16"/>
  <c r="E28" i="16"/>
  <c r="B28" i="16"/>
  <c r="E27" i="16"/>
  <c r="B27" i="16"/>
  <c r="E26" i="16"/>
  <c r="B26" i="16"/>
  <c r="E25" i="16"/>
  <c r="B25" i="16"/>
  <c r="E24" i="16"/>
  <c r="B24" i="16"/>
  <c r="E23" i="16"/>
  <c r="B23" i="16"/>
  <c r="E22" i="16"/>
  <c r="B22" i="16"/>
  <c r="E21" i="16"/>
  <c r="B21" i="16"/>
  <c r="E20" i="16"/>
  <c r="B20" i="16"/>
  <c r="E19" i="16"/>
  <c r="B19" i="16"/>
  <c r="E18" i="16"/>
  <c r="B18" i="16"/>
  <c r="E17" i="16"/>
  <c r="B17" i="16"/>
  <c r="E16" i="16"/>
  <c r="B16" i="16"/>
  <c r="E15" i="16"/>
  <c r="B15" i="16"/>
  <c r="E14" i="16"/>
  <c r="B14" i="16"/>
  <c r="E13" i="16"/>
  <c r="B13" i="16"/>
  <c r="E12" i="16"/>
  <c r="B12" i="16"/>
  <c r="E11" i="16"/>
  <c r="B11" i="16"/>
  <c r="E10" i="16"/>
  <c r="B10" i="16"/>
  <c r="E9" i="16"/>
  <c r="B9" i="16"/>
  <c r="E8" i="16"/>
  <c r="B8" i="16"/>
  <c r="E7" i="16"/>
  <c r="B7" i="16"/>
  <c r="E6" i="16"/>
  <c r="B6" i="16"/>
  <c r="E5" i="16"/>
  <c r="B5" i="16"/>
  <c r="E4" i="16"/>
  <c r="B4" i="16"/>
  <c r="E3" i="16"/>
  <c r="B3" i="16"/>
  <c r="E2" i="16"/>
  <c r="B2" i="16"/>
  <c r="G201" i="15"/>
  <c r="C201" i="15"/>
  <c r="G200" i="15"/>
  <c r="C200" i="15"/>
  <c r="G199" i="15"/>
  <c r="C199" i="15"/>
  <c r="G198" i="15"/>
  <c r="C198" i="15"/>
  <c r="G197" i="15"/>
  <c r="C197" i="15"/>
  <c r="G196" i="15"/>
  <c r="C196" i="15"/>
  <c r="G195" i="15"/>
  <c r="C195" i="15"/>
  <c r="G194" i="15"/>
  <c r="C194" i="15"/>
  <c r="G193" i="15"/>
  <c r="C193" i="15"/>
  <c r="G192" i="15"/>
  <c r="C192" i="15"/>
  <c r="G191" i="15"/>
  <c r="C191" i="15"/>
  <c r="G190" i="15"/>
  <c r="C190" i="15"/>
  <c r="G189" i="15"/>
  <c r="C189" i="15"/>
  <c r="G188" i="15"/>
  <c r="C188" i="15"/>
  <c r="G187" i="15"/>
  <c r="C187" i="15"/>
  <c r="G186" i="15"/>
  <c r="C186" i="15"/>
  <c r="G185" i="15"/>
  <c r="C185" i="15"/>
  <c r="G184" i="15"/>
  <c r="C184" i="15"/>
  <c r="G183" i="15"/>
  <c r="C183" i="15"/>
  <c r="G182" i="15"/>
  <c r="C182" i="15"/>
  <c r="G181" i="15"/>
  <c r="C181" i="15"/>
  <c r="G180" i="15"/>
  <c r="C180" i="15"/>
  <c r="G179" i="15"/>
  <c r="C179" i="15"/>
  <c r="G178" i="15"/>
  <c r="C178" i="15"/>
  <c r="G177" i="15"/>
  <c r="C177" i="15"/>
  <c r="G176" i="15"/>
  <c r="C176" i="15"/>
  <c r="G175" i="15"/>
  <c r="C175" i="15"/>
  <c r="G174" i="15"/>
  <c r="C174" i="15"/>
  <c r="G173" i="15"/>
  <c r="C173" i="15"/>
  <c r="G172" i="15"/>
  <c r="C172" i="15"/>
  <c r="G171" i="15"/>
  <c r="C171" i="15"/>
  <c r="G170" i="15"/>
  <c r="C170" i="15"/>
  <c r="G169" i="15"/>
  <c r="C169" i="15"/>
  <c r="G168" i="15"/>
  <c r="C168" i="15"/>
  <c r="G167" i="15"/>
  <c r="C167" i="15"/>
  <c r="G166" i="15"/>
  <c r="C166" i="15"/>
  <c r="G165" i="15"/>
  <c r="C165" i="15"/>
  <c r="G164" i="15"/>
  <c r="C164" i="15"/>
  <c r="G163" i="15"/>
  <c r="C163" i="15"/>
  <c r="G162" i="15"/>
  <c r="C162" i="15"/>
  <c r="G161" i="15"/>
  <c r="C161" i="15"/>
  <c r="G160" i="15"/>
  <c r="C160" i="15"/>
  <c r="G159" i="15"/>
  <c r="C159" i="15"/>
  <c r="G158" i="15"/>
  <c r="C158" i="15"/>
  <c r="G157" i="15"/>
  <c r="C157" i="15"/>
  <c r="G156" i="15"/>
  <c r="C156" i="15"/>
  <c r="G155" i="15"/>
  <c r="C155" i="15"/>
  <c r="G154" i="15"/>
  <c r="C154" i="15"/>
  <c r="G153" i="15"/>
  <c r="C153" i="15"/>
  <c r="G152" i="15"/>
  <c r="C152" i="15"/>
  <c r="G151" i="15"/>
  <c r="C151" i="15"/>
  <c r="G150" i="15"/>
  <c r="C150" i="15"/>
  <c r="G149" i="15"/>
  <c r="C149" i="15"/>
  <c r="G148" i="15"/>
  <c r="C148" i="15"/>
  <c r="G147" i="15"/>
  <c r="C147" i="15"/>
  <c r="G146" i="15"/>
  <c r="C146" i="15"/>
  <c r="G145" i="15"/>
  <c r="C145" i="15"/>
  <c r="G144" i="15"/>
  <c r="C144" i="15"/>
  <c r="G143" i="15"/>
  <c r="C143" i="15"/>
  <c r="G142" i="15"/>
  <c r="C142" i="15"/>
  <c r="G141" i="15"/>
  <c r="C141" i="15"/>
  <c r="G140" i="15"/>
  <c r="C140" i="15"/>
  <c r="G139" i="15"/>
  <c r="C139" i="15"/>
  <c r="G138" i="15"/>
  <c r="C138" i="15"/>
  <c r="G137" i="15"/>
  <c r="C137" i="15"/>
  <c r="G136" i="15"/>
  <c r="C136" i="15"/>
  <c r="G135" i="15"/>
  <c r="C135" i="15"/>
  <c r="G134" i="15"/>
  <c r="C134" i="15"/>
  <c r="G133" i="15"/>
  <c r="C133" i="15"/>
  <c r="G132" i="15"/>
  <c r="C132" i="15"/>
  <c r="G131" i="15"/>
  <c r="C131" i="15"/>
  <c r="G130" i="15"/>
  <c r="C130" i="15"/>
  <c r="G129" i="15"/>
  <c r="C129" i="15"/>
  <c r="G128" i="15"/>
  <c r="C128" i="15"/>
  <c r="G127" i="15"/>
  <c r="C127" i="15"/>
  <c r="G126" i="15"/>
  <c r="C126" i="15"/>
  <c r="G125" i="15"/>
  <c r="C125" i="15"/>
  <c r="G124" i="15"/>
  <c r="C124" i="15"/>
  <c r="G123" i="15"/>
  <c r="C123" i="15"/>
  <c r="G122" i="15"/>
  <c r="C122" i="15"/>
  <c r="G121" i="15"/>
  <c r="C121" i="15"/>
  <c r="G120" i="15"/>
  <c r="C120" i="15"/>
  <c r="G119" i="15"/>
  <c r="C119" i="15"/>
  <c r="G118" i="15"/>
  <c r="C118" i="15"/>
  <c r="G117" i="15"/>
  <c r="C117" i="15"/>
  <c r="G116" i="15"/>
  <c r="C116" i="15"/>
  <c r="G115" i="15"/>
  <c r="C115" i="15"/>
  <c r="G114" i="15"/>
  <c r="C114" i="15"/>
  <c r="G113" i="15"/>
  <c r="C113" i="15"/>
  <c r="G112" i="15"/>
  <c r="C112" i="15"/>
  <c r="G111" i="15"/>
  <c r="C111" i="15"/>
  <c r="G110" i="15"/>
  <c r="C110" i="15"/>
  <c r="G109" i="15"/>
  <c r="C109" i="15"/>
  <c r="G108" i="15"/>
  <c r="C108" i="15"/>
  <c r="G107" i="15"/>
  <c r="C107" i="15"/>
  <c r="G106" i="15"/>
  <c r="C106" i="15"/>
  <c r="G105" i="15"/>
  <c r="C105" i="15"/>
  <c r="G104" i="15"/>
  <c r="C104" i="15"/>
  <c r="G103" i="15"/>
  <c r="C103" i="15"/>
  <c r="G102" i="15"/>
  <c r="C102" i="15"/>
  <c r="G101" i="15"/>
  <c r="C101" i="15"/>
  <c r="G100" i="15"/>
  <c r="C100" i="15"/>
  <c r="G99" i="15"/>
  <c r="C99" i="15"/>
  <c r="G98" i="15"/>
  <c r="C98" i="15"/>
  <c r="G97" i="15"/>
  <c r="C97" i="15"/>
  <c r="G96" i="15"/>
  <c r="C96" i="15"/>
  <c r="G95" i="15"/>
  <c r="C95" i="15"/>
  <c r="G94" i="15"/>
  <c r="C94" i="15"/>
  <c r="G93" i="15"/>
  <c r="C93" i="15"/>
  <c r="G92" i="15"/>
  <c r="C92" i="15"/>
  <c r="G91" i="15"/>
  <c r="C91" i="15"/>
  <c r="G90" i="15"/>
  <c r="C90" i="15"/>
  <c r="G89" i="15"/>
  <c r="C89" i="15"/>
  <c r="G88" i="15"/>
  <c r="C88" i="15"/>
  <c r="G87" i="15"/>
  <c r="C87" i="15"/>
  <c r="G86" i="15"/>
  <c r="C86" i="15"/>
  <c r="G85" i="15"/>
  <c r="C85" i="15"/>
  <c r="G84" i="15"/>
  <c r="C84" i="15"/>
  <c r="G83" i="15"/>
  <c r="C83" i="15"/>
  <c r="G82" i="15"/>
  <c r="C82" i="15"/>
  <c r="G81" i="15"/>
  <c r="C81" i="15"/>
  <c r="G80" i="15"/>
  <c r="C80" i="15"/>
  <c r="G79" i="15"/>
  <c r="C79" i="15"/>
  <c r="G78" i="15"/>
  <c r="C78" i="15"/>
  <c r="G77" i="15"/>
  <c r="C77" i="15"/>
  <c r="G76" i="15"/>
  <c r="C76" i="15"/>
  <c r="G75" i="15"/>
  <c r="C75" i="15"/>
  <c r="G74" i="15"/>
  <c r="C74" i="15"/>
  <c r="G73" i="15"/>
  <c r="C73" i="15"/>
  <c r="G72" i="15"/>
  <c r="C72" i="15"/>
  <c r="G71" i="15"/>
  <c r="C71" i="15"/>
  <c r="G70" i="15"/>
  <c r="C70" i="15"/>
  <c r="G69" i="15"/>
  <c r="C69" i="15"/>
  <c r="G68" i="15"/>
  <c r="C68" i="15"/>
  <c r="G67" i="15"/>
  <c r="C67" i="15"/>
  <c r="G66" i="15"/>
  <c r="C66" i="15"/>
  <c r="G65" i="15"/>
  <c r="C65" i="15"/>
  <c r="G64" i="15"/>
  <c r="C64" i="15"/>
  <c r="G63" i="15"/>
  <c r="C63" i="15"/>
  <c r="G62" i="15"/>
  <c r="C62" i="15"/>
  <c r="G61" i="15"/>
  <c r="C61" i="15"/>
  <c r="G60" i="15"/>
  <c r="C60" i="15"/>
  <c r="G59" i="15"/>
  <c r="C59" i="15"/>
  <c r="G58" i="15"/>
  <c r="C58" i="15"/>
  <c r="G57" i="15"/>
  <c r="C57" i="15"/>
  <c r="G56" i="15"/>
  <c r="C56" i="15"/>
  <c r="G55" i="15"/>
  <c r="C55" i="15"/>
  <c r="G54" i="15"/>
  <c r="C54" i="15"/>
  <c r="G53" i="15"/>
  <c r="C53" i="15"/>
  <c r="G52" i="15"/>
  <c r="C52" i="15"/>
  <c r="G51" i="15"/>
  <c r="C51" i="15"/>
  <c r="G50" i="15"/>
  <c r="C50" i="15"/>
  <c r="G49" i="15"/>
  <c r="C49" i="15"/>
  <c r="G48" i="15"/>
  <c r="C48" i="15"/>
  <c r="G47" i="15"/>
  <c r="C47" i="15"/>
  <c r="G46" i="15"/>
  <c r="C46" i="15"/>
  <c r="G45" i="15"/>
  <c r="C45" i="15"/>
  <c r="G44" i="15"/>
  <c r="C44" i="15"/>
  <c r="G43" i="15"/>
  <c r="C43" i="15"/>
  <c r="G42" i="15"/>
  <c r="C42" i="15"/>
  <c r="G41" i="15"/>
  <c r="C41" i="15"/>
  <c r="G40" i="15"/>
  <c r="C40" i="15"/>
  <c r="G39" i="15"/>
  <c r="C39" i="15"/>
  <c r="G38" i="15"/>
  <c r="C38" i="15"/>
  <c r="G37" i="15"/>
  <c r="C37" i="15"/>
  <c r="G36" i="15"/>
  <c r="C36" i="15"/>
  <c r="G35" i="15"/>
  <c r="C35" i="15"/>
  <c r="G34" i="15"/>
  <c r="C34" i="15"/>
  <c r="G33" i="15"/>
  <c r="C33" i="15"/>
  <c r="G32" i="15"/>
  <c r="C32" i="15"/>
  <c r="G31" i="15"/>
  <c r="C31" i="15"/>
  <c r="G30" i="15"/>
  <c r="C30" i="15"/>
  <c r="G29" i="15"/>
  <c r="C29" i="15"/>
  <c r="G28" i="15"/>
  <c r="C28" i="15"/>
  <c r="G27" i="15"/>
  <c r="C27" i="15"/>
  <c r="G26" i="15"/>
  <c r="C26" i="15"/>
  <c r="G25" i="15"/>
  <c r="C25" i="15"/>
  <c r="G24" i="15"/>
  <c r="C24" i="15"/>
  <c r="G23" i="15"/>
  <c r="C23" i="15"/>
  <c r="G22" i="15"/>
  <c r="C22" i="15"/>
  <c r="G21" i="15"/>
  <c r="C21" i="15"/>
  <c r="G20" i="15"/>
  <c r="C20" i="15"/>
  <c r="G19" i="15"/>
  <c r="C19" i="15"/>
  <c r="G18" i="15"/>
  <c r="C18" i="15"/>
  <c r="G17" i="15"/>
  <c r="C17" i="15"/>
  <c r="G16" i="15"/>
  <c r="C16" i="15"/>
  <c r="G15" i="15"/>
  <c r="C15" i="15"/>
  <c r="G14" i="15"/>
  <c r="C14" i="15"/>
  <c r="G13" i="15"/>
  <c r="C13" i="15"/>
  <c r="G12" i="15"/>
  <c r="C12" i="15"/>
  <c r="G11" i="15"/>
  <c r="C11" i="15"/>
  <c r="G10" i="15"/>
  <c r="C10" i="15"/>
  <c r="G9" i="15"/>
  <c r="C9" i="15"/>
  <c r="G8" i="15"/>
  <c r="C8" i="15"/>
  <c r="G7" i="15"/>
  <c r="C7" i="15"/>
  <c r="G6" i="15"/>
  <c r="C6" i="15"/>
  <c r="G5" i="15"/>
  <c r="C5" i="15"/>
  <c r="G4" i="15"/>
  <c r="C4" i="15"/>
  <c r="G3" i="15"/>
  <c r="C3" i="15"/>
  <c r="G2" i="15"/>
  <c r="C2" i="15"/>
  <c r="E16" i="14"/>
  <c r="D16" i="14"/>
  <c r="E15" i="14"/>
  <c r="D15" i="14"/>
  <c r="E14" i="14"/>
  <c r="D14" i="14"/>
  <c r="E13" i="14"/>
  <c r="D13" i="14"/>
  <c r="E12" i="14"/>
  <c r="D12" i="14"/>
  <c r="E11" i="14"/>
  <c r="D11" i="14"/>
  <c r="E10" i="14"/>
  <c r="D10" i="14"/>
  <c r="E9" i="14"/>
  <c r="D9" i="14"/>
  <c r="E8" i="14"/>
  <c r="D8" i="14"/>
  <c r="E7" i="14"/>
  <c r="D7" i="14"/>
  <c r="E6" i="14"/>
  <c r="D6" i="14"/>
  <c r="E5" i="14"/>
  <c r="D5" i="14"/>
  <c r="E4" i="14"/>
  <c r="D4" i="14"/>
  <c r="E3" i="14"/>
  <c r="D3" i="14"/>
  <c r="E2" i="14"/>
  <c r="D2" i="14"/>
  <c r="D101" i="8"/>
  <c r="D100" i="8"/>
  <c r="D99" i="8"/>
  <c r="D98" i="8"/>
  <c r="D97" i="8"/>
  <c r="D96" i="8"/>
  <c r="D95" i="8"/>
  <c r="D94" i="8"/>
  <c r="D93" i="8"/>
  <c r="D92" i="8"/>
  <c r="D91" i="8"/>
  <c r="D90" i="8"/>
  <c r="D89" i="8"/>
  <c r="D88" i="8"/>
  <c r="D87" i="8"/>
  <c r="D86" i="8"/>
  <c r="D85" i="8"/>
  <c r="D84" i="8"/>
  <c r="D83" i="8"/>
  <c r="D82" i="8"/>
  <c r="D81" i="8"/>
  <c r="D80" i="8"/>
  <c r="D79" i="8"/>
  <c r="D78" i="8"/>
  <c r="D77" i="8"/>
  <c r="D76" i="8"/>
  <c r="D75" i="8"/>
  <c r="D74" i="8"/>
  <c r="D73" i="8"/>
  <c r="D72" i="8"/>
  <c r="D71" i="8"/>
  <c r="D70" i="8"/>
  <c r="D69" i="8"/>
  <c r="D68" i="8"/>
  <c r="D67" i="8"/>
  <c r="D66" i="8"/>
  <c r="D65" i="8"/>
  <c r="D64" i="8"/>
  <c r="D63" i="8"/>
  <c r="D62" i="8"/>
  <c r="D61" i="8"/>
  <c r="D60" i="8"/>
  <c r="D59" i="8"/>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C21D9EA-8F08-4724-A371-3F7387DDE2B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C37678E-F512-444D-850D-7C5611534D4D}" name="WorksheetConnection_centre-template.xlsx!AssistanceScores" type="102" refreshedVersion="8" minRefreshableVersion="5">
    <extLst>
      <ext xmlns:x15="http://schemas.microsoft.com/office/spreadsheetml/2010/11/main" uri="{DE250136-89BD-433C-8126-D09CA5730AF9}">
        <x15:connection id="AssistanceScores">
          <x15:rangePr sourceName="_xlcn.WorksheetConnection_centretemplate.xlsxAssistanceScores1"/>
        </x15:connection>
      </ext>
    </extLst>
  </connection>
  <connection id="3" xr16:uid="{BEE2A29E-CBFB-486B-AC6E-8102A8663A85}" name="WorksheetConnection_centre-template.xlsx!AssistanceType" type="102" refreshedVersion="8" minRefreshableVersion="5">
    <extLst>
      <ext xmlns:x15="http://schemas.microsoft.com/office/spreadsheetml/2010/11/main" uri="{DE250136-89BD-433C-8126-D09CA5730AF9}">
        <x15:connection id="AssistanceType">
          <x15:rangePr sourceName="_xlcn.WorksheetConnection_centretemplate.xlsxAssistanceType1"/>
        </x15:connection>
      </ext>
    </extLst>
  </connection>
  <connection id="4" xr16:uid="{FD7C2F43-525F-4EB1-8C42-12660A98748D}" name="WorksheetConnection_centre-template.xlsx!Centres" type="102" refreshedVersion="8" minRefreshableVersion="5">
    <extLst>
      <ext xmlns:x15="http://schemas.microsoft.com/office/spreadsheetml/2010/11/main" uri="{DE250136-89BD-433C-8126-D09CA5730AF9}">
        <x15:connection id="Centres">
          <x15:rangePr sourceName="_xlcn.WorksheetConnection_centretemplate.xlsxCentres1"/>
        </x15:connection>
      </ext>
    </extLst>
  </connection>
  <connection id="5" xr16:uid="{591FC0C8-6DE9-4A10-A673-87D00C334C33}" name="WorksheetConnection_centre-template.xlsx!InitiativeScores" type="102" refreshedVersion="8" minRefreshableVersion="5">
    <extLst>
      <ext xmlns:x15="http://schemas.microsoft.com/office/spreadsheetml/2010/11/main" uri="{DE250136-89BD-433C-8126-D09CA5730AF9}">
        <x15:connection id="InitiativeScores">
          <x15:rangePr sourceName="_xlcn.WorksheetConnection_centretemplate.xlsxInitiativeScores1"/>
        </x15:connection>
      </ext>
    </extLst>
  </connection>
  <connection id="6" xr16:uid="{D9174D1F-998C-4565-8C2B-E49027512A4C}" name="WorksheetConnection_centre-template.xlsx!InitiativeType" type="102" refreshedVersion="8" minRefreshableVersion="5">
    <extLst>
      <ext xmlns:x15="http://schemas.microsoft.com/office/spreadsheetml/2010/11/main" uri="{DE250136-89BD-433C-8126-D09CA5730AF9}">
        <x15:connection id="InitiativeType">
          <x15:rangePr sourceName="_xlcn.WorksheetConnection_centretemplate.xlsxInitiativeType1"/>
        </x15:connection>
      </ext>
    </extLst>
  </connection>
  <connection id="7" xr16:uid="{F4183C15-1A18-4249-BEA9-78277C8EF6CC}" name="WorksheetConnection_centre-template.xlsx!Position" type="102" refreshedVersion="8" minRefreshableVersion="5">
    <extLst>
      <ext xmlns:x15="http://schemas.microsoft.com/office/spreadsheetml/2010/11/main" uri="{DE250136-89BD-433C-8126-D09CA5730AF9}">
        <x15:connection id="Position">
          <x15:rangePr sourceName="_xlcn.WorksheetConnection_centretemplate.xlsxPosition1"/>
        </x15:connection>
      </ext>
    </extLst>
  </connection>
  <connection id="8" xr16:uid="{5927CE01-74B0-4D0E-9125-F4F7EB4EC5F3}" name="WorksheetConnection_centre-template.xlsx!Priorities" type="102" refreshedVersion="8" minRefreshableVersion="5">
    <extLst>
      <ext xmlns:x15="http://schemas.microsoft.com/office/spreadsheetml/2010/11/main" uri="{DE250136-89BD-433C-8126-D09CA5730AF9}">
        <x15:connection id="Priorities">
          <x15:rangePr sourceName="_xlcn.WorksheetConnection_centretemplate.xlsxPriorities1"/>
        </x15:connection>
      </ext>
    </extLst>
  </connection>
  <connection id="9" xr16:uid="{D9EE8D59-A5DB-4643-B4FA-A0B6076F94A3}" name="WorksheetConnection_centre-template.xlsx!Priority" type="102" refreshedVersion="8" minRefreshableVersion="5">
    <extLst>
      <ext xmlns:x15="http://schemas.microsoft.com/office/spreadsheetml/2010/11/main" uri="{DE250136-89BD-433C-8126-D09CA5730AF9}">
        <x15:connection id="Priority">
          <x15:rangePr sourceName="_xlcn.WorksheetConnection_centretemplate.xlsxPriority1"/>
        </x15:connection>
      </ext>
    </extLst>
  </connection>
  <connection id="10" xr16:uid="{AC2CCE4D-D11E-4068-B7F1-7DA545E8D011}" name="WorksheetConnection_centre-template.xlsx!ProblemSet" type="102" refreshedVersion="8" minRefreshableVersion="5">
    <extLst>
      <ext xmlns:x15="http://schemas.microsoft.com/office/spreadsheetml/2010/11/main" uri="{DE250136-89BD-433C-8126-D09CA5730AF9}">
        <x15:connection id="ProblemSet">
          <x15:rangePr sourceName="_xlcn.WorksheetConnection_centretemplate.xlsxProblemSet1"/>
        </x15:connection>
      </ext>
    </extLst>
  </connection>
  <connection id="11" xr16:uid="{81913F4E-FD35-45E5-A4CD-2E221E7A7A68}" name="WorksheetConnection_centre-template.xlsx!RatingLookup" type="102" refreshedVersion="8" minRefreshableVersion="5">
    <extLst>
      <ext xmlns:x15="http://schemas.microsoft.com/office/spreadsheetml/2010/11/main" uri="{DE250136-89BD-433C-8126-D09CA5730AF9}">
        <x15:connection id="RatingLookup">
          <x15:rangePr sourceName="_xlcn.WorksheetConnection_centretemplate.xlsxRatingLookup1"/>
        </x15:connection>
      </ext>
    </extLst>
  </connection>
  <connection id="12" xr16:uid="{DF37B850-14E2-467E-8714-F51B3F36D37A}" name="WorksheetConnection_centre-template.xlsx!ResourceAllocation" type="102" refreshedVersion="8" minRefreshableVersion="5">
    <extLst>
      <ext xmlns:x15="http://schemas.microsoft.com/office/spreadsheetml/2010/11/main" uri="{DE250136-89BD-433C-8126-D09CA5730AF9}">
        <x15:connection id="ResourceAllocation">
          <x15:rangePr sourceName="_xlcn.WorksheetConnection_centretemplate.xlsxResourceAllocation1"/>
        </x15:connection>
      </ext>
    </extLst>
  </connection>
  <connection id="13" xr16:uid="{4560975D-8F4C-4C95-A6DB-B2E5FCDFE21A}" name="WorksheetConnection_centre-template.xlsx!Resources" type="102" refreshedVersion="8" minRefreshableVersion="5">
    <extLst>
      <ext xmlns:x15="http://schemas.microsoft.com/office/spreadsheetml/2010/11/main" uri="{DE250136-89BD-433C-8126-D09CA5730AF9}">
        <x15:connection id="Resources">
          <x15:rangePr sourceName="_xlcn.WorksheetConnection_centretemplate.xlsxResources1"/>
        </x15:connection>
      </ext>
    </extLst>
  </connection>
  <connection id="14" xr16:uid="{3BC8975C-5021-4390-A587-85B56F846B8C}" name="WorksheetConnection_centre-template.xlsx!TacticalScores" type="102" refreshedVersion="8" minRefreshableVersion="5">
    <extLst>
      <ext xmlns:x15="http://schemas.microsoft.com/office/spreadsheetml/2010/11/main" uri="{DE250136-89BD-433C-8126-D09CA5730AF9}">
        <x15:connection id="TacticalScores">
          <x15:rangePr sourceName="_xlcn.WorksheetConnection_centretemplate.xlsxTacticalScores1"/>
        </x15:connection>
      </ext>
    </extLst>
  </connection>
  <connection id="15" xr16:uid="{F3E8BA33-1AC1-4DF7-B53F-BF6AF78B6D89}" name="WorksheetConnection_centre-template.xlsx!Teams" type="102" refreshedVersion="8" minRefreshableVersion="5">
    <extLst>
      <ext xmlns:x15="http://schemas.microsoft.com/office/spreadsheetml/2010/11/main" uri="{DE250136-89BD-433C-8126-D09CA5730AF9}">
        <x15:connection id="Teams">
          <x15:rangePr sourceName="_xlcn.WorksheetConnection_centretemplate.xlsxTeams1"/>
        </x15:connection>
      </ext>
    </extLst>
  </connection>
</connections>
</file>

<file path=xl/sharedStrings.xml><?xml version="1.0" encoding="utf-8"?>
<sst xmlns="http://schemas.openxmlformats.org/spreadsheetml/2006/main" count="1063" uniqueCount="307">
  <si>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</si>
  <si>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</si>
  <si>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</si>
  <si>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Tactical, Initiative, Assistance) are a READ-ONLY copy of Management's reference data, protected against editing. The blue-header sheets are yours to fill in.</t>
  </si>
  <si>
    <t>How to use this workbook</t>
  </si>
  <si>
    <t>1. 'Step 1 - Teams' — list every team this centre has, whether it has dedicated resources, and which Priority Type it works on.</t>
  </si>
  <si>
    <t>2. 'Step 2 - Priorities &amp; Ranking' — for each team, pick priorities from Management's master list (only priorities matching the team's Priority Type will be offered), rank them, mark whether the team is actually resourcing it, and what share of the team's effort it gets.</t>
  </si>
  <si>
    <t>3. 'Step 3 - Resource Allocation' — pick each person from Management's Resources list,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</si>
  <si>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</si>
  <si>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a row for that team might read: Priority Title = (pick one of the Tactical priorities offered), Rank = 1, Resourced = Yes, Allocation % = 60%. On 'Step 3',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</si>
  <si>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</si>
  <si>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</si>
  <si>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</si>
  <si>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</si>
  <si>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</si>
  <si>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</si>
  <si>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</si>
  <si>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</si>
  <si>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</si>
  <si>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</si>
  <si>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</si>
  <si>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</si>
  <si>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Example Centre</t>
  </si>
  <si>
    <t>Centre Code:</t>
  </si>
  <si>
    <t>EX</t>
  </si>
  <si>
    <t>id</t>
  </si>
  <si>
    <t>Centre</t>
  </si>
  <si>
    <t>CentreCode</t>
  </si>
  <si>
    <t>Cyber Centre</t>
  </si>
  <si>
    <t>CYB</t>
  </si>
  <si>
    <t>Economic Centre</t>
  </si>
  <si>
    <t>ECO</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</si>
  <si>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</si>
  <si>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</si>
  <si>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</si>
  <si>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</si>
  <si>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</si>
  <si>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</si>
  <si>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</si>
  <si>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</si>
  <si>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</si>
  <si>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</si>
  <si>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</si>
  <si>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</si>
  <si>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</si>
  <si>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</si>
  <si>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</si>
  <si>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</si>
  <si>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</si>
  <si>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</si>
  <si>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</si>
  <si>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</si>
  <si>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</si>
  <si>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</si>
  <si>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</si>
  <si>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</si>
  <si>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</si>
  <si>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</si>
  <si>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</si>
  <si>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</si>
  <si>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</si>
  <si>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</si>
  <si>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</si>
  <si>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</si>
  <si>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</si>
  <si>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</si>
  <si>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</si>
  <si>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</si>
  <si>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</si>
  <si>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</si>
  <si>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</si>
  <si>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</si>
  <si>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</si>
  <si>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</si>
  <si>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</si>
  <si>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</si>
  <si>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</si>
  <si>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</si>
  <si>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</si>
  <si>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</si>
  <si>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</si>
  <si>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</si>
  <si>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</si>
  <si>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</si>
  <si>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</si>
  <si>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</si>
  <si>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</si>
  <si>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</si>
  <si>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</si>
  <si>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</si>
  <si>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</si>
  <si>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</si>
  <si>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</si>
  <si>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</si>
  <si>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</si>
  <si>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</si>
  <si>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</si>
  <si>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</si>
  <si>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</si>
  <si>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</si>
  <si>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</si>
  <si>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</si>
  <si>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</si>
  <si>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</si>
  <si>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</si>
  <si>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</si>
  <si>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</si>
  <si>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</si>
  <si>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</si>
  <si>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</si>
  <si>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</si>
  <si>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</si>
  <si>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</si>
  <si>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</si>
  <si>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</si>
  <si>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</si>
  <si>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</si>
  <si>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RatingType</t>
  </si>
  <si>
    <t>minValue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</si>
  <si>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</si>
  <si>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</si>
  <si>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</si>
  <si>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</si>
  <si>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</si>
  <si>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</si>
  <si>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</si>
  <si>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</si>
  <si>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</si>
  <si>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</si>
  <si>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</si>
  <si>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</si>
  <si>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</si>
  <si>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</si>
  <si>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</si>
  <si>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</si>
  <si>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</si>
  <si>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</si>
  <si>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</si>
  <si>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</si>
  <si>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</si>
  <si>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</si>
  <si>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</si>
  <si>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</si>
  <si>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</si>
  <si>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FirstName</t>
  </si>
  <si>
    <t>LastName</t>
  </si>
  <si>
    <t>PositionTitle</t>
  </si>
  <si>
    <t>FullName</t>
  </si>
  <si>
    <t>Kevin</t>
  </si>
  <si>
    <t>Johnson</t>
  </si>
  <si>
    <t>John</t>
  </si>
  <si>
    <t>Brown</t>
  </si>
  <si>
    <t>Chen</t>
  </si>
  <si>
    <t>Thomas</t>
  </si>
  <si>
    <t>Kowalski</t>
  </si>
  <si>
    <t>Emma</t>
  </si>
  <si>
    <t>Wei</t>
  </si>
  <si>
    <t>James</t>
  </si>
  <si>
    <t>Haddad</t>
  </si>
  <si>
    <t>Fatima</t>
  </si>
  <si>
    <t>Dubois</t>
  </si>
  <si>
    <t>Grace</t>
  </si>
  <si>
    <t>Osei</t>
  </si>
  <si>
    <t>Kim</t>
  </si>
  <si>
    <t>Carlos</t>
  </si>
  <si>
    <t>Singh</t>
  </si>
  <si>
    <t>Ibrahim</t>
  </si>
  <si>
    <t>Lee</t>
  </si>
  <si>
    <t>Robert</t>
  </si>
  <si>
    <t>Aisha</t>
  </si>
  <si>
    <t>Novak</t>
  </si>
  <si>
    <t>Maria</t>
  </si>
  <si>
    <t>Ivanov</t>
  </si>
  <si>
    <t>Sarah</t>
  </si>
  <si>
    <t>Fischer</t>
  </si>
  <si>
    <t>Yuki</t>
  </si>
  <si>
    <t>Martin</t>
  </si>
  <si>
    <t>Laura</t>
  </si>
  <si>
    <t>Tanaka</t>
  </si>
  <si>
    <t>Omar</t>
  </si>
  <si>
    <t>Nguyen</t>
  </si>
  <si>
    <t>Murphy</t>
  </si>
  <si>
    <t>Anna</t>
  </si>
  <si>
    <t>Patel</t>
  </si>
  <si>
    <t>Leila</t>
  </si>
  <si>
    <t>Ahmed</t>
  </si>
  <si>
    <t>Cohen</t>
  </si>
  <si>
    <t>Priya</t>
  </si>
  <si>
    <t>Khan</t>
  </si>
  <si>
    <t>Nadia</t>
  </si>
  <si>
    <t>Marc</t>
  </si>
  <si>
    <t>Costa</t>
  </si>
  <si>
    <t>Petit</t>
  </si>
  <si>
    <t>Wilson</t>
  </si>
  <si>
    <t>Andersson</t>
  </si>
  <si>
    <t>Elena</t>
  </si>
  <si>
    <t>Garcia</t>
  </si>
  <si>
    <t>Rossi</t>
  </si>
  <si>
    <t>Michael</t>
  </si>
  <si>
    <t>Silva</t>
  </si>
  <si>
    <t>Daniel</t>
  </si>
  <si>
    <t>Sophie</t>
  </si>
  <si>
    <t>David</t>
  </si>
  <si>
    <t>Peter</t>
  </si>
  <si>
    <t>Yamamoto</t>
  </si>
  <si>
    <t>Larsen</t>
  </si>
  <si>
    <t>Smith</t>
  </si>
  <si>
    <t>Type</t>
  </si>
  <si>
    <t>Impact</t>
  </si>
  <si>
    <t>Resources</t>
  </si>
  <si>
    <t>Harden network perimeter defenses</t>
  </si>
  <si>
    <t>Tactical</t>
  </si>
  <si>
    <t>No</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</si>
  <si>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</si>
  <si>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</si>
  <si>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</si>
  <si>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</si>
  <si>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</si>
  <si>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</si>
  <si>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</si>
  <si>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</si>
  <si>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</si>
  <si>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</si>
  <si>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</si>
  <si>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</si>
  <si>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</si>
  <si>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</si>
  <si>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</si>
  <si>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</si>
  <si>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</si>
  <si>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</si>
  <si>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Initiative</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</si>
  <si>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</si>
  <si>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</si>
  <si>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</si>
  <si>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</si>
  <si>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</si>
  <si>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</si>
  <si>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</si>
  <si>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</si>
  <si>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</si>
  <si>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</si>
  <si>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</si>
  <si>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</si>
  <si>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</si>
  <si>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</si>
  <si>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</si>
  <si>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</si>
  <si>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Assistance</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</si>
  <si>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</si>
  <si>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</si>
  <si>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</si>
  <si>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</si>
  <si>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</si>
  <si>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</si>
  <si>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</si>
  <si>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</si>
  <si>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</si>
  <si>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</si>
  <si>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</si>
  <si>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</si>
  <si>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</si>
  <si>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</si>
  <si>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</si>
  <si>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</si>
  <si>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</si>
  <si>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</si>
  <si>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</si>
  <si>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</si>
  <si>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</si>
  <si>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</si>
  <si>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</si>
  <si>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</si>
  <si>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</si>
  <si>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</si>
  <si>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</si>
  <si>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</si>
  <si>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</si>
  <si>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</si>
  <si>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</si>
  <si>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</si>
  <si>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</si>
  <si>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</si>
  <si>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</si>
  <si>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</si>
  <si>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</si>
  <si>
    <t>Small enum lists — used to power dropdowns.</t>
  </si>
  <si>
    <t>Priority Type</t>
  </si>
  <si>
    <t>Resource Status</t>
  </si>
  <si>
    <t>Yes/No</t>
  </si>
  <si>
    <t>Allocation % (5% steps)</t>
  </si>
  <si>
    <t>Yes</t>
  </si>
  <si>
    <t>Temp</t>
  </si>
  <si>
    <t>Team Name</t>
  </si>
  <si>
    <t>Resources Dedicated</t>
  </si>
  <si>
    <t>Priority Allocation Total</t>
  </si>
  <si>
    <t>Resource Effort Total (FTE)</t>
  </si>
  <si>
    <t>Priority Title</t>
  </si>
  <si>
    <t>Type (auto)</t>
  </si>
  <si>
    <t>Rank</t>
  </si>
  <si>
    <t>Resourced</t>
  </si>
  <si>
    <t>Allocation % of Team Effort</t>
  </si>
  <si>
    <t>Value/Risk (auto)</t>
  </si>
  <si>
    <t>Resource</t>
  </si>
  <si>
    <t>Position Title (auto)</t>
  </si>
  <si>
    <t>Allocation % of Person Effort</t>
  </si>
  <si>
    <t>Person Total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</si>
</sst>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name val="Arial"/>
    </font>
    <font>
      <sz val="11"/>
      <name val="Arial"/>
    </font>
    <font>
      <b/>
      <sz val="12"/>
      <name val="Arial"/>
    </font>
    <font>
      <b/>
      <sz val="11"/>
      <name val="Arial"/>
    </font>
    <font>
      <sz val="11"/>
      <name val="Arial"/>
    </font>
    <font>
      <b/>
      <sz val="11"/>
      <color rgb="FFFFFFFF"/>
      <name val="Arial"/>
    </font>
  </fonts>
  <fills count="16">
    <fill>
      <patternFill patternType="none"/>
    </fill>
    <fill>
      <patternFill patternType="gray125"/>
    </fill>
    <fill>
      <patternFill patternType="solid">
        <fgColor rgb="FFF2F2F2"/>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1F4E78"/>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5">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0" borderId="1" xfId="0" applyFont="1" applyBorder="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5" fillId="0" borderId="0" xfId="0" applyFont="1"/>
    <xf numFmtId="9" fontId="5" fillId="0" borderId="0" xfId="0" applyNumberFormat="1" applyFont="1"/>
    <xf numFmtId="0" fontId="6" fillId="14" borderId="1" xfId="0" applyFont="1" applyFill="1" applyBorder="1" applyAlignment="1">
      <alignment horizontal="center" vertical="center" wrapText="1"/>
    </xf>
    <xf numFmtId="0" fontId="5" fillId="15" borderId="1" xfId="0" applyFont="1" applyFill="1" applyBorder="1" applyProtection="1">
      <protection locked="0"/>
    </xf>
    <xf numFmtId="9" fontId="5" fillId="2" borderId="1" xfId="0" applyNumberFormat="1" applyFont="1" applyFill="1" applyBorder="1"/>
    <xf numFmtId="9" fontId="5" fillId="15" borderId="1" xfId="0" applyNumberFormat="1" applyFont="1" applyFill="1" applyBorder="1" applyProtection="1">
      <protection locked="0"/>
    </xf>
  </cellXfs>
  <cellStyles count="1">
    <cellStyle name="Normal" xfId="0" builtinId="0"/>
  </cellStyles>
  <dxfs count="30">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powerPivotData" Target="model/item.data"/><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entres" displayName="Centres" ref="A1:C7">
  <autoFilter ref="A1:C7" xr:uid="{00000000-0009-0000-0100-000001000000}"/>
  <tableColumns count="3">
    <tableColumn id="1" xr3:uid="{00000000-0010-0000-0000-000001000000}" name="id"/>
    <tableColumn id="2" xr3:uid="{00000000-0010-0000-0000-000002000000}" name="Centre"/>
    <tableColumn id="3" xr3:uid="{00000000-0010-0000-0000-000003000000}" name="CentreCode"/>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osition" displayName="Position" ref="A1:E14">
  <autoFilter ref="A1:E14" xr:uid="{00000000-0009-0000-0100-000002000000}"/>
  <tableColumns count="5">
    <tableColumn id="1" xr3:uid="{00000000-0010-0000-0100-000001000000}" name="Title"/>
    <tableColumn id="2" xr3:uid="{00000000-0010-0000-0100-000002000000}" name="PositionArea"/>
    <tableColumn id="3" xr3:uid="{00000000-0010-0000-0100-000003000000}" name="Position"/>
    <tableColumn id="4" xr3:uid="{00000000-0010-0000-0100-000004000000}" name="Level"/>
    <tableColumn id="5" xr3:uid="{00000000-0010-0000-0100-000005000000}" name="SortingHelper"/>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roblemSet" displayName="ProblemSet" ref="A1:D6">
  <autoFilter ref="A1:D6" xr:uid="{00000000-0009-0000-0100-000003000000}"/>
  <tableColumns count="4">
    <tableColumn id="1" xr3:uid="{00000000-0010-0000-0200-000001000000}" name="id"/>
    <tableColumn id="2" xr3:uid="{00000000-0010-0000-0200-000002000000}" name="Title"/>
    <tableColumn id="3" xr3:uid="{00000000-0010-0000-0200-000003000000}" name="TacticalType"/>
    <tableColumn id="4" xr3:uid="{00000000-0010-0000-0200-000004000000}" name="ProblemSetShortCode"/>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InitiativeType" displayName="InitiativeType" ref="A1:E5">
  <autoFilter ref="A1:E5" xr:uid="{00000000-0009-0000-0100-000004000000}"/>
  <tableColumns count="5">
    <tableColumn id="1" xr3:uid="{00000000-0010-0000-0300-000001000000}" name="id"/>
    <tableColumn id="2" xr3:uid="{00000000-0010-0000-0300-000002000000}" name="Title"/>
    <tableColumn id="3" xr3:uid="{00000000-0010-0000-0300-000003000000}" name="Level1"/>
    <tableColumn id="4" xr3:uid="{00000000-0010-0000-0300-000004000000}" name="Level2"/>
    <tableColumn id="5" xr3:uid="{00000000-0010-0000-0300-000005000000}" name="InitiativeShortCode"/>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AssistanceType" displayName="AssistanceType" ref="A1:E5">
  <autoFilter ref="A1:E5" xr:uid="{00000000-0009-0000-0100-000005000000}"/>
  <tableColumns count="5">
    <tableColumn id="1" xr3:uid="{00000000-0010-0000-0400-000001000000}" name="id"/>
    <tableColumn id="2" xr3:uid="{00000000-0010-0000-0400-000002000000}" name="Title"/>
    <tableColumn id="3" xr3:uid="{00000000-0010-0000-0400-000003000000}" name="Level1"/>
    <tableColumn id="4" xr3:uid="{00000000-0010-0000-0400-000004000000}" name="Level2"/>
    <tableColumn id="5" xr3:uid="{00000000-0010-0000-0400-000005000000}" name="AssistanceShortCode"/>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atingLookup" displayName="RatingLookup" ref="A1:F16">
  <autoFilter ref="A1:F16" xr:uid="{00000000-0009-0000-0100-000006000000}"/>
  <tableColumns count="6">
    <tableColumn id="1" xr3:uid="{00000000-0010-0000-0500-000001000000}" name="id"/>
    <tableColumn id="2" xr3:uid="{00000000-0010-0000-0500-000002000000}" name="RatingType"/>
    <tableColumn id="3" xr3:uid="{00000000-0010-0000-0500-000003000000}" name="minValue"/>
    <tableColumn id="4" xr3:uid="{00000000-0010-0000-0500-000004000000}" name="maxValue"/>
    <tableColumn id="5" xr3:uid="{00000000-0010-0000-0500-000005000000}" name="BandName"/>
    <tableColumn id="6" xr3:uid="{00000000-0010-0000-0500-000006000000}" name="ColourCode"/>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esources" displayName="Resources" ref="A1:D101">
  <autoFilter ref="A1:D101" xr:uid="{00000000-0009-0000-0100-000007000000}"/>
  <tableColumns count="4">
    <tableColumn id="1" xr3:uid="{00000000-0010-0000-0600-000001000000}" name="FirstName"/>
    <tableColumn id="2" xr3:uid="{00000000-0010-0000-0600-000002000000}" name="LastName"/>
    <tableColumn id="3" xr3:uid="{00000000-0010-0000-0600-000003000000}" name="PositionTitle"/>
    <tableColumn id="4" xr3:uid="{00000000-0010-0000-0600-000004000000}" name="FullName"/>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iority" displayName="Priority" ref="A1:D51">
  <autoFilter ref="A1:D51" xr:uid="{00000000-0009-0000-0100-000008000000}"/>
  <tableColumns count="4">
    <tableColumn id="1" xr3:uid="{00000000-0010-0000-0700-000001000000}" name="Title"/>
    <tableColumn id="2" xr3:uid="{00000000-0010-0000-0700-000002000000}" name="Type"/>
    <tableColumn id="3" xr3:uid="{00000000-0010-0000-0700-000003000000}" name="Impact"/>
    <tableColumn id="4" xr3:uid="{00000000-0010-0000-0700-000004000000}" name="Resources"/>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cticalScores" displayName="TacticalScores" ref="A1:L19">
  <autoFilter ref="A1:L19" xr:uid="{00000000-0009-0000-0100-000009000000}"/>
  <tableColumns count="12">
    <tableColumn id="1" xr3:uid="{00000000-0010-0000-0800-000001000000}" name="PriorityReference"/>
    <tableColumn id="2" xr3:uid="{00000000-0010-0000-0800-000002000000}" name="Actor"/>
    <tableColumn id="3" xr3:uid="{00000000-0010-0000-0800-000003000000}" name="ProblemSet"/>
    <tableColumn id="4" xr3:uid="{00000000-0010-0000-0800-000004000000}" name="Intent"/>
    <tableColumn id="5" xr3:uid="{00000000-0010-0000-0800-000005000000}" name="Capability"/>
    <tableColumn id="6" xr3:uid="{00000000-0010-0000-0800-000006000000}" name="Consequence"/>
    <tableColumn id="7" xr3:uid="{00000000-0010-0000-0800-000007000000}" name="Likelihood"/>
    <tableColumn id="8" xr3:uid="{00000000-0010-0000-0800-000008000000}" name="LikelihoodLevel"/>
    <tableColumn id="9" xr3:uid="{00000000-0010-0000-0800-000009000000}" name="RiskRaw"/>
    <tableColumn id="10" xr3:uid="{00000000-0010-0000-0800-00000A000000}" name="RiskLabelId"/>
    <tableColumn id="11" xr3:uid="{00000000-0010-0000-0800-00000B000000}" name="RiskLabel"/>
    <tableColumn id="12" xr3:uid="{00000000-0010-0000-0800-00000C000000}" name="RiskColour"/>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InitiativeScores" displayName="InitiativeScores" ref="A1:K17">
  <autoFilter ref="A1:K17" xr:uid="{00000000-0009-0000-0100-00000A000000}"/>
  <tableColumns count="11">
    <tableColumn id="1" xr3:uid="{00000000-0010-0000-0900-000001000000}" name="PriorityReference"/>
    <tableColumn id="2" xr3:uid="{00000000-0010-0000-0900-000002000000}" name="Actor"/>
    <tableColumn id="3" xr3:uid="{00000000-0010-0000-0900-000003000000}" name="InitiativeType"/>
    <tableColumn id="4" xr3:uid="{00000000-0010-0000-0900-000004000000}" name="InitiativeShortCode"/>
    <tableColumn id="5" xr3:uid="{00000000-0010-0000-0900-000005000000}" name="Dividend"/>
    <tableColumn id="6" xr3:uid="{00000000-0010-0000-0900-000006000000}" name="Feasibility"/>
    <tableColumn id="7" xr3:uid="{00000000-0010-0000-0900-000007000000}" name="Cost"/>
    <tableColumn id="8" xr3:uid="{00000000-0010-0000-0900-000008000000}" name="Value"/>
    <tableColumn id="9" xr3:uid="{00000000-0010-0000-0900-000009000000}" name="ValueLabelId"/>
    <tableColumn id="10" xr3:uid="{00000000-0010-0000-0900-00000A000000}" name="ValueLabel"/>
    <tableColumn id="11" xr3:uid="{00000000-0010-0000-0900-00000B000000}" name="ValueColour"/>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AssistanceScores" displayName="AssistanceScores" ref="A1:K17">
  <autoFilter ref="A1:K17" xr:uid="{00000000-0009-0000-0100-00000B000000}"/>
  <tableColumns count="11">
    <tableColumn id="1" xr3:uid="{00000000-0010-0000-0A00-000001000000}" name="PriorityReference"/>
    <tableColumn id="2" xr3:uid="{00000000-0010-0000-0A00-000002000000}" name="Actor"/>
    <tableColumn id="3" xr3:uid="{00000000-0010-0000-0A00-000003000000}" name="AssistanceType"/>
    <tableColumn id="4" xr3:uid="{00000000-0010-0000-0A00-000004000000}" name="AssistanceShortCode"/>
    <tableColumn id="5" xr3:uid="{00000000-0010-0000-0A00-000005000000}" name="Alignment"/>
    <tableColumn id="6" xr3:uid="{00000000-0010-0000-0A00-000006000000}" name="Contribution"/>
    <tableColumn id="7" xr3:uid="{00000000-0010-0000-0A00-000007000000}" name="Capacity"/>
    <tableColumn id="8" xr3:uid="{00000000-0010-0000-0A00-000008000000}" name="Value"/>
    <tableColumn id="9" xr3:uid="{00000000-0010-0000-0A00-000009000000}" name="ValueLabelId"/>
    <tableColumn id="10" xr3:uid="{00000000-0010-0000-0A00-00000A000000}" name="ValueLabel"/>
    <tableColumn id="11" xr3:uid="{00000000-0010-0000-0A00-00000B000000}" name="ValueColour"/>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eams" displayName="Teams" ref="A1:E2">
  <autoFilter ref="A1:E2" xr:uid="{00000000-0009-0000-0100-00000C000000}"/>
  <tableColumns count="5">
    <tableColumn id="1" xr3:uid="{00000000-0010-0000-0B00-000001000000}" name="Team Name"/>
    <tableColumn id="2" xr3:uid="{00000000-0010-0000-0B00-000002000000}" name="Resources Dedicated"/>
    <tableColumn id="3" xr3:uid="{00000000-0010-0000-0B00-000003000000}" name="Priority Type"/>
    <tableColumn id="4" xr3:uid="{00000000-0010-0000-0B00-000004000000}" name="Priority Allocation Total"/>
    <tableColumn id="5" xr3:uid="{00000000-0010-0000-0B00-000005000000}" name="Resource Effort Total (F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Priorities" displayName="Priorities" ref="A1:G201">
  <autoFilter ref="A1:G201" xr:uid="{00000000-0009-0000-0100-00000D000000}"/>
  <tableColumns count="7">
    <tableColumn id="1" xr3:uid="{00000000-0010-0000-0C00-000001000000}" name="Team Name"/>
    <tableColumn id="2" xr3:uid="{00000000-0010-0000-0C00-000002000000}" name="Priority Title"/>
    <tableColumn id="3" xr3:uid="{00000000-0010-0000-0C00-000003000000}" name="Type (auto)"/>
    <tableColumn id="4" xr3:uid="{00000000-0010-0000-0C00-000004000000}" name="Rank"/>
    <tableColumn id="5" xr3:uid="{00000000-0010-0000-0C00-000005000000}" name="Resourced"/>
    <tableColumn id="6" xr3:uid="{00000000-0010-0000-0C00-000006000000}" name="Allocation % of Team Effort"/>
    <tableColumn id="7" xr3:uid="{00000000-0010-0000-0C00-000007000000}" name="Value/Risk (auto)"/>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ResourceAllocation" displayName="ResourceAllocation" ref="A1:E201">
  <autoFilter ref="A1:E201" xr:uid="{00000000-0009-0000-0100-00000E000000}"/>
  <tableColumns count="5">
    <tableColumn id="1" xr3:uid="{00000000-0010-0000-0D00-000001000000}" name="Resource"/>
    <tableColumn id="2" xr3:uid="{00000000-0010-0000-0D00-000002000000}" name="Position Title (auto)"/>
    <tableColumn id="3" xr3:uid="{00000000-0010-0000-0D00-000003000000}" name="Team Name"/>
    <tableColumn id="4" xr3:uid="{00000000-0010-0000-0D00-000004000000}" name="Allocation % of Person Effort"/>
    <tableColumn id="5" xr3:uid="{00000000-0010-0000-0D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0"/>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x14ac:dyDescent="0.25">
      <c r="A12" s="2"/>
    </row>
    <row r="13" spans="1:1" ht="15.75" x14ac:dyDescent="0.25">
      <c r="A13" s="3" t="s">
        <v>8</v>
      </c>
    </row>
    <row r="14" spans="1:1" ht="30" customHeight="1" x14ac:dyDescent="0.25">
      <c r="A14" s="4" t="s">
        <v>9</v>
      </c>
    </row>
    <row r="15" spans="1:1" x14ac:dyDescent="0.25">
      <c r="A15" s="2"/>
    </row>
    <row r="16" spans="1:1" ht="15.75" x14ac:dyDescent="0.25">
      <c r="A16" s="3" t="s">
        <v>10</v>
      </c>
    </row>
    <row r="17" spans="1:2" ht="30" customHeight="1" x14ac:dyDescent="0.25">
      <c r="A17" s="4" t="s">
        <v>11</v>
      </c>
    </row>
    <row r="18" spans="1:2" ht="30" customHeight="1" x14ac:dyDescent="0.25">
      <c r="A18" s="4" t="s">
        <v>12</v>
      </c>
    </row>
    <row r="19" spans="1:2" ht="30" customHeight="1" x14ac:dyDescent="0.25">
      <c r="A19" s="4" t="s">
        <v>13</v>
      </c>
    </row>
    <row r="20" spans="1:2" x14ac:dyDescent="0.25">
      <c r="A20" s="2"/>
    </row>
    <row r="21" spans="1:2" ht="15.75" x14ac:dyDescent="0.25">
      <c r="A21" s="3" t="s">
        <v>14</v>
      </c>
    </row>
    <row r="22" spans="1:2" ht="30" customHeight="1" x14ac:dyDescent="0.25">
      <c r="A22" s="4"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x14ac:dyDescent="0.25">
      <c r="A27" s="2"/>
    </row>
    <row r="28" spans="1:2" ht="15.75" x14ac:dyDescent="0.25">
      <c r="A28" s="3" t="s">
        <v>20</v>
      </c>
    </row>
    <row r="29" spans="1:2" x14ac:dyDescent="0.25">
      <c r="A29" s="5" t="s">
        <v>21</v>
      </c>
      <c r="B29" s="6" t="s">
        <v>22</v>
      </c>
    </row>
    <row r="30" spans="1:2" x14ac:dyDescent="0.25">
      <c r="A30" s="5" t="s">
        <v>23</v>
      </c>
      <c r="B30" s="6" t="s">
        <v>24</v>
      </c>
    </row>
  </sheetData>
  <sheetProtection sheet="1"/>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showGridLines="0" workbookViewId="0"/>
  </sheetViews>
  <sheetFormatPr defaultRowHeight="15" x14ac:dyDescent="0.25"/>
  <cols>
    <col min="1" max="1" width="6" customWidth="1"/>
    <col min="2" max="2" width="26" customWidth="1"/>
    <col min="3" max="3" width="12" customWidth="1"/>
  </cols>
  <sheetData>
    <row r="1" spans="1:3" ht="30" x14ac:dyDescent="0.25">
      <c r="A1" s="7" t="s">
        <v>25</v>
      </c>
      <c r="B1" s="7" t="s">
        <v>26</v>
      </c>
      <c r="C1" s="7" t="s">
        <v>27</v>
      </c>
    </row>
    <row r="2" spans="1:3" x14ac:dyDescent="0.25">
      <c r="A2" s="8">
        <v>1</v>
      </c>
      <c r="B2" s="8" t="s">
        <v>28</v>
      </c>
      <c r="C2" s="8" t="s">
        <v>29</v>
      </c>
    </row>
    <row r="3" spans="1:3" x14ac:dyDescent="0.25">
      <c r="A3" s="8">
        <v>2</v>
      </c>
      <c r="B3" s="8" t="s">
        <v>30</v>
      </c>
      <c r="C3" s="8" t="s">
        <v>31</v>
      </c>
    </row>
    <row r="4" spans="1:3" x14ac:dyDescent="0.25">
      <c r="A4" s="8">
        <v>3</v>
      </c>
      <c r="B4" s="8" t="s">
        <v>32</v>
      </c>
      <c r="C4" s="8" t="s">
        <v>33</v>
      </c>
    </row>
    <row r="5" spans="1:3" x14ac:dyDescent="0.25">
      <c r="A5" s="8">
        <v>4</v>
      </c>
      <c r="B5" s="8" t="s">
        <v>34</v>
      </c>
      <c r="C5" s="8" t="s">
        <v>35</v>
      </c>
    </row>
    <row r="6" spans="1:3" x14ac:dyDescent="0.25">
      <c r="A6" s="8">
        <v>5</v>
      </c>
      <c r="B6" s="8" t="s">
        <v>36</v>
      </c>
      <c r="C6" s="8" t="s">
        <v>37</v>
      </c>
    </row>
    <row r="7" spans="1:3" x14ac:dyDescent="0.25">
      <c r="A7" s="8">
        <v>6</v>
      </c>
      <c r="B7" s="8" t="s">
        <v>38</v>
      </c>
      <c r="C7" s="8" t="s">
        <v>39</v>
      </c>
    </row>
  </sheetData>
  <sheetProtection sheet="1"/>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4"/>
  <sheetViews>
    <sheetView showGridLines="0" workbookViewId="0"/>
  </sheetViews>
  <sheetFormatPr defaultRowHeight="15" x14ac:dyDescent="0.25"/>
  <cols>
    <col min="1" max="1" width="26" customWidth="1"/>
    <col min="2" max="2" width="14" customWidth="1"/>
    <col min="3" max="3" width="10" customWidth="1"/>
    <col min="4" max="4" width="8" customWidth="1"/>
    <col min="5" max="5" width="12" customWidth="1"/>
  </cols>
  <sheetData>
    <row r="1" spans="1:5" ht="30" x14ac:dyDescent="0.25">
      <c r="A1" s="7" t="s">
        <v>40</v>
      </c>
      <c r="B1" s="7" t="s">
        <v>41</v>
      </c>
      <c r="C1" s="7" t="s">
        <v>42</v>
      </c>
      <c r="D1" s="7" t="s">
        <v>43</v>
      </c>
      <c r="E1" s="7" t="s">
        <v>44</v>
      </c>
    </row>
    <row r="2" spans="1:5" x14ac:dyDescent="0.25">
      <c r="A2" s="8" t="s">
        <v>45</v>
      </c>
      <c r="B2" s="8" t="s">
        <v>46</v>
      </c>
      <c r="C2" s="8" t="s">
        <v>47</v>
      </c>
      <c r="D2" s="8" t="s">
        <v>48</v>
      </c>
      <c r="E2" s="8">
        <v>1</v>
      </c>
    </row>
    <row r="3" spans="1:5" x14ac:dyDescent="0.25">
      <c r="A3" s="8" t="s">
        <v>49</v>
      </c>
      <c r="B3" s="8" t="s">
        <v>46</v>
      </c>
      <c r="C3" s="8" t="s">
        <v>47</v>
      </c>
      <c r="D3" s="8" t="s">
        <v>50</v>
      </c>
      <c r="E3" s="8">
        <v>2</v>
      </c>
    </row>
    <row r="4" spans="1:5" x14ac:dyDescent="0.25">
      <c r="A4" s="8" t="s">
        <v>51</v>
      </c>
      <c r="B4" s="8" t="s">
        <v>46</v>
      </c>
      <c r="C4" s="8" t="s">
        <v>52</v>
      </c>
      <c r="D4" s="8" t="s">
        <v>53</v>
      </c>
      <c r="E4" s="8">
        <v>3</v>
      </c>
    </row>
    <row r="5" spans="1:5" x14ac:dyDescent="0.25">
      <c r="A5" s="8" t="s">
        <v>54</v>
      </c>
      <c r="B5" s="8" t="s">
        <v>46</v>
      </c>
      <c r="C5" s="8" t="s">
        <v>52</v>
      </c>
      <c r="D5" s="8" t="s">
        <v>55</v>
      </c>
      <c r="E5" s="8">
        <v>4</v>
      </c>
    </row>
    <row r="6" spans="1:5" x14ac:dyDescent="0.25">
      <c r="A6" s="8" t="s">
        <v>56</v>
      </c>
      <c r="B6" s="8" t="s">
        <v>46</v>
      </c>
      <c r="C6" s="8" t="s">
        <v>57</v>
      </c>
      <c r="D6" s="8" t="s">
        <v>58</v>
      </c>
      <c r="E6" s="8">
        <v>5</v>
      </c>
    </row>
    <row r="7" spans="1:5" x14ac:dyDescent="0.25">
      <c r="A7" s="8" t="s">
        <v>59</v>
      </c>
      <c r="B7" s="8" t="s">
        <v>60</v>
      </c>
      <c r="C7" s="8" t="s">
        <v>61</v>
      </c>
      <c r="D7" s="8" t="s">
        <v>48</v>
      </c>
      <c r="E7" s="8">
        <v>1</v>
      </c>
    </row>
    <row r="8" spans="1:5" x14ac:dyDescent="0.25">
      <c r="A8" s="8" t="s">
        <v>62</v>
      </c>
      <c r="B8" s="8" t="s">
        <v>60</v>
      </c>
      <c r="C8" s="8" t="s">
        <v>63</v>
      </c>
      <c r="D8" s="8" t="s">
        <v>50</v>
      </c>
      <c r="E8" s="8">
        <v>2</v>
      </c>
    </row>
    <row r="9" spans="1:5" x14ac:dyDescent="0.25">
      <c r="A9" s="8" t="s">
        <v>64</v>
      </c>
      <c r="B9" s="8" t="s">
        <v>60</v>
      </c>
      <c r="C9" s="8" t="s">
        <v>63</v>
      </c>
      <c r="D9" s="8" t="s">
        <v>53</v>
      </c>
      <c r="E9" s="8">
        <v>3</v>
      </c>
    </row>
    <row r="10" spans="1:5" x14ac:dyDescent="0.25">
      <c r="A10" s="8" t="s">
        <v>65</v>
      </c>
      <c r="B10" s="8" t="s">
        <v>60</v>
      </c>
      <c r="C10" s="8" t="s">
        <v>66</v>
      </c>
      <c r="D10" s="8" t="s">
        <v>55</v>
      </c>
      <c r="E10" s="8">
        <v>4</v>
      </c>
    </row>
    <row r="11" spans="1:5" x14ac:dyDescent="0.25">
      <c r="A11" s="8" t="s">
        <v>67</v>
      </c>
      <c r="B11" s="8" t="s">
        <v>60</v>
      </c>
      <c r="C11" s="8" t="s">
        <v>57</v>
      </c>
      <c r="D11" s="8" t="s">
        <v>58</v>
      </c>
      <c r="E11" s="8">
        <v>5</v>
      </c>
    </row>
    <row r="12" spans="1:5" x14ac:dyDescent="0.25">
      <c r="A12" s="8" t="s">
        <v>68</v>
      </c>
      <c r="B12" s="8" t="s">
        <v>69</v>
      </c>
      <c r="C12" s="8" t="s">
        <v>70</v>
      </c>
      <c r="D12" s="8" t="s">
        <v>53</v>
      </c>
      <c r="E12" s="8">
        <v>3</v>
      </c>
    </row>
    <row r="13" spans="1:5" x14ac:dyDescent="0.25">
      <c r="A13" s="8" t="s">
        <v>71</v>
      </c>
      <c r="B13" s="8" t="s">
        <v>69</v>
      </c>
      <c r="C13" s="8" t="s">
        <v>70</v>
      </c>
      <c r="D13" s="8" t="s">
        <v>55</v>
      </c>
      <c r="E13" s="8">
        <v>4</v>
      </c>
    </row>
    <row r="14" spans="1:5" x14ac:dyDescent="0.25">
      <c r="A14" s="8" t="s">
        <v>72</v>
      </c>
      <c r="B14" s="8" t="s">
        <v>69</v>
      </c>
      <c r="C14" s="8" t="s">
        <v>73</v>
      </c>
      <c r="D14" s="8" t="s">
        <v>58</v>
      </c>
      <c r="E14" s="8">
        <v>5</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6"/>
  <sheetViews>
    <sheetView showGridLines="0" workbookViewId="0"/>
  </sheetViews>
  <sheetFormatPr defaultRowHeight="15" x14ac:dyDescent="0.25"/>
  <cols>
    <col min="1" max="1" width="6" customWidth="1"/>
    <col min="2" max="2" width="28" customWidth="1"/>
    <col min="3" max="3" width="14" customWidth="1"/>
    <col min="4" max="4" width="18" customWidth="1"/>
  </cols>
  <sheetData>
    <row r="1" spans="1:4" ht="30" x14ac:dyDescent="0.25">
      <c r="A1" s="7" t="s">
        <v>25</v>
      </c>
      <c r="B1" s="7" t="s">
        <v>40</v>
      </c>
      <c r="C1" s="7" t="s">
        <v>74</v>
      </c>
      <c r="D1" s="7" t="s">
        <v>75</v>
      </c>
    </row>
    <row r="2" spans="1:4" x14ac:dyDescent="0.25">
      <c r="A2" s="8">
        <v>1</v>
      </c>
      <c r="B2" s="8" t="s">
        <v>76</v>
      </c>
      <c r="C2" s="8" t="s">
        <v>77</v>
      </c>
      <c r="D2" s="8" t="s">
        <v>78</v>
      </c>
    </row>
    <row r="3" spans="1:4" x14ac:dyDescent="0.25">
      <c r="A3" s="8">
        <v>2</v>
      </c>
      <c r="B3" s="8" t="s">
        <v>79</v>
      </c>
      <c r="C3" s="8" t="s">
        <v>80</v>
      </c>
      <c r="D3" s="8" t="s">
        <v>81</v>
      </c>
    </row>
    <row r="4" spans="1:4" x14ac:dyDescent="0.25">
      <c r="A4" s="8">
        <v>3</v>
      </c>
      <c r="B4" s="8" t="s">
        <v>82</v>
      </c>
      <c r="C4" s="8" t="s">
        <v>77</v>
      </c>
      <c r="D4" s="8" t="s">
        <v>83</v>
      </c>
    </row>
    <row r="5" spans="1:4" x14ac:dyDescent="0.25">
      <c r="A5" s="8">
        <v>4</v>
      </c>
      <c r="B5" s="8" t="s">
        <v>84</v>
      </c>
      <c r="C5" s="8" t="s">
        <v>80</v>
      </c>
      <c r="D5" s="8" t="s">
        <v>85</v>
      </c>
    </row>
    <row r="6" spans="1:4" x14ac:dyDescent="0.25">
      <c r="A6" s="8">
        <v>5</v>
      </c>
      <c r="B6" s="8" t="s">
        <v>86</v>
      </c>
      <c r="C6" s="8" t="s">
        <v>77</v>
      </c>
      <c r="D6" s="8" t="s">
        <v>87</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5"/>
  <sheetViews>
    <sheetView showGridLines="0" workbookViewId="0"/>
  </sheetViews>
  <sheetFormatPr defaultRowHeight="15" x14ac:dyDescent="0.25"/>
  <cols>
    <col min="1" max="1" width="6" customWidth="1"/>
    <col min="2" max="2" width="32" customWidth="1"/>
    <col min="3" max="3" width="14" customWidth="1"/>
    <col min="4" max="5" width="18" customWidth="1"/>
  </cols>
  <sheetData>
    <row r="1" spans="1:5" ht="30" x14ac:dyDescent="0.25">
      <c r="A1" s="7" t="s">
        <v>25</v>
      </c>
      <c r="B1" s="7" t="s">
        <v>40</v>
      </c>
      <c r="C1" s="7" t="s">
        <v>88</v>
      </c>
      <c r="D1" s="7" t="s">
        <v>89</v>
      </c>
      <c r="E1" s="7" t="s">
        <v>90</v>
      </c>
    </row>
    <row r="2" spans="1:5" x14ac:dyDescent="0.25">
      <c r="A2" s="8">
        <v>1</v>
      </c>
      <c r="B2" s="8" t="s">
        <v>91</v>
      </c>
      <c r="C2" s="8" t="s">
        <v>92</v>
      </c>
      <c r="D2" s="8" t="s">
        <v>93</v>
      </c>
      <c r="E2" s="8" t="s">
        <v>94</v>
      </c>
    </row>
    <row r="3" spans="1:5" x14ac:dyDescent="0.25">
      <c r="A3" s="8">
        <v>2</v>
      </c>
      <c r="B3" s="8" t="s">
        <v>95</v>
      </c>
      <c r="C3" s="8" t="s">
        <v>96</v>
      </c>
      <c r="D3" s="8" t="s">
        <v>60</v>
      </c>
      <c r="E3" s="8" t="s">
        <v>97</v>
      </c>
    </row>
    <row r="4" spans="1:5" x14ac:dyDescent="0.25">
      <c r="A4" s="8">
        <v>3</v>
      </c>
      <c r="B4" s="8" t="s">
        <v>98</v>
      </c>
      <c r="C4" s="8" t="s">
        <v>99</v>
      </c>
      <c r="D4" s="8" t="s">
        <v>100</v>
      </c>
      <c r="E4" s="8" t="s">
        <v>101</v>
      </c>
    </row>
    <row r="5" spans="1:5" x14ac:dyDescent="0.25">
      <c r="A5" s="8">
        <v>4</v>
      </c>
      <c r="B5" s="8" t="s">
        <v>102</v>
      </c>
      <c r="C5" s="8" t="s">
        <v>99</v>
      </c>
      <c r="D5" s="8" t="s">
        <v>93</v>
      </c>
      <c r="E5" s="8" t="s">
        <v>103</v>
      </c>
    </row>
  </sheetData>
  <sheetProtection sheet="1"/>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
  <sheetViews>
    <sheetView showGridLines="0" workbookViewId="0"/>
  </sheetViews>
  <sheetFormatPr defaultRowHeight="15" x14ac:dyDescent="0.25"/>
  <cols>
    <col min="1" max="1" width="6" customWidth="1"/>
    <col min="2" max="2" width="28" customWidth="1"/>
    <col min="3" max="3" width="14" customWidth="1"/>
    <col min="4" max="5" width="18" customWidth="1"/>
  </cols>
  <sheetData>
    <row r="1" spans="1:5" ht="30" x14ac:dyDescent="0.25">
      <c r="A1" s="7" t="s">
        <v>25</v>
      </c>
      <c r="B1" s="7" t="s">
        <v>40</v>
      </c>
      <c r="C1" s="7" t="s">
        <v>88</v>
      </c>
      <c r="D1" s="7" t="s">
        <v>89</v>
      </c>
      <c r="E1" s="7" t="s">
        <v>104</v>
      </c>
    </row>
    <row r="2" spans="1:5" x14ac:dyDescent="0.25">
      <c r="A2" s="8">
        <v>1</v>
      </c>
      <c r="B2" s="8" t="s">
        <v>105</v>
      </c>
      <c r="C2" s="8" t="s">
        <v>106</v>
      </c>
      <c r="D2" s="8" t="s">
        <v>107</v>
      </c>
      <c r="E2" s="8" t="s">
        <v>108</v>
      </c>
    </row>
    <row r="3" spans="1:5" x14ac:dyDescent="0.25">
      <c r="A3" s="8">
        <v>2</v>
      </c>
      <c r="B3" s="8" t="s">
        <v>109</v>
      </c>
      <c r="C3" s="8" t="s">
        <v>106</v>
      </c>
      <c r="D3" s="8" t="s">
        <v>60</v>
      </c>
      <c r="E3" s="8" t="s">
        <v>110</v>
      </c>
    </row>
    <row r="4" spans="1:5" x14ac:dyDescent="0.25">
      <c r="A4" s="8">
        <v>3</v>
      </c>
      <c r="B4" s="8" t="s">
        <v>111</v>
      </c>
      <c r="C4" s="8" t="s">
        <v>112</v>
      </c>
      <c r="D4" s="8" t="s">
        <v>113</v>
      </c>
      <c r="E4" s="8" t="s">
        <v>114</v>
      </c>
    </row>
    <row r="5" spans="1:5" x14ac:dyDescent="0.25">
      <c r="A5" s="8">
        <v>4</v>
      </c>
      <c r="B5" s="8" t="s">
        <v>115</v>
      </c>
      <c r="C5" s="8" t="s">
        <v>112</v>
      </c>
      <c r="D5" s="8" t="s">
        <v>100</v>
      </c>
      <c r="E5" s="8" t="s">
        <v>116</v>
      </c>
    </row>
  </sheetData>
  <sheetProtection sheet="1"/>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7" t="s">
        <v>25</v>
      </c>
      <c r="B1" s="7" t="s">
        <v>117</v>
      </c>
      <c r="C1" s="7" t="s">
        <v>118</v>
      </c>
      <c r="D1" s="7" t="s">
        <v>119</v>
      </c>
      <c r="E1" s="7" t="s">
        <v>120</v>
      </c>
      <c r="F1" s="7" t="s">
        <v>121</v>
      </c>
    </row>
    <row r="2" spans="1:7" x14ac:dyDescent="0.25">
      <c r="A2" s="8">
        <v>1</v>
      </c>
      <c r="B2" s="8" t="s">
        <v>122</v>
      </c>
      <c r="C2" s="8">
        <v>0</v>
      </c>
      <c r="D2" s="8">
        <v>5</v>
      </c>
      <c r="E2" s="8" t="s">
        <v>123</v>
      </c>
      <c r="F2" s="8" t="s">
        <v>124</v>
      </c>
      <c r="G2" s="9"/>
    </row>
    <row r="3" spans="1:7" x14ac:dyDescent="0.25">
      <c r="A3" s="8">
        <v>2</v>
      </c>
      <c r="B3" s="8" t="s">
        <v>122</v>
      </c>
      <c r="C3" s="8">
        <v>5</v>
      </c>
      <c r="D3" s="8">
        <v>10</v>
      </c>
      <c r="E3" s="8" t="s">
        <v>125</v>
      </c>
      <c r="F3" s="8" t="s">
        <v>126</v>
      </c>
      <c r="G3" s="10"/>
    </row>
    <row r="4" spans="1:7" x14ac:dyDescent="0.25">
      <c r="A4" s="8">
        <v>3</v>
      </c>
      <c r="B4" s="8" t="s">
        <v>122</v>
      </c>
      <c r="C4" s="8">
        <v>10</v>
      </c>
      <c r="D4" s="8">
        <v>15</v>
      </c>
      <c r="E4" s="8" t="s">
        <v>127</v>
      </c>
      <c r="F4" s="8" t="s">
        <v>128</v>
      </c>
      <c r="G4" s="11"/>
    </row>
    <row r="5" spans="1:7" x14ac:dyDescent="0.25">
      <c r="A5" s="8">
        <v>4</v>
      </c>
      <c r="B5" s="8" t="s">
        <v>122</v>
      </c>
      <c r="C5" s="8">
        <v>15</v>
      </c>
      <c r="D5" s="8">
        <v>20</v>
      </c>
      <c r="E5" s="8" t="s">
        <v>129</v>
      </c>
      <c r="F5" s="8" t="s">
        <v>130</v>
      </c>
      <c r="G5" s="12"/>
    </row>
    <row r="6" spans="1:7" x14ac:dyDescent="0.25">
      <c r="A6" s="8">
        <v>5</v>
      </c>
      <c r="B6" s="8" t="s">
        <v>122</v>
      </c>
      <c r="C6" s="8">
        <v>20</v>
      </c>
      <c r="D6" s="8">
        <v>25</v>
      </c>
      <c r="E6" s="8" t="s">
        <v>131</v>
      </c>
      <c r="F6" s="8" t="s">
        <v>132</v>
      </c>
      <c r="G6" s="13"/>
    </row>
    <row r="7" spans="1:7" x14ac:dyDescent="0.25">
      <c r="A7" s="8">
        <v>6</v>
      </c>
      <c r="B7" s="8" t="s">
        <v>133</v>
      </c>
      <c r="C7" s="8">
        <v>0</v>
      </c>
      <c r="D7" s="8">
        <v>5</v>
      </c>
      <c r="E7" s="8" t="s">
        <v>134</v>
      </c>
      <c r="F7" s="8" t="s">
        <v>135</v>
      </c>
      <c r="G7" s="14"/>
    </row>
    <row r="8" spans="1:7" x14ac:dyDescent="0.25">
      <c r="A8" s="8">
        <v>7</v>
      </c>
      <c r="B8" s="8" t="s">
        <v>133</v>
      </c>
      <c r="C8" s="8">
        <v>5</v>
      </c>
      <c r="D8" s="8">
        <v>10</v>
      </c>
      <c r="E8" s="8" t="s">
        <v>125</v>
      </c>
      <c r="F8" s="8" t="s">
        <v>136</v>
      </c>
      <c r="G8" s="15"/>
    </row>
    <row r="9" spans="1:7" x14ac:dyDescent="0.25">
      <c r="A9" s="8">
        <v>8</v>
      </c>
      <c r="B9" s="8" t="s">
        <v>133</v>
      </c>
      <c r="C9" s="8">
        <v>10</v>
      </c>
      <c r="D9" s="8">
        <v>15</v>
      </c>
      <c r="E9" s="8" t="s">
        <v>127</v>
      </c>
      <c r="F9" s="8" t="s">
        <v>137</v>
      </c>
      <c r="G9" s="16"/>
    </row>
    <row r="10" spans="1:7" x14ac:dyDescent="0.25">
      <c r="A10" s="8">
        <v>9</v>
      </c>
      <c r="B10" s="8" t="s">
        <v>133</v>
      </c>
      <c r="C10" s="8">
        <v>15</v>
      </c>
      <c r="D10" s="8">
        <v>20</v>
      </c>
      <c r="E10" s="8" t="s">
        <v>129</v>
      </c>
      <c r="F10" s="8" t="s">
        <v>138</v>
      </c>
      <c r="G10" s="17"/>
    </row>
    <row r="11" spans="1:7" x14ac:dyDescent="0.25">
      <c r="A11" s="8">
        <v>10</v>
      </c>
      <c r="B11" s="8" t="s">
        <v>133</v>
      </c>
      <c r="C11" s="8">
        <v>20</v>
      </c>
      <c r="D11" s="8">
        <v>25</v>
      </c>
      <c r="E11" s="8" t="s">
        <v>131</v>
      </c>
      <c r="F11" s="8" t="s">
        <v>139</v>
      </c>
      <c r="G11" s="18"/>
    </row>
    <row r="12" spans="1:7" x14ac:dyDescent="0.25">
      <c r="A12" s="8">
        <v>11</v>
      </c>
      <c r="B12" s="8" t="s">
        <v>140</v>
      </c>
      <c r="C12" s="8">
        <v>0</v>
      </c>
      <c r="D12" s="8">
        <v>3</v>
      </c>
      <c r="E12" s="8" t="s">
        <v>134</v>
      </c>
      <c r="F12" s="8" t="s">
        <v>139</v>
      </c>
      <c r="G12" s="18"/>
    </row>
    <row r="13" spans="1:7" x14ac:dyDescent="0.25">
      <c r="A13" s="8">
        <v>12</v>
      </c>
      <c r="B13" s="8" t="s">
        <v>140</v>
      </c>
      <c r="C13" s="8">
        <v>3</v>
      </c>
      <c r="D13" s="8">
        <v>6</v>
      </c>
      <c r="E13" s="8" t="s">
        <v>141</v>
      </c>
      <c r="F13" s="8" t="s">
        <v>138</v>
      </c>
      <c r="G13" s="17"/>
    </row>
    <row r="14" spans="1:7" x14ac:dyDescent="0.25">
      <c r="A14" s="8">
        <v>13</v>
      </c>
      <c r="B14" s="8" t="s">
        <v>140</v>
      </c>
      <c r="C14" s="8">
        <v>6</v>
      </c>
      <c r="D14" s="8">
        <v>9</v>
      </c>
      <c r="E14" s="8" t="s">
        <v>127</v>
      </c>
      <c r="F14" s="8" t="s">
        <v>137</v>
      </c>
      <c r="G14" s="16"/>
    </row>
    <row r="15" spans="1:7" x14ac:dyDescent="0.25">
      <c r="A15" s="8">
        <v>14</v>
      </c>
      <c r="B15" s="8" t="s">
        <v>140</v>
      </c>
      <c r="C15" s="8">
        <v>9</v>
      </c>
      <c r="D15" s="8">
        <v>12</v>
      </c>
      <c r="E15" s="8" t="s">
        <v>142</v>
      </c>
      <c r="F15" s="8" t="s">
        <v>136</v>
      </c>
      <c r="G15" s="15"/>
    </row>
    <row r="16" spans="1:7" x14ac:dyDescent="0.25">
      <c r="A16" s="8">
        <v>15</v>
      </c>
      <c r="B16" s="8" t="s">
        <v>140</v>
      </c>
      <c r="C16" s="8">
        <v>12</v>
      </c>
      <c r="D16" s="8">
        <v>15</v>
      </c>
      <c r="E16" s="8" t="s">
        <v>143</v>
      </c>
      <c r="F16" s="8" t="s">
        <v>135</v>
      </c>
      <c r="G16" s="14"/>
    </row>
  </sheetData>
  <sheetProtection sheet="1"/>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01"/>
  <sheetViews>
    <sheetView showGridLines="0" workbookViewId="0"/>
  </sheetViews>
  <sheetFormatPr defaultRowHeight="15" x14ac:dyDescent="0.25"/>
  <cols>
    <col min="1" max="2" width="16" customWidth="1"/>
    <col min="3" max="4" width="26" customWidth="1"/>
  </cols>
  <sheetData>
    <row r="1" spans="1:4" x14ac:dyDescent="0.25">
      <c r="A1" s="7" t="s">
        <v>144</v>
      </c>
      <c r="B1" s="7" t="s">
        <v>145</v>
      </c>
      <c r="C1" s="7" t="s">
        <v>146</v>
      </c>
      <c r="D1" s="7" t="s">
        <v>147</v>
      </c>
    </row>
    <row r="2" spans="1:4" x14ac:dyDescent="0.25">
      <c r="A2" s="8" t="s">
        <v>148</v>
      </c>
      <c r="B2" s="8" t="s">
        <v>149</v>
      </c>
      <c r="C2" s="8" t="s">
        <v>45</v>
      </c>
      <c r="D2" s="8" t="str">
        <f t="shared" ref="D2:D33" si="0">A2&amp;" "&amp;B2</f>
        <v>Kevin Johnson</v>
      </c>
    </row>
    <row r="3" spans="1:4" x14ac:dyDescent="0.25">
      <c r="A3" s="8" t="s">
        <v>150</v>
      </c>
      <c r="B3" s="8" t="s">
        <v>151</v>
      </c>
      <c r="C3" s="8" t="s">
        <v>51</v>
      </c>
      <c r="D3" s="8" t="str">
        <f t="shared" si="0"/>
        <v>John Brown</v>
      </c>
    </row>
    <row r="4" spans="1:4" x14ac:dyDescent="0.25">
      <c r="A4" s="8" t="s">
        <v>152</v>
      </c>
      <c r="B4" s="8" t="s">
        <v>149</v>
      </c>
      <c r="C4" s="8" t="s">
        <v>64</v>
      </c>
      <c r="D4" s="8" t="str">
        <f t="shared" si="0"/>
        <v>Chen Johnson</v>
      </c>
    </row>
    <row r="5" spans="1:4" x14ac:dyDescent="0.25">
      <c r="A5" s="8" t="s">
        <v>153</v>
      </c>
      <c r="B5" s="8" t="s">
        <v>154</v>
      </c>
      <c r="C5" s="8" t="s">
        <v>45</v>
      </c>
      <c r="D5" s="8" t="str">
        <f t="shared" si="0"/>
        <v>Thomas Kowalski</v>
      </c>
    </row>
    <row r="6" spans="1:4" x14ac:dyDescent="0.25">
      <c r="A6" s="8" t="s">
        <v>155</v>
      </c>
      <c r="B6" s="8" t="s">
        <v>152</v>
      </c>
      <c r="C6" s="8" t="s">
        <v>45</v>
      </c>
      <c r="D6" s="8" t="str">
        <f t="shared" si="0"/>
        <v>Emma Chen</v>
      </c>
    </row>
    <row r="7" spans="1:4" x14ac:dyDescent="0.25">
      <c r="A7" s="8" t="s">
        <v>156</v>
      </c>
      <c r="B7" s="8" t="s">
        <v>151</v>
      </c>
      <c r="C7" s="8" t="s">
        <v>59</v>
      </c>
      <c r="D7" s="8" t="str">
        <f t="shared" si="0"/>
        <v>Wei Brown</v>
      </c>
    </row>
    <row r="8" spans="1:4" x14ac:dyDescent="0.25">
      <c r="A8" s="8" t="s">
        <v>157</v>
      </c>
      <c r="B8" s="8" t="s">
        <v>154</v>
      </c>
      <c r="C8" s="8" t="s">
        <v>51</v>
      </c>
      <c r="D8" s="8" t="str">
        <f t="shared" si="0"/>
        <v>James Kowalski</v>
      </c>
    </row>
    <row r="9" spans="1:4" x14ac:dyDescent="0.25">
      <c r="A9" s="8" t="s">
        <v>148</v>
      </c>
      <c r="B9" s="8" t="s">
        <v>158</v>
      </c>
      <c r="C9" s="8" t="s">
        <v>62</v>
      </c>
      <c r="D9" s="8" t="str">
        <f t="shared" si="0"/>
        <v>Kevin Haddad</v>
      </c>
    </row>
    <row r="10" spans="1:4" x14ac:dyDescent="0.25">
      <c r="A10" s="8" t="s">
        <v>159</v>
      </c>
      <c r="B10" s="8" t="s">
        <v>160</v>
      </c>
      <c r="C10" s="8" t="s">
        <v>62</v>
      </c>
      <c r="D10" s="8" t="str">
        <f t="shared" si="0"/>
        <v>Fatima Dubois</v>
      </c>
    </row>
    <row r="11" spans="1:4" x14ac:dyDescent="0.25">
      <c r="A11" s="8" t="s">
        <v>161</v>
      </c>
      <c r="B11" s="8" t="s">
        <v>162</v>
      </c>
      <c r="C11" s="8" t="s">
        <v>45</v>
      </c>
      <c r="D11" s="8" t="str">
        <f t="shared" si="0"/>
        <v>Grace Osei</v>
      </c>
    </row>
    <row r="12" spans="1:4" x14ac:dyDescent="0.25">
      <c r="A12" s="8" t="s">
        <v>161</v>
      </c>
      <c r="B12" s="8" t="s">
        <v>163</v>
      </c>
      <c r="C12" s="8" t="s">
        <v>64</v>
      </c>
      <c r="D12" s="8" t="str">
        <f t="shared" si="0"/>
        <v>Grace Kim</v>
      </c>
    </row>
    <row r="13" spans="1:4" x14ac:dyDescent="0.25">
      <c r="A13" s="8" t="s">
        <v>164</v>
      </c>
      <c r="B13" s="8" t="s">
        <v>165</v>
      </c>
      <c r="C13" s="8" t="s">
        <v>49</v>
      </c>
      <c r="D13" s="8" t="str">
        <f t="shared" si="0"/>
        <v>Carlos Singh</v>
      </c>
    </row>
    <row r="14" spans="1:4" x14ac:dyDescent="0.25">
      <c r="A14" s="8" t="s">
        <v>166</v>
      </c>
      <c r="B14" s="8" t="s">
        <v>167</v>
      </c>
      <c r="C14" s="8" t="s">
        <v>45</v>
      </c>
      <c r="D14" s="8" t="str">
        <f t="shared" si="0"/>
        <v>Ibrahim Lee</v>
      </c>
    </row>
    <row r="15" spans="1:4" x14ac:dyDescent="0.25">
      <c r="A15" s="8" t="s">
        <v>168</v>
      </c>
      <c r="B15" s="8" t="s">
        <v>149</v>
      </c>
      <c r="C15" s="8" t="s">
        <v>54</v>
      </c>
      <c r="D15" s="8" t="str">
        <f t="shared" si="0"/>
        <v>Robert Johnson</v>
      </c>
    </row>
    <row r="16" spans="1:4" x14ac:dyDescent="0.25">
      <c r="A16" s="8" t="s">
        <v>169</v>
      </c>
      <c r="B16" s="8" t="s">
        <v>170</v>
      </c>
      <c r="C16" s="8" t="s">
        <v>51</v>
      </c>
      <c r="D16" s="8" t="str">
        <f t="shared" si="0"/>
        <v>Aisha Novak</v>
      </c>
    </row>
    <row r="17" spans="1:4" x14ac:dyDescent="0.25">
      <c r="A17" s="8" t="s">
        <v>171</v>
      </c>
      <c r="B17" s="8" t="s">
        <v>172</v>
      </c>
      <c r="C17" s="8" t="s">
        <v>59</v>
      </c>
      <c r="D17" s="8" t="str">
        <f t="shared" si="0"/>
        <v>Maria Ivanov</v>
      </c>
    </row>
    <row r="18" spans="1:4" x14ac:dyDescent="0.25">
      <c r="A18" s="8" t="s">
        <v>173</v>
      </c>
      <c r="B18" s="8" t="s">
        <v>174</v>
      </c>
      <c r="C18" s="8" t="s">
        <v>54</v>
      </c>
      <c r="D18" s="8" t="str">
        <f t="shared" si="0"/>
        <v>Sarah Fischer</v>
      </c>
    </row>
    <row r="19" spans="1:4" x14ac:dyDescent="0.25">
      <c r="A19" s="8" t="s">
        <v>175</v>
      </c>
      <c r="B19" s="8" t="s">
        <v>176</v>
      </c>
      <c r="C19" s="8" t="s">
        <v>67</v>
      </c>
      <c r="D19" s="8" t="str">
        <f t="shared" si="0"/>
        <v>Yuki Martin</v>
      </c>
    </row>
    <row r="20" spans="1:4" x14ac:dyDescent="0.25">
      <c r="A20" s="8" t="s">
        <v>177</v>
      </c>
      <c r="B20" s="8" t="s">
        <v>178</v>
      </c>
      <c r="C20" s="8" t="s">
        <v>68</v>
      </c>
      <c r="D20" s="8" t="str">
        <f t="shared" si="0"/>
        <v>Laura Tanaka</v>
      </c>
    </row>
    <row r="21" spans="1:4" x14ac:dyDescent="0.25">
      <c r="A21" s="8" t="s">
        <v>179</v>
      </c>
      <c r="B21" s="8" t="s">
        <v>180</v>
      </c>
      <c r="C21" s="8" t="s">
        <v>64</v>
      </c>
      <c r="D21" s="8" t="str">
        <f t="shared" si="0"/>
        <v>Omar Nguyen</v>
      </c>
    </row>
    <row r="22" spans="1:4" x14ac:dyDescent="0.25">
      <c r="A22" s="8" t="s">
        <v>171</v>
      </c>
      <c r="B22" s="8" t="s">
        <v>181</v>
      </c>
      <c r="C22" s="8" t="s">
        <v>51</v>
      </c>
      <c r="D22" s="8" t="str">
        <f t="shared" si="0"/>
        <v>Maria Murphy</v>
      </c>
    </row>
    <row r="23" spans="1:4" x14ac:dyDescent="0.25">
      <c r="A23" s="8" t="s">
        <v>182</v>
      </c>
      <c r="B23" s="8" t="s">
        <v>183</v>
      </c>
      <c r="C23" s="8" t="s">
        <v>68</v>
      </c>
      <c r="D23" s="8" t="str">
        <f t="shared" si="0"/>
        <v>Anna Patel</v>
      </c>
    </row>
    <row r="24" spans="1:4" x14ac:dyDescent="0.25">
      <c r="A24" s="8" t="s">
        <v>184</v>
      </c>
      <c r="B24" s="8" t="s">
        <v>149</v>
      </c>
      <c r="C24" s="8" t="s">
        <v>54</v>
      </c>
      <c r="D24" s="8" t="str">
        <f t="shared" si="0"/>
        <v>Leila Johnson</v>
      </c>
    </row>
    <row r="25" spans="1:4" x14ac:dyDescent="0.25">
      <c r="A25" s="8" t="s">
        <v>185</v>
      </c>
      <c r="B25" s="8" t="s">
        <v>186</v>
      </c>
      <c r="C25" s="8" t="s">
        <v>67</v>
      </c>
      <c r="D25" s="8" t="str">
        <f t="shared" si="0"/>
        <v>Ahmed Cohen</v>
      </c>
    </row>
    <row r="26" spans="1:4" x14ac:dyDescent="0.25">
      <c r="A26" s="8" t="s">
        <v>187</v>
      </c>
      <c r="B26" s="8" t="s">
        <v>188</v>
      </c>
      <c r="C26" s="8" t="s">
        <v>54</v>
      </c>
      <c r="D26" s="8" t="str">
        <f t="shared" si="0"/>
        <v>Priya Khan</v>
      </c>
    </row>
    <row r="27" spans="1:4" x14ac:dyDescent="0.25">
      <c r="A27" s="8" t="s">
        <v>189</v>
      </c>
      <c r="B27" s="8" t="s">
        <v>165</v>
      </c>
      <c r="C27" s="8" t="s">
        <v>64</v>
      </c>
      <c r="D27" s="8" t="str">
        <f t="shared" si="0"/>
        <v>Nadia Singh</v>
      </c>
    </row>
    <row r="28" spans="1:4" x14ac:dyDescent="0.25">
      <c r="A28" s="8" t="s">
        <v>189</v>
      </c>
      <c r="B28" s="8" t="s">
        <v>186</v>
      </c>
      <c r="C28" s="8" t="s">
        <v>45</v>
      </c>
      <c r="D28" s="8" t="str">
        <f t="shared" si="0"/>
        <v>Nadia Cohen</v>
      </c>
    </row>
    <row r="29" spans="1:4" x14ac:dyDescent="0.25">
      <c r="A29" s="8" t="s">
        <v>148</v>
      </c>
      <c r="B29" s="8" t="s">
        <v>163</v>
      </c>
      <c r="C29" s="8" t="s">
        <v>59</v>
      </c>
      <c r="D29" s="8" t="str">
        <f t="shared" si="0"/>
        <v>Kevin Kim</v>
      </c>
    </row>
    <row r="30" spans="1:4" x14ac:dyDescent="0.25">
      <c r="A30" s="8" t="s">
        <v>159</v>
      </c>
      <c r="B30" s="8" t="s">
        <v>163</v>
      </c>
      <c r="C30" s="8" t="s">
        <v>59</v>
      </c>
      <c r="D30" s="8" t="str">
        <f t="shared" si="0"/>
        <v>Fatima Kim</v>
      </c>
    </row>
    <row r="31" spans="1:4" x14ac:dyDescent="0.25">
      <c r="A31" s="8" t="s">
        <v>150</v>
      </c>
      <c r="B31" s="8" t="s">
        <v>174</v>
      </c>
      <c r="C31" s="8" t="s">
        <v>62</v>
      </c>
      <c r="D31" s="8" t="str">
        <f t="shared" si="0"/>
        <v>John Fischer</v>
      </c>
    </row>
    <row r="32" spans="1:4" x14ac:dyDescent="0.25">
      <c r="A32" s="8" t="s">
        <v>175</v>
      </c>
      <c r="B32" s="8" t="s">
        <v>151</v>
      </c>
      <c r="C32" s="8" t="s">
        <v>64</v>
      </c>
      <c r="D32" s="8" t="str">
        <f t="shared" si="0"/>
        <v>Yuki Brown</v>
      </c>
    </row>
    <row r="33" spans="1:4" x14ac:dyDescent="0.25">
      <c r="A33" s="8" t="s">
        <v>190</v>
      </c>
      <c r="B33" s="8" t="s">
        <v>191</v>
      </c>
      <c r="C33" s="8" t="s">
        <v>65</v>
      </c>
      <c r="D33" s="8" t="str">
        <f t="shared" si="0"/>
        <v>Marc Costa</v>
      </c>
    </row>
    <row r="34" spans="1:4" x14ac:dyDescent="0.25">
      <c r="A34" s="8" t="s">
        <v>159</v>
      </c>
      <c r="B34" s="8" t="s">
        <v>192</v>
      </c>
      <c r="C34" s="8" t="s">
        <v>45</v>
      </c>
      <c r="D34" s="8" t="str">
        <f t="shared" ref="D34:D65" si="1">A34&amp;" "&amp;B34</f>
        <v>Fatima Petit</v>
      </c>
    </row>
    <row r="35" spans="1:4" x14ac:dyDescent="0.25">
      <c r="A35" s="8" t="s">
        <v>164</v>
      </c>
      <c r="B35" s="8" t="s">
        <v>193</v>
      </c>
      <c r="C35" s="8" t="s">
        <v>51</v>
      </c>
      <c r="D35" s="8" t="str">
        <f t="shared" si="1"/>
        <v>Carlos Wilson</v>
      </c>
    </row>
    <row r="36" spans="1:4" x14ac:dyDescent="0.25">
      <c r="A36" s="8" t="s">
        <v>156</v>
      </c>
      <c r="B36" s="8" t="s">
        <v>174</v>
      </c>
      <c r="C36" s="8" t="s">
        <v>71</v>
      </c>
      <c r="D36" s="8" t="str">
        <f t="shared" si="1"/>
        <v>Wei Fischer</v>
      </c>
    </row>
    <row r="37" spans="1:4" x14ac:dyDescent="0.25">
      <c r="A37" s="8" t="s">
        <v>153</v>
      </c>
      <c r="B37" s="8" t="s">
        <v>158</v>
      </c>
      <c r="C37" s="8" t="s">
        <v>54</v>
      </c>
      <c r="D37" s="8" t="str">
        <f t="shared" si="1"/>
        <v>Thomas Haddad</v>
      </c>
    </row>
    <row r="38" spans="1:4" x14ac:dyDescent="0.25">
      <c r="A38" s="8" t="s">
        <v>148</v>
      </c>
      <c r="B38" s="8" t="s">
        <v>194</v>
      </c>
      <c r="C38" s="8" t="s">
        <v>56</v>
      </c>
      <c r="D38" s="8" t="str">
        <f t="shared" si="1"/>
        <v>Kevin Andersson</v>
      </c>
    </row>
    <row r="39" spans="1:4" x14ac:dyDescent="0.25">
      <c r="A39" s="8" t="s">
        <v>195</v>
      </c>
      <c r="B39" s="8" t="s">
        <v>186</v>
      </c>
      <c r="C39" s="8" t="s">
        <v>59</v>
      </c>
      <c r="D39" s="8" t="str">
        <f t="shared" si="1"/>
        <v>Elena Cohen</v>
      </c>
    </row>
    <row r="40" spans="1:4" x14ac:dyDescent="0.25">
      <c r="A40" s="8" t="s">
        <v>150</v>
      </c>
      <c r="B40" s="8" t="s">
        <v>196</v>
      </c>
      <c r="C40" s="8" t="s">
        <v>51</v>
      </c>
      <c r="D40" s="8" t="str">
        <f t="shared" si="1"/>
        <v>John Garcia</v>
      </c>
    </row>
    <row r="41" spans="1:4" x14ac:dyDescent="0.25">
      <c r="A41" s="8" t="s">
        <v>175</v>
      </c>
      <c r="B41" s="8" t="s">
        <v>154</v>
      </c>
      <c r="C41" s="8" t="s">
        <v>51</v>
      </c>
      <c r="D41" s="8" t="str">
        <f t="shared" si="1"/>
        <v>Yuki Kowalski</v>
      </c>
    </row>
    <row r="42" spans="1:4" x14ac:dyDescent="0.25">
      <c r="A42" s="8" t="s">
        <v>179</v>
      </c>
      <c r="B42" s="8" t="s">
        <v>197</v>
      </c>
      <c r="C42" s="8" t="s">
        <v>68</v>
      </c>
      <c r="D42" s="8" t="str">
        <f t="shared" si="1"/>
        <v>Omar Rossi</v>
      </c>
    </row>
    <row r="43" spans="1:4" x14ac:dyDescent="0.25">
      <c r="A43" s="8" t="s">
        <v>168</v>
      </c>
      <c r="B43" s="8" t="s">
        <v>188</v>
      </c>
      <c r="C43" s="8" t="s">
        <v>51</v>
      </c>
      <c r="D43" s="8" t="str">
        <f t="shared" si="1"/>
        <v>Robert Khan</v>
      </c>
    </row>
    <row r="44" spans="1:4" x14ac:dyDescent="0.25">
      <c r="A44" s="8" t="s">
        <v>198</v>
      </c>
      <c r="B44" s="8" t="s">
        <v>199</v>
      </c>
      <c r="C44" s="8" t="s">
        <v>59</v>
      </c>
      <c r="D44" s="8" t="str">
        <f t="shared" si="1"/>
        <v>Michael Silva</v>
      </c>
    </row>
    <row r="45" spans="1:4" x14ac:dyDescent="0.25">
      <c r="A45" s="8" t="s">
        <v>166</v>
      </c>
      <c r="B45" s="8" t="s">
        <v>152</v>
      </c>
      <c r="C45" s="8" t="s">
        <v>68</v>
      </c>
      <c r="D45" s="8" t="str">
        <f t="shared" si="1"/>
        <v>Ibrahim Chen</v>
      </c>
    </row>
    <row r="46" spans="1:4" x14ac:dyDescent="0.25">
      <c r="A46" s="8" t="s">
        <v>198</v>
      </c>
      <c r="B46" s="8" t="s">
        <v>186</v>
      </c>
      <c r="C46" s="8" t="s">
        <v>49</v>
      </c>
      <c r="D46" s="8" t="str">
        <f t="shared" si="1"/>
        <v>Michael Cohen</v>
      </c>
    </row>
    <row r="47" spans="1:4" x14ac:dyDescent="0.25">
      <c r="A47" s="8" t="s">
        <v>189</v>
      </c>
      <c r="B47" s="8" t="s">
        <v>197</v>
      </c>
      <c r="C47" s="8" t="s">
        <v>62</v>
      </c>
      <c r="D47" s="8" t="str">
        <f t="shared" si="1"/>
        <v>Nadia Rossi</v>
      </c>
    </row>
    <row r="48" spans="1:4" x14ac:dyDescent="0.25">
      <c r="A48" s="8" t="s">
        <v>168</v>
      </c>
      <c r="B48" s="8" t="s">
        <v>193</v>
      </c>
      <c r="C48" s="8" t="s">
        <v>62</v>
      </c>
      <c r="D48" s="8" t="str">
        <f t="shared" si="1"/>
        <v>Robert Wilson</v>
      </c>
    </row>
    <row r="49" spans="1:4" x14ac:dyDescent="0.25">
      <c r="A49" s="8" t="s">
        <v>185</v>
      </c>
      <c r="B49" s="8" t="s">
        <v>199</v>
      </c>
      <c r="C49" s="8" t="s">
        <v>51</v>
      </c>
      <c r="D49" s="8" t="str">
        <f t="shared" si="1"/>
        <v>Ahmed Silva</v>
      </c>
    </row>
    <row r="50" spans="1:4" x14ac:dyDescent="0.25">
      <c r="A50" s="8" t="s">
        <v>175</v>
      </c>
      <c r="B50" s="8" t="s">
        <v>162</v>
      </c>
      <c r="C50" s="8" t="s">
        <v>71</v>
      </c>
      <c r="D50" s="8" t="str">
        <f t="shared" si="1"/>
        <v>Yuki Osei</v>
      </c>
    </row>
    <row r="51" spans="1:4" x14ac:dyDescent="0.25">
      <c r="A51" s="8" t="s">
        <v>189</v>
      </c>
      <c r="B51" s="8" t="s">
        <v>172</v>
      </c>
      <c r="C51" s="8" t="s">
        <v>45</v>
      </c>
      <c r="D51" s="8" t="str">
        <f t="shared" si="1"/>
        <v>Nadia Ivanov</v>
      </c>
    </row>
    <row r="52" spans="1:4" x14ac:dyDescent="0.25">
      <c r="A52" s="8" t="s">
        <v>166</v>
      </c>
      <c r="B52" s="8" t="s">
        <v>165</v>
      </c>
      <c r="C52" s="8" t="s">
        <v>65</v>
      </c>
      <c r="D52" s="8" t="str">
        <f t="shared" si="1"/>
        <v>Ibrahim Singh</v>
      </c>
    </row>
    <row r="53" spans="1:4" x14ac:dyDescent="0.25">
      <c r="A53" s="8" t="s">
        <v>164</v>
      </c>
      <c r="B53" s="8" t="s">
        <v>149</v>
      </c>
      <c r="C53" s="8" t="s">
        <v>51</v>
      </c>
      <c r="D53" s="8" t="str">
        <f t="shared" si="1"/>
        <v>Carlos Johnson</v>
      </c>
    </row>
    <row r="54" spans="1:4" x14ac:dyDescent="0.25">
      <c r="A54" s="8" t="s">
        <v>187</v>
      </c>
      <c r="B54" s="8" t="s">
        <v>160</v>
      </c>
      <c r="C54" s="8" t="s">
        <v>45</v>
      </c>
      <c r="D54" s="8" t="str">
        <f t="shared" si="1"/>
        <v>Priya Dubois</v>
      </c>
    </row>
    <row r="55" spans="1:4" x14ac:dyDescent="0.25">
      <c r="A55" s="8" t="s">
        <v>152</v>
      </c>
      <c r="B55" s="8" t="s">
        <v>178</v>
      </c>
      <c r="C55" s="8" t="s">
        <v>64</v>
      </c>
      <c r="D55" s="8" t="str">
        <f t="shared" si="1"/>
        <v>Chen Tanaka</v>
      </c>
    </row>
    <row r="56" spans="1:4" x14ac:dyDescent="0.25">
      <c r="A56" s="8" t="s">
        <v>200</v>
      </c>
      <c r="B56" s="8" t="s">
        <v>191</v>
      </c>
      <c r="C56" s="8" t="s">
        <v>49</v>
      </c>
      <c r="D56" s="8" t="str">
        <f t="shared" si="1"/>
        <v>Daniel Costa</v>
      </c>
    </row>
    <row r="57" spans="1:4" x14ac:dyDescent="0.25">
      <c r="A57" s="8" t="s">
        <v>195</v>
      </c>
      <c r="B57" s="8" t="s">
        <v>149</v>
      </c>
      <c r="C57" s="8" t="s">
        <v>68</v>
      </c>
      <c r="D57" s="8" t="str">
        <f t="shared" si="1"/>
        <v>Elena Johnson</v>
      </c>
    </row>
    <row r="58" spans="1:4" x14ac:dyDescent="0.25">
      <c r="A58" s="8" t="s">
        <v>182</v>
      </c>
      <c r="B58" s="8" t="s">
        <v>192</v>
      </c>
      <c r="C58" s="8" t="s">
        <v>62</v>
      </c>
      <c r="D58" s="8" t="str">
        <f t="shared" si="1"/>
        <v>Anna Petit</v>
      </c>
    </row>
    <row r="59" spans="1:4" x14ac:dyDescent="0.25">
      <c r="A59" s="8" t="s">
        <v>177</v>
      </c>
      <c r="B59" s="8" t="s">
        <v>180</v>
      </c>
      <c r="C59" s="8" t="s">
        <v>49</v>
      </c>
      <c r="D59" s="8" t="str">
        <f t="shared" si="1"/>
        <v>Laura Nguyen</v>
      </c>
    </row>
    <row r="60" spans="1:4" x14ac:dyDescent="0.25">
      <c r="A60" s="8" t="s">
        <v>166</v>
      </c>
      <c r="B60" s="8" t="s">
        <v>163</v>
      </c>
      <c r="C60" s="8" t="s">
        <v>62</v>
      </c>
      <c r="D60" s="8" t="str">
        <f t="shared" si="1"/>
        <v>Ibrahim Kim</v>
      </c>
    </row>
    <row r="61" spans="1:4" x14ac:dyDescent="0.25">
      <c r="A61" s="8" t="s">
        <v>166</v>
      </c>
      <c r="B61" s="8" t="s">
        <v>174</v>
      </c>
      <c r="C61" s="8" t="s">
        <v>59</v>
      </c>
      <c r="D61" s="8" t="str">
        <f t="shared" si="1"/>
        <v>Ibrahim Fischer</v>
      </c>
    </row>
    <row r="62" spans="1:4" x14ac:dyDescent="0.25">
      <c r="A62" s="8" t="s">
        <v>157</v>
      </c>
      <c r="B62" s="8" t="s">
        <v>170</v>
      </c>
      <c r="C62" s="8" t="s">
        <v>54</v>
      </c>
      <c r="D62" s="8" t="str">
        <f t="shared" si="1"/>
        <v>James Novak</v>
      </c>
    </row>
    <row r="63" spans="1:4" x14ac:dyDescent="0.25">
      <c r="A63" s="8" t="s">
        <v>157</v>
      </c>
      <c r="B63" s="8" t="s">
        <v>149</v>
      </c>
      <c r="C63" s="8" t="s">
        <v>71</v>
      </c>
      <c r="D63" s="8" t="str">
        <f t="shared" si="1"/>
        <v>James Johnson</v>
      </c>
    </row>
    <row r="64" spans="1:4" x14ac:dyDescent="0.25">
      <c r="A64" s="8" t="s">
        <v>153</v>
      </c>
      <c r="B64" s="8" t="s">
        <v>192</v>
      </c>
      <c r="C64" s="8" t="s">
        <v>65</v>
      </c>
      <c r="D64" s="8" t="str">
        <f t="shared" si="1"/>
        <v>Thomas Petit</v>
      </c>
    </row>
    <row r="65" spans="1:4" x14ac:dyDescent="0.25">
      <c r="A65" s="8" t="s">
        <v>159</v>
      </c>
      <c r="B65" s="8" t="s">
        <v>152</v>
      </c>
      <c r="C65" s="8" t="s">
        <v>51</v>
      </c>
      <c r="D65" s="8" t="str">
        <f t="shared" si="1"/>
        <v>Fatima Chen</v>
      </c>
    </row>
    <row r="66" spans="1:4" x14ac:dyDescent="0.25">
      <c r="A66" s="8" t="s">
        <v>179</v>
      </c>
      <c r="B66" s="8" t="s">
        <v>183</v>
      </c>
      <c r="C66" s="8" t="s">
        <v>45</v>
      </c>
      <c r="D66" s="8" t="str">
        <f t="shared" ref="D66:D101" si="2">A66&amp;" "&amp;B66</f>
        <v>Omar Patel</v>
      </c>
    </row>
    <row r="67" spans="1:4" x14ac:dyDescent="0.25">
      <c r="A67" s="8" t="s">
        <v>201</v>
      </c>
      <c r="B67" s="8" t="s">
        <v>192</v>
      </c>
      <c r="C67" s="8" t="s">
        <v>45</v>
      </c>
      <c r="D67" s="8" t="str">
        <f t="shared" si="2"/>
        <v>Sophie Petit</v>
      </c>
    </row>
    <row r="68" spans="1:4" x14ac:dyDescent="0.25">
      <c r="A68" s="8" t="s">
        <v>166</v>
      </c>
      <c r="B68" s="8" t="s">
        <v>154</v>
      </c>
      <c r="C68" s="8" t="s">
        <v>65</v>
      </c>
      <c r="D68" s="8" t="str">
        <f t="shared" si="2"/>
        <v>Ibrahim Kowalski</v>
      </c>
    </row>
    <row r="69" spans="1:4" x14ac:dyDescent="0.25">
      <c r="A69" s="8" t="s">
        <v>198</v>
      </c>
      <c r="B69" s="8" t="s">
        <v>181</v>
      </c>
      <c r="C69" s="8" t="s">
        <v>59</v>
      </c>
      <c r="D69" s="8" t="str">
        <f t="shared" si="2"/>
        <v>Michael Murphy</v>
      </c>
    </row>
    <row r="70" spans="1:4" x14ac:dyDescent="0.25">
      <c r="A70" s="8" t="s">
        <v>175</v>
      </c>
      <c r="B70" s="8" t="s">
        <v>163</v>
      </c>
      <c r="C70" s="8" t="s">
        <v>51</v>
      </c>
      <c r="D70" s="8" t="str">
        <f t="shared" si="2"/>
        <v>Yuki Kim</v>
      </c>
    </row>
    <row r="71" spans="1:4" x14ac:dyDescent="0.25">
      <c r="A71" s="8" t="s">
        <v>184</v>
      </c>
      <c r="B71" s="8" t="s">
        <v>170</v>
      </c>
      <c r="C71" s="8" t="s">
        <v>59</v>
      </c>
      <c r="D71" s="8" t="str">
        <f t="shared" si="2"/>
        <v>Leila Novak</v>
      </c>
    </row>
    <row r="72" spans="1:4" x14ac:dyDescent="0.25">
      <c r="A72" s="8" t="s">
        <v>175</v>
      </c>
      <c r="B72" s="8" t="s">
        <v>191</v>
      </c>
      <c r="C72" s="8" t="s">
        <v>64</v>
      </c>
      <c r="D72" s="8" t="str">
        <f t="shared" si="2"/>
        <v>Yuki Costa</v>
      </c>
    </row>
    <row r="73" spans="1:4" x14ac:dyDescent="0.25">
      <c r="A73" s="8" t="s">
        <v>156</v>
      </c>
      <c r="B73" s="8" t="s">
        <v>158</v>
      </c>
      <c r="C73" s="8" t="s">
        <v>54</v>
      </c>
      <c r="D73" s="8" t="str">
        <f t="shared" si="2"/>
        <v>Wei Haddad</v>
      </c>
    </row>
    <row r="74" spans="1:4" x14ac:dyDescent="0.25">
      <c r="A74" s="8" t="s">
        <v>169</v>
      </c>
      <c r="B74" s="8" t="s">
        <v>160</v>
      </c>
      <c r="C74" s="8" t="s">
        <v>68</v>
      </c>
      <c r="D74" s="8" t="str">
        <f t="shared" si="2"/>
        <v>Aisha Dubois</v>
      </c>
    </row>
    <row r="75" spans="1:4" x14ac:dyDescent="0.25">
      <c r="A75" s="8" t="s">
        <v>185</v>
      </c>
      <c r="B75" s="8" t="s">
        <v>149</v>
      </c>
      <c r="C75" s="8" t="s">
        <v>51</v>
      </c>
      <c r="D75" s="8" t="str">
        <f t="shared" si="2"/>
        <v>Ahmed Johnson</v>
      </c>
    </row>
    <row r="76" spans="1:4" x14ac:dyDescent="0.25">
      <c r="A76" s="8" t="s">
        <v>202</v>
      </c>
      <c r="B76" s="8" t="s">
        <v>167</v>
      </c>
      <c r="C76" s="8" t="s">
        <v>45</v>
      </c>
      <c r="D76" s="8" t="str">
        <f t="shared" si="2"/>
        <v>David Lee</v>
      </c>
    </row>
    <row r="77" spans="1:4" x14ac:dyDescent="0.25">
      <c r="A77" s="8" t="s">
        <v>179</v>
      </c>
      <c r="B77" s="8" t="s">
        <v>151</v>
      </c>
      <c r="C77" s="8" t="s">
        <v>45</v>
      </c>
      <c r="D77" s="8" t="str">
        <f t="shared" si="2"/>
        <v>Omar Brown</v>
      </c>
    </row>
    <row r="78" spans="1:4" x14ac:dyDescent="0.25">
      <c r="A78" s="8" t="s">
        <v>203</v>
      </c>
      <c r="B78" s="8" t="s">
        <v>186</v>
      </c>
      <c r="C78" s="8" t="s">
        <v>45</v>
      </c>
      <c r="D78" s="8" t="str">
        <f t="shared" si="2"/>
        <v>Peter Cohen</v>
      </c>
    </row>
    <row r="79" spans="1:4" x14ac:dyDescent="0.25">
      <c r="A79" s="8" t="s">
        <v>202</v>
      </c>
      <c r="B79" s="8" t="s">
        <v>178</v>
      </c>
      <c r="C79" s="8" t="s">
        <v>45</v>
      </c>
      <c r="D79" s="8" t="str">
        <f t="shared" si="2"/>
        <v>David Tanaka</v>
      </c>
    </row>
    <row r="80" spans="1:4" x14ac:dyDescent="0.25">
      <c r="A80" s="8" t="s">
        <v>164</v>
      </c>
      <c r="B80" s="8" t="s">
        <v>183</v>
      </c>
      <c r="C80" s="8" t="s">
        <v>59</v>
      </c>
      <c r="D80" s="8" t="str">
        <f t="shared" si="2"/>
        <v>Carlos Patel</v>
      </c>
    </row>
    <row r="81" spans="1:4" x14ac:dyDescent="0.25">
      <c r="A81" s="8" t="s">
        <v>150</v>
      </c>
      <c r="B81" s="8" t="s">
        <v>181</v>
      </c>
      <c r="C81" s="8" t="s">
        <v>59</v>
      </c>
      <c r="D81" s="8" t="str">
        <f t="shared" si="2"/>
        <v>John Murphy</v>
      </c>
    </row>
    <row r="82" spans="1:4" x14ac:dyDescent="0.25">
      <c r="A82" s="8" t="s">
        <v>175</v>
      </c>
      <c r="B82" s="8" t="s">
        <v>196</v>
      </c>
      <c r="C82" s="8" t="s">
        <v>64</v>
      </c>
      <c r="D82" s="8" t="str">
        <f t="shared" si="2"/>
        <v>Yuki Garcia</v>
      </c>
    </row>
    <row r="83" spans="1:4" x14ac:dyDescent="0.25">
      <c r="A83" s="8" t="s">
        <v>153</v>
      </c>
      <c r="B83" s="8" t="s">
        <v>204</v>
      </c>
      <c r="C83" s="8" t="s">
        <v>62</v>
      </c>
      <c r="D83" s="8" t="str">
        <f t="shared" si="2"/>
        <v>Thomas Yamamoto</v>
      </c>
    </row>
    <row r="84" spans="1:4" x14ac:dyDescent="0.25">
      <c r="A84" s="8" t="s">
        <v>159</v>
      </c>
      <c r="B84" s="8" t="s">
        <v>205</v>
      </c>
      <c r="C84" s="8" t="s">
        <v>59</v>
      </c>
      <c r="D84" s="8" t="str">
        <f t="shared" si="2"/>
        <v>Fatima Larsen</v>
      </c>
    </row>
    <row r="85" spans="1:4" x14ac:dyDescent="0.25">
      <c r="A85" s="8" t="s">
        <v>155</v>
      </c>
      <c r="B85" s="8" t="s">
        <v>180</v>
      </c>
      <c r="C85" s="8" t="s">
        <v>45</v>
      </c>
      <c r="D85" s="8" t="str">
        <f t="shared" si="2"/>
        <v>Emma Nguyen</v>
      </c>
    </row>
    <row r="86" spans="1:4" x14ac:dyDescent="0.25">
      <c r="A86" s="8" t="s">
        <v>169</v>
      </c>
      <c r="B86" s="8" t="s">
        <v>197</v>
      </c>
      <c r="C86" s="8" t="s">
        <v>56</v>
      </c>
      <c r="D86" s="8" t="str">
        <f t="shared" si="2"/>
        <v>Aisha Rossi</v>
      </c>
    </row>
    <row r="87" spans="1:4" x14ac:dyDescent="0.25">
      <c r="A87" s="8" t="s">
        <v>184</v>
      </c>
      <c r="B87" s="8" t="s">
        <v>172</v>
      </c>
      <c r="C87" s="8" t="s">
        <v>45</v>
      </c>
      <c r="D87" s="8" t="str">
        <f t="shared" si="2"/>
        <v>Leila Ivanov</v>
      </c>
    </row>
    <row r="88" spans="1:4" x14ac:dyDescent="0.25">
      <c r="A88" s="8" t="s">
        <v>148</v>
      </c>
      <c r="B88" s="8" t="s">
        <v>186</v>
      </c>
      <c r="C88" s="8" t="s">
        <v>45</v>
      </c>
      <c r="D88" s="8" t="str">
        <f t="shared" si="2"/>
        <v>Kevin Cohen</v>
      </c>
    </row>
    <row r="89" spans="1:4" x14ac:dyDescent="0.25">
      <c r="A89" s="8" t="s">
        <v>168</v>
      </c>
      <c r="B89" s="8" t="s">
        <v>172</v>
      </c>
      <c r="C89" s="8" t="s">
        <v>54</v>
      </c>
      <c r="D89" s="8" t="str">
        <f t="shared" si="2"/>
        <v>Robert Ivanov</v>
      </c>
    </row>
    <row r="90" spans="1:4" x14ac:dyDescent="0.25">
      <c r="A90" s="8" t="s">
        <v>159</v>
      </c>
      <c r="B90" s="8" t="s">
        <v>180</v>
      </c>
      <c r="C90" s="8" t="s">
        <v>49</v>
      </c>
      <c r="D90" s="8" t="str">
        <f t="shared" si="2"/>
        <v>Fatima Nguyen</v>
      </c>
    </row>
    <row r="91" spans="1:4" x14ac:dyDescent="0.25">
      <c r="A91" s="8" t="s">
        <v>185</v>
      </c>
      <c r="B91" s="8" t="s">
        <v>196</v>
      </c>
      <c r="C91" s="8" t="s">
        <v>56</v>
      </c>
      <c r="D91" s="8" t="str">
        <f t="shared" si="2"/>
        <v>Ahmed Garcia</v>
      </c>
    </row>
    <row r="92" spans="1:4" x14ac:dyDescent="0.25">
      <c r="A92" s="8" t="s">
        <v>150</v>
      </c>
      <c r="B92" s="8" t="s">
        <v>160</v>
      </c>
      <c r="C92" s="8" t="s">
        <v>51</v>
      </c>
      <c r="D92" s="8" t="str">
        <f t="shared" si="2"/>
        <v>John Dubois</v>
      </c>
    </row>
    <row r="93" spans="1:4" x14ac:dyDescent="0.25">
      <c r="A93" s="8" t="s">
        <v>195</v>
      </c>
      <c r="B93" s="8" t="s">
        <v>183</v>
      </c>
      <c r="C93" s="8" t="s">
        <v>59</v>
      </c>
      <c r="D93" s="8" t="str">
        <f t="shared" si="2"/>
        <v>Elena Patel</v>
      </c>
    </row>
    <row r="94" spans="1:4" x14ac:dyDescent="0.25">
      <c r="A94" s="8" t="s">
        <v>184</v>
      </c>
      <c r="B94" s="8" t="s">
        <v>162</v>
      </c>
      <c r="C94" s="8" t="s">
        <v>62</v>
      </c>
      <c r="D94" s="8" t="str">
        <f t="shared" si="2"/>
        <v>Leila Osei</v>
      </c>
    </row>
    <row r="95" spans="1:4" x14ac:dyDescent="0.25">
      <c r="A95" s="8" t="s">
        <v>171</v>
      </c>
      <c r="B95" s="8" t="s">
        <v>186</v>
      </c>
      <c r="C95" s="8" t="s">
        <v>72</v>
      </c>
      <c r="D95" s="8" t="str">
        <f t="shared" si="2"/>
        <v>Maria Cohen</v>
      </c>
    </row>
    <row r="96" spans="1:4" x14ac:dyDescent="0.25">
      <c r="A96" s="8" t="s">
        <v>190</v>
      </c>
      <c r="B96" s="8" t="s">
        <v>206</v>
      </c>
      <c r="C96" s="8" t="s">
        <v>72</v>
      </c>
      <c r="D96" s="8" t="str">
        <f t="shared" si="2"/>
        <v>Marc Smith</v>
      </c>
    </row>
    <row r="97" spans="1:4" x14ac:dyDescent="0.25">
      <c r="A97" s="8" t="s">
        <v>195</v>
      </c>
      <c r="B97" s="8" t="s">
        <v>191</v>
      </c>
      <c r="C97" s="8" t="s">
        <v>68</v>
      </c>
      <c r="D97" s="8" t="str">
        <f t="shared" si="2"/>
        <v>Elena Costa</v>
      </c>
    </row>
    <row r="98" spans="1:4" x14ac:dyDescent="0.25">
      <c r="A98" s="8" t="s">
        <v>187</v>
      </c>
      <c r="B98" s="8" t="s">
        <v>197</v>
      </c>
      <c r="C98" s="8" t="s">
        <v>59</v>
      </c>
      <c r="D98" s="8" t="str">
        <f t="shared" si="2"/>
        <v>Priya Rossi</v>
      </c>
    </row>
    <row r="99" spans="1:4" x14ac:dyDescent="0.25">
      <c r="A99" s="8" t="s">
        <v>156</v>
      </c>
      <c r="B99" s="8" t="s">
        <v>162</v>
      </c>
      <c r="C99" s="8" t="s">
        <v>56</v>
      </c>
      <c r="D99" s="8" t="str">
        <f t="shared" si="2"/>
        <v>Wei Osei</v>
      </c>
    </row>
    <row r="100" spans="1:4" x14ac:dyDescent="0.25">
      <c r="A100" s="8" t="s">
        <v>171</v>
      </c>
      <c r="B100" s="8" t="s">
        <v>163</v>
      </c>
      <c r="C100" s="8" t="s">
        <v>54</v>
      </c>
      <c r="D100" s="8" t="str">
        <f t="shared" si="2"/>
        <v>Maria Kim</v>
      </c>
    </row>
    <row r="101" spans="1:4" x14ac:dyDescent="0.25">
      <c r="A101" s="8" t="s">
        <v>168</v>
      </c>
      <c r="B101" s="8" t="s">
        <v>165</v>
      </c>
      <c r="C101" s="8" t="s">
        <v>71</v>
      </c>
      <c r="D101" s="8" t="str">
        <f t="shared" si="2"/>
        <v>Robert Singh</v>
      </c>
    </row>
  </sheetData>
  <sheetProtection sheet="1"/>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51"/>
  <sheetViews>
    <sheetView showGridLines="0" workbookViewId="0"/>
  </sheetViews>
  <sheetFormatPr defaultRowHeight="15" x14ac:dyDescent="0.25"/>
  <cols>
    <col min="1" max="1" width="42" customWidth="1"/>
    <col min="2" max="2" width="12" customWidth="1"/>
    <col min="3" max="3" width="10" customWidth="1"/>
    <col min="4" max="4" width="12" customWidth="1"/>
  </cols>
  <sheetData>
    <row r="1" spans="1:4" x14ac:dyDescent="0.25">
      <c r="A1" s="7" t="s">
        <v>40</v>
      </c>
      <c r="B1" s="7" t="s">
        <v>207</v>
      </c>
      <c r="C1" s="7" t="s">
        <v>208</v>
      </c>
      <c r="D1" s="7" t="s">
        <v>209</v>
      </c>
    </row>
    <row r="2" spans="1:4" x14ac:dyDescent="0.25">
      <c r="A2" s="8" t="s">
        <v>210</v>
      </c>
      <c r="B2" s="8" t="s">
        <v>211</v>
      </c>
      <c r="C2" s="8" t="s">
        <v>133</v>
      </c>
      <c r="D2" s="8" t="s">
        <v>212</v>
      </c>
    </row>
    <row r="3" spans="1:4" x14ac:dyDescent="0.25">
      <c r="A3" s="8" t="s">
        <v>213</v>
      </c>
      <c r="B3" s="8" t="s">
        <v>211</v>
      </c>
      <c r="C3" s="8" t="s">
        <v>133</v>
      </c>
      <c r="D3" s="8" t="s">
        <v>212</v>
      </c>
    </row>
    <row r="4" spans="1:4" x14ac:dyDescent="0.25">
      <c r="A4" s="8" t="s">
        <v>214</v>
      </c>
      <c r="B4" s="8" t="s">
        <v>211</v>
      </c>
      <c r="C4" s="8" t="s">
        <v>133</v>
      </c>
      <c r="D4" s="8" t="s">
        <v>212</v>
      </c>
    </row>
    <row r="5" spans="1:4" x14ac:dyDescent="0.25">
      <c r="A5" s="8" t="s">
        <v>215</v>
      </c>
      <c r="B5" s="8" t="s">
        <v>211</v>
      </c>
      <c r="C5" s="8" t="s">
        <v>133</v>
      </c>
      <c r="D5" s="8" t="s">
        <v>212</v>
      </c>
    </row>
    <row r="6" spans="1:4" x14ac:dyDescent="0.25">
      <c r="A6" s="8" t="s">
        <v>216</v>
      </c>
      <c r="B6" s="8" t="s">
        <v>211</v>
      </c>
      <c r="C6" s="8" t="s">
        <v>133</v>
      </c>
      <c r="D6" s="8" t="s">
        <v>212</v>
      </c>
    </row>
    <row r="7" spans="1:4" x14ac:dyDescent="0.25">
      <c r="A7" s="8" t="s">
        <v>217</v>
      </c>
      <c r="B7" s="8" t="s">
        <v>211</v>
      </c>
      <c r="C7" s="8" t="s">
        <v>133</v>
      </c>
      <c r="D7" s="8" t="s">
        <v>212</v>
      </c>
    </row>
    <row r="8" spans="1:4" x14ac:dyDescent="0.25">
      <c r="A8" s="8" t="s">
        <v>218</v>
      </c>
      <c r="B8" s="8" t="s">
        <v>211</v>
      </c>
      <c r="C8" s="8" t="s">
        <v>133</v>
      </c>
      <c r="D8" s="8" t="s">
        <v>212</v>
      </c>
    </row>
    <row r="9" spans="1:4" x14ac:dyDescent="0.25">
      <c r="A9" s="8" t="s">
        <v>219</v>
      </c>
      <c r="B9" s="8" t="s">
        <v>211</v>
      </c>
      <c r="C9" s="8" t="s">
        <v>133</v>
      </c>
      <c r="D9" s="8" t="s">
        <v>212</v>
      </c>
    </row>
    <row r="10" spans="1:4" x14ac:dyDescent="0.25">
      <c r="A10" s="8" t="s">
        <v>220</v>
      </c>
      <c r="B10" s="8" t="s">
        <v>211</v>
      </c>
      <c r="C10" s="8" t="s">
        <v>133</v>
      </c>
      <c r="D10" s="8" t="s">
        <v>212</v>
      </c>
    </row>
    <row r="11" spans="1:4" x14ac:dyDescent="0.25">
      <c r="A11" s="8" t="s">
        <v>221</v>
      </c>
      <c r="B11" s="8" t="s">
        <v>211</v>
      </c>
      <c r="C11" s="8" t="s">
        <v>133</v>
      </c>
      <c r="D11" s="8" t="s">
        <v>212</v>
      </c>
    </row>
    <row r="12" spans="1:4" x14ac:dyDescent="0.25">
      <c r="A12" s="8" t="s">
        <v>222</v>
      </c>
      <c r="B12" s="8" t="s">
        <v>211</v>
      </c>
      <c r="C12" s="8" t="s">
        <v>133</v>
      </c>
      <c r="D12" s="8" t="s">
        <v>212</v>
      </c>
    </row>
    <row r="13" spans="1:4" x14ac:dyDescent="0.25">
      <c r="A13" s="8" t="s">
        <v>223</v>
      </c>
      <c r="B13" s="8" t="s">
        <v>211</v>
      </c>
      <c r="C13" s="8" t="s">
        <v>133</v>
      </c>
      <c r="D13" s="8" t="s">
        <v>212</v>
      </c>
    </row>
    <row r="14" spans="1:4" x14ac:dyDescent="0.25">
      <c r="A14" s="8" t="s">
        <v>224</v>
      </c>
      <c r="B14" s="8" t="s">
        <v>211</v>
      </c>
      <c r="C14" s="8" t="s">
        <v>133</v>
      </c>
      <c r="D14" s="8" t="s">
        <v>212</v>
      </c>
    </row>
    <row r="15" spans="1:4" x14ac:dyDescent="0.25">
      <c r="A15" s="8" t="s">
        <v>225</v>
      </c>
      <c r="B15" s="8" t="s">
        <v>211</v>
      </c>
      <c r="C15" s="8" t="s">
        <v>133</v>
      </c>
      <c r="D15" s="8" t="s">
        <v>212</v>
      </c>
    </row>
    <row r="16" spans="1:4" x14ac:dyDescent="0.25">
      <c r="A16" s="8" t="s">
        <v>226</v>
      </c>
      <c r="B16" s="8" t="s">
        <v>211</v>
      </c>
      <c r="C16" s="8" t="s">
        <v>133</v>
      </c>
      <c r="D16" s="8" t="s">
        <v>212</v>
      </c>
    </row>
    <row r="17" spans="1:4" x14ac:dyDescent="0.25">
      <c r="A17" s="8" t="s">
        <v>227</v>
      </c>
      <c r="B17" s="8" t="s">
        <v>211</v>
      </c>
      <c r="C17" s="8" t="s">
        <v>133</v>
      </c>
      <c r="D17" s="8" t="s">
        <v>212</v>
      </c>
    </row>
    <row r="18" spans="1:4" x14ac:dyDescent="0.25">
      <c r="A18" s="8" t="s">
        <v>228</v>
      </c>
      <c r="B18" s="8" t="s">
        <v>211</v>
      </c>
      <c r="C18" s="8" t="s">
        <v>133</v>
      </c>
      <c r="D18" s="8" t="s">
        <v>212</v>
      </c>
    </row>
    <row r="19" spans="1:4" x14ac:dyDescent="0.25">
      <c r="A19" s="8" t="s">
        <v>229</v>
      </c>
      <c r="B19" s="8" t="s">
        <v>211</v>
      </c>
      <c r="C19" s="8" t="s">
        <v>133</v>
      </c>
      <c r="D19" s="8" t="s">
        <v>212</v>
      </c>
    </row>
    <row r="20" spans="1:4" x14ac:dyDescent="0.25">
      <c r="A20" s="8" t="s">
        <v>230</v>
      </c>
      <c r="B20" s="8" t="s">
        <v>231</v>
      </c>
      <c r="C20" s="8" t="s">
        <v>140</v>
      </c>
      <c r="D20" s="8" t="s">
        <v>212</v>
      </c>
    </row>
    <row r="21" spans="1:4" x14ac:dyDescent="0.25">
      <c r="A21" s="8" t="s">
        <v>232</v>
      </c>
      <c r="B21" s="8" t="s">
        <v>231</v>
      </c>
      <c r="C21" s="8" t="s">
        <v>140</v>
      </c>
      <c r="D21" s="8" t="s">
        <v>212</v>
      </c>
    </row>
    <row r="22" spans="1:4" x14ac:dyDescent="0.25">
      <c r="A22" s="8" t="s">
        <v>233</v>
      </c>
      <c r="B22" s="8" t="s">
        <v>231</v>
      </c>
      <c r="C22" s="8" t="s">
        <v>140</v>
      </c>
      <c r="D22" s="8" t="s">
        <v>212</v>
      </c>
    </row>
    <row r="23" spans="1:4" x14ac:dyDescent="0.25">
      <c r="A23" s="8" t="s">
        <v>234</v>
      </c>
      <c r="B23" s="8" t="s">
        <v>231</v>
      </c>
      <c r="C23" s="8" t="s">
        <v>140</v>
      </c>
      <c r="D23" s="8" t="s">
        <v>212</v>
      </c>
    </row>
    <row r="24" spans="1:4" x14ac:dyDescent="0.25">
      <c r="A24" s="8" t="s">
        <v>235</v>
      </c>
      <c r="B24" s="8" t="s">
        <v>231</v>
      </c>
      <c r="C24" s="8" t="s">
        <v>140</v>
      </c>
      <c r="D24" s="8" t="s">
        <v>212</v>
      </c>
    </row>
    <row r="25" spans="1:4" x14ac:dyDescent="0.25">
      <c r="A25" s="8" t="s">
        <v>236</v>
      </c>
      <c r="B25" s="8" t="s">
        <v>231</v>
      </c>
      <c r="C25" s="8" t="s">
        <v>140</v>
      </c>
      <c r="D25" s="8" t="s">
        <v>212</v>
      </c>
    </row>
    <row r="26" spans="1:4" x14ac:dyDescent="0.25">
      <c r="A26" s="8" t="s">
        <v>237</v>
      </c>
      <c r="B26" s="8" t="s">
        <v>231</v>
      </c>
      <c r="C26" s="8" t="s">
        <v>140</v>
      </c>
      <c r="D26" s="8" t="s">
        <v>212</v>
      </c>
    </row>
    <row r="27" spans="1:4" x14ac:dyDescent="0.25">
      <c r="A27" s="8" t="s">
        <v>238</v>
      </c>
      <c r="B27" s="8" t="s">
        <v>231</v>
      </c>
      <c r="C27" s="8" t="s">
        <v>140</v>
      </c>
      <c r="D27" s="8" t="s">
        <v>212</v>
      </c>
    </row>
    <row r="28" spans="1:4" x14ac:dyDescent="0.25">
      <c r="A28" s="8" t="s">
        <v>239</v>
      </c>
      <c r="B28" s="8" t="s">
        <v>231</v>
      </c>
      <c r="C28" s="8" t="s">
        <v>140</v>
      </c>
      <c r="D28" s="8" t="s">
        <v>212</v>
      </c>
    </row>
    <row r="29" spans="1:4" x14ac:dyDescent="0.25">
      <c r="A29" s="8" t="s">
        <v>240</v>
      </c>
      <c r="B29" s="8" t="s">
        <v>231</v>
      </c>
      <c r="C29" s="8" t="s">
        <v>140</v>
      </c>
      <c r="D29" s="8" t="s">
        <v>212</v>
      </c>
    </row>
    <row r="30" spans="1:4" x14ac:dyDescent="0.25">
      <c r="A30" s="8" t="s">
        <v>241</v>
      </c>
      <c r="B30" s="8" t="s">
        <v>231</v>
      </c>
      <c r="C30" s="8" t="s">
        <v>140</v>
      </c>
      <c r="D30" s="8" t="s">
        <v>212</v>
      </c>
    </row>
    <row r="31" spans="1:4" x14ac:dyDescent="0.25">
      <c r="A31" s="8" t="s">
        <v>242</v>
      </c>
      <c r="B31" s="8" t="s">
        <v>231</v>
      </c>
      <c r="C31" s="8" t="s">
        <v>140</v>
      </c>
      <c r="D31" s="8" t="s">
        <v>212</v>
      </c>
    </row>
    <row r="32" spans="1:4" x14ac:dyDescent="0.25">
      <c r="A32" s="8" t="s">
        <v>243</v>
      </c>
      <c r="B32" s="8" t="s">
        <v>231</v>
      </c>
      <c r="C32" s="8" t="s">
        <v>140</v>
      </c>
      <c r="D32" s="8" t="s">
        <v>212</v>
      </c>
    </row>
    <row r="33" spans="1:4" x14ac:dyDescent="0.25">
      <c r="A33" s="8" t="s">
        <v>244</v>
      </c>
      <c r="B33" s="8" t="s">
        <v>231</v>
      </c>
      <c r="C33" s="8" t="s">
        <v>140</v>
      </c>
      <c r="D33" s="8" t="s">
        <v>212</v>
      </c>
    </row>
    <row r="34" spans="1:4" x14ac:dyDescent="0.25">
      <c r="A34" s="8" t="s">
        <v>245</v>
      </c>
      <c r="B34" s="8" t="s">
        <v>231</v>
      </c>
      <c r="C34" s="8" t="s">
        <v>140</v>
      </c>
      <c r="D34" s="8" t="s">
        <v>212</v>
      </c>
    </row>
    <row r="35" spans="1:4" x14ac:dyDescent="0.25">
      <c r="A35" s="8" t="s">
        <v>246</v>
      </c>
      <c r="B35" s="8" t="s">
        <v>231</v>
      </c>
      <c r="C35" s="8" t="s">
        <v>140</v>
      </c>
      <c r="D35" s="8" t="s">
        <v>212</v>
      </c>
    </row>
    <row r="36" spans="1:4" x14ac:dyDescent="0.25">
      <c r="A36" s="8" t="s">
        <v>247</v>
      </c>
      <c r="B36" s="8" t="s">
        <v>248</v>
      </c>
      <c r="C36" s="8" t="s">
        <v>140</v>
      </c>
      <c r="D36" s="8" t="s">
        <v>212</v>
      </c>
    </row>
    <row r="37" spans="1:4" x14ac:dyDescent="0.25">
      <c r="A37" s="8" t="s">
        <v>249</v>
      </c>
      <c r="B37" s="8" t="s">
        <v>248</v>
      </c>
      <c r="C37" s="8" t="s">
        <v>140</v>
      </c>
      <c r="D37" s="8" t="s">
        <v>212</v>
      </c>
    </row>
    <row r="38" spans="1:4" x14ac:dyDescent="0.25">
      <c r="A38" s="8" t="s">
        <v>250</v>
      </c>
      <c r="B38" s="8" t="s">
        <v>248</v>
      </c>
      <c r="C38" s="8" t="s">
        <v>140</v>
      </c>
      <c r="D38" s="8" t="s">
        <v>212</v>
      </c>
    </row>
    <row r="39" spans="1:4" x14ac:dyDescent="0.25">
      <c r="A39" s="8" t="s">
        <v>251</v>
      </c>
      <c r="B39" s="8" t="s">
        <v>248</v>
      </c>
      <c r="C39" s="8" t="s">
        <v>140</v>
      </c>
      <c r="D39" s="8" t="s">
        <v>212</v>
      </c>
    </row>
    <row r="40" spans="1:4" x14ac:dyDescent="0.25">
      <c r="A40" s="8" t="s">
        <v>252</v>
      </c>
      <c r="B40" s="8" t="s">
        <v>248</v>
      </c>
      <c r="C40" s="8" t="s">
        <v>140</v>
      </c>
      <c r="D40" s="8" t="s">
        <v>212</v>
      </c>
    </row>
    <row r="41" spans="1:4" x14ac:dyDescent="0.25">
      <c r="A41" s="8" t="s">
        <v>253</v>
      </c>
      <c r="B41" s="8" t="s">
        <v>248</v>
      </c>
      <c r="C41" s="8" t="s">
        <v>140</v>
      </c>
      <c r="D41" s="8" t="s">
        <v>212</v>
      </c>
    </row>
    <row r="42" spans="1:4" x14ac:dyDescent="0.25">
      <c r="A42" s="8" t="s">
        <v>254</v>
      </c>
      <c r="B42" s="8" t="s">
        <v>248</v>
      </c>
      <c r="C42" s="8" t="s">
        <v>140</v>
      </c>
      <c r="D42" s="8" t="s">
        <v>212</v>
      </c>
    </row>
    <row r="43" spans="1:4" x14ac:dyDescent="0.25">
      <c r="A43" s="8" t="s">
        <v>255</v>
      </c>
      <c r="B43" s="8" t="s">
        <v>248</v>
      </c>
      <c r="C43" s="8" t="s">
        <v>140</v>
      </c>
      <c r="D43" s="8" t="s">
        <v>212</v>
      </c>
    </row>
    <row r="44" spans="1:4" x14ac:dyDescent="0.25">
      <c r="A44" s="8" t="s">
        <v>256</v>
      </c>
      <c r="B44" s="8" t="s">
        <v>248</v>
      </c>
      <c r="C44" s="8" t="s">
        <v>140</v>
      </c>
      <c r="D44" s="8" t="s">
        <v>212</v>
      </c>
    </row>
    <row r="45" spans="1:4" x14ac:dyDescent="0.25">
      <c r="A45" s="8" t="s">
        <v>257</v>
      </c>
      <c r="B45" s="8" t="s">
        <v>248</v>
      </c>
      <c r="C45" s="8" t="s">
        <v>140</v>
      </c>
      <c r="D45" s="8" t="s">
        <v>212</v>
      </c>
    </row>
    <row r="46" spans="1:4" x14ac:dyDescent="0.25">
      <c r="A46" s="8" t="s">
        <v>258</v>
      </c>
      <c r="B46" s="8" t="s">
        <v>248</v>
      </c>
      <c r="C46" s="8" t="s">
        <v>140</v>
      </c>
      <c r="D46" s="8" t="s">
        <v>212</v>
      </c>
    </row>
    <row r="47" spans="1:4" x14ac:dyDescent="0.25">
      <c r="A47" s="8" t="s">
        <v>259</v>
      </c>
      <c r="B47" s="8" t="s">
        <v>248</v>
      </c>
      <c r="C47" s="8" t="s">
        <v>140</v>
      </c>
      <c r="D47" s="8" t="s">
        <v>212</v>
      </c>
    </row>
    <row r="48" spans="1:4" x14ac:dyDescent="0.25">
      <c r="A48" s="8" t="s">
        <v>260</v>
      </c>
      <c r="B48" s="8" t="s">
        <v>248</v>
      </c>
      <c r="C48" s="8" t="s">
        <v>140</v>
      </c>
      <c r="D48" s="8" t="s">
        <v>212</v>
      </c>
    </row>
    <row r="49" spans="1:4" x14ac:dyDescent="0.25">
      <c r="A49" s="8" t="s">
        <v>261</v>
      </c>
      <c r="B49" s="8" t="s">
        <v>248</v>
      </c>
      <c r="C49" s="8" t="s">
        <v>140</v>
      </c>
      <c r="D49" s="8" t="s">
        <v>212</v>
      </c>
    </row>
    <row r="50" spans="1:4" x14ac:dyDescent="0.25">
      <c r="A50" s="8" t="s">
        <v>262</v>
      </c>
      <c r="B50" s="8" t="s">
        <v>248</v>
      </c>
      <c r="C50" s="8" t="s">
        <v>140</v>
      </c>
      <c r="D50" s="8" t="s">
        <v>212</v>
      </c>
    </row>
    <row r="51" spans="1:4" x14ac:dyDescent="0.25">
      <c r="A51" s="8" t="s">
        <v>263</v>
      </c>
      <c r="B51" s="8" t="s">
        <v>248</v>
      </c>
      <c r="C51" s="8" t="s">
        <v>140</v>
      </c>
      <c r="D51" s="8" t="s">
        <v>212</v>
      </c>
    </row>
  </sheetData>
  <sheetProtection sheet="1"/>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9"/>
  <sheetViews>
    <sheetView showGridLines="0" workbookViewId="0"/>
  </sheetViews>
  <sheetFormatPr defaultRowHeight="15" x14ac:dyDescent="0.25"/>
  <cols>
    <col min="1" max="1" width="42" customWidth="1"/>
    <col min="2" max="2" width="10" customWidth="1"/>
    <col min="3" max="3" width="26" customWidth="1"/>
    <col min="4" max="4" width="8" customWidth="1"/>
    <col min="5" max="5" width="10" customWidth="1"/>
    <col min="6" max="7" width="11" customWidth="1"/>
    <col min="8" max="8" width="13" customWidth="1"/>
    <col min="9" max="9" width="9" customWidth="1"/>
    <col min="10" max="10" width="11" customWidth="1"/>
    <col min="11" max="11" width="12" customWidth="1"/>
    <col min="12" max="12" width="10" customWidth="1"/>
  </cols>
  <sheetData>
    <row r="1" spans="1:12" ht="30" x14ac:dyDescent="0.25">
      <c r="A1" s="7" t="s">
        <v>264</v>
      </c>
      <c r="B1" s="7" t="s">
        <v>265</v>
      </c>
      <c r="C1" s="7" t="s">
        <v>266</v>
      </c>
      <c r="D1" s="7" t="s">
        <v>267</v>
      </c>
      <c r="E1" s="7" t="s">
        <v>268</v>
      </c>
      <c r="F1" s="7" t="s">
        <v>269</v>
      </c>
      <c r="G1" s="7" t="s">
        <v>122</v>
      </c>
      <c r="H1" s="7" t="s">
        <v>270</v>
      </c>
      <c r="I1" s="7" t="s">
        <v>271</v>
      </c>
      <c r="J1" s="7" t="s">
        <v>272</v>
      </c>
      <c r="K1" s="7" t="s">
        <v>273</v>
      </c>
      <c r="L1" s="7" t="s">
        <v>274</v>
      </c>
    </row>
    <row r="2" spans="1:12" x14ac:dyDescent="0.25">
      <c r="A2" s="8" t="s">
        <v>210</v>
      </c>
      <c r="B2" s="8" t="s">
        <v>39</v>
      </c>
      <c r="C2" s="8" t="s">
        <v>86</v>
      </c>
      <c r="D2" s="8">
        <v>4</v>
      </c>
      <c r="E2" s="8">
        <v>2</v>
      </c>
      <c r="F2" s="8">
        <v>3</v>
      </c>
      <c r="G2" s="8">
        <v>8</v>
      </c>
      <c r="H2" s="8">
        <v>2</v>
      </c>
      <c r="I2" s="8">
        <v>6</v>
      </c>
      <c r="J2" s="8">
        <v>7</v>
      </c>
      <c r="K2" s="8" t="s">
        <v>125</v>
      </c>
      <c r="L2" s="8" t="s">
        <v>136</v>
      </c>
    </row>
    <row r="3" spans="1:12" x14ac:dyDescent="0.25">
      <c r="A3" s="8" t="s">
        <v>213</v>
      </c>
      <c r="B3" s="8" t="s">
        <v>31</v>
      </c>
      <c r="C3" s="8" t="s">
        <v>76</v>
      </c>
      <c r="D3" s="8">
        <v>3</v>
      </c>
      <c r="E3" s="8">
        <v>2</v>
      </c>
      <c r="F3" s="8">
        <v>1</v>
      </c>
      <c r="G3" s="8">
        <v>6</v>
      </c>
      <c r="H3" s="8">
        <v>2</v>
      </c>
      <c r="I3" s="8">
        <v>2</v>
      </c>
      <c r="J3" s="8">
        <v>6</v>
      </c>
      <c r="K3" s="8" t="s">
        <v>134</v>
      </c>
      <c r="L3" s="8" t="s">
        <v>135</v>
      </c>
    </row>
    <row r="4" spans="1:12" x14ac:dyDescent="0.25">
      <c r="A4" s="8" t="s">
        <v>214</v>
      </c>
      <c r="B4" s="8" t="s">
        <v>29</v>
      </c>
      <c r="C4" s="8" t="s">
        <v>76</v>
      </c>
      <c r="D4" s="8">
        <v>3</v>
      </c>
      <c r="E4" s="8">
        <v>3</v>
      </c>
      <c r="F4" s="8">
        <v>3</v>
      </c>
      <c r="G4" s="8">
        <v>9</v>
      </c>
      <c r="H4" s="8">
        <v>2</v>
      </c>
      <c r="I4" s="8">
        <v>6</v>
      </c>
      <c r="J4" s="8">
        <v>7</v>
      </c>
      <c r="K4" s="8" t="s">
        <v>125</v>
      </c>
      <c r="L4" s="8" t="s">
        <v>136</v>
      </c>
    </row>
    <row r="5" spans="1:12" x14ac:dyDescent="0.25">
      <c r="A5" s="8" t="s">
        <v>215</v>
      </c>
      <c r="B5" s="8" t="s">
        <v>31</v>
      </c>
      <c r="C5" s="8" t="s">
        <v>76</v>
      </c>
      <c r="D5" s="8">
        <v>3</v>
      </c>
      <c r="E5" s="8">
        <v>3</v>
      </c>
      <c r="F5" s="8">
        <v>4</v>
      </c>
      <c r="G5" s="8">
        <v>9</v>
      </c>
      <c r="H5" s="8">
        <v>2</v>
      </c>
      <c r="I5" s="8">
        <v>8</v>
      </c>
      <c r="J5" s="8">
        <v>7</v>
      </c>
      <c r="K5" s="8" t="s">
        <v>125</v>
      </c>
      <c r="L5" s="8" t="s">
        <v>136</v>
      </c>
    </row>
    <row r="6" spans="1:12" x14ac:dyDescent="0.25">
      <c r="A6" s="8" t="s">
        <v>216</v>
      </c>
      <c r="B6" s="8" t="s">
        <v>37</v>
      </c>
      <c r="C6" s="8" t="s">
        <v>76</v>
      </c>
      <c r="D6" s="8">
        <v>5</v>
      </c>
      <c r="E6" s="8">
        <v>1</v>
      </c>
      <c r="F6" s="8">
        <v>1</v>
      </c>
      <c r="G6" s="8">
        <v>5</v>
      </c>
      <c r="H6" s="8">
        <v>2</v>
      </c>
      <c r="I6" s="8">
        <v>2</v>
      </c>
      <c r="J6" s="8">
        <v>6</v>
      </c>
      <c r="K6" s="8" t="s">
        <v>134</v>
      </c>
      <c r="L6" s="8" t="s">
        <v>135</v>
      </c>
    </row>
    <row r="7" spans="1:12" x14ac:dyDescent="0.25">
      <c r="A7" s="8" t="s">
        <v>217</v>
      </c>
      <c r="B7" s="8" t="s">
        <v>37</v>
      </c>
      <c r="C7" s="8" t="s">
        <v>79</v>
      </c>
      <c r="D7" s="8">
        <v>3</v>
      </c>
      <c r="E7" s="8">
        <v>1</v>
      </c>
      <c r="F7" s="8">
        <v>1</v>
      </c>
      <c r="G7" s="8">
        <v>3</v>
      </c>
      <c r="H7" s="8">
        <v>1</v>
      </c>
      <c r="I7" s="8">
        <v>1</v>
      </c>
      <c r="J7" s="8">
        <v>6</v>
      </c>
      <c r="K7" s="8" t="s">
        <v>134</v>
      </c>
      <c r="L7" s="8" t="s">
        <v>135</v>
      </c>
    </row>
    <row r="8" spans="1:12" x14ac:dyDescent="0.25">
      <c r="A8" s="8" t="s">
        <v>218</v>
      </c>
      <c r="B8" s="8" t="s">
        <v>39</v>
      </c>
      <c r="C8" s="8" t="s">
        <v>86</v>
      </c>
      <c r="D8" s="8">
        <v>3</v>
      </c>
      <c r="E8" s="8">
        <v>0</v>
      </c>
      <c r="F8" s="8">
        <v>1</v>
      </c>
      <c r="G8" s="8">
        <v>0</v>
      </c>
      <c r="H8" s="8">
        <v>1</v>
      </c>
      <c r="I8" s="8">
        <v>1</v>
      </c>
      <c r="J8" s="8">
        <v>6</v>
      </c>
      <c r="K8" s="8" t="s">
        <v>134</v>
      </c>
      <c r="L8" s="8" t="s">
        <v>135</v>
      </c>
    </row>
    <row r="9" spans="1:12" x14ac:dyDescent="0.25">
      <c r="A9" s="8" t="s">
        <v>219</v>
      </c>
      <c r="B9" s="8" t="s">
        <v>39</v>
      </c>
      <c r="C9" s="8" t="s">
        <v>82</v>
      </c>
      <c r="D9" s="8">
        <v>3</v>
      </c>
      <c r="E9" s="8">
        <v>2</v>
      </c>
      <c r="F9" s="8">
        <v>2</v>
      </c>
      <c r="G9" s="8">
        <v>6</v>
      </c>
      <c r="H9" s="8">
        <v>2</v>
      </c>
      <c r="I9" s="8">
        <v>4</v>
      </c>
      <c r="J9" s="8">
        <v>6</v>
      </c>
      <c r="K9" s="8" t="s">
        <v>134</v>
      </c>
      <c r="L9" s="8" t="s">
        <v>135</v>
      </c>
    </row>
    <row r="10" spans="1:12" x14ac:dyDescent="0.25">
      <c r="A10" s="8" t="s">
        <v>220</v>
      </c>
      <c r="B10" s="8" t="s">
        <v>33</v>
      </c>
      <c r="C10" s="8" t="s">
        <v>84</v>
      </c>
      <c r="D10" s="8">
        <v>1</v>
      </c>
      <c r="E10" s="8">
        <v>2</v>
      </c>
      <c r="F10" s="8">
        <v>3</v>
      </c>
      <c r="G10" s="8">
        <v>2</v>
      </c>
      <c r="H10" s="8">
        <v>1</v>
      </c>
      <c r="I10" s="8">
        <v>3</v>
      </c>
      <c r="J10" s="8">
        <v>6</v>
      </c>
      <c r="K10" s="8" t="s">
        <v>134</v>
      </c>
      <c r="L10" s="8" t="s">
        <v>135</v>
      </c>
    </row>
    <row r="11" spans="1:12" x14ac:dyDescent="0.25">
      <c r="A11" s="8" t="s">
        <v>221</v>
      </c>
      <c r="B11" s="8" t="s">
        <v>35</v>
      </c>
      <c r="C11" s="8" t="s">
        <v>86</v>
      </c>
      <c r="D11" s="8">
        <v>2</v>
      </c>
      <c r="E11" s="8">
        <v>4</v>
      </c>
      <c r="F11" s="8">
        <v>1</v>
      </c>
      <c r="G11" s="8">
        <v>8</v>
      </c>
      <c r="H11" s="8">
        <v>2</v>
      </c>
      <c r="I11" s="8">
        <v>2</v>
      </c>
      <c r="J11" s="8">
        <v>6</v>
      </c>
      <c r="K11" s="8" t="s">
        <v>134</v>
      </c>
      <c r="L11" s="8" t="s">
        <v>135</v>
      </c>
    </row>
    <row r="12" spans="1:12" x14ac:dyDescent="0.25">
      <c r="A12" s="8" t="s">
        <v>222</v>
      </c>
      <c r="B12" s="8" t="s">
        <v>31</v>
      </c>
      <c r="C12" s="8" t="s">
        <v>86</v>
      </c>
      <c r="D12" s="8">
        <v>5</v>
      </c>
      <c r="E12" s="8">
        <v>5</v>
      </c>
      <c r="F12" s="8">
        <v>1</v>
      </c>
      <c r="G12" s="8">
        <v>25</v>
      </c>
      <c r="H12" s="8">
        <v>5</v>
      </c>
      <c r="I12" s="8">
        <v>5</v>
      </c>
      <c r="J12" s="8">
        <v>7</v>
      </c>
      <c r="K12" s="8" t="s">
        <v>125</v>
      </c>
      <c r="L12" s="8" t="s">
        <v>136</v>
      </c>
    </row>
    <row r="13" spans="1:12" x14ac:dyDescent="0.25">
      <c r="A13" s="8" t="s">
        <v>223</v>
      </c>
      <c r="B13" s="8" t="s">
        <v>31</v>
      </c>
      <c r="C13" s="8" t="s">
        <v>82</v>
      </c>
      <c r="D13" s="8">
        <v>2</v>
      </c>
      <c r="E13" s="8">
        <v>4</v>
      </c>
      <c r="F13" s="8">
        <v>4</v>
      </c>
      <c r="G13" s="8">
        <v>8</v>
      </c>
      <c r="H13" s="8">
        <v>2</v>
      </c>
      <c r="I13" s="8">
        <v>8</v>
      </c>
      <c r="J13" s="8">
        <v>7</v>
      </c>
      <c r="K13" s="8" t="s">
        <v>125</v>
      </c>
      <c r="L13" s="8" t="s">
        <v>136</v>
      </c>
    </row>
    <row r="14" spans="1:12" x14ac:dyDescent="0.25">
      <c r="A14" s="8" t="s">
        <v>224</v>
      </c>
      <c r="B14" s="8" t="s">
        <v>33</v>
      </c>
      <c r="C14" s="8" t="s">
        <v>86</v>
      </c>
      <c r="D14" s="8">
        <v>2</v>
      </c>
      <c r="E14" s="8">
        <v>2</v>
      </c>
      <c r="F14" s="8">
        <v>3</v>
      </c>
      <c r="G14" s="8">
        <v>4</v>
      </c>
      <c r="H14" s="8">
        <v>1</v>
      </c>
      <c r="I14" s="8">
        <v>3</v>
      </c>
      <c r="J14" s="8">
        <v>6</v>
      </c>
      <c r="K14" s="8" t="s">
        <v>134</v>
      </c>
      <c r="L14" s="8" t="s">
        <v>135</v>
      </c>
    </row>
    <row r="15" spans="1:12" x14ac:dyDescent="0.25">
      <c r="A15" s="8" t="s">
        <v>225</v>
      </c>
      <c r="B15" s="8" t="s">
        <v>39</v>
      </c>
      <c r="C15" s="8" t="s">
        <v>86</v>
      </c>
      <c r="D15" s="8">
        <v>5</v>
      </c>
      <c r="E15" s="8">
        <v>4</v>
      </c>
      <c r="F15" s="8">
        <v>3</v>
      </c>
      <c r="G15" s="8">
        <v>20</v>
      </c>
      <c r="H15" s="8">
        <v>5</v>
      </c>
      <c r="I15" s="8">
        <v>15</v>
      </c>
      <c r="J15" s="8">
        <v>9</v>
      </c>
      <c r="K15" s="8" t="s">
        <v>129</v>
      </c>
      <c r="L15" s="8" t="s">
        <v>138</v>
      </c>
    </row>
    <row r="16" spans="1:12" x14ac:dyDescent="0.25">
      <c r="A16" s="8" t="s">
        <v>226</v>
      </c>
      <c r="B16" s="8" t="s">
        <v>31</v>
      </c>
      <c r="C16" s="8" t="s">
        <v>82</v>
      </c>
      <c r="D16" s="8">
        <v>2</v>
      </c>
      <c r="E16" s="8">
        <v>3</v>
      </c>
      <c r="F16" s="8">
        <v>5</v>
      </c>
      <c r="G16" s="8">
        <v>6</v>
      </c>
      <c r="H16" s="8">
        <v>2</v>
      </c>
      <c r="I16" s="8">
        <v>10</v>
      </c>
      <c r="J16" s="8">
        <v>8</v>
      </c>
      <c r="K16" s="8" t="s">
        <v>127</v>
      </c>
      <c r="L16" s="8" t="s">
        <v>137</v>
      </c>
    </row>
    <row r="17" spans="1:12" x14ac:dyDescent="0.25">
      <c r="A17" s="8" t="s">
        <v>227</v>
      </c>
      <c r="B17" s="8" t="s">
        <v>33</v>
      </c>
      <c r="C17" s="8" t="s">
        <v>82</v>
      </c>
      <c r="D17" s="8">
        <v>1</v>
      </c>
      <c r="E17" s="8">
        <v>1</v>
      </c>
      <c r="F17" s="8">
        <v>3</v>
      </c>
      <c r="G17" s="8">
        <v>1</v>
      </c>
      <c r="H17" s="8">
        <v>1</v>
      </c>
      <c r="I17" s="8">
        <v>3</v>
      </c>
      <c r="J17" s="8">
        <v>6</v>
      </c>
      <c r="K17" s="8" t="s">
        <v>134</v>
      </c>
      <c r="L17" s="8" t="s">
        <v>135</v>
      </c>
    </row>
    <row r="18" spans="1:12" x14ac:dyDescent="0.25">
      <c r="A18" s="8" t="s">
        <v>228</v>
      </c>
      <c r="B18" s="8" t="s">
        <v>39</v>
      </c>
      <c r="C18" s="8" t="s">
        <v>82</v>
      </c>
      <c r="D18" s="8">
        <v>3</v>
      </c>
      <c r="E18" s="8">
        <v>3</v>
      </c>
      <c r="F18" s="8">
        <v>1</v>
      </c>
      <c r="G18" s="8">
        <v>9</v>
      </c>
      <c r="H18" s="8">
        <v>2</v>
      </c>
      <c r="I18" s="8">
        <v>2</v>
      </c>
      <c r="J18" s="8">
        <v>6</v>
      </c>
      <c r="K18" s="8" t="s">
        <v>134</v>
      </c>
      <c r="L18" s="8" t="s">
        <v>135</v>
      </c>
    </row>
    <row r="19" spans="1:12" x14ac:dyDescent="0.25">
      <c r="A19" s="8" t="s">
        <v>229</v>
      </c>
      <c r="B19" s="8" t="s">
        <v>29</v>
      </c>
      <c r="C19" s="8" t="s">
        <v>76</v>
      </c>
      <c r="D19" s="8">
        <v>3</v>
      </c>
      <c r="E19" s="8">
        <v>2</v>
      </c>
      <c r="F19" s="8">
        <v>4</v>
      </c>
      <c r="G19" s="8">
        <v>6</v>
      </c>
      <c r="H19" s="8">
        <v>2</v>
      </c>
      <c r="I19" s="8">
        <v>8</v>
      </c>
      <c r="J19" s="8">
        <v>7</v>
      </c>
      <c r="K19" s="8" t="s">
        <v>125</v>
      </c>
      <c r="L19" s="8" t="s">
        <v>136</v>
      </c>
    </row>
  </sheetData>
  <sheetProtection sheet="1"/>
  <conditionalFormatting sqref="K2:K19">
    <cfRule type="expression" dxfId="29" priority="1">
      <formula>K2="Minimal"</formula>
    </cfRule>
    <cfRule type="expression" dxfId="28" priority="2">
      <formula>K2="Low"</formula>
    </cfRule>
    <cfRule type="expression" dxfId="27" priority="3">
      <formula>K2="Moderate"</formula>
    </cfRule>
    <cfRule type="expression" dxfId="26" priority="4">
      <formula>K2="High"</formula>
    </cfRule>
    <cfRule type="expression" dxfId="25" priority="5">
      <formula>K2="Very High"</formula>
    </cfRule>
  </conditionalFormatting>
  <pageMargins left="0.75" right="0.75" top="1" bottom="1" header="0.5" footer="0.5"/>
  <pageSetup orientation="portrait" horizontalDpi="4294967293" verticalDpi="0"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17"/>
  <sheetViews>
    <sheetView showGridLines="0" workbookViewId="0"/>
  </sheetViews>
  <sheetFormatPr defaultRowHeight="15" x14ac:dyDescent="0.25"/>
  <cols>
    <col min="1" max="1" width="34" customWidth="1"/>
    <col min="2" max="2" width="10" customWidth="1"/>
    <col min="3" max="3" width="30" customWidth="1"/>
    <col min="4" max="4" width="16" customWidth="1"/>
    <col min="5" max="5" width="9" customWidth="1"/>
    <col min="6" max="6" width="10" customWidth="1"/>
    <col min="7" max="7" width="7" customWidth="1"/>
    <col min="8" max="8" width="8" customWidth="1"/>
    <col min="9" max="9" width="11" customWidth="1"/>
    <col min="10" max="10" width="13" customWidth="1"/>
    <col min="11" max="11" width="10" customWidth="1"/>
  </cols>
  <sheetData>
    <row r="1" spans="1:11" ht="30" x14ac:dyDescent="0.25">
      <c r="A1" s="7" t="s">
        <v>264</v>
      </c>
      <c r="B1" s="7" t="s">
        <v>265</v>
      </c>
      <c r="C1" s="7" t="s">
        <v>275</v>
      </c>
      <c r="D1" s="7" t="s">
        <v>90</v>
      </c>
      <c r="E1" s="7" t="s">
        <v>276</v>
      </c>
      <c r="F1" s="7" t="s">
        <v>277</v>
      </c>
      <c r="G1" s="7" t="s">
        <v>278</v>
      </c>
      <c r="H1" s="7" t="s">
        <v>140</v>
      </c>
      <c r="I1" s="7" t="s">
        <v>279</v>
      </c>
      <c r="J1" s="7" t="s">
        <v>280</v>
      </c>
      <c r="K1" s="7" t="s">
        <v>281</v>
      </c>
    </row>
    <row r="2" spans="1:11" x14ac:dyDescent="0.25">
      <c r="A2" s="8" t="s">
        <v>230</v>
      </c>
      <c r="B2" s="8" t="s">
        <v>33</v>
      </c>
      <c r="C2" s="8" t="s">
        <v>95</v>
      </c>
      <c r="D2" s="8" t="s">
        <v>97</v>
      </c>
      <c r="E2" s="8">
        <v>3</v>
      </c>
      <c r="F2" s="8">
        <v>4</v>
      </c>
      <c r="G2" s="8">
        <v>0</v>
      </c>
      <c r="H2" s="8">
        <v>7</v>
      </c>
      <c r="I2" s="8">
        <v>13</v>
      </c>
      <c r="J2" s="8" t="s">
        <v>127</v>
      </c>
      <c r="K2" s="8" t="s">
        <v>137</v>
      </c>
    </row>
    <row r="3" spans="1:11" x14ac:dyDescent="0.25">
      <c r="A3" s="8" t="s">
        <v>232</v>
      </c>
      <c r="B3" s="8" t="s">
        <v>37</v>
      </c>
      <c r="C3" s="8" t="s">
        <v>102</v>
      </c>
      <c r="D3" s="8" t="s">
        <v>103</v>
      </c>
      <c r="E3" s="8">
        <v>3</v>
      </c>
      <c r="F3" s="8">
        <v>2</v>
      </c>
      <c r="G3" s="8">
        <v>3</v>
      </c>
      <c r="H3" s="8">
        <v>8</v>
      </c>
      <c r="I3" s="8">
        <v>13</v>
      </c>
      <c r="J3" s="8" t="s">
        <v>127</v>
      </c>
      <c r="K3" s="8" t="s">
        <v>137</v>
      </c>
    </row>
    <row r="4" spans="1:11" x14ac:dyDescent="0.25">
      <c r="A4" s="8" t="s">
        <v>233</v>
      </c>
      <c r="B4" s="8" t="s">
        <v>39</v>
      </c>
      <c r="C4" s="8" t="s">
        <v>95</v>
      </c>
      <c r="D4" s="8" t="s">
        <v>97</v>
      </c>
      <c r="E4" s="8">
        <v>3</v>
      </c>
      <c r="F4" s="8">
        <v>1</v>
      </c>
      <c r="G4" s="8">
        <v>5</v>
      </c>
      <c r="H4" s="8">
        <v>9</v>
      </c>
      <c r="I4" s="8">
        <v>14</v>
      </c>
      <c r="J4" s="8" t="s">
        <v>142</v>
      </c>
      <c r="K4" s="8" t="s">
        <v>136</v>
      </c>
    </row>
    <row r="5" spans="1:11" x14ac:dyDescent="0.25">
      <c r="A5" s="8" t="s">
        <v>234</v>
      </c>
      <c r="B5" s="8" t="s">
        <v>31</v>
      </c>
      <c r="C5" s="8" t="s">
        <v>102</v>
      </c>
      <c r="D5" s="8" t="s">
        <v>103</v>
      </c>
      <c r="E5" s="8">
        <v>3</v>
      </c>
      <c r="F5" s="8">
        <v>4</v>
      </c>
      <c r="G5" s="8">
        <v>3</v>
      </c>
      <c r="H5" s="8">
        <v>10</v>
      </c>
      <c r="I5" s="8">
        <v>14</v>
      </c>
      <c r="J5" s="8" t="s">
        <v>142</v>
      </c>
      <c r="K5" s="8" t="s">
        <v>136</v>
      </c>
    </row>
    <row r="6" spans="1:11" x14ac:dyDescent="0.25">
      <c r="A6" s="8" t="s">
        <v>235</v>
      </c>
      <c r="B6" s="8" t="s">
        <v>29</v>
      </c>
      <c r="C6" s="8" t="s">
        <v>98</v>
      </c>
      <c r="D6" s="8" t="s">
        <v>101</v>
      </c>
      <c r="E6" s="8">
        <v>1</v>
      </c>
      <c r="F6" s="8">
        <v>2</v>
      </c>
      <c r="G6" s="8">
        <v>4</v>
      </c>
      <c r="H6" s="8">
        <v>7</v>
      </c>
      <c r="I6" s="8">
        <v>13</v>
      </c>
      <c r="J6" s="8" t="s">
        <v>127</v>
      </c>
      <c r="K6" s="8" t="s">
        <v>137</v>
      </c>
    </row>
    <row r="7" spans="1:11" x14ac:dyDescent="0.25">
      <c r="A7" s="8" t="s">
        <v>236</v>
      </c>
      <c r="B7" s="8" t="s">
        <v>37</v>
      </c>
      <c r="C7" s="8" t="s">
        <v>102</v>
      </c>
      <c r="D7" s="8" t="s">
        <v>103</v>
      </c>
      <c r="E7" s="8">
        <v>1</v>
      </c>
      <c r="F7" s="8">
        <v>1</v>
      </c>
      <c r="G7" s="8">
        <v>1</v>
      </c>
      <c r="H7" s="8">
        <v>3</v>
      </c>
      <c r="I7" s="8">
        <v>12</v>
      </c>
      <c r="J7" s="8" t="s">
        <v>141</v>
      </c>
      <c r="K7" s="8" t="s">
        <v>138</v>
      </c>
    </row>
    <row r="8" spans="1:11" x14ac:dyDescent="0.25">
      <c r="A8" s="8" t="s">
        <v>237</v>
      </c>
      <c r="B8" s="8" t="s">
        <v>31</v>
      </c>
      <c r="C8" s="8" t="s">
        <v>95</v>
      </c>
      <c r="D8" s="8" t="s">
        <v>97</v>
      </c>
      <c r="E8" s="8">
        <v>5</v>
      </c>
      <c r="F8" s="8">
        <v>3</v>
      </c>
      <c r="G8" s="8">
        <v>4</v>
      </c>
      <c r="H8" s="8">
        <v>12</v>
      </c>
      <c r="I8" s="8">
        <v>15</v>
      </c>
      <c r="J8" s="8" t="s">
        <v>143</v>
      </c>
      <c r="K8" s="8" t="s">
        <v>135</v>
      </c>
    </row>
    <row r="9" spans="1:11" x14ac:dyDescent="0.25">
      <c r="A9" s="8" t="s">
        <v>238</v>
      </c>
      <c r="B9" s="8" t="s">
        <v>29</v>
      </c>
      <c r="C9" s="8" t="s">
        <v>95</v>
      </c>
      <c r="D9" s="8" t="s">
        <v>97</v>
      </c>
      <c r="E9" s="8">
        <v>5</v>
      </c>
      <c r="F9" s="8">
        <v>4</v>
      </c>
      <c r="G9" s="8">
        <v>4</v>
      </c>
      <c r="H9" s="8">
        <v>13</v>
      </c>
      <c r="I9" s="8">
        <v>15</v>
      </c>
      <c r="J9" s="8" t="s">
        <v>143</v>
      </c>
      <c r="K9" s="8" t="s">
        <v>135</v>
      </c>
    </row>
    <row r="10" spans="1:11" x14ac:dyDescent="0.25">
      <c r="A10" s="8" t="s">
        <v>239</v>
      </c>
      <c r="B10" s="8" t="s">
        <v>39</v>
      </c>
      <c r="C10" s="8" t="s">
        <v>95</v>
      </c>
      <c r="D10" s="8" t="s">
        <v>97</v>
      </c>
      <c r="E10" s="8">
        <v>3</v>
      </c>
      <c r="F10" s="8">
        <v>2</v>
      </c>
      <c r="G10" s="8">
        <v>4</v>
      </c>
      <c r="H10" s="8">
        <v>9</v>
      </c>
      <c r="I10" s="8">
        <v>14</v>
      </c>
      <c r="J10" s="8" t="s">
        <v>142</v>
      </c>
      <c r="K10" s="8" t="s">
        <v>136</v>
      </c>
    </row>
    <row r="11" spans="1:11" x14ac:dyDescent="0.25">
      <c r="A11" s="8" t="s">
        <v>240</v>
      </c>
      <c r="B11" s="8" t="s">
        <v>29</v>
      </c>
      <c r="C11" s="8" t="s">
        <v>102</v>
      </c>
      <c r="D11" s="8" t="s">
        <v>103</v>
      </c>
      <c r="E11" s="8">
        <v>2</v>
      </c>
      <c r="F11" s="8">
        <v>4</v>
      </c>
      <c r="G11" s="8">
        <v>1</v>
      </c>
      <c r="H11" s="8">
        <v>7</v>
      </c>
      <c r="I11" s="8">
        <v>13</v>
      </c>
      <c r="J11" s="8" t="s">
        <v>127</v>
      </c>
      <c r="K11" s="8" t="s">
        <v>137</v>
      </c>
    </row>
    <row r="12" spans="1:11" x14ac:dyDescent="0.25">
      <c r="A12" s="8" t="s">
        <v>241</v>
      </c>
      <c r="B12" s="8" t="s">
        <v>33</v>
      </c>
      <c r="C12" s="8" t="s">
        <v>95</v>
      </c>
      <c r="D12" s="8" t="s">
        <v>97</v>
      </c>
      <c r="E12" s="8">
        <v>1</v>
      </c>
      <c r="F12" s="8">
        <v>4</v>
      </c>
      <c r="G12" s="8">
        <v>2</v>
      </c>
      <c r="H12" s="8">
        <v>7</v>
      </c>
      <c r="I12" s="8">
        <v>13</v>
      </c>
      <c r="J12" s="8" t="s">
        <v>127</v>
      </c>
      <c r="K12" s="8" t="s">
        <v>137</v>
      </c>
    </row>
    <row r="13" spans="1:11" x14ac:dyDescent="0.25">
      <c r="A13" s="8" t="s">
        <v>242</v>
      </c>
      <c r="B13" s="8" t="s">
        <v>33</v>
      </c>
      <c r="C13" s="8" t="s">
        <v>91</v>
      </c>
      <c r="D13" s="8" t="s">
        <v>94</v>
      </c>
      <c r="E13" s="8">
        <v>1</v>
      </c>
      <c r="F13" s="8">
        <v>3</v>
      </c>
      <c r="G13" s="8">
        <v>2</v>
      </c>
      <c r="H13" s="8">
        <v>6</v>
      </c>
      <c r="I13" s="8">
        <v>13</v>
      </c>
      <c r="J13" s="8" t="s">
        <v>127</v>
      </c>
      <c r="K13" s="8" t="s">
        <v>137</v>
      </c>
    </row>
    <row r="14" spans="1:11" x14ac:dyDescent="0.25">
      <c r="A14" s="8" t="s">
        <v>243</v>
      </c>
      <c r="B14" s="8" t="s">
        <v>35</v>
      </c>
      <c r="C14" s="8" t="s">
        <v>98</v>
      </c>
      <c r="D14" s="8" t="s">
        <v>101</v>
      </c>
      <c r="E14" s="8">
        <v>5</v>
      </c>
      <c r="F14" s="8">
        <v>2</v>
      </c>
      <c r="G14" s="8">
        <v>3</v>
      </c>
      <c r="H14" s="8">
        <v>10</v>
      </c>
      <c r="I14" s="8">
        <v>14</v>
      </c>
      <c r="J14" s="8" t="s">
        <v>142</v>
      </c>
      <c r="K14" s="8" t="s">
        <v>136</v>
      </c>
    </row>
    <row r="15" spans="1:11" x14ac:dyDescent="0.25">
      <c r="A15" s="8" t="s">
        <v>244</v>
      </c>
      <c r="B15" s="8" t="s">
        <v>31</v>
      </c>
      <c r="C15" s="8" t="s">
        <v>98</v>
      </c>
      <c r="D15" s="8" t="s">
        <v>101</v>
      </c>
      <c r="E15" s="8">
        <v>5</v>
      </c>
      <c r="F15" s="8">
        <v>1</v>
      </c>
      <c r="G15" s="8">
        <v>5</v>
      </c>
      <c r="H15" s="8">
        <v>11</v>
      </c>
      <c r="I15" s="8">
        <v>14</v>
      </c>
      <c r="J15" s="8" t="s">
        <v>142</v>
      </c>
      <c r="K15" s="8" t="s">
        <v>136</v>
      </c>
    </row>
    <row r="16" spans="1:11" x14ac:dyDescent="0.25">
      <c r="A16" s="8" t="s">
        <v>245</v>
      </c>
      <c r="B16" s="8" t="s">
        <v>33</v>
      </c>
      <c r="C16" s="8" t="s">
        <v>102</v>
      </c>
      <c r="D16" s="8" t="s">
        <v>103</v>
      </c>
      <c r="E16" s="8">
        <v>0</v>
      </c>
      <c r="F16" s="8">
        <v>3</v>
      </c>
      <c r="G16" s="8">
        <v>2</v>
      </c>
      <c r="H16" s="8">
        <v>5</v>
      </c>
      <c r="I16" s="8">
        <v>12</v>
      </c>
      <c r="J16" s="8" t="s">
        <v>141</v>
      </c>
      <c r="K16" s="8" t="s">
        <v>138</v>
      </c>
    </row>
    <row r="17" spans="1:11" x14ac:dyDescent="0.25">
      <c r="A17" s="8" t="s">
        <v>246</v>
      </c>
      <c r="B17" s="8" t="s">
        <v>37</v>
      </c>
      <c r="C17" s="8" t="s">
        <v>95</v>
      </c>
      <c r="D17" s="8" t="s">
        <v>97</v>
      </c>
      <c r="E17" s="8">
        <v>3</v>
      </c>
      <c r="F17" s="8">
        <v>3</v>
      </c>
      <c r="G17" s="8">
        <v>2</v>
      </c>
      <c r="H17" s="8">
        <v>8</v>
      </c>
      <c r="I17" s="8">
        <v>13</v>
      </c>
      <c r="J17" s="8" t="s">
        <v>127</v>
      </c>
      <c r="K17" s="8" t="s">
        <v>137</v>
      </c>
    </row>
  </sheetData>
  <sheetProtection sheet="1"/>
  <conditionalFormatting sqref="J2:J17">
    <cfRule type="expression" dxfId="24" priority="1">
      <formula>J2="Minimal"</formula>
    </cfRule>
    <cfRule type="expression" dxfId="23" priority="2">
      <formula>J2="Limited"</formula>
    </cfRule>
    <cfRule type="expression" dxfId="22" priority="3">
      <formula>J2="Moderate"</formula>
    </cfRule>
    <cfRule type="expression" dxfId="21" priority="4">
      <formula>J2="Significant"</formula>
    </cfRule>
    <cfRule type="expression" dxfId="20" priority="5">
      <formula>J2="Exceptional"</formula>
    </cfRule>
  </conditionalFormatting>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17"/>
  <sheetViews>
    <sheetView showGridLines="0" workbookViewId="0"/>
  </sheetViews>
  <sheetFormatPr defaultRowHeight="15" x14ac:dyDescent="0.25"/>
  <cols>
    <col min="1" max="1" width="34" customWidth="1"/>
    <col min="2" max="2" width="10" customWidth="1"/>
    <col min="3" max="3" width="26" customWidth="1"/>
    <col min="4" max="4" width="16" customWidth="1"/>
    <col min="5" max="5" width="10" customWidth="1"/>
    <col min="6" max="6" width="12" customWidth="1"/>
    <col min="7" max="7" width="9" customWidth="1"/>
    <col min="8" max="8" width="8" customWidth="1"/>
    <col min="9" max="9" width="11" customWidth="1"/>
    <col min="10" max="10" width="13" customWidth="1"/>
    <col min="11" max="11" width="10" customWidth="1"/>
  </cols>
  <sheetData>
    <row r="1" spans="1:11" ht="30" x14ac:dyDescent="0.25">
      <c r="A1" s="7" t="s">
        <v>264</v>
      </c>
      <c r="B1" s="7" t="s">
        <v>265</v>
      </c>
      <c r="C1" s="7" t="s">
        <v>282</v>
      </c>
      <c r="D1" s="7" t="s">
        <v>104</v>
      </c>
      <c r="E1" s="7" t="s">
        <v>283</v>
      </c>
      <c r="F1" s="7" t="s">
        <v>284</v>
      </c>
      <c r="G1" s="7" t="s">
        <v>285</v>
      </c>
      <c r="H1" s="7" t="s">
        <v>140</v>
      </c>
      <c r="I1" s="7" t="s">
        <v>279</v>
      </c>
      <c r="J1" s="7" t="s">
        <v>280</v>
      </c>
      <c r="K1" s="7" t="s">
        <v>281</v>
      </c>
    </row>
    <row r="2" spans="1:11" x14ac:dyDescent="0.25">
      <c r="A2" s="8" t="s">
        <v>247</v>
      </c>
      <c r="B2" s="8" t="s">
        <v>37</v>
      </c>
      <c r="C2" s="8" t="s">
        <v>109</v>
      </c>
      <c r="D2" s="8" t="s">
        <v>110</v>
      </c>
      <c r="E2" s="8">
        <v>2</v>
      </c>
      <c r="F2" s="8">
        <v>3</v>
      </c>
      <c r="G2" s="8">
        <v>0</v>
      </c>
      <c r="H2" s="8">
        <v>5</v>
      </c>
      <c r="I2" s="8">
        <v>12</v>
      </c>
      <c r="J2" s="8" t="s">
        <v>141</v>
      </c>
      <c r="K2" s="8" t="s">
        <v>138</v>
      </c>
    </row>
    <row r="3" spans="1:11" x14ac:dyDescent="0.25">
      <c r="A3" s="8" t="s">
        <v>249</v>
      </c>
      <c r="B3" s="8" t="s">
        <v>33</v>
      </c>
      <c r="C3" s="8" t="s">
        <v>111</v>
      </c>
      <c r="D3" s="8" t="s">
        <v>114</v>
      </c>
      <c r="E3" s="8">
        <v>2</v>
      </c>
      <c r="F3" s="8">
        <v>1</v>
      </c>
      <c r="G3" s="8">
        <v>3</v>
      </c>
      <c r="H3" s="8">
        <v>6</v>
      </c>
      <c r="I3" s="8">
        <v>13</v>
      </c>
      <c r="J3" s="8" t="s">
        <v>127</v>
      </c>
      <c r="K3" s="8" t="s">
        <v>137</v>
      </c>
    </row>
    <row r="4" spans="1:11" x14ac:dyDescent="0.25">
      <c r="A4" s="8" t="s">
        <v>250</v>
      </c>
      <c r="B4" s="8" t="s">
        <v>37</v>
      </c>
      <c r="C4" s="8" t="s">
        <v>111</v>
      </c>
      <c r="D4" s="8" t="s">
        <v>114</v>
      </c>
      <c r="E4" s="8">
        <v>3</v>
      </c>
      <c r="F4" s="8">
        <v>1</v>
      </c>
      <c r="G4" s="8">
        <v>4</v>
      </c>
      <c r="H4" s="8">
        <v>8</v>
      </c>
      <c r="I4" s="8">
        <v>13</v>
      </c>
      <c r="J4" s="8" t="s">
        <v>127</v>
      </c>
      <c r="K4" s="8" t="s">
        <v>137</v>
      </c>
    </row>
    <row r="5" spans="1:11" x14ac:dyDescent="0.25">
      <c r="A5" s="8" t="s">
        <v>251</v>
      </c>
      <c r="B5" s="8" t="s">
        <v>37</v>
      </c>
      <c r="C5" s="8" t="s">
        <v>109</v>
      </c>
      <c r="D5" s="8" t="s">
        <v>110</v>
      </c>
      <c r="E5" s="8">
        <v>3</v>
      </c>
      <c r="F5" s="8">
        <v>2</v>
      </c>
      <c r="G5" s="8">
        <v>3</v>
      </c>
      <c r="H5" s="8">
        <v>8</v>
      </c>
      <c r="I5" s="8">
        <v>13</v>
      </c>
      <c r="J5" s="8" t="s">
        <v>127</v>
      </c>
      <c r="K5" s="8" t="s">
        <v>137</v>
      </c>
    </row>
    <row r="6" spans="1:11" x14ac:dyDescent="0.25">
      <c r="A6" s="8" t="s">
        <v>252</v>
      </c>
      <c r="B6" s="8" t="s">
        <v>39</v>
      </c>
      <c r="C6" s="8" t="s">
        <v>109</v>
      </c>
      <c r="D6" s="8" t="s">
        <v>110</v>
      </c>
      <c r="E6" s="8">
        <v>1</v>
      </c>
      <c r="F6" s="8">
        <v>3</v>
      </c>
      <c r="G6" s="8">
        <v>2</v>
      </c>
      <c r="H6" s="8">
        <v>6</v>
      </c>
      <c r="I6" s="8">
        <v>13</v>
      </c>
      <c r="J6" s="8" t="s">
        <v>127</v>
      </c>
      <c r="K6" s="8" t="s">
        <v>137</v>
      </c>
    </row>
    <row r="7" spans="1:11" x14ac:dyDescent="0.25">
      <c r="A7" s="8" t="s">
        <v>253</v>
      </c>
      <c r="B7" s="8" t="s">
        <v>29</v>
      </c>
      <c r="C7" s="8" t="s">
        <v>111</v>
      </c>
      <c r="D7" s="8" t="s">
        <v>114</v>
      </c>
      <c r="E7" s="8">
        <v>3</v>
      </c>
      <c r="F7" s="8">
        <v>2</v>
      </c>
      <c r="G7" s="8">
        <v>3</v>
      </c>
      <c r="H7" s="8">
        <v>8</v>
      </c>
      <c r="I7" s="8">
        <v>13</v>
      </c>
      <c r="J7" s="8" t="s">
        <v>127</v>
      </c>
      <c r="K7" s="8" t="s">
        <v>137</v>
      </c>
    </row>
    <row r="8" spans="1:11" x14ac:dyDescent="0.25">
      <c r="A8" s="8" t="s">
        <v>254</v>
      </c>
      <c r="B8" s="8" t="s">
        <v>39</v>
      </c>
      <c r="C8" s="8" t="s">
        <v>111</v>
      </c>
      <c r="D8" s="8" t="s">
        <v>114</v>
      </c>
      <c r="E8" s="8">
        <v>2</v>
      </c>
      <c r="F8" s="8">
        <v>2</v>
      </c>
      <c r="G8" s="8">
        <v>3</v>
      </c>
      <c r="H8" s="8">
        <v>7</v>
      </c>
      <c r="I8" s="8">
        <v>13</v>
      </c>
      <c r="J8" s="8" t="s">
        <v>127</v>
      </c>
      <c r="K8" s="8" t="s">
        <v>137</v>
      </c>
    </row>
    <row r="9" spans="1:11" x14ac:dyDescent="0.25">
      <c r="A9" s="8" t="s">
        <v>255</v>
      </c>
      <c r="B9" s="8" t="s">
        <v>35</v>
      </c>
      <c r="C9" s="8" t="s">
        <v>109</v>
      </c>
      <c r="D9" s="8" t="s">
        <v>110</v>
      </c>
      <c r="E9" s="8">
        <v>2</v>
      </c>
      <c r="F9" s="8">
        <v>2</v>
      </c>
      <c r="G9" s="8">
        <v>1</v>
      </c>
      <c r="H9" s="8">
        <v>5</v>
      </c>
      <c r="I9" s="8">
        <v>12</v>
      </c>
      <c r="J9" s="8" t="s">
        <v>141</v>
      </c>
      <c r="K9" s="8" t="s">
        <v>138</v>
      </c>
    </row>
    <row r="10" spans="1:11" x14ac:dyDescent="0.25">
      <c r="A10" s="8" t="s">
        <v>256</v>
      </c>
      <c r="B10" s="8" t="s">
        <v>37</v>
      </c>
      <c r="C10" s="8" t="s">
        <v>111</v>
      </c>
      <c r="D10" s="8" t="s">
        <v>114</v>
      </c>
      <c r="E10" s="8">
        <v>3</v>
      </c>
      <c r="F10" s="8">
        <v>2</v>
      </c>
      <c r="G10" s="8">
        <v>3</v>
      </c>
      <c r="H10" s="8">
        <v>8</v>
      </c>
      <c r="I10" s="8">
        <v>13</v>
      </c>
      <c r="J10" s="8" t="s">
        <v>127</v>
      </c>
      <c r="K10" s="8" t="s">
        <v>137</v>
      </c>
    </row>
    <row r="11" spans="1:11" x14ac:dyDescent="0.25">
      <c r="A11" s="8" t="s">
        <v>257</v>
      </c>
      <c r="B11" s="8" t="s">
        <v>33</v>
      </c>
      <c r="C11" s="8" t="s">
        <v>109</v>
      </c>
      <c r="D11" s="8" t="s">
        <v>110</v>
      </c>
      <c r="E11" s="8">
        <v>1</v>
      </c>
      <c r="F11" s="8">
        <v>5</v>
      </c>
      <c r="G11" s="8">
        <v>1</v>
      </c>
      <c r="H11" s="8">
        <v>7</v>
      </c>
      <c r="I11" s="8">
        <v>13</v>
      </c>
      <c r="J11" s="8" t="s">
        <v>127</v>
      </c>
      <c r="K11" s="8" t="s">
        <v>137</v>
      </c>
    </row>
    <row r="12" spans="1:11" x14ac:dyDescent="0.25">
      <c r="A12" s="8" t="s">
        <v>258</v>
      </c>
      <c r="B12" s="8" t="s">
        <v>35</v>
      </c>
      <c r="C12" s="8" t="s">
        <v>105</v>
      </c>
      <c r="D12" s="8" t="s">
        <v>108</v>
      </c>
      <c r="E12" s="8">
        <v>4</v>
      </c>
      <c r="F12" s="8">
        <v>1</v>
      </c>
      <c r="G12" s="8">
        <v>0</v>
      </c>
      <c r="H12" s="8">
        <v>5</v>
      </c>
      <c r="I12" s="8">
        <v>12</v>
      </c>
      <c r="J12" s="8" t="s">
        <v>141</v>
      </c>
      <c r="K12" s="8" t="s">
        <v>138</v>
      </c>
    </row>
    <row r="13" spans="1:11" x14ac:dyDescent="0.25">
      <c r="A13" s="8" t="s">
        <v>259</v>
      </c>
      <c r="B13" s="8" t="s">
        <v>39</v>
      </c>
      <c r="C13" s="8" t="s">
        <v>115</v>
      </c>
      <c r="D13" s="8" t="s">
        <v>116</v>
      </c>
      <c r="E13" s="8">
        <v>2</v>
      </c>
      <c r="F13" s="8">
        <v>4</v>
      </c>
      <c r="G13" s="8">
        <v>3</v>
      </c>
      <c r="H13" s="8">
        <v>9</v>
      </c>
      <c r="I13" s="8">
        <v>14</v>
      </c>
      <c r="J13" s="8" t="s">
        <v>142</v>
      </c>
      <c r="K13" s="8" t="s">
        <v>136</v>
      </c>
    </row>
    <row r="14" spans="1:11" x14ac:dyDescent="0.25">
      <c r="A14" s="8" t="s">
        <v>260</v>
      </c>
      <c r="B14" s="8" t="s">
        <v>29</v>
      </c>
      <c r="C14" s="8" t="s">
        <v>105</v>
      </c>
      <c r="D14" s="8" t="s">
        <v>108</v>
      </c>
      <c r="E14" s="8">
        <v>2</v>
      </c>
      <c r="F14" s="8">
        <v>1</v>
      </c>
      <c r="G14" s="8">
        <v>3</v>
      </c>
      <c r="H14" s="8">
        <v>6</v>
      </c>
      <c r="I14" s="8">
        <v>13</v>
      </c>
      <c r="J14" s="8" t="s">
        <v>127</v>
      </c>
      <c r="K14" s="8" t="s">
        <v>137</v>
      </c>
    </row>
    <row r="15" spans="1:11" x14ac:dyDescent="0.25">
      <c r="A15" s="8" t="s">
        <v>261</v>
      </c>
      <c r="B15" s="8" t="s">
        <v>39</v>
      </c>
      <c r="C15" s="8" t="s">
        <v>115</v>
      </c>
      <c r="D15" s="8" t="s">
        <v>116</v>
      </c>
      <c r="E15" s="8">
        <v>4</v>
      </c>
      <c r="F15" s="8">
        <v>1</v>
      </c>
      <c r="G15" s="8">
        <v>4</v>
      </c>
      <c r="H15" s="8">
        <v>9</v>
      </c>
      <c r="I15" s="8">
        <v>14</v>
      </c>
      <c r="J15" s="8" t="s">
        <v>142</v>
      </c>
      <c r="K15" s="8" t="s">
        <v>136</v>
      </c>
    </row>
    <row r="16" spans="1:11" x14ac:dyDescent="0.25">
      <c r="A16" s="8" t="s">
        <v>262</v>
      </c>
      <c r="B16" s="8" t="s">
        <v>35</v>
      </c>
      <c r="C16" s="8" t="s">
        <v>109</v>
      </c>
      <c r="D16" s="8" t="s">
        <v>110</v>
      </c>
      <c r="E16" s="8">
        <v>0</v>
      </c>
      <c r="F16" s="8">
        <v>1</v>
      </c>
      <c r="G16" s="8">
        <v>4</v>
      </c>
      <c r="H16" s="8">
        <v>5</v>
      </c>
      <c r="I16" s="8">
        <v>12</v>
      </c>
      <c r="J16" s="8" t="s">
        <v>141</v>
      </c>
      <c r="K16" s="8" t="s">
        <v>138</v>
      </c>
    </row>
    <row r="17" spans="1:11" x14ac:dyDescent="0.25">
      <c r="A17" s="8" t="s">
        <v>263</v>
      </c>
      <c r="B17" s="8" t="s">
        <v>37</v>
      </c>
      <c r="C17" s="8" t="s">
        <v>111</v>
      </c>
      <c r="D17" s="8" t="s">
        <v>114</v>
      </c>
      <c r="E17" s="8">
        <v>4</v>
      </c>
      <c r="F17" s="8">
        <v>3</v>
      </c>
      <c r="G17" s="8">
        <v>5</v>
      </c>
      <c r="H17" s="8">
        <v>12</v>
      </c>
      <c r="I17" s="8">
        <v>15</v>
      </c>
      <c r="J17" s="8" t="s">
        <v>143</v>
      </c>
      <c r="K17" s="8" t="s">
        <v>135</v>
      </c>
    </row>
  </sheetData>
  <sheetProtection sheet="1"/>
  <conditionalFormatting sqref="J2:J17">
    <cfRule type="expression" dxfId="19" priority="1">
      <formula>J2="Minimal"</formula>
    </cfRule>
    <cfRule type="expression" dxfId="18" priority="2">
      <formula>J2="Limited"</formula>
    </cfRule>
    <cfRule type="expression" dxfId="17" priority="3">
      <formula>J2="Moderate"</formula>
    </cfRule>
    <cfRule type="expression" dxfId="16" priority="4">
      <formula>J2="Significant"</formula>
    </cfRule>
    <cfRule type="expression" dxfId="15" priority="5">
      <formula>J2="Exceptional"</formula>
    </cfRule>
  </conditionalFormatting>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286</v>
      </c>
    </row>
    <row r="3" spans="1:7" x14ac:dyDescent="0.25">
      <c r="A3" s="5" t="s">
        <v>287</v>
      </c>
      <c r="C3" s="5" t="s">
        <v>288</v>
      </c>
      <c r="E3" s="5" t="s">
        <v>289</v>
      </c>
      <c r="G3" s="5" t="s">
        <v>290</v>
      </c>
    </row>
    <row r="4" spans="1:7" x14ac:dyDescent="0.25">
      <c r="A4" s="19" t="s">
        <v>211</v>
      </c>
      <c r="C4" s="19" t="s">
        <v>291</v>
      </c>
      <c r="E4" s="19" t="s">
        <v>291</v>
      </c>
      <c r="G4" s="20">
        <v>0</v>
      </c>
    </row>
    <row r="5" spans="1:7" x14ac:dyDescent="0.25">
      <c r="A5" s="19" t="s">
        <v>231</v>
      </c>
      <c r="C5" s="19" t="s">
        <v>212</v>
      </c>
      <c r="E5" s="19" t="s">
        <v>212</v>
      </c>
      <c r="G5" s="20">
        <v>0.05</v>
      </c>
    </row>
    <row r="6" spans="1:7" x14ac:dyDescent="0.25">
      <c r="A6" s="19" t="s">
        <v>248</v>
      </c>
      <c r="C6" s="19" t="s">
        <v>292</v>
      </c>
      <c r="G6" s="20">
        <v>0.1</v>
      </c>
    </row>
    <row r="7" spans="1:7" x14ac:dyDescent="0.25">
      <c r="G7" s="20">
        <v>0.15</v>
      </c>
    </row>
    <row r="8" spans="1:7" x14ac:dyDescent="0.25">
      <c r="G8" s="20">
        <v>0.2</v>
      </c>
    </row>
    <row r="9" spans="1:7" x14ac:dyDescent="0.25">
      <c r="G9" s="20">
        <v>0.25</v>
      </c>
    </row>
    <row r="10" spans="1:7" x14ac:dyDescent="0.25">
      <c r="G10" s="20">
        <v>0.3</v>
      </c>
    </row>
    <row r="11" spans="1:7" x14ac:dyDescent="0.25">
      <c r="G11" s="20">
        <v>0.35</v>
      </c>
    </row>
    <row r="12" spans="1:7" x14ac:dyDescent="0.25">
      <c r="G12" s="20">
        <v>0.4</v>
      </c>
    </row>
    <row r="13" spans="1:7" x14ac:dyDescent="0.25">
      <c r="G13" s="20">
        <v>0.45</v>
      </c>
    </row>
    <row r="14" spans="1:7" x14ac:dyDescent="0.25">
      <c r="G14" s="20">
        <v>0.5</v>
      </c>
    </row>
    <row r="15" spans="1:7" x14ac:dyDescent="0.25">
      <c r="G15" s="20">
        <v>0.55000000000000004</v>
      </c>
    </row>
    <row r="16" spans="1:7" x14ac:dyDescent="0.25">
      <c r="G16" s="20">
        <v>0.60000000000000009</v>
      </c>
    </row>
    <row r="17" spans="7:7" x14ac:dyDescent="0.25">
      <c r="G17" s="20">
        <v>0.65</v>
      </c>
    </row>
    <row r="18" spans="7:7" x14ac:dyDescent="0.25">
      <c r="G18" s="20">
        <v>0.70000000000000007</v>
      </c>
    </row>
    <row r="19" spans="7:7" x14ac:dyDescent="0.25">
      <c r="G19" s="20">
        <v>0.75</v>
      </c>
    </row>
    <row r="20" spans="7:7" x14ac:dyDescent="0.25">
      <c r="G20" s="20">
        <v>0.8</v>
      </c>
    </row>
    <row r="21" spans="7:7" x14ac:dyDescent="0.25">
      <c r="G21" s="20">
        <v>0.85000000000000009</v>
      </c>
    </row>
    <row r="22" spans="7:7" x14ac:dyDescent="0.25">
      <c r="G22" s="20">
        <v>0.9</v>
      </c>
    </row>
    <row r="23" spans="7:7" x14ac:dyDescent="0.25">
      <c r="G23" s="20">
        <v>0.95000000000000007</v>
      </c>
    </row>
    <row r="24" spans="7:7" x14ac:dyDescent="0.25">
      <c r="G24" s="20">
        <v>1</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21" t="s">
        <v>293</v>
      </c>
      <c r="B1" s="21" t="s">
        <v>294</v>
      </c>
      <c r="C1" s="21" t="s">
        <v>287</v>
      </c>
      <c r="D1" s="21" t="s">
        <v>295</v>
      </c>
      <c r="E1" s="21" t="s">
        <v>296</v>
      </c>
    </row>
    <row r="2" spans="1:5" x14ac:dyDescent="0.25">
      <c r="A2" s="22"/>
      <c r="B2" s="22"/>
      <c r="C2" s="22"/>
      <c r="D2" s="23" t="str">
        <f>IF($A2="","",SUMIFS(Priorities[Allocation % of Team Effort],Priorities[Team Name],$A2))</f>
        <v/>
      </c>
      <c r="E2" s="23" t="str">
        <f>IF($A2="","",SUMIFS(ResourceAllocation[Allocation % of Person Effort],ResourceAllocation[Team Name],$A2))</f>
        <v/>
      </c>
    </row>
    <row r="3" spans="1:5" x14ac:dyDescent="0.25">
      <c r="A3" s="22"/>
      <c r="B3" s="22"/>
      <c r="C3" s="22"/>
      <c r="D3" s="23" t="str">
        <f>IF($A3="","",SUMIFS(Priorities[Allocation % of Team Effort],Priorities[Team Name],$A3))</f>
        <v/>
      </c>
      <c r="E3" s="23" t="str">
        <f>IF($A3="","",SUMIFS(ResourceAllocation[Allocation % of Person Effort],ResourceAllocation[Team Name],$A3))</f>
        <v/>
      </c>
    </row>
    <row r="4" spans="1:5" x14ac:dyDescent="0.25">
      <c r="A4" s="22"/>
      <c r="B4" s="22"/>
      <c r="C4" s="22"/>
      <c r="D4" s="23" t="str">
        <f>IF($A4="","",SUMIFS(Priorities[Allocation % of Team Effort],Priorities[Team Name],$A4))</f>
        <v/>
      </c>
      <c r="E4" s="23" t="str">
        <f>IF($A4="","",SUMIFS(ResourceAllocation[Allocation % of Person Effort],ResourceAllocation[Team Name],$A4))</f>
        <v/>
      </c>
    </row>
    <row r="5" spans="1:5" x14ac:dyDescent="0.25">
      <c r="A5" s="22"/>
      <c r="B5" s="22"/>
      <c r="C5" s="22"/>
      <c r="D5" s="23" t="str">
        <f>IF($A5="","",SUMIFS(Priorities[Allocation % of Team Effort],Priorities[Team Name],$A5))</f>
        <v/>
      </c>
      <c r="E5" s="23" t="str">
        <f>IF($A5="","",SUMIFS(ResourceAllocation[Allocation % of Person Effort],ResourceAllocation[Team Name],$A5))</f>
        <v/>
      </c>
    </row>
    <row r="6" spans="1:5" x14ac:dyDescent="0.25">
      <c r="A6" s="22"/>
      <c r="B6" s="22"/>
      <c r="C6" s="22"/>
      <c r="D6" s="23" t="str">
        <f>IF($A6="","",SUMIFS(Priorities[Allocation % of Team Effort],Priorities[Team Name],$A6))</f>
        <v/>
      </c>
      <c r="E6" s="23" t="str">
        <f>IF($A6="","",SUMIFS(ResourceAllocation[Allocation % of Person Effort],ResourceAllocation[Team Name],$A6))</f>
        <v/>
      </c>
    </row>
    <row r="7" spans="1:5" x14ac:dyDescent="0.25">
      <c r="A7" s="22"/>
      <c r="B7" s="22"/>
      <c r="C7" s="22"/>
      <c r="D7" s="23" t="str">
        <f>IF($A7="","",SUMIFS(Priorities[Allocation % of Team Effort],Priorities[Team Name],$A7))</f>
        <v/>
      </c>
      <c r="E7" s="23" t="str">
        <f>IF($A7="","",SUMIFS(ResourceAllocation[Allocation % of Person Effort],ResourceAllocation[Team Name],$A7))</f>
        <v/>
      </c>
    </row>
    <row r="8" spans="1:5" x14ac:dyDescent="0.25">
      <c r="A8" s="22"/>
      <c r="B8" s="22"/>
      <c r="C8" s="22"/>
      <c r="D8" s="23" t="str">
        <f>IF($A8="","",SUMIFS(Priorities[Allocation % of Team Effort],Priorities[Team Name],$A8))</f>
        <v/>
      </c>
      <c r="E8" s="23" t="str">
        <f>IF($A8="","",SUMIFS(ResourceAllocation[Allocation % of Person Effort],ResourceAllocation[Team Name],$A8))</f>
        <v/>
      </c>
    </row>
    <row r="9" spans="1:5" x14ac:dyDescent="0.25">
      <c r="A9" s="22"/>
      <c r="B9" s="22"/>
      <c r="C9" s="22"/>
      <c r="D9" s="23" t="str">
        <f>IF($A9="","",SUMIFS(Priorities[Allocation % of Team Effort],Priorities[Team Name],$A9))</f>
        <v/>
      </c>
      <c r="E9" s="23" t="str">
        <f>IF($A9="","",SUMIFS(ResourceAllocation[Allocation % of Person Effort],ResourceAllocation[Team Name],$A9))</f>
        <v/>
      </c>
    </row>
    <row r="10" spans="1:5" x14ac:dyDescent="0.25">
      <c r="A10" s="22"/>
      <c r="B10" s="22"/>
      <c r="C10" s="22"/>
      <c r="D10" s="23" t="str">
        <f>IF($A10="","",SUMIFS(Priorities[Allocation % of Team Effort],Priorities[Team Name],$A10))</f>
        <v/>
      </c>
      <c r="E10" s="23" t="str">
        <f>IF($A10="","",SUMIFS(ResourceAllocation[Allocation % of Person Effort],ResourceAllocation[Team Name],$A10))</f>
        <v/>
      </c>
    </row>
    <row r="11" spans="1:5" x14ac:dyDescent="0.25">
      <c r="A11" s="22"/>
      <c r="B11" s="22"/>
      <c r="C11" s="22"/>
      <c r="D11" s="23" t="str">
        <f>IF($A11="","",SUMIFS(Priorities[Allocation % of Team Effort],Priorities[Team Name],$A11))</f>
        <v/>
      </c>
      <c r="E11" s="23" t="str">
        <f>IF($A11="","",SUMIFS(ResourceAllocation[Allocation % of Person Effort],ResourceAllocation[Team Name],$A11))</f>
        <v/>
      </c>
    </row>
    <row r="12" spans="1:5" x14ac:dyDescent="0.25">
      <c r="A12" s="22"/>
      <c r="B12" s="22"/>
      <c r="C12" s="22"/>
      <c r="D12" s="23" t="str">
        <f>IF($A12="","",SUMIFS(Priorities[Allocation % of Team Effort],Priorities[Team Name],$A12))</f>
        <v/>
      </c>
      <c r="E12" s="23" t="str">
        <f>IF($A12="","",SUMIFS(ResourceAllocation[Allocation % of Person Effort],ResourceAllocation[Team Name],$A12))</f>
        <v/>
      </c>
    </row>
    <row r="13" spans="1:5" x14ac:dyDescent="0.25">
      <c r="A13" s="22"/>
      <c r="B13" s="22"/>
      <c r="C13" s="22"/>
      <c r="D13" s="23" t="str">
        <f>IF($A13="","",SUMIFS(Priorities[Allocation % of Team Effort],Priorities[Team Name],$A13))</f>
        <v/>
      </c>
      <c r="E13" s="23" t="str">
        <f>IF($A13="","",SUMIFS(ResourceAllocation[Allocation % of Person Effort],ResourceAllocation[Team Name],$A13))</f>
        <v/>
      </c>
    </row>
    <row r="14" spans="1:5" x14ac:dyDescent="0.25">
      <c r="A14" s="22"/>
      <c r="B14" s="22"/>
      <c r="C14" s="22"/>
      <c r="D14" s="23" t="str">
        <f>IF($A14="","",SUMIFS(Priorities[Allocation % of Team Effort],Priorities[Team Name],$A14))</f>
        <v/>
      </c>
      <c r="E14" s="23" t="str">
        <f>IF($A14="","",SUMIFS(ResourceAllocation[Allocation % of Person Effort],ResourceAllocation[Team Name],$A14))</f>
        <v/>
      </c>
    </row>
    <row r="15" spans="1:5" x14ac:dyDescent="0.25">
      <c r="A15" s="22"/>
      <c r="B15" s="22"/>
      <c r="C15" s="22"/>
      <c r="D15" s="23" t="str">
        <f>IF($A15="","",SUMIFS(Priorities[Allocation % of Team Effort],Priorities[Team Name],$A15))</f>
        <v/>
      </c>
      <c r="E15" s="23" t="str">
        <f>IF($A15="","",SUMIFS(ResourceAllocation[Allocation % of Person Effort],ResourceAllocation[Team Name],$A15))</f>
        <v/>
      </c>
    </row>
    <row r="16" spans="1:5" x14ac:dyDescent="0.25">
      <c r="A16" s="22"/>
      <c r="B16" s="22"/>
      <c r="C16" s="22"/>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14" priority="1">
      <formula>AND($A2&lt;&gt;"",$D2&gt;1)</formula>
    </cfRule>
    <cfRule type="expression" dxfId="13" priority="2">
      <formula>AND($A2&lt;&gt;"",$D2&lt;1,$D2&gt;0)</formula>
    </cfRule>
    <cfRule type="expression" dxfId="12" priority="3">
      <formula>AND($A2&lt;&gt;"",$D2=1)</formula>
    </cfRule>
  </conditionalFormatting>
  <dataValidations count="3">
    <dataValidation type="list" allowBlank="1" errorTitle="Invalid entry" error="Choose Yes, No, or Temp." sqref="B2:B16" xr:uid="{00000000-0002-0000-0D00-000000000000}">
      <formula1>ResourceStatusList</formula1>
    </dataValidation>
    <dataValidation type="list" allowBlank="1" errorTitle="Invalid entry" error="Choose Tactical, Initiative, or Assistance." sqref="C2:C16" xr:uid="{00000000-0002-0000-0D00-000001000000}">
      <formula1>PriorityTypeList</formula1>
    </dataValidation>
    <dataValidation type="custom" allowBlank="1" errorTitle="Duplicate team name" error="Team names must be unique within this workbook." sqref="A2:A16" xr:uid="{00000000-0002-0000-0D00-000002000000}">
      <formula1>AND($A2&lt;&gt;"",COUNTIF($A$2:$A$16,$A2)=1)</formula1>
    </dataValidation>
  </dataValidations>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21" t="s">
        <v>293</v>
      </c>
      <c r="B1" s="21" t="s">
        <v>297</v>
      </c>
      <c r="C1" s="21" t="s">
        <v>298</v>
      </c>
      <c r="D1" s="21" t="s">
        <v>299</v>
      </c>
      <c r="E1" s="21" t="s">
        <v>300</v>
      </c>
      <c r="F1" s="21" t="s">
        <v>301</v>
      </c>
      <c r="G1" s="21" t="s">
        <v>302</v>
      </c>
    </row>
    <row r="2" spans="1:7" x14ac:dyDescent="0.25">
      <c r="A2" s="22"/>
      <c r="B2" s="22"/>
      <c r="C2" s="6" t="str">
        <f>IF($A2="","",IFERROR(INDEX(Teams[Priority Type],MATCH($A2,Teams[Team Name],0)),"unknown team"))</f>
        <v/>
      </c>
      <c r="D2" s="22"/>
      <c r="E2" s="22"/>
      <c r="F2" s="24"/>
      <c r="G2" s="6"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row>
    <row r="3" spans="1:7" x14ac:dyDescent="0.25">
      <c r="A3" s="22"/>
      <c r="B3" s="22"/>
      <c r="C3" s="6" t="str">
        <f>IF($A3="","",IFERROR(INDEX(Teams[Priority Type],MATCH($A3,Teams[Team Name],0)),"unknown team"))</f>
        <v/>
      </c>
      <c r="D3" s="22"/>
      <c r="E3" s="22"/>
      <c r="F3" s="24"/>
      <c r="G3" s="6"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row>
    <row r="4" spans="1:7" x14ac:dyDescent="0.25">
      <c r="A4" s="22"/>
      <c r="B4" s="22"/>
      <c r="C4" s="6" t="str">
        <f>IF($A4="","",IFERROR(INDEX(Teams[Priority Type],MATCH($A4,Teams[Team Name],0)),"unknown team"))</f>
        <v/>
      </c>
      <c r="D4" s="22"/>
      <c r="E4" s="22"/>
      <c r="F4" s="24"/>
      <c r="G4" s="6"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row>
    <row r="5" spans="1:7" x14ac:dyDescent="0.25">
      <c r="A5" s="22"/>
      <c r="B5" s="22"/>
      <c r="C5" s="6" t="str">
        <f>IF($A5="","",IFERROR(INDEX(Teams[Priority Type],MATCH($A5,Teams[Team Name],0)),"unknown team"))</f>
        <v/>
      </c>
      <c r="D5" s="22"/>
      <c r="E5" s="22"/>
      <c r="F5" s="24"/>
      <c r="G5" s="6"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row>
    <row r="6" spans="1:7" x14ac:dyDescent="0.25">
      <c r="A6" s="22"/>
      <c r="B6" s="22"/>
      <c r="C6" s="6" t="str">
        <f>IF($A6="","",IFERROR(INDEX(Teams[Priority Type],MATCH($A6,Teams[Team Name],0)),"unknown team"))</f>
        <v/>
      </c>
      <c r="D6" s="22"/>
      <c r="E6" s="22"/>
      <c r="F6" s="24"/>
      <c r="G6" s="6"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row>
    <row r="7" spans="1:7" x14ac:dyDescent="0.25">
      <c r="A7" s="22"/>
      <c r="B7" s="22"/>
      <c r="C7" s="6" t="str">
        <f>IF($A7="","",IFERROR(INDEX(Teams[Priority Type],MATCH($A7,Teams[Team Name],0)),"unknown team"))</f>
        <v/>
      </c>
      <c r="D7" s="22"/>
      <c r="E7" s="22"/>
      <c r="F7" s="24"/>
      <c r="G7" s="6"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row>
    <row r="8" spans="1:7" x14ac:dyDescent="0.25">
      <c r="A8" s="22"/>
      <c r="B8" s="22"/>
      <c r="C8" s="6" t="str">
        <f>IF($A8="","",IFERROR(INDEX(Teams[Priority Type],MATCH($A8,Teams[Team Name],0)),"unknown team"))</f>
        <v/>
      </c>
      <c r="D8" s="22"/>
      <c r="E8" s="22"/>
      <c r="F8" s="24"/>
      <c r="G8" s="6"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row>
    <row r="9" spans="1:7" x14ac:dyDescent="0.25">
      <c r="A9" s="22"/>
      <c r="B9" s="22"/>
      <c r="C9" s="6" t="str">
        <f>IF($A9="","",IFERROR(INDEX(Teams[Priority Type],MATCH($A9,Teams[Team Name],0)),"unknown team"))</f>
        <v/>
      </c>
      <c r="D9" s="22"/>
      <c r="E9" s="22"/>
      <c r="F9" s="24"/>
      <c r="G9" s="6"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row>
    <row r="10" spans="1:7" x14ac:dyDescent="0.25">
      <c r="A10" s="22"/>
      <c r="B10" s="22"/>
      <c r="C10" s="6" t="str">
        <f>IF($A10="","",IFERROR(INDEX(Teams[Priority Type],MATCH($A10,Teams[Team Name],0)),"unknown team"))</f>
        <v/>
      </c>
      <c r="D10" s="22"/>
      <c r="E10" s="22"/>
      <c r="F10" s="24"/>
      <c r="G10" s="6"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row>
    <row r="11" spans="1:7" x14ac:dyDescent="0.25">
      <c r="A11" s="22"/>
      <c r="B11" s="22"/>
      <c r="C11" s="6" t="str">
        <f>IF($A11="","",IFERROR(INDEX(Teams[Priority Type],MATCH($A11,Teams[Team Name],0)),"unknown team"))</f>
        <v/>
      </c>
      <c r="D11" s="22"/>
      <c r="E11" s="22"/>
      <c r="F11" s="24"/>
      <c r="G11" s="6"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row>
    <row r="12" spans="1:7" x14ac:dyDescent="0.25">
      <c r="A12" s="22"/>
      <c r="B12" s="22"/>
      <c r="C12" s="6" t="str">
        <f>IF($A12="","",IFERROR(INDEX(Teams[Priority Type],MATCH($A12,Teams[Team Name],0)),"unknown team"))</f>
        <v/>
      </c>
      <c r="D12" s="22"/>
      <c r="E12" s="22"/>
      <c r="F12" s="24"/>
      <c r="G12" s="6"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row>
    <row r="13" spans="1:7" x14ac:dyDescent="0.25">
      <c r="A13" s="22"/>
      <c r="B13" s="22"/>
      <c r="C13" s="6" t="str">
        <f>IF($A13="","",IFERROR(INDEX(Teams[Priority Type],MATCH($A13,Teams[Team Name],0)),"unknown team"))</f>
        <v/>
      </c>
      <c r="D13" s="22"/>
      <c r="E13" s="22"/>
      <c r="F13" s="24"/>
      <c r="G13" s="6"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row>
    <row r="14" spans="1:7" x14ac:dyDescent="0.25">
      <c r="A14" s="22"/>
      <c r="B14" s="22"/>
      <c r="C14" s="6" t="str">
        <f>IF($A14="","",IFERROR(INDEX(Teams[Priority Type],MATCH($A14,Teams[Team Name],0)),"unknown team"))</f>
        <v/>
      </c>
      <c r="D14" s="22"/>
      <c r="E14" s="22"/>
      <c r="F14" s="24"/>
      <c r="G14" s="6"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row>
    <row r="15" spans="1:7" x14ac:dyDescent="0.25">
      <c r="A15" s="22"/>
      <c r="B15" s="22"/>
      <c r="C15" s="6" t="str">
        <f>IF($A15="","",IFERROR(INDEX(Teams[Priority Type],MATCH($A15,Teams[Team Name],0)),"unknown team"))</f>
        <v/>
      </c>
      <c r="D15" s="22"/>
      <c r="E15" s="22"/>
      <c r="F15" s="24"/>
      <c r="G15" s="6"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row>
    <row r="16" spans="1:7" x14ac:dyDescent="0.25">
      <c r="A16" s="22"/>
      <c r="B16" s="22"/>
      <c r="C16" s="6" t="str">
        <f>IF($A16="","",IFERROR(INDEX(Teams[Priority Type],MATCH($A16,Teams[Team Name],0)),"unknown team"))</f>
        <v/>
      </c>
      <c r="D16" s="22"/>
      <c r="E16" s="22"/>
      <c r="F16" s="24"/>
      <c r="G16" s="6"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row>
    <row r="17" spans="1:7" x14ac:dyDescent="0.25">
      <c r="A17" s="22"/>
      <c r="B17" s="22"/>
      <c r="C17" s="6" t="str">
        <f>IF($A17="","",IFERROR(INDEX(Teams[Priority Type],MATCH($A17,Teams[Team Name],0)),"unknown team"))</f>
        <v/>
      </c>
      <c r="D17" s="22"/>
      <c r="E17" s="22"/>
      <c r="F17" s="24"/>
      <c r="G17" s="6"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row>
    <row r="18" spans="1:7" x14ac:dyDescent="0.25">
      <c r="A18" s="22"/>
      <c r="B18" s="22"/>
      <c r="C18" s="6" t="str">
        <f>IF($A18="","",IFERROR(INDEX(Teams[Priority Type],MATCH($A18,Teams[Team Name],0)),"unknown team"))</f>
        <v/>
      </c>
      <c r="D18" s="22"/>
      <c r="E18" s="22"/>
      <c r="F18" s="24"/>
      <c r="G18" s="6"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row>
    <row r="19" spans="1:7" x14ac:dyDescent="0.25">
      <c r="A19" s="22"/>
      <c r="B19" s="22"/>
      <c r="C19" s="6" t="str">
        <f>IF($A19="","",IFERROR(INDEX(Teams[Priority Type],MATCH($A19,Teams[Team Name],0)),"unknown team"))</f>
        <v/>
      </c>
      <c r="D19" s="22"/>
      <c r="E19" s="22"/>
      <c r="F19" s="24"/>
      <c r="G19" s="6"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row>
    <row r="20" spans="1:7" x14ac:dyDescent="0.25">
      <c r="A20" s="22"/>
      <c r="B20" s="22"/>
      <c r="C20" s="6" t="str">
        <f>IF($A20="","",IFERROR(INDEX(Teams[Priority Type],MATCH($A20,Teams[Team Name],0)),"unknown team"))</f>
        <v/>
      </c>
      <c r="D20" s="22"/>
      <c r="E20" s="22"/>
      <c r="F20" s="24"/>
      <c r="G20" s="6"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row>
    <row r="21" spans="1:7" x14ac:dyDescent="0.25">
      <c r="A21" s="22"/>
      <c r="B21" s="22"/>
      <c r="C21" s="6" t="str">
        <f>IF($A21="","",IFERROR(INDEX(Teams[Priority Type],MATCH($A21,Teams[Team Name],0)),"unknown team"))</f>
        <v/>
      </c>
      <c r="D21" s="22"/>
      <c r="E21" s="22"/>
      <c r="F21" s="24"/>
      <c r="G21" s="6"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row>
    <row r="22" spans="1:7" x14ac:dyDescent="0.25">
      <c r="A22" s="22"/>
      <c r="B22" s="22"/>
      <c r="C22" s="6" t="str">
        <f>IF($A22="","",IFERROR(INDEX(Teams[Priority Type],MATCH($A22,Teams[Team Name],0)),"unknown team"))</f>
        <v/>
      </c>
      <c r="D22" s="22"/>
      <c r="E22" s="22"/>
      <c r="F22" s="24"/>
      <c r="G22" s="6"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row>
    <row r="23" spans="1:7" x14ac:dyDescent="0.25">
      <c r="A23" s="22"/>
      <c r="B23" s="22"/>
      <c r="C23" s="6" t="str">
        <f>IF($A23="","",IFERROR(INDEX(Teams[Priority Type],MATCH($A23,Teams[Team Name],0)),"unknown team"))</f>
        <v/>
      </c>
      <c r="D23" s="22"/>
      <c r="E23" s="22"/>
      <c r="F23" s="24"/>
      <c r="G23" s="6"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row>
    <row r="24" spans="1:7" x14ac:dyDescent="0.25">
      <c r="A24" s="22"/>
      <c r="B24" s="22"/>
      <c r="C24" s="6" t="str">
        <f>IF($A24="","",IFERROR(INDEX(Teams[Priority Type],MATCH($A24,Teams[Team Name],0)),"unknown team"))</f>
        <v/>
      </c>
      <c r="D24" s="22"/>
      <c r="E24" s="22"/>
      <c r="F24" s="24"/>
      <c r="G24" s="6"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row>
    <row r="25" spans="1:7" x14ac:dyDescent="0.25">
      <c r="A25" s="22"/>
      <c r="B25" s="22"/>
      <c r="C25" s="6" t="str">
        <f>IF($A25="","",IFERROR(INDEX(Teams[Priority Type],MATCH($A25,Teams[Team Name],0)),"unknown team"))</f>
        <v/>
      </c>
      <c r="D25" s="22"/>
      <c r="E25" s="22"/>
      <c r="F25" s="24"/>
      <c r="G25" s="6"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row>
    <row r="26" spans="1:7" x14ac:dyDescent="0.25">
      <c r="A26" s="22"/>
      <c r="B26" s="22"/>
      <c r="C26" s="6" t="str">
        <f>IF($A26="","",IFERROR(INDEX(Teams[Priority Type],MATCH($A26,Teams[Team Name],0)),"unknown team"))</f>
        <v/>
      </c>
      <c r="D26" s="22"/>
      <c r="E26" s="22"/>
      <c r="F26" s="24"/>
      <c r="G26" s="6"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row>
    <row r="27" spans="1:7" x14ac:dyDescent="0.25">
      <c r="A27" s="22"/>
      <c r="B27" s="22"/>
      <c r="C27" s="6" t="str">
        <f>IF($A27="","",IFERROR(INDEX(Teams[Priority Type],MATCH($A27,Teams[Team Name],0)),"unknown team"))</f>
        <v/>
      </c>
      <c r="D27" s="22"/>
      <c r="E27" s="22"/>
      <c r="F27" s="24"/>
      <c r="G27" s="6"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row>
    <row r="28" spans="1:7" x14ac:dyDescent="0.25">
      <c r="A28" s="22"/>
      <c r="B28" s="22"/>
      <c r="C28" s="6" t="str">
        <f>IF($A28="","",IFERROR(INDEX(Teams[Priority Type],MATCH($A28,Teams[Team Name],0)),"unknown team"))</f>
        <v/>
      </c>
      <c r="D28" s="22"/>
      <c r="E28" s="22"/>
      <c r="F28" s="24"/>
      <c r="G28" s="6"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row>
    <row r="29" spans="1:7" x14ac:dyDescent="0.25">
      <c r="A29" s="22"/>
      <c r="B29" s="22"/>
      <c r="C29" s="6" t="str">
        <f>IF($A29="","",IFERROR(INDEX(Teams[Priority Type],MATCH($A29,Teams[Team Name],0)),"unknown team"))</f>
        <v/>
      </c>
      <c r="D29" s="22"/>
      <c r="E29" s="22"/>
      <c r="F29" s="24"/>
      <c r="G29" s="6"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row>
    <row r="30" spans="1:7" x14ac:dyDescent="0.25">
      <c r="A30" s="22"/>
      <c r="B30" s="22"/>
      <c r="C30" s="6" t="str">
        <f>IF($A30="","",IFERROR(INDEX(Teams[Priority Type],MATCH($A30,Teams[Team Name],0)),"unknown team"))</f>
        <v/>
      </c>
      <c r="D30" s="22"/>
      <c r="E30" s="22"/>
      <c r="F30" s="24"/>
      <c r="G30" s="6"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row>
    <row r="31" spans="1:7" x14ac:dyDescent="0.25">
      <c r="A31" s="22"/>
      <c r="B31" s="22"/>
      <c r="C31" s="6" t="str">
        <f>IF($A31="","",IFERROR(INDEX(Teams[Priority Type],MATCH($A31,Teams[Team Name],0)),"unknown team"))</f>
        <v/>
      </c>
      <c r="D31" s="22"/>
      <c r="E31" s="22"/>
      <c r="F31" s="24"/>
      <c r="G31" s="6"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row>
    <row r="32" spans="1:7" x14ac:dyDescent="0.25">
      <c r="A32" s="22"/>
      <c r="B32" s="22"/>
      <c r="C32" s="6" t="str">
        <f>IF($A32="","",IFERROR(INDEX(Teams[Priority Type],MATCH($A32,Teams[Team Name],0)),"unknown team"))</f>
        <v/>
      </c>
      <c r="D32" s="22"/>
      <c r="E32" s="22"/>
      <c r="F32" s="24"/>
      <c r="G32" s="6"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row>
    <row r="33" spans="1:7" x14ac:dyDescent="0.25">
      <c r="A33" s="22"/>
      <c r="B33" s="22"/>
      <c r="C33" s="6" t="str">
        <f>IF($A33="","",IFERROR(INDEX(Teams[Priority Type],MATCH($A33,Teams[Team Name],0)),"unknown team"))</f>
        <v/>
      </c>
      <c r="D33" s="22"/>
      <c r="E33" s="22"/>
      <c r="F33" s="24"/>
      <c r="G33" s="6"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row>
    <row r="34" spans="1:7" x14ac:dyDescent="0.25">
      <c r="A34" s="22"/>
      <c r="B34" s="22"/>
      <c r="C34" s="6" t="str">
        <f>IF($A34="","",IFERROR(INDEX(Teams[Priority Type],MATCH($A34,Teams[Team Name],0)),"unknown team"))</f>
        <v/>
      </c>
      <c r="D34" s="22"/>
      <c r="E34" s="22"/>
      <c r="F34" s="24"/>
      <c r="G34" s="6"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row>
    <row r="35" spans="1:7" x14ac:dyDescent="0.25">
      <c r="A35" s="22"/>
      <c r="B35" s="22"/>
      <c r="C35" s="6" t="str">
        <f>IF($A35="","",IFERROR(INDEX(Teams[Priority Type],MATCH($A35,Teams[Team Name],0)),"unknown team"))</f>
        <v/>
      </c>
      <c r="D35" s="22"/>
      <c r="E35" s="22"/>
      <c r="F35" s="24"/>
      <c r="G35" s="6"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row>
    <row r="36" spans="1:7" x14ac:dyDescent="0.25">
      <c r="A36" s="22"/>
      <c r="B36" s="22"/>
      <c r="C36" s="6" t="str">
        <f>IF($A36="","",IFERROR(INDEX(Teams[Priority Type],MATCH($A36,Teams[Team Name],0)),"unknown team"))</f>
        <v/>
      </c>
      <c r="D36" s="22"/>
      <c r="E36" s="22"/>
      <c r="F36" s="24"/>
      <c r="G36" s="6"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row>
    <row r="37" spans="1:7" x14ac:dyDescent="0.25">
      <c r="A37" s="22"/>
      <c r="B37" s="22"/>
      <c r="C37" s="6" t="str">
        <f>IF($A37="","",IFERROR(INDEX(Teams[Priority Type],MATCH($A37,Teams[Team Name],0)),"unknown team"))</f>
        <v/>
      </c>
      <c r="D37" s="22"/>
      <c r="E37" s="22"/>
      <c r="F37" s="24"/>
      <c r="G37" s="6"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row>
    <row r="38" spans="1:7" x14ac:dyDescent="0.25">
      <c r="A38" s="22"/>
      <c r="B38" s="22"/>
      <c r="C38" s="6" t="str">
        <f>IF($A38="","",IFERROR(INDEX(Teams[Priority Type],MATCH($A38,Teams[Team Name],0)),"unknown team"))</f>
        <v/>
      </c>
      <c r="D38" s="22"/>
      <c r="E38" s="22"/>
      <c r="F38" s="24"/>
      <c r="G38" s="6"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row>
    <row r="39" spans="1:7" x14ac:dyDescent="0.25">
      <c r="A39" s="22"/>
      <c r="B39" s="22"/>
      <c r="C39" s="6" t="str">
        <f>IF($A39="","",IFERROR(INDEX(Teams[Priority Type],MATCH($A39,Teams[Team Name],0)),"unknown team"))</f>
        <v/>
      </c>
      <c r="D39" s="22"/>
      <c r="E39" s="22"/>
      <c r="F39" s="24"/>
      <c r="G39" s="6"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row>
    <row r="40" spans="1:7" x14ac:dyDescent="0.25">
      <c r="A40" s="22"/>
      <c r="B40" s="22"/>
      <c r="C40" s="6" t="str">
        <f>IF($A40="","",IFERROR(INDEX(Teams[Priority Type],MATCH($A40,Teams[Team Name],0)),"unknown team"))</f>
        <v/>
      </c>
      <c r="D40" s="22"/>
      <c r="E40" s="22"/>
      <c r="F40" s="24"/>
      <c r="G40" s="6"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row>
    <row r="41" spans="1:7" x14ac:dyDescent="0.25">
      <c r="A41" s="22"/>
      <c r="B41" s="22"/>
      <c r="C41" s="6" t="str">
        <f>IF($A41="","",IFERROR(INDEX(Teams[Priority Type],MATCH($A41,Teams[Team Name],0)),"unknown team"))</f>
        <v/>
      </c>
      <c r="D41" s="22"/>
      <c r="E41" s="22"/>
      <c r="F41" s="24"/>
      <c r="G41" s="6"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row>
    <row r="42" spans="1:7" x14ac:dyDescent="0.25">
      <c r="A42" s="22"/>
      <c r="B42" s="22"/>
      <c r="C42" s="6" t="str">
        <f>IF($A42="","",IFERROR(INDEX(Teams[Priority Type],MATCH($A42,Teams[Team Name],0)),"unknown team"))</f>
        <v/>
      </c>
      <c r="D42" s="22"/>
      <c r="E42" s="22"/>
      <c r="F42" s="24"/>
      <c r="G42" s="6"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row>
    <row r="43" spans="1:7" x14ac:dyDescent="0.25">
      <c r="A43" s="22"/>
      <c r="B43" s="22"/>
      <c r="C43" s="6" t="str">
        <f>IF($A43="","",IFERROR(INDEX(Teams[Priority Type],MATCH($A43,Teams[Team Name],0)),"unknown team"))</f>
        <v/>
      </c>
      <c r="D43" s="22"/>
      <c r="E43" s="22"/>
      <c r="F43" s="24"/>
      <c r="G43" s="6"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row>
    <row r="44" spans="1:7" x14ac:dyDescent="0.25">
      <c r="A44" s="22"/>
      <c r="B44" s="22"/>
      <c r="C44" s="6" t="str">
        <f>IF($A44="","",IFERROR(INDEX(Teams[Priority Type],MATCH($A44,Teams[Team Name],0)),"unknown team"))</f>
        <v/>
      </c>
      <c r="D44" s="22"/>
      <c r="E44" s="22"/>
      <c r="F44" s="24"/>
      <c r="G44" s="6"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row>
    <row r="45" spans="1:7" x14ac:dyDescent="0.25">
      <c r="A45" s="22"/>
      <c r="B45" s="22"/>
      <c r="C45" s="6" t="str">
        <f>IF($A45="","",IFERROR(INDEX(Teams[Priority Type],MATCH($A45,Teams[Team Name],0)),"unknown team"))</f>
        <v/>
      </c>
      <c r="D45" s="22"/>
      <c r="E45" s="22"/>
      <c r="F45" s="24"/>
      <c r="G45" s="6"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row>
    <row r="46" spans="1:7" x14ac:dyDescent="0.25">
      <c r="A46" s="22"/>
      <c r="B46" s="22"/>
      <c r="C46" s="6" t="str">
        <f>IF($A46="","",IFERROR(INDEX(Teams[Priority Type],MATCH($A46,Teams[Team Name],0)),"unknown team"))</f>
        <v/>
      </c>
      <c r="D46" s="22"/>
      <c r="E46" s="22"/>
      <c r="F46" s="24"/>
      <c r="G46" s="6"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row>
    <row r="47" spans="1:7" x14ac:dyDescent="0.25">
      <c r="A47" s="22"/>
      <c r="B47" s="22"/>
      <c r="C47" s="6" t="str">
        <f>IF($A47="","",IFERROR(INDEX(Teams[Priority Type],MATCH($A47,Teams[Team Name],0)),"unknown team"))</f>
        <v/>
      </c>
      <c r="D47" s="22"/>
      <c r="E47" s="22"/>
      <c r="F47" s="24"/>
      <c r="G47" s="6"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row>
    <row r="48" spans="1:7" x14ac:dyDescent="0.25">
      <c r="A48" s="22"/>
      <c r="B48" s="22"/>
      <c r="C48" s="6" t="str">
        <f>IF($A48="","",IFERROR(INDEX(Teams[Priority Type],MATCH($A48,Teams[Team Name],0)),"unknown team"))</f>
        <v/>
      </c>
      <c r="D48" s="22"/>
      <c r="E48" s="22"/>
      <c r="F48" s="24"/>
      <c r="G48" s="6"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row>
    <row r="49" spans="1:7" x14ac:dyDescent="0.25">
      <c r="A49" s="22"/>
      <c r="B49" s="22"/>
      <c r="C49" s="6" t="str">
        <f>IF($A49="","",IFERROR(INDEX(Teams[Priority Type],MATCH($A49,Teams[Team Name],0)),"unknown team"))</f>
        <v/>
      </c>
      <c r="D49" s="22"/>
      <c r="E49" s="22"/>
      <c r="F49" s="24"/>
      <c r="G49" s="6"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row>
    <row r="50" spans="1:7" x14ac:dyDescent="0.25">
      <c r="A50" s="22"/>
      <c r="B50" s="22"/>
      <c r="C50" s="6" t="str">
        <f>IF($A50="","",IFERROR(INDEX(Teams[Priority Type],MATCH($A50,Teams[Team Name],0)),"unknown team"))</f>
        <v/>
      </c>
      <c r="D50" s="22"/>
      <c r="E50" s="22"/>
      <c r="F50" s="24"/>
      <c r="G50" s="6"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row>
    <row r="51" spans="1:7" x14ac:dyDescent="0.25">
      <c r="A51" s="22"/>
      <c r="B51" s="22"/>
      <c r="C51" s="6" t="str">
        <f>IF($A51="","",IFERROR(INDEX(Teams[Priority Type],MATCH($A51,Teams[Team Name],0)),"unknown team"))</f>
        <v/>
      </c>
      <c r="D51" s="22"/>
      <c r="E51" s="22"/>
      <c r="F51" s="24"/>
      <c r="G51" s="6"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row>
    <row r="52" spans="1:7" x14ac:dyDescent="0.25">
      <c r="A52" s="22"/>
      <c r="B52" s="22"/>
      <c r="C52" s="6" t="str">
        <f>IF($A52="","",IFERROR(INDEX(Teams[Priority Type],MATCH($A52,Teams[Team Name],0)),"unknown team"))</f>
        <v/>
      </c>
      <c r="D52" s="22"/>
      <c r="E52" s="22"/>
      <c r="F52" s="24"/>
      <c r="G52" s="6"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row>
    <row r="53" spans="1:7" x14ac:dyDescent="0.25">
      <c r="A53" s="22"/>
      <c r="B53" s="22"/>
      <c r="C53" s="6" t="str">
        <f>IF($A53="","",IFERROR(INDEX(Teams[Priority Type],MATCH($A53,Teams[Team Name],0)),"unknown team"))</f>
        <v/>
      </c>
      <c r="D53" s="22"/>
      <c r="E53" s="22"/>
      <c r="F53" s="24"/>
      <c r="G53" s="6"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row>
    <row r="54" spans="1:7" x14ac:dyDescent="0.25">
      <c r="A54" s="22"/>
      <c r="B54" s="22"/>
      <c r="C54" s="6" t="str">
        <f>IF($A54="","",IFERROR(INDEX(Teams[Priority Type],MATCH($A54,Teams[Team Name],0)),"unknown team"))</f>
        <v/>
      </c>
      <c r="D54" s="22"/>
      <c r="E54" s="22"/>
      <c r="F54" s="24"/>
      <c r="G54" s="6"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row>
    <row r="55" spans="1:7" x14ac:dyDescent="0.25">
      <c r="A55" s="22"/>
      <c r="B55" s="22"/>
      <c r="C55" s="6" t="str">
        <f>IF($A55="","",IFERROR(INDEX(Teams[Priority Type],MATCH($A55,Teams[Team Name],0)),"unknown team"))</f>
        <v/>
      </c>
      <c r="D55" s="22"/>
      <c r="E55" s="22"/>
      <c r="F55" s="24"/>
      <c r="G55" s="6"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row>
    <row r="56" spans="1:7" x14ac:dyDescent="0.25">
      <c r="A56" s="22"/>
      <c r="B56" s="22"/>
      <c r="C56" s="6" t="str">
        <f>IF($A56="","",IFERROR(INDEX(Teams[Priority Type],MATCH($A56,Teams[Team Name],0)),"unknown team"))</f>
        <v/>
      </c>
      <c r="D56" s="22"/>
      <c r="E56" s="22"/>
      <c r="F56" s="24"/>
      <c r="G56" s="6"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row>
    <row r="57" spans="1:7" x14ac:dyDescent="0.25">
      <c r="A57" s="22"/>
      <c r="B57" s="22"/>
      <c r="C57" s="6" t="str">
        <f>IF($A57="","",IFERROR(INDEX(Teams[Priority Type],MATCH($A57,Teams[Team Name],0)),"unknown team"))</f>
        <v/>
      </c>
      <c r="D57" s="22"/>
      <c r="E57" s="22"/>
      <c r="F57" s="24"/>
      <c r="G57" s="6"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row>
    <row r="58" spans="1:7" x14ac:dyDescent="0.25">
      <c r="A58" s="22"/>
      <c r="B58" s="22"/>
      <c r="C58" s="6" t="str">
        <f>IF($A58="","",IFERROR(INDEX(Teams[Priority Type],MATCH($A58,Teams[Team Name],0)),"unknown team"))</f>
        <v/>
      </c>
      <c r="D58" s="22"/>
      <c r="E58" s="22"/>
      <c r="F58" s="24"/>
      <c r="G58" s="6"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row>
    <row r="59" spans="1:7" x14ac:dyDescent="0.25">
      <c r="A59" s="22"/>
      <c r="B59" s="22"/>
      <c r="C59" s="6" t="str">
        <f>IF($A59="","",IFERROR(INDEX(Teams[Priority Type],MATCH($A59,Teams[Team Name],0)),"unknown team"))</f>
        <v/>
      </c>
      <c r="D59" s="22"/>
      <c r="E59" s="22"/>
      <c r="F59" s="24"/>
      <c r="G59" s="6"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row>
    <row r="60" spans="1:7" x14ac:dyDescent="0.25">
      <c r="A60" s="22"/>
      <c r="B60" s="22"/>
      <c r="C60" s="6" t="str">
        <f>IF($A60="","",IFERROR(INDEX(Teams[Priority Type],MATCH($A60,Teams[Team Name],0)),"unknown team"))</f>
        <v/>
      </c>
      <c r="D60" s="22"/>
      <c r="E60" s="22"/>
      <c r="F60" s="24"/>
      <c r="G60" s="6"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row>
    <row r="61" spans="1:7" x14ac:dyDescent="0.25">
      <c r="A61" s="22"/>
      <c r="B61" s="22"/>
      <c r="C61" s="6" t="str">
        <f>IF($A61="","",IFERROR(INDEX(Teams[Priority Type],MATCH($A61,Teams[Team Name],0)),"unknown team"))</f>
        <v/>
      </c>
      <c r="D61" s="22"/>
      <c r="E61" s="22"/>
      <c r="F61" s="24"/>
      <c r="G61" s="6"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row>
    <row r="62" spans="1:7" x14ac:dyDescent="0.25">
      <c r="A62" s="22"/>
      <c r="B62" s="22"/>
      <c r="C62" s="6" t="str">
        <f>IF($A62="","",IFERROR(INDEX(Teams[Priority Type],MATCH($A62,Teams[Team Name],0)),"unknown team"))</f>
        <v/>
      </c>
      <c r="D62" s="22"/>
      <c r="E62" s="22"/>
      <c r="F62" s="24"/>
      <c r="G62" s="6"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row>
    <row r="63" spans="1:7" x14ac:dyDescent="0.25">
      <c r="A63" s="22"/>
      <c r="B63" s="22"/>
      <c r="C63" s="6" t="str">
        <f>IF($A63="","",IFERROR(INDEX(Teams[Priority Type],MATCH($A63,Teams[Team Name],0)),"unknown team"))</f>
        <v/>
      </c>
      <c r="D63" s="22"/>
      <c r="E63" s="22"/>
      <c r="F63" s="24"/>
      <c r="G63" s="6"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row>
    <row r="64" spans="1:7" x14ac:dyDescent="0.25">
      <c r="A64" s="22"/>
      <c r="B64" s="22"/>
      <c r="C64" s="6" t="str">
        <f>IF($A64="","",IFERROR(INDEX(Teams[Priority Type],MATCH($A64,Teams[Team Name],0)),"unknown team"))</f>
        <v/>
      </c>
      <c r="D64" s="22"/>
      <c r="E64" s="22"/>
      <c r="F64" s="24"/>
      <c r="G64" s="6"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row>
    <row r="65" spans="1:7" x14ac:dyDescent="0.25">
      <c r="A65" s="22"/>
      <c r="B65" s="22"/>
      <c r="C65" s="6" t="str">
        <f>IF($A65="","",IFERROR(INDEX(Teams[Priority Type],MATCH($A65,Teams[Team Name],0)),"unknown team"))</f>
        <v/>
      </c>
      <c r="D65" s="22"/>
      <c r="E65" s="22"/>
      <c r="F65" s="24"/>
      <c r="G65" s="6"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row>
    <row r="66" spans="1:7" x14ac:dyDescent="0.25">
      <c r="A66" s="22"/>
      <c r="B66" s="22"/>
      <c r="C66" s="6" t="str">
        <f>IF($A66="","",IFERROR(INDEX(Teams[Priority Type],MATCH($A66,Teams[Team Name],0)),"unknown team"))</f>
        <v/>
      </c>
      <c r="D66" s="22"/>
      <c r="E66" s="22"/>
      <c r="F66" s="24"/>
      <c r="G66" s="6"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row>
    <row r="67" spans="1:7" x14ac:dyDescent="0.25">
      <c r="A67" s="22"/>
      <c r="B67" s="22"/>
      <c r="C67" s="6" t="str">
        <f>IF($A67="","",IFERROR(INDEX(Teams[Priority Type],MATCH($A67,Teams[Team Name],0)),"unknown team"))</f>
        <v/>
      </c>
      <c r="D67" s="22"/>
      <c r="E67" s="22"/>
      <c r="F67" s="24"/>
      <c r="G67" s="6"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row>
    <row r="68" spans="1:7" x14ac:dyDescent="0.25">
      <c r="A68" s="22"/>
      <c r="B68" s="22"/>
      <c r="C68" s="6" t="str">
        <f>IF($A68="","",IFERROR(INDEX(Teams[Priority Type],MATCH($A68,Teams[Team Name],0)),"unknown team"))</f>
        <v/>
      </c>
      <c r="D68" s="22"/>
      <c r="E68" s="22"/>
      <c r="F68" s="24"/>
      <c r="G68" s="6"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row>
    <row r="69" spans="1:7" x14ac:dyDescent="0.25">
      <c r="A69" s="22"/>
      <c r="B69" s="22"/>
      <c r="C69" s="6" t="str">
        <f>IF($A69="","",IFERROR(INDEX(Teams[Priority Type],MATCH($A69,Teams[Team Name],0)),"unknown team"))</f>
        <v/>
      </c>
      <c r="D69" s="22"/>
      <c r="E69" s="22"/>
      <c r="F69" s="24"/>
      <c r="G69" s="6"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row>
    <row r="70" spans="1:7" x14ac:dyDescent="0.25">
      <c r="A70" s="22"/>
      <c r="B70" s="22"/>
      <c r="C70" s="6" t="str">
        <f>IF($A70="","",IFERROR(INDEX(Teams[Priority Type],MATCH($A70,Teams[Team Name],0)),"unknown team"))</f>
        <v/>
      </c>
      <c r="D70" s="22"/>
      <c r="E70" s="22"/>
      <c r="F70" s="24"/>
      <c r="G70" s="6"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row>
    <row r="71" spans="1:7" x14ac:dyDescent="0.25">
      <c r="A71" s="22"/>
      <c r="B71" s="22"/>
      <c r="C71" s="6" t="str">
        <f>IF($A71="","",IFERROR(INDEX(Teams[Priority Type],MATCH($A71,Teams[Team Name],0)),"unknown team"))</f>
        <v/>
      </c>
      <c r="D71" s="22"/>
      <c r="E71" s="22"/>
      <c r="F71" s="24"/>
      <c r="G71" s="6"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row>
    <row r="72" spans="1:7" x14ac:dyDescent="0.25">
      <c r="A72" s="22"/>
      <c r="B72" s="22"/>
      <c r="C72" s="6" t="str">
        <f>IF($A72="","",IFERROR(INDEX(Teams[Priority Type],MATCH($A72,Teams[Team Name],0)),"unknown team"))</f>
        <v/>
      </c>
      <c r="D72" s="22"/>
      <c r="E72" s="22"/>
      <c r="F72" s="24"/>
      <c r="G72" s="6"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row>
    <row r="73" spans="1:7" x14ac:dyDescent="0.25">
      <c r="A73" s="22"/>
      <c r="B73" s="22"/>
      <c r="C73" s="6" t="str">
        <f>IF($A73="","",IFERROR(INDEX(Teams[Priority Type],MATCH($A73,Teams[Team Name],0)),"unknown team"))</f>
        <v/>
      </c>
      <c r="D73" s="22"/>
      <c r="E73" s="22"/>
      <c r="F73" s="24"/>
      <c r="G73" s="6"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row>
    <row r="74" spans="1:7" x14ac:dyDescent="0.25">
      <c r="A74" s="22"/>
      <c r="B74" s="22"/>
      <c r="C74" s="6" t="str">
        <f>IF($A74="","",IFERROR(INDEX(Teams[Priority Type],MATCH($A74,Teams[Team Name],0)),"unknown team"))</f>
        <v/>
      </c>
      <c r="D74" s="22"/>
      <c r="E74" s="22"/>
      <c r="F74" s="24"/>
      <c r="G74" s="6"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row>
    <row r="75" spans="1:7" x14ac:dyDescent="0.25">
      <c r="A75" s="22"/>
      <c r="B75" s="22"/>
      <c r="C75" s="6" t="str">
        <f>IF($A75="","",IFERROR(INDEX(Teams[Priority Type],MATCH($A75,Teams[Team Name],0)),"unknown team"))</f>
        <v/>
      </c>
      <c r="D75" s="22"/>
      <c r="E75" s="22"/>
      <c r="F75" s="24"/>
      <c r="G75" s="6"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row>
    <row r="76" spans="1:7" x14ac:dyDescent="0.25">
      <c r="A76" s="22"/>
      <c r="B76" s="22"/>
      <c r="C76" s="6" t="str">
        <f>IF($A76="","",IFERROR(INDEX(Teams[Priority Type],MATCH($A76,Teams[Team Name],0)),"unknown team"))</f>
        <v/>
      </c>
      <c r="D76" s="22"/>
      <c r="E76" s="22"/>
      <c r="F76" s="24"/>
      <c r="G76" s="6"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row>
    <row r="77" spans="1:7" x14ac:dyDescent="0.25">
      <c r="A77" s="22"/>
      <c r="B77" s="22"/>
      <c r="C77" s="6" t="str">
        <f>IF($A77="","",IFERROR(INDEX(Teams[Priority Type],MATCH($A77,Teams[Team Name],0)),"unknown team"))</f>
        <v/>
      </c>
      <c r="D77" s="22"/>
      <c r="E77" s="22"/>
      <c r="F77" s="24"/>
      <c r="G77" s="6"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row>
    <row r="78" spans="1:7" x14ac:dyDescent="0.25">
      <c r="A78" s="22"/>
      <c r="B78" s="22"/>
      <c r="C78" s="6" t="str">
        <f>IF($A78="","",IFERROR(INDEX(Teams[Priority Type],MATCH($A78,Teams[Team Name],0)),"unknown team"))</f>
        <v/>
      </c>
      <c r="D78" s="22"/>
      <c r="E78" s="22"/>
      <c r="F78" s="24"/>
      <c r="G78" s="6"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row>
    <row r="79" spans="1:7" x14ac:dyDescent="0.25">
      <c r="A79" s="22"/>
      <c r="B79" s="22"/>
      <c r="C79" s="6" t="str">
        <f>IF($A79="","",IFERROR(INDEX(Teams[Priority Type],MATCH($A79,Teams[Team Name],0)),"unknown team"))</f>
        <v/>
      </c>
      <c r="D79" s="22"/>
      <c r="E79" s="22"/>
      <c r="F79" s="24"/>
      <c r="G79" s="6"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row>
    <row r="80" spans="1:7" x14ac:dyDescent="0.25">
      <c r="A80" s="22"/>
      <c r="B80" s="22"/>
      <c r="C80" s="6" t="str">
        <f>IF($A80="","",IFERROR(INDEX(Teams[Priority Type],MATCH($A80,Teams[Team Name],0)),"unknown team"))</f>
        <v/>
      </c>
      <c r="D80" s="22"/>
      <c r="E80" s="22"/>
      <c r="F80" s="24"/>
      <c r="G80" s="6"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row>
    <row r="81" spans="1:7" x14ac:dyDescent="0.25">
      <c r="A81" s="22"/>
      <c r="B81" s="22"/>
      <c r="C81" s="6" t="str">
        <f>IF($A81="","",IFERROR(INDEX(Teams[Priority Type],MATCH($A81,Teams[Team Name],0)),"unknown team"))</f>
        <v/>
      </c>
      <c r="D81" s="22"/>
      <c r="E81" s="22"/>
      <c r="F81" s="24"/>
      <c r="G81" s="6"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row>
    <row r="82" spans="1:7" x14ac:dyDescent="0.25">
      <c r="A82" s="22"/>
      <c r="B82" s="22"/>
      <c r="C82" s="6" t="str">
        <f>IF($A82="","",IFERROR(INDEX(Teams[Priority Type],MATCH($A82,Teams[Team Name],0)),"unknown team"))</f>
        <v/>
      </c>
      <c r="D82" s="22"/>
      <c r="E82" s="22"/>
      <c r="F82" s="24"/>
      <c r="G82" s="6"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row>
    <row r="83" spans="1:7" x14ac:dyDescent="0.25">
      <c r="A83" s="22"/>
      <c r="B83" s="22"/>
      <c r="C83" s="6" t="str">
        <f>IF($A83="","",IFERROR(INDEX(Teams[Priority Type],MATCH($A83,Teams[Team Name],0)),"unknown team"))</f>
        <v/>
      </c>
      <c r="D83" s="22"/>
      <c r="E83" s="22"/>
      <c r="F83" s="24"/>
      <c r="G83" s="6"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row>
    <row r="84" spans="1:7" x14ac:dyDescent="0.25">
      <c r="A84" s="22"/>
      <c r="B84" s="22"/>
      <c r="C84" s="6" t="str">
        <f>IF($A84="","",IFERROR(INDEX(Teams[Priority Type],MATCH($A84,Teams[Team Name],0)),"unknown team"))</f>
        <v/>
      </c>
      <c r="D84" s="22"/>
      <c r="E84" s="22"/>
      <c r="F84" s="24"/>
      <c r="G84" s="6"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row>
    <row r="85" spans="1:7" x14ac:dyDescent="0.25">
      <c r="A85" s="22"/>
      <c r="B85" s="22"/>
      <c r="C85" s="6" t="str">
        <f>IF($A85="","",IFERROR(INDEX(Teams[Priority Type],MATCH($A85,Teams[Team Name],0)),"unknown team"))</f>
        <v/>
      </c>
      <c r="D85" s="22"/>
      <c r="E85" s="22"/>
      <c r="F85" s="24"/>
      <c r="G85" s="6"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row>
    <row r="86" spans="1:7" x14ac:dyDescent="0.25">
      <c r="A86" s="22"/>
      <c r="B86" s="22"/>
      <c r="C86" s="6" t="str">
        <f>IF($A86="","",IFERROR(INDEX(Teams[Priority Type],MATCH($A86,Teams[Team Name],0)),"unknown team"))</f>
        <v/>
      </c>
      <c r="D86" s="22"/>
      <c r="E86" s="22"/>
      <c r="F86" s="24"/>
      <c r="G86" s="6"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row>
    <row r="87" spans="1:7" x14ac:dyDescent="0.25">
      <c r="A87" s="22"/>
      <c r="B87" s="22"/>
      <c r="C87" s="6" t="str">
        <f>IF($A87="","",IFERROR(INDEX(Teams[Priority Type],MATCH($A87,Teams[Team Name],0)),"unknown team"))</f>
        <v/>
      </c>
      <c r="D87" s="22"/>
      <c r="E87" s="22"/>
      <c r="F87" s="24"/>
      <c r="G87" s="6"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row>
    <row r="88" spans="1:7" x14ac:dyDescent="0.25">
      <c r="A88" s="22"/>
      <c r="B88" s="22"/>
      <c r="C88" s="6" t="str">
        <f>IF($A88="","",IFERROR(INDEX(Teams[Priority Type],MATCH($A88,Teams[Team Name],0)),"unknown team"))</f>
        <v/>
      </c>
      <c r="D88" s="22"/>
      <c r="E88" s="22"/>
      <c r="F88" s="24"/>
      <c r="G88" s="6"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row>
    <row r="89" spans="1:7" x14ac:dyDescent="0.25">
      <c r="A89" s="22"/>
      <c r="B89" s="22"/>
      <c r="C89" s="6" t="str">
        <f>IF($A89="","",IFERROR(INDEX(Teams[Priority Type],MATCH($A89,Teams[Team Name],0)),"unknown team"))</f>
        <v/>
      </c>
      <c r="D89" s="22"/>
      <c r="E89" s="22"/>
      <c r="F89" s="24"/>
      <c r="G89" s="6"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row>
    <row r="90" spans="1:7" x14ac:dyDescent="0.25">
      <c r="A90" s="22"/>
      <c r="B90" s="22"/>
      <c r="C90" s="6" t="str">
        <f>IF($A90="","",IFERROR(INDEX(Teams[Priority Type],MATCH($A90,Teams[Team Name],0)),"unknown team"))</f>
        <v/>
      </c>
      <c r="D90" s="22"/>
      <c r="E90" s="22"/>
      <c r="F90" s="24"/>
      <c r="G90" s="6"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row>
    <row r="91" spans="1:7" x14ac:dyDescent="0.25">
      <c r="A91" s="22"/>
      <c r="B91" s="22"/>
      <c r="C91" s="6" t="str">
        <f>IF($A91="","",IFERROR(INDEX(Teams[Priority Type],MATCH($A91,Teams[Team Name],0)),"unknown team"))</f>
        <v/>
      </c>
      <c r="D91" s="22"/>
      <c r="E91" s="22"/>
      <c r="F91" s="24"/>
      <c r="G91" s="6"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row>
    <row r="92" spans="1:7" x14ac:dyDescent="0.25">
      <c r="A92" s="22"/>
      <c r="B92" s="22"/>
      <c r="C92" s="6" t="str">
        <f>IF($A92="","",IFERROR(INDEX(Teams[Priority Type],MATCH($A92,Teams[Team Name],0)),"unknown team"))</f>
        <v/>
      </c>
      <c r="D92" s="22"/>
      <c r="E92" s="22"/>
      <c r="F92" s="24"/>
      <c r="G92" s="6"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row>
    <row r="93" spans="1:7" x14ac:dyDescent="0.25">
      <c r="A93" s="22"/>
      <c r="B93" s="22"/>
      <c r="C93" s="6" t="str">
        <f>IF($A93="","",IFERROR(INDEX(Teams[Priority Type],MATCH($A93,Teams[Team Name],0)),"unknown team"))</f>
        <v/>
      </c>
      <c r="D93" s="22"/>
      <c r="E93" s="22"/>
      <c r="F93" s="24"/>
      <c r="G93" s="6"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row>
    <row r="94" spans="1:7" x14ac:dyDescent="0.25">
      <c r="A94" s="22"/>
      <c r="B94" s="22"/>
      <c r="C94" s="6" t="str">
        <f>IF($A94="","",IFERROR(INDEX(Teams[Priority Type],MATCH($A94,Teams[Team Name],0)),"unknown team"))</f>
        <v/>
      </c>
      <c r="D94" s="22"/>
      <c r="E94" s="22"/>
      <c r="F94" s="24"/>
      <c r="G94" s="6"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row>
    <row r="95" spans="1:7" x14ac:dyDescent="0.25">
      <c r="A95" s="22"/>
      <c r="B95" s="22"/>
      <c r="C95" s="6" t="str">
        <f>IF($A95="","",IFERROR(INDEX(Teams[Priority Type],MATCH($A95,Teams[Team Name],0)),"unknown team"))</f>
        <v/>
      </c>
      <c r="D95" s="22"/>
      <c r="E95" s="22"/>
      <c r="F95" s="24"/>
      <c r="G95" s="6"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row>
    <row r="96" spans="1:7" x14ac:dyDescent="0.25">
      <c r="A96" s="22"/>
      <c r="B96" s="22"/>
      <c r="C96" s="6" t="str">
        <f>IF($A96="","",IFERROR(INDEX(Teams[Priority Type],MATCH($A96,Teams[Team Name],0)),"unknown team"))</f>
        <v/>
      </c>
      <c r="D96" s="22"/>
      <c r="E96" s="22"/>
      <c r="F96" s="24"/>
      <c r="G96" s="6"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row>
    <row r="97" spans="1:7" x14ac:dyDescent="0.25">
      <c r="A97" s="22"/>
      <c r="B97" s="22"/>
      <c r="C97" s="6" t="str">
        <f>IF($A97="","",IFERROR(INDEX(Teams[Priority Type],MATCH($A97,Teams[Team Name],0)),"unknown team"))</f>
        <v/>
      </c>
      <c r="D97" s="22"/>
      <c r="E97" s="22"/>
      <c r="F97" s="24"/>
      <c r="G97" s="6"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row>
    <row r="98" spans="1:7" x14ac:dyDescent="0.25">
      <c r="A98" s="22"/>
      <c r="B98" s="22"/>
      <c r="C98" s="6" t="str">
        <f>IF($A98="","",IFERROR(INDEX(Teams[Priority Type],MATCH($A98,Teams[Team Name],0)),"unknown team"))</f>
        <v/>
      </c>
      <c r="D98" s="22"/>
      <c r="E98" s="22"/>
      <c r="F98" s="24"/>
      <c r="G98" s="6"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row>
    <row r="99" spans="1:7" x14ac:dyDescent="0.25">
      <c r="A99" s="22"/>
      <c r="B99" s="22"/>
      <c r="C99" s="6" t="str">
        <f>IF($A99="","",IFERROR(INDEX(Teams[Priority Type],MATCH($A99,Teams[Team Name],0)),"unknown team"))</f>
        <v/>
      </c>
      <c r="D99" s="22"/>
      <c r="E99" s="22"/>
      <c r="F99" s="24"/>
      <c r="G99" s="6"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row>
    <row r="100" spans="1:7" x14ac:dyDescent="0.25">
      <c r="A100" s="22"/>
      <c r="B100" s="22"/>
      <c r="C100" s="6" t="str">
        <f>IF($A100="","",IFERROR(INDEX(Teams[Priority Type],MATCH($A100,Teams[Team Name],0)),"unknown team"))</f>
        <v/>
      </c>
      <c r="D100" s="22"/>
      <c r="E100" s="22"/>
      <c r="F100" s="24"/>
      <c r="G100" s="6"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row>
    <row r="101" spans="1:7" x14ac:dyDescent="0.25">
      <c r="A101" s="22"/>
      <c r="B101" s="22"/>
      <c r="C101" s="6" t="str">
        <f>IF($A101="","",IFERROR(INDEX(Teams[Priority Type],MATCH($A101,Teams[Team Name],0)),"unknown team"))</f>
        <v/>
      </c>
      <c r="D101" s="22"/>
      <c r="E101" s="22"/>
      <c r="F101" s="24"/>
      <c r="G101" s="6"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row>
    <row r="102" spans="1:7" x14ac:dyDescent="0.25">
      <c r="A102" s="22"/>
      <c r="B102" s="22"/>
      <c r="C102" s="6" t="str">
        <f>IF($A102="","",IFERROR(INDEX(Teams[Priority Type],MATCH($A102,Teams[Team Name],0)),"unknown team"))</f>
        <v/>
      </c>
      <c r="D102" s="22"/>
      <c r="E102" s="22"/>
      <c r="F102" s="24"/>
      <c r="G102" s="6"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row>
    <row r="103" spans="1:7" x14ac:dyDescent="0.25">
      <c r="A103" s="22"/>
      <c r="B103" s="22"/>
      <c r="C103" s="6" t="str">
        <f>IF($A103="","",IFERROR(INDEX(Teams[Priority Type],MATCH($A103,Teams[Team Name],0)),"unknown team"))</f>
        <v/>
      </c>
      <c r="D103" s="22"/>
      <c r="E103" s="22"/>
      <c r="F103" s="24"/>
      <c r="G103" s="6"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row>
    <row r="104" spans="1:7" x14ac:dyDescent="0.25">
      <c r="A104" s="22"/>
      <c r="B104" s="22"/>
      <c r="C104" s="6" t="str">
        <f>IF($A104="","",IFERROR(INDEX(Teams[Priority Type],MATCH($A104,Teams[Team Name],0)),"unknown team"))</f>
        <v/>
      </c>
      <c r="D104" s="22"/>
      <c r="E104" s="22"/>
      <c r="F104" s="24"/>
      <c r="G104" s="6"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row>
    <row r="105" spans="1:7" x14ac:dyDescent="0.25">
      <c r="A105" s="22"/>
      <c r="B105" s="22"/>
      <c r="C105" s="6" t="str">
        <f>IF($A105="","",IFERROR(INDEX(Teams[Priority Type],MATCH($A105,Teams[Team Name],0)),"unknown team"))</f>
        <v/>
      </c>
      <c r="D105" s="22"/>
      <c r="E105" s="22"/>
      <c r="F105" s="24"/>
      <c r="G105" s="6"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row>
    <row r="106" spans="1:7" x14ac:dyDescent="0.25">
      <c r="A106" s="22"/>
      <c r="B106" s="22"/>
      <c r="C106" s="6" t="str">
        <f>IF($A106="","",IFERROR(INDEX(Teams[Priority Type],MATCH($A106,Teams[Team Name],0)),"unknown team"))</f>
        <v/>
      </c>
      <c r="D106" s="22"/>
      <c r="E106" s="22"/>
      <c r="F106" s="24"/>
      <c r="G106" s="6"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row>
    <row r="107" spans="1:7" x14ac:dyDescent="0.25">
      <c r="A107" s="22"/>
      <c r="B107" s="22"/>
      <c r="C107" s="6" t="str">
        <f>IF($A107="","",IFERROR(INDEX(Teams[Priority Type],MATCH($A107,Teams[Team Name],0)),"unknown team"))</f>
        <v/>
      </c>
      <c r="D107" s="22"/>
      <c r="E107" s="22"/>
      <c r="F107" s="24"/>
      <c r="G107" s="6"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row>
    <row r="108" spans="1:7" x14ac:dyDescent="0.25">
      <c r="A108" s="22"/>
      <c r="B108" s="22"/>
      <c r="C108" s="6" t="str">
        <f>IF($A108="","",IFERROR(INDEX(Teams[Priority Type],MATCH($A108,Teams[Team Name],0)),"unknown team"))</f>
        <v/>
      </c>
      <c r="D108" s="22"/>
      <c r="E108" s="22"/>
      <c r="F108" s="24"/>
      <c r="G108" s="6"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row>
    <row r="109" spans="1:7" x14ac:dyDescent="0.25">
      <c r="A109" s="22"/>
      <c r="B109" s="22"/>
      <c r="C109" s="6" t="str">
        <f>IF($A109="","",IFERROR(INDEX(Teams[Priority Type],MATCH($A109,Teams[Team Name],0)),"unknown team"))</f>
        <v/>
      </c>
      <c r="D109" s="22"/>
      <c r="E109" s="22"/>
      <c r="F109" s="24"/>
      <c r="G109" s="6"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row>
    <row r="110" spans="1:7" x14ac:dyDescent="0.25">
      <c r="A110" s="22"/>
      <c r="B110" s="22"/>
      <c r="C110" s="6" t="str">
        <f>IF($A110="","",IFERROR(INDEX(Teams[Priority Type],MATCH($A110,Teams[Team Name],0)),"unknown team"))</f>
        <v/>
      </c>
      <c r="D110" s="22"/>
      <c r="E110" s="22"/>
      <c r="F110" s="24"/>
      <c r="G110" s="6"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row>
    <row r="111" spans="1:7" x14ac:dyDescent="0.25">
      <c r="A111" s="22"/>
      <c r="B111" s="22"/>
      <c r="C111" s="6" t="str">
        <f>IF($A111="","",IFERROR(INDEX(Teams[Priority Type],MATCH($A111,Teams[Team Name],0)),"unknown team"))</f>
        <v/>
      </c>
      <c r="D111" s="22"/>
      <c r="E111" s="22"/>
      <c r="F111" s="24"/>
      <c r="G111" s="6"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row>
    <row r="112" spans="1:7" x14ac:dyDescent="0.25">
      <c r="A112" s="22"/>
      <c r="B112" s="22"/>
      <c r="C112" s="6" t="str">
        <f>IF($A112="","",IFERROR(INDEX(Teams[Priority Type],MATCH($A112,Teams[Team Name],0)),"unknown team"))</f>
        <v/>
      </c>
      <c r="D112" s="22"/>
      <c r="E112" s="22"/>
      <c r="F112" s="24"/>
      <c r="G112" s="6"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row>
    <row r="113" spans="1:7" x14ac:dyDescent="0.25">
      <c r="A113" s="22"/>
      <c r="B113" s="22"/>
      <c r="C113" s="6" t="str">
        <f>IF($A113="","",IFERROR(INDEX(Teams[Priority Type],MATCH($A113,Teams[Team Name],0)),"unknown team"))</f>
        <v/>
      </c>
      <c r="D113" s="22"/>
      <c r="E113" s="22"/>
      <c r="F113" s="24"/>
      <c r="G113" s="6"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row>
    <row r="114" spans="1:7" x14ac:dyDescent="0.25">
      <c r="A114" s="22"/>
      <c r="B114" s="22"/>
      <c r="C114" s="6" t="str">
        <f>IF($A114="","",IFERROR(INDEX(Teams[Priority Type],MATCH($A114,Teams[Team Name],0)),"unknown team"))</f>
        <v/>
      </c>
      <c r="D114" s="22"/>
      <c r="E114" s="22"/>
      <c r="F114" s="24"/>
      <c r="G114" s="6"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row>
    <row r="115" spans="1:7" x14ac:dyDescent="0.25">
      <c r="A115" s="22"/>
      <c r="B115" s="22"/>
      <c r="C115" s="6" t="str">
        <f>IF($A115="","",IFERROR(INDEX(Teams[Priority Type],MATCH($A115,Teams[Team Name],0)),"unknown team"))</f>
        <v/>
      </c>
      <c r="D115" s="22"/>
      <c r="E115" s="22"/>
      <c r="F115" s="24"/>
      <c r="G115" s="6"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row>
    <row r="116" spans="1:7" x14ac:dyDescent="0.25">
      <c r="A116" s="22"/>
      <c r="B116" s="22"/>
      <c r="C116" s="6" t="str">
        <f>IF($A116="","",IFERROR(INDEX(Teams[Priority Type],MATCH($A116,Teams[Team Name],0)),"unknown team"))</f>
        <v/>
      </c>
      <c r="D116" s="22"/>
      <c r="E116" s="22"/>
      <c r="F116" s="24"/>
      <c r="G116" s="6"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row>
    <row r="117" spans="1:7" x14ac:dyDescent="0.25">
      <c r="A117" s="22"/>
      <c r="B117" s="22"/>
      <c r="C117" s="6" t="str">
        <f>IF($A117="","",IFERROR(INDEX(Teams[Priority Type],MATCH($A117,Teams[Team Name],0)),"unknown team"))</f>
        <v/>
      </c>
      <c r="D117" s="22"/>
      <c r="E117" s="22"/>
      <c r="F117" s="24"/>
      <c r="G117" s="6"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row>
    <row r="118" spans="1:7" x14ac:dyDescent="0.25">
      <c r="A118" s="22"/>
      <c r="B118" s="22"/>
      <c r="C118" s="6" t="str">
        <f>IF($A118="","",IFERROR(INDEX(Teams[Priority Type],MATCH($A118,Teams[Team Name],0)),"unknown team"))</f>
        <v/>
      </c>
      <c r="D118" s="22"/>
      <c r="E118" s="22"/>
      <c r="F118" s="24"/>
      <c r="G118" s="6"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row>
    <row r="119" spans="1:7" x14ac:dyDescent="0.25">
      <c r="A119" s="22"/>
      <c r="B119" s="22"/>
      <c r="C119" s="6" t="str">
        <f>IF($A119="","",IFERROR(INDEX(Teams[Priority Type],MATCH($A119,Teams[Team Name],0)),"unknown team"))</f>
        <v/>
      </c>
      <c r="D119" s="22"/>
      <c r="E119" s="22"/>
      <c r="F119" s="24"/>
      <c r="G119" s="6"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row>
    <row r="120" spans="1:7" x14ac:dyDescent="0.25">
      <c r="A120" s="22"/>
      <c r="B120" s="22"/>
      <c r="C120" s="6" t="str">
        <f>IF($A120="","",IFERROR(INDEX(Teams[Priority Type],MATCH($A120,Teams[Team Name],0)),"unknown team"))</f>
        <v/>
      </c>
      <c r="D120" s="22"/>
      <c r="E120" s="22"/>
      <c r="F120" s="24"/>
      <c r="G120" s="6"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row>
    <row r="121" spans="1:7" x14ac:dyDescent="0.25">
      <c r="A121" s="22"/>
      <c r="B121" s="22"/>
      <c r="C121" s="6" t="str">
        <f>IF($A121="","",IFERROR(INDEX(Teams[Priority Type],MATCH($A121,Teams[Team Name],0)),"unknown team"))</f>
        <v/>
      </c>
      <c r="D121" s="22"/>
      <c r="E121" s="22"/>
      <c r="F121" s="24"/>
      <c r="G121" s="6"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row>
    <row r="122" spans="1:7" x14ac:dyDescent="0.25">
      <c r="A122" s="22"/>
      <c r="B122" s="22"/>
      <c r="C122" s="6" t="str">
        <f>IF($A122="","",IFERROR(INDEX(Teams[Priority Type],MATCH($A122,Teams[Team Name],0)),"unknown team"))</f>
        <v/>
      </c>
      <c r="D122" s="22"/>
      <c r="E122" s="22"/>
      <c r="F122" s="24"/>
      <c r="G122" s="6"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row>
    <row r="123" spans="1:7" x14ac:dyDescent="0.25">
      <c r="A123" s="22"/>
      <c r="B123" s="22"/>
      <c r="C123" s="6" t="str">
        <f>IF($A123="","",IFERROR(INDEX(Teams[Priority Type],MATCH($A123,Teams[Team Name],0)),"unknown team"))</f>
        <v/>
      </c>
      <c r="D123" s="22"/>
      <c r="E123" s="22"/>
      <c r="F123" s="24"/>
      <c r="G123" s="6"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row>
    <row r="124" spans="1:7" x14ac:dyDescent="0.25">
      <c r="A124" s="22"/>
      <c r="B124" s="22"/>
      <c r="C124" s="6" t="str">
        <f>IF($A124="","",IFERROR(INDEX(Teams[Priority Type],MATCH($A124,Teams[Team Name],0)),"unknown team"))</f>
        <v/>
      </c>
      <c r="D124" s="22"/>
      <c r="E124" s="22"/>
      <c r="F124" s="24"/>
      <c r="G124" s="6"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row>
    <row r="125" spans="1:7" x14ac:dyDescent="0.25">
      <c r="A125" s="22"/>
      <c r="B125" s="22"/>
      <c r="C125" s="6" t="str">
        <f>IF($A125="","",IFERROR(INDEX(Teams[Priority Type],MATCH($A125,Teams[Team Name],0)),"unknown team"))</f>
        <v/>
      </c>
      <c r="D125" s="22"/>
      <c r="E125" s="22"/>
      <c r="F125" s="24"/>
      <c r="G125" s="6"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row>
    <row r="126" spans="1:7" x14ac:dyDescent="0.25">
      <c r="A126" s="22"/>
      <c r="B126" s="22"/>
      <c r="C126" s="6" t="str">
        <f>IF($A126="","",IFERROR(INDEX(Teams[Priority Type],MATCH($A126,Teams[Team Name],0)),"unknown team"))</f>
        <v/>
      </c>
      <c r="D126" s="22"/>
      <c r="E126" s="22"/>
      <c r="F126" s="24"/>
      <c r="G126" s="6"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row>
    <row r="127" spans="1:7" x14ac:dyDescent="0.25">
      <c r="A127" s="22"/>
      <c r="B127" s="22"/>
      <c r="C127" s="6" t="str">
        <f>IF($A127="","",IFERROR(INDEX(Teams[Priority Type],MATCH($A127,Teams[Team Name],0)),"unknown team"))</f>
        <v/>
      </c>
      <c r="D127" s="22"/>
      <c r="E127" s="22"/>
      <c r="F127" s="24"/>
      <c r="G127" s="6"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row>
    <row r="128" spans="1:7" x14ac:dyDescent="0.25">
      <c r="A128" s="22"/>
      <c r="B128" s="22"/>
      <c r="C128" s="6" t="str">
        <f>IF($A128="","",IFERROR(INDEX(Teams[Priority Type],MATCH($A128,Teams[Team Name],0)),"unknown team"))</f>
        <v/>
      </c>
      <c r="D128" s="22"/>
      <c r="E128" s="22"/>
      <c r="F128" s="24"/>
      <c r="G128" s="6"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row>
    <row r="129" spans="1:7" x14ac:dyDescent="0.25">
      <c r="A129" s="22"/>
      <c r="B129" s="22"/>
      <c r="C129" s="6" t="str">
        <f>IF($A129="","",IFERROR(INDEX(Teams[Priority Type],MATCH($A129,Teams[Team Name],0)),"unknown team"))</f>
        <v/>
      </c>
      <c r="D129" s="22"/>
      <c r="E129" s="22"/>
      <c r="F129" s="24"/>
      <c r="G129" s="6"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row>
    <row r="130" spans="1:7" x14ac:dyDescent="0.25">
      <c r="A130" s="22"/>
      <c r="B130" s="22"/>
      <c r="C130" s="6" t="str">
        <f>IF($A130="","",IFERROR(INDEX(Teams[Priority Type],MATCH($A130,Teams[Team Name],0)),"unknown team"))</f>
        <v/>
      </c>
      <c r="D130" s="22"/>
      <c r="E130" s="22"/>
      <c r="F130" s="24"/>
      <c r="G130" s="6"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row>
    <row r="131" spans="1:7" x14ac:dyDescent="0.25">
      <c r="A131" s="22"/>
      <c r="B131" s="22"/>
      <c r="C131" s="6" t="str">
        <f>IF($A131="","",IFERROR(INDEX(Teams[Priority Type],MATCH($A131,Teams[Team Name],0)),"unknown team"))</f>
        <v/>
      </c>
      <c r="D131" s="22"/>
      <c r="E131" s="22"/>
      <c r="F131" s="24"/>
      <c r="G131" s="6"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row>
    <row r="132" spans="1:7" x14ac:dyDescent="0.25">
      <c r="A132" s="22"/>
      <c r="B132" s="22"/>
      <c r="C132" s="6" t="str">
        <f>IF($A132="","",IFERROR(INDEX(Teams[Priority Type],MATCH($A132,Teams[Team Name],0)),"unknown team"))</f>
        <v/>
      </c>
      <c r="D132" s="22"/>
      <c r="E132" s="22"/>
      <c r="F132" s="24"/>
      <c r="G132" s="6"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row>
    <row r="133" spans="1:7" x14ac:dyDescent="0.25">
      <c r="A133" s="22"/>
      <c r="B133" s="22"/>
      <c r="C133" s="6" t="str">
        <f>IF($A133="","",IFERROR(INDEX(Teams[Priority Type],MATCH($A133,Teams[Team Name],0)),"unknown team"))</f>
        <v/>
      </c>
      <c r="D133" s="22"/>
      <c r="E133" s="22"/>
      <c r="F133" s="24"/>
      <c r="G133" s="6"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row>
    <row r="134" spans="1:7" x14ac:dyDescent="0.25">
      <c r="A134" s="22"/>
      <c r="B134" s="22"/>
      <c r="C134" s="6" t="str">
        <f>IF($A134="","",IFERROR(INDEX(Teams[Priority Type],MATCH($A134,Teams[Team Name],0)),"unknown team"))</f>
        <v/>
      </c>
      <c r="D134" s="22"/>
      <c r="E134" s="22"/>
      <c r="F134" s="24"/>
      <c r="G134" s="6"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row>
    <row r="135" spans="1:7" x14ac:dyDescent="0.25">
      <c r="A135" s="22"/>
      <c r="B135" s="22"/>
      <c r="C135" s="6" t="str">
        <f>IF($A135="","",IFERROR(INDEX(Teams[Priority Type],MATCH($A135,Teams[Team Name],0)),"unknown team"))</f>
        <v/>
      </c>
      <c r="D135" s="22"/>
      <c r="E135" s="22"/>
      <c r="F135" s="24"/>
      <c r="G135" s="6"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row>
    <row r="136" spans="1:7" x14ac:dyDescent="0.25">
      <c r="A136" s="22"/>
      <c r="B136" s="22"/>
      <c r="C136" s="6" t="str">
        <f>IF($A136="","",IFERROR(INDEX(Teams[Priority Type],MATCH($A136,Teams[Team Name],0)),"unknown team"))</f>
        <v/>
      </c>
      <c r="D136" s="22"/>
      <c r="E136" s="22"/>
      <c r="F136" s="24"/>
      <c r="G136" s="6"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row>
    <row r="137" spans="1:7" x14ac:dyDescent="0.25">
      <c r="A137" s="22"/>
      <c r="B137" s="22"/>
      <c r="C137" s="6" t="str">
        <f>IF($A137="","",IFERROR(INDEX(Teams[Priority Type],MATCH($A137,Teams[Team Name],0)),"unknown team"))</f>
        <v/>
      </c>
      <c r="D137" s="22"/>
      <c r="E137" s="22"/>
      <c r="F137" s="24"/>
      <c r="G137" s="6"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row>
    <row r="138" spans="1:7" x14ac:dyDescent="0.25">
      <c r="A138" s="22"/>
      <c r="B138" s="22"/>
      <c r="C138" s="6" t="str">
        <f>IF($A138="","",IFERROR(INDEX(Teams[Priority Type],MATCH($A138,Teams[Team Name],0)),"unknown team"))</f>
        <v/>
      </c>
      <c r="D138" s="22"/>
      <c r="E138" s="22"/>
      <c r="F138" s="24"/>
      <c r="G138" s="6"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row>
    <row r="139" spans="1:7" x14ac:dyDescent="0.25">
      <c r="A139" s="22"/>
      <c r="B139" s="22"/>
      <c r="C139" s="6" t="str">
        <f>IF($A139="","",IFERROR(INDEX(Teams[Priority Type],MATCH($A139,Teams[Team Name],0)),"unknown team"))</f>
        <v/>
      </c>
      <c r="D139" s="22"/>
      <c r="E139" s="22"/>
      <c r="F139" s="24"/>
      <c r="G139" s="6"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row>
    <row r="140" spans="1:7" x14ac:dyDescent="0.25">
      <c r="A140" s="22"/>
      <c r="B140" s="22"/>
      <c r="C140" s="6" t="str">
        <f>IF($A140="","",IFERROR(INDEX(Teams[Priority Type],MATCH($A140,Teams[Team Name],0)),"unknown team"))</f>
        <v/>
      </c>
      <c r="D140" s="22"/>
      <c r="E140" s="22"/>
      <c r="F140" s="24"/>
      <c r="G140" s="6"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row>
    <row r="141" spans="1:7" x14ac:dyDescent="0.25">
      <c r="A141" s="22"/>
      <c r="B141" s="22"/>
      <c r="C141" s="6" t="str">
        <f>IF($A141="","",IFERROR(INDEX(Teams[Priority Type],MATCH($A141,Teams[Team Name],0)),"unknown team"))</f>
        <v/>
      </c>
      <c r="D141" s="22"/>
      <c r="E141" s="22"/>
      <c r="F141" s="24"/>
      <c r="G141" s="6"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row>
    <row r="142" spans="1:7" x14ac:dyDescent="0.25">
      <c r="A142" s="22"/>
      <c r="B142" s="22"/>
      <c r="C142" s="6" t="str">
        <f>IF($A142="","",IFERROR(INDEX(Teams[Priority Type],MATCH($A142,Teams[Team Name],0)),"unknown team"))</f>
        <v/>
      </c>
      <c r="D142" s="22"/>
      <c r="E142" s="22"/>
      <c r="F142" s="24"/>
      <c r="G142" s="6"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row>
    <row r="143" spans="1:7" x14ac:dyDescent="0.25">
      <c r="A143" s="22"/>
      <c r="B143" s="22"/>
      <c r="C143" s="6" t="str">
        <f>IF($A143="","",IFERROR(INDEX(Teams[Priority Type],MATCH($A143,Teams[Team Name],0)),"unknown team"))</f>
        <v/>
      </c>
      <c r="D143" s="22"/>
      <c r="E143" s="22"/>
      <c r="F143" s="24"/>
      <c r="G143" s="6"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row>
    <row r="144" spans="1:7" x14ac:dyDescent="0.25">
      <c r="A144" s="22"/>
      <c r="B144" s="22"/>
      <c r="C144" s="6" t="str">
        <f>IF($A144="","",IFERROR(INDEX(Teams[Priority Type],MATCH($A144,Teams[Team Name],0)),"unknown team"))</f>
        <v/>
      </c>
      <c r="D144" s="22"/>
      <c r="E144" s="22"/>
      <c r="F144" s="24"/>
      <c r="G144" s="6"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row>
    <row r="145" spans="1:7" x14ac:dyDescent="0.25">
      <c r="A145" s="22"/>
      <c r="B145" s="22"/>
      <c r="C145" s="6" t="str">
        <f>IF($A145="","",IFERROR(INDEX(Teams[Priority Type],MATCH($A145,Teams[Team Name],0)),"unknown team"))</f>
        <v/>
      </c>
      <c r="D145" s="22"/>
      <c r="E145" s="22"/>
      <c r="F145" s="24"/>
      <c r="G145" s="6"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row>
    <row r="146" spans="1:7" x14ac:dyDescent="0.25">
      <c r="A146" s="22"/>
      <c r="B146" s="22"/>
      <c r="C146" s="6" t="str">
        <f>IF($A146="","",IFERROR(INDEX(Teams[Priority Type],MATCH($A146,Teams[Team Name],0)),"unknown team"))</f>
        <v/>
      </c>
      <c r="D146" s="22"/>
      <c r="E146" s="22"/>
      <c r="F146" s="24"/>
      <c r="G146" s="6"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row>
    <row r="147" spans="1:7" x14ac:dyDescent="0.25">
      <c r="A147" s="22"/>
      <c r="B147" s="22"/>
      <c r="C147" s="6" t="str">
        <f>IF($A147="","",IFERROR(INDEX(Teams[Priority Type],MATCH($A147,Teams[Team Name],0)),"unknown team"))</f>
        <v/>
      </c>
      <c r="D147" s="22"/>
      <c r="E147" s="22"/>
      <c r="F147" s="24"/>
      <c r="G147" s="6"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row>
    <row r="148" spans="1:7" x14ac:dyDescent="0.25">
      <c r="A148" s="22"/>
      <c r="B148" s="22"/>
      <c r="C148" s="6" t="str">
        <f>IF($A148="","",IFERROR(INDEX(Teams[Priority Type],MATCH($A148,Teams[Team Name],0)),"unknown team"))</f>
        <v/>
      </c>
      <c r="D148" s="22"/>
      <c r="E148" s="22"/>
      <c r="F148" s="24"/>
      <c r="G148" s="6"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row>
    <row r="149" spans="1:7" x14ac:dyDescent="0.25">
      <c r="A149" s="22"/>
      <c r="B149" s="22"/>
      <c r="C149" s="6" t="str">
        <f>IF($A149="","",IFERROR(INDEX(Teams[Priority Type],MATCH($A149,Teams[Team Name],0)),"unknown team"))</f>
        <v/>
      </c>
      <c r="D149" s="22"/>
      <c r="E149" s="22"/>
      <c r="F149" s="24"/>
      <c r="G149" s="6"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row>
    <row r="150" spans="1:7" x14ac:dyDescent="0.25">
      <c r="A150" s="22"/>
      <c r="B150" s="22"/>
      <c r="C150" s="6" t="str">
        <f>IF($A150="","",IFERROR(INDEX(Teams[Priority Type],MATCH($A150,Teams[Team Name],0)),"unknown team"))</f>
        <v/>
      </c>
      <c r="D150" s="22"/>
      <c r="E150" s="22"/>
      <c r="F150" s="24"/>
      <c r="G150" s="6"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row>
    <row r="151" spans="1:7" x14ac:dyDescent="0.25">
      <c r="A151" s="22"/>
      <c r="B151" s="22"/>
      <c r="C151" s="6" t="str">
        <f>IF($A151="","",IFERROR(INDEX(Teams[Priority Type],MATCH($A151,Teams[Team Name],0)),"unknown team"))</f>
        <v/>
      </c>
      <c r="D151" s="22"/>
      <c r="E151" s="22"/>
      <c r="F151" s="24"/>
      <c r="G151" s="6"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row>
    <row r="152" spans="1:7" x14ac:dyDescent="0.25">
      <c r="A152" s="22"/>
      <c r="B152" s="22"/>
      <c r="C152" s="6" t="str">
        <f>IF($A152="","",IFERROR(INDEX(Teams[Priority Type],MATCH($A152,Teams[Team Name],0)),"unknown team"))</f>
        <v/>
      </c>
      <c r="D152" s="22"/>
      <c r="E152" s="22"/>
      <c r="F152" s="24"/>
      <c r="G152" s="6"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row>
    <row r="153" spans="1:7" x14ac:dyDescent="0.25">
      <c r="A153" s="22"/>
      <c r="B153" s="22"/>
      <c r="C153" s="6" t="str">
        <f>IF($A153="","",IFERROR(INDEX(Teams[Priority Type],MATCH($A153,Teams[Team Name],0)),"unknown team"))</f>
        <v/>
      </c>
      <c r="D153" s="22"/>
      <c r="E153" s="22"/>
      <c r="F153" s="24"/>
      <c r="G153" s="6"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row>
    <row r="154" spans="1:7" x14ac:dyDescent="0.25">
      <c r="A154" s="22"/>
      <c r="B154" s="22"/>
      <c r="C154" s="6" t="str">
        <f>IF($A154="","",IFERROR(INDEX(Teams[Priority Type],MATCH($A154,Teams[Team Name],0)),"unknown team"))</f>
        <v/>
      </c>
      <c r="D154" s="22"/>
      <c r="E154" s="22"/>
      <c r="F154" s="24"/>
      <c r="G154" s="6"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row>
    <row r="155" spans="1:7" x14ac:dyDescent="0.25">
      <c r="A155" s="22"/>
      <c r="B155" s="22"/>
      <c r="C155" s="6" t="str">
        <f>IF($A155="","",IFERROR(INDEX(Teams[Priority Type],MATCH($A155,Teams[Team Name],0)),"unknown team"))</f>
        <v/>
      </c>
      <c r="D155" s="22"/>
      <c r="E155" s="22"/>
      <c r="F155" s="24"/>
      <c r="G155" s="6"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row>
    <row r="156" spans="1:7" x14ac:dyDescent="0.25">
      <c r="A156" s="22"/>
      <c r="B156" s="22"/>
      <c r="C156" s="6" t="str">
        <f>IF($A156="","",IFERROR(INDEX(Teams[Priority Type],MATCH($A156,Teams[Team Name],0)),"unknown team"))</f>
        <v/>
      </c>
      <c r="D156" s="22"/>
      <c r="E156" s="22"/>
      <c r="F156" s="24"/>
      <c r="G156" s="6"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row>
    <row r="157" spans="1:7" x14ac:dyDescent="0.25">
      <c r="A157" s="22"/>
      <c r="B157" s="22"/>
      <c r="C157" s="6" t="str">
        <f>IF($A157="","",IFERROR(INDEX(Teams[Priority Type],MATCH($A157,Teams[Team Name],0)),"unknown team"))</f>
        <v/>
      </c>
      <c r="D157" s="22"/>
      <c r="E157" s="22"/>
      <c r="F157" s="24"/>
      <c r="G157" s="6"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row>
    <row r="158" spans="1:7" x14ac:dyDescent="0.25">
      <c r="A158" s="22"/>
      <c r="B158" s="22"/>
      <c r="C158" s="6" t="str">
        <f>IF($A158="","",IFERROR(INDEX(Teams[Priority Type],MATCH($A158,Teams[Team Name],0)),"unknown team"))</f>
        <v/>
      </c>
      <c r="D158" s="22"/>
      <c r="E158" s="22"/>
      <c r="F158" s="24"/>
      <c r="G158" s="6"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row>
    <row r="159" spans="1:7" x14ac:dyDescent="0.25">
      <c r="A159" s="22"/>
      <c r="B159" s="22"/>
      <c r="C159" s="6" t="str">
        <f>IF($A159="","",IFERROR(INDEX(Teams[Priority Type],MATCH($A159,Teams[Team Name],0)),"unknown team"))</f>
        <v/>
      </c>
      <c r="D159" s="22"/>
      <c r="E159" s="22"/>
      <c r="F159" s="24"/>
      <c r="G159" s="6"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row>
    <row r="160" spans="1:7" x14ac:dyDescent="0.25">
      <c r="A160" s="22"/>
      <c r="B160" s="22"/>
      <c r="C160" s="6" t="str">
        <f>IF($A160="","",IFERROR(INDEX(Teams[Priority Type],MATCH($A160,Teams[Team Name],0)),"unknown team"))</f>
        <v/>
      </c>
      <c r="D160" s="22"/>
      <c r="E160" s="22"/>
      <c r="F160" s="24"/>
      <c r="G160" s="6"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row>
    <row r="161" spans="1:7" x14ac:dyDescent="0.25">
      <c r="A161" s="22"/>
      <c r="B161" s="22"/>
      <c r="C161" s="6" t="str">
        <f>IF($A161="","",IFERROR(INDEX(Teams[Priority Type],MATCH($A161,Teams[Team Name],0)),"unknown team"))</f>
        <v/>
      </c>
      <c r="D161" s="22"/>
      <c r="E161" s="22"/>
      <c r="F161" s="24"/>
      <c r="G161" s="6"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row>
    <row r="162" spans="1:7" x14ac:dyDescent="0.25">
      <c r="A162" s="22"/>
      <c r="B162" s="22"/>
      <c r="C162" s="6" t="str">
        <f>IF($A162="","",IFERROR(INDEX(Teams[Priority Type],MATCH($A162,Teams[Team Name],0)),"unknown team"))</f>
        <v/>
      </c>
      <c r="D162" s="22"/>
      <c r="E162" s="22"/>
      <c r="F162" s="24"/>
      <c r="G162" s="6"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row>
    <row r="163" spans="1:7" x14ac:dyDescent="0.25">
      <c r="A163" s="22"/>
      <c r="B163" s="22"/>
      <c r="C163" s="6" t="str">
        <f>IF($A163="","",IFERROR(INDEX(Teams[Priority Type],MATCH($A163,Teams[Team Name],0)),"unknown team"))</f>
        <v/>
      </c>
      <c r="D163" s="22"/>
      <c r="E163" s="22"/>
      <c r="F163" s="24"/>
      <c r="G163" s="6"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row>
    <row r="164" spans="1:7" x14ac:dyDescent="0.25">
      <c r="A164" s="22"/>
      <c r="B164" s="22"/>
      <c r="C164" s="6" t="str">
        <f>IF($A164="","",IFERROR(INDEX(Teams[Priority Type],MATCH($A164,Teams[Team Name],0)),"unknown team"))</f>
        <v/>
      </c>
      <c r="D164" s="22"/>
      <c r="E164" s="22"/>
      <c r="F164" s="24"/>
      <c r="G164" s="6"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row>
    <row r="165" spans="1:7" x14ac:dyDescent="0.25">
      <c r="A165" s="22"/>
      <c r="B165" s="22"/>
      <c r="C165" s="6" t="str">
        <f>IF($A165="","",IFERROR(INDEX(Teams[Priority Type],MATCH($A165,Teams[Team Name],0)),"unknown team"))</f>
        <v/>
      </c>
      <c r="D165" s="22"/>
      <c r="E165" s="22"/>
      <c r="F165" s="24"/>
      <c r="G165" s="6"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row>
    <row r="166" spans="1:7" x14ac:dyDescent="0.25">
      <c r="A166" s="22"/>
      <c r="B166" s="22"/>
      <c r="C166" s="6" t="str">
        <f>IF($A166="","",IFERROR(INDEX(Teams[Priority Type],MATCH($A166,Teams[Team Name],0)),"unknown team"))</f>
        <v/>
      </c>
      <c r="D166" s="22"/>
      <c r="E166" s="22"/>
      <c r="F166" s="24"/>
      <c r="G166" s="6"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row>
    <row r="167" spans="1:7" x14ac:dyDescent="0.25">
      <c r="A167" s="22"/>
      <c r="B167" s="22"/>
      <c r="C167" s="6" t="str">
        <f>IF($A167="","",IFERROR(INDEX(Teams[Priority Type],MATCH($A167,Teams[Team Name],0)),"unknown team"))</f>
        <v/>
      </c>
      <c r="D167" s="22"/>
      <c r="E167" s="22"/>
      <c r="F167" s="24"/>
      <c r="G167" s="6"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row>
    <row r="168" spans="1:7" x14ac:dyDescent="0.25">
      <c r="A168" s="22"/>
      <c r="B168" s="22"/>
      <c r="C168" s="6" t="str">
        <f>IF($A168="","",IFERROR(INDEX(Teams[Priority Type],MATCH($A168,Teams[Team Name],0)),"unknown team"))</f>
        <v/>
      </c>
      <c r="D168" s="22"/>
      <c r="E168" s="22"/>
      <c r="F168" s="24"/>
      <c r="G168" s="6"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row>
    <row r="169" spans="1:7" x14ac:dyDescent="0.25">
      <c r="A169" s="22"/>
      <c r="B169" s="22"/>
      <c r="C169" s="6" t="str">
        <f>IF($A169="","",IFERROR(INDEX(Teams[Priority Type],MATCH($A169,Teams[Team Name],0)),"unknown team"))</f>
        <v/>
      </c>
      <c r="D169" s="22"/>
      <c r="E169" s="22"/>
      <c r="F169" s="24"/>
      <c r="G169" s="6"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row>
    <row r="170" spans="1:7" x14ac:dyDescent="0.25">
      <c r="A170" s="22"/>
      <c r="B170" s="22"/>
      <c r="C170" s="6" t="str">
        <f>IF($A170="","",IFERROR(INDEX(Teams[Priority Type],MATCH($A170,Teams[Team Name],0)),"unknown team"))</f>
        <v/>
      </c>
      <c r="D170" s="22"/>
      <c r="E170" s="22"/>
      <c r="F170" s="24"/>
      <c r="G170" s="6"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row>
    <row r="171" spans="1:7" x14ac:dyDescent="0.25">
      <c r="A171" s="22"/>
      <c r="B171" s="22"/>
      <c r="C171" s="6" t="str">
        <f>IF($A171="","",IFERROR(INDEX(Teams[Priority Type],MATCH($A171,Teams[Team Name],0)),"unknown team"))</f>
        <v/>
      </c>
      <c r="D171" s="22"/>
      <c r="E171" s="22"/>
      <c r="F171" s="24"/>
      <c r="G171" s="6"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row>
    <row r="172" spans="1:7" x14ac:dyDescent="0.25">
      <c r="A172" s="22"/>
      <c r="B172" s="22"/>
      <c r="C172" s="6" t="str">
        <f>IF($A172="","",IFERROR(INDEX(Teams[Priority Type],MATCH($A172,Teams[Team Name],0)),"unknown team"))</f>
        <v/>
      </c>
      <c r="D172" s="22"/>
      <c r="E172" s="22"/>
      <c r="F172" s="24"/>
      <c r="G172" s="6"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row>
    <row r="173" spans="1:7" x14ac:dyDescent="0.25">
      <c r="A173" s="22"/>
      <c r="B173" s="22"/>
      <c r="C173" s="6" t="str">
        <f>IF($A173="","",IFERROR(INDEX(Teams[Priority Type],MATCH($A173,Teams[Team Name],0)),"unknown team"))</f>
        <v/>
      </c>
      <c r="D173" s="22"/>
      <c r="E173" s="22"/>
      <c r="F173" s="24"/>
      <c r="G173" s="6"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row>
    <row r="174" spans="1:7" x14ac:dyDescent="0.25">
      <c r="A174" s="22"/>
      <c r="B174" s="22"/>
      <c r="C174" s="6" t="str">
        <f>IF($A174="","",IFERROR(INDEX(Teams[Priority Type],MATCH($A174,Teams[Team Name],0)),"unknown team"))</f>
        <v/>
      </c>
      <c r="D174" s="22"/>
      <c r="E174" s="22"/>
      <c r="F174" s="24"/>
      <c r="G174" s="6"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row>
    <row r="175" spans="1:7" x14ac:dyDescent="0.25">
      <c r="A175" s="22"/>
      <c r="B175" s="22"/>
      <c r="C175" s="6" t="str">
        <f>IF($A175="","",IFERROR(INDEX(Teams[Priority Type],MATCH($A175,Teams[Team Name],0)),"unknown team"))</f>
        <v/>
      </c>
      <c r="D175" s="22"/>
      <c r="E175" s="22"/>
      <c r="F175" s="24"/>
      <c r="G175" s="6"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row>
    <row r="176" spans="1:7" x14ac:dyDescent="0.25">
      <c r="A176" s="22"/>
      <c r="B176" s="22"/>
      <c r="C176" s="6" t="str">
        <f>IF($A176="","",IFERROR(INDEX(Teams[Priority Type],MATCH($A176,Teams[Team Name],0)),"unknown team"))</f>
        <v/>
      </c>
      <c r="D176" s="22"/>
      <c r="E176" s="22"/>
      <c r="F176" s="24"/>
      <c r="G176" s="6"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row>
    <row r="177" spans="1:7" x14ac:dyDescent="0.25">
      <c r="A177" s="22"/>
      <c r="B177" s="22"/>
      <c r="C177" s="6" t="str">
        <f>IF($A177="","",IFERROR(INDEX(Teams[Priority Type],MATCH($A177,Teams[Team Name],0)),"unknown team"))</f>
        <v/>
      </c>
      <c r="D177" s="22"/>
      <c r="E177" s="22"/>
      <c r="F177" s="24"/>
      <c r="G177" s="6"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row>
    <row r="178" spans="1:7" x14ac:dyDescent="0.25">
      <c r="A178" s="22"/>
      <c r="B178" s="22"/>
      <c r="C178" s="6" t="str">
        <f>IF($A178="","",IFERROR(INDEX(Teams[Priority Type],MATCH($A178,Teams[Team Name],0)),"unknown team"))</f>
        <v/>
      </c>
      <c r="D178" s="22"/>
      <c r="E178" s="22"/>
      <c r="F178" s="24"/>
      <c r="G178" s="6"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row>
    <row r="179" spans="1:7" x14ac:dyDescent="0.25">
      <c r="A179" s="22"/>
      <c r="B179" s="22"/>
      <c r="C179" s="6" t="str">
        <f>IF($A179="","",IFERROR(INDEX(Teams[Priority Type],MATCH($A179,Teams[Team Name],0)),"unknown team"))</f>
        <v/>
      </c>
      <c r="D179" s="22"/>
      <c r="E179" s="22"/>
      <c r="F179" s="24"/>
      <c r="G179" s="6"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row>
    <row r="180" spans="1:7" x14ac:dyDescent="0.25">
      <c r="A180" s="22"/>
      <c r="B180" s="22"/>
      <c r="C180" s="6" t="str">
        <f>IF($A180="","",IFERROR(INDEX(Teams[Priority Type],MATCH($A180,Teams[Team Name],0)),"unknown team"))</f>
        <v/>
      </c>
      <c r="D180" s="22"/>
      <c r="E180" s="22"/>
      <c r="F180" s="24"/>
      <c r="G180" s="6"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row>
    <row r="181" spans="1:7" x14ac:dyDescent="0.25">
      <c r="A181" s="22"/>
      <c r="B181" s="22"/>
      <c r="C181" s="6" t="str">
        <f>IF($A181="","",IFERROR(INDEX(Teams[Priority Type],MATCH($A181,Teams[Team Name],0)),"unknown team"))</f>
        <v/>
      </c>
      <c r="D181" s="22"/>
      <c r="E181" s="22"/>
      <c r="F181" s="24"/>
      <c r="G181" s="6"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row>
    <row r="182" spans="1:7" x14ac:dyDescent="0.25">
      <c r="A182" s="22"/>
      <c r="B182" s="22"/>
      <c r="C182" s="6" t="str">
        <f>IF($A182="","",IFERROR(INDEX(Teams[Priority Type],MATCH($A182,Teams[Team Name],0)),"unknown team"))</f>
        <v/>
      </c>
      <c r="D182" s="22"/>
      <c r="E182" s="22"/>
      <c r="F182" s="24"/>
      <c r="G182" s="6"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row>
    <row r="183" spans="1:7" x14ac:dyDescent="0.25">
      <c r="A183" s="22"/>
      <c r="B183" s="22"/>
      <c r="C183" s="6" t="str">
        <f>IF($A183="","",IFERROR(INDEX(Teams[Priority Type],MATCH($A183,Teams[Team Name],0)),"unknown team"))</f>
        <v/>
      </c>
      <c r="D183" s="22"/>
      <c r="E183" s="22"/>
      <c r="F183" s="24"/>
      <c r="G183" s="6"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row>
    <row r="184" spans="1:7" x14ac:dyDescent="0.25">
      <c r="A184" s="22"/>
      <c r="B184" s="22"/>
      <c r="C184" s="6" t="str">
        <f>IF($A184="","",IFERROR(INDEX(Teams[Priority Type],MATCH($A184,Teams[Team Name],0)),"unknown team"))</f>
        <v/>
      </c>
      <c r="D184" s="22"/>
      <c r="E184" s="22"/>
      <c r="F184" s="24"/>
      <c r="G184" s="6"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row>
    <row r="185" spans="1:7" x14ac:dyDescent="0.25">
      <c r="A185" s="22"/>
      <c r="B185" s="22"/>
      <c r="C185" s="6" t="str">
        <f>IF($A185="","",IFERROR(INDEX(Teams[Priority Type],MATCH($A185,Teams[Team Name],0)),"unknown team"))</f>
        <v/>
      </c>
      <c r="D185" s="22"/>
      <c r="E185" s="22"/>
      <c r="F185" s="24"/>
      <c r="G185" s="6"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row>
    <row r="186" spans="1:7" x14ac:dyDescent="0.25">
      <c r="A186" s="22"/>
      <c r="B186" s="22"/>
      <c r="C186" s="6" t="str">
        <f>IF($A186="","",IFERROR(INDEX(Teams[Priority Type],MATCH($A186,Teams[Team Name],0)),"unknown team"))</f>
        <v/>
      </c>
      <c r="D186" s="22"/>
      <c r="E186" s="22"/>
      <c r="F186" s="24"/>
      <c r="G186" s="6"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row>
    <row r="187" spans="1:7" x14ac:dyDescent="0.25">
      <c r="A187" s="22"/>
      <c r="B187" s="22"/>
      <c r="C187" s="6" t="str">
        <f>IF($A187="","",IFERROR(INDEX(Teams[Priority Type],MATCH($A187,Teams[Team Name],0)),"unknown team"))</f>
        <v/>
      </c>
      <c r="D187" s="22"/>
      <c r="E187" s="22"/>
      <c r="F187" s="24"/>
      <c r="G187" s="6"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row>
    <row r="188" spans="1:7" x14ac:dyDescent="0.25">
      <c r="A188" s="22"/>
      <c r="B188" s="22"/>
      <c r="C188" s="6" t="str">
        <f>IF($A188="","",IFERROR(INDEX(Teams[Priority Type],MATCH($A188,Teams[Team Name],0)),"unknown team"))</f>
        <v/>
      </c>
      <c r="D188" s="22"/>
      <c r="E188" s="22"/>
      <c r="F188" s="24"/>
      <c r="G188" s="6"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row>
    <row r="189" spans="1:7" x14ac:dyDescent="0.25">
      <c r="A189" s="22"/>
      <c r="B189" s="22"/>
      <c r="C189" s="6" t="str">
        <f>IF($A189="","",IFERROR(INDEX(Teams[Priority Type],MATCH($A189,Teams[Team Name],0)),"unknown team"))</f>
        <v/>
      </c>
      <c r="D189" s="22"/>
      <c r="E189" s="22"/>
      <c r="F189" s="24"/>
      <c r="G189" s="6"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row>
    <row r="190" spans="1:7" x14ac:dyDescent="0.25">
      <c r="A190" s="22"/>
      <c r="B190" s="22"/>
      <c r="C190" s="6" t="str">
        <f>IF($A190="","",IFERROR(INDEX(Teams[Priority Type],MATCH($A190,Teams[Team Name],0)),"unknown team"))</f>
        <v/>
      </c>
      <c r="D190" s="22"/>
      <c r="E190" s="22"/>
      <c r="F190" s="24"/>
      <c r="G190" s="6"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row>
    <row r="191" spans="1:7" x14ac:dyDescent="0.25">
      <c r="A191" s="22"/>
      <c r="B191" s="22"/>
      <c r="C191" s="6" t="str">
        <f>IF($A191="","",IFERROR(INDEX(Teams[Priority Type],MATCH($A191,Teams[Team Name],0)),"unknown team"))</f>
        <v/>
      </c>
      <c r="D191" s="22"/>
      <c r="E191" s="22"/>
      <c r="F191" s="24"/>
      <c r="G191" s="6"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row>
    <row r="192" spans="1:7" x14ac:dyDescent="0.25">
      <c r="A192" s="22"/>
      <c r="B192" s="22"/>
      <c r="C192" s="6" t="str">
        <f>IF($A192="","",IFERROR(INDEX(Teams[Priority Type],MATCH($A192,Teams[Team Name],0)),"unknown team"))</f>
        <v/>
      </c>
      <c r="D192" s="22"/>
      <c r="E192" s="22"/>
      <c r="F192" s="24"/>
      <c r="G192" s="6"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row>
    <row r="193" spans="1:7" x14ac:dyDescent="0.25">
      <c r="A193" s="22"/>
      <c r="B193" s="22"/>
      <c r="C193" s="6" t="str">
        <f>IF($A193="","",IFERROR(INDEX(Teams[Priority Type],MATCH($A193,Teams[Team Name],0)),"unknown team"))</f>
        <v/>
      </c>
      <c r="D193" s="22"/>
      <c r="E193" s="22"/>
      <c r="F193" s="24"/>
      <c r="G193" s="6"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row>
    <row r="194" spans="1:7" x14ac:dyDescent="0.25">
      <c r="A194" s="22"/>
      <c r="B194" s="22"/>
      <c r="C194" s="6" t="str">
        <f>IF($A194="","",IFERROR(INDEX(Teams[Priority Type],MATCH($A194,Teams[Team Name],0)),"unknown team"))</f>
        <v/>
      </c>
      <c r="D194" s="22"/>
      <c r="E194" s="22"/>
      <c r="F194" s="24"/>
      <c r="G194" s="6"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row>
    <row r="195" spans="1:7" x14ac:dyDescent="0.25">
      <c r="A195" s="22"/>
      <c r="B195" s="22"/>
      <c r="C195" s="6" t="str">
        <f>IF($A195="","",IFERROR(INDEX(Teams[Priority Type],MATCH($A195,Teams[Team Name],0)),"unknown team"))</f>
        <v/>
      </c>
      <c r="D195" s="22"/>
      <c r="E195" s="22"/>
      <c r="F195" s="24"/>
      <c r="G195" s="6"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row>
    <row r="196" spans="1:7" x14ac:dyDescent="0.25">
      <c r="A196" s="22"/>
      <c r="B196" s="22"/>
      <c r="C196" s="6" t="str">
        <f>IF($A196="","",IFERROR(INDEX(Teams[Priority Type],MATCH($A196,Teams[Team Name],0)),"unknown team"))</f>
        <v/>
      </c>
      <c r="D196" s="22"/>
      <c r="E196" s="22"/>
      <c r="F196" s="24"/>
      <c r="G196" s="6"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row>
    <row r="197" spans="1:7" x14ac:dyDescent="0.25">
      <c r="A197" s="22"/>
      <c r="B197" s="22"/>
      <c r="C197" s="6" t="str">
        <f>IF($A197="","",IFERROR(INDEX(Teams[Priority Type],MATCH($A197,Teams[Team Name],0)),"unknown team"))</f>
        <v/>
      </c>
      <c r="D197" s="22"/>
      <c r="E197" s="22"/>
      <c r="F197" s="24"/>
      <c r="G197" s="6"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row>
    <row r="198" spans="1:7" x14ac:dyDescent="0.25">
      <c r="A198" s="22"/>
      <c r="B198" s="22"/>
      <c r="C198" s="6" t="str">
        <f>IF($A198="","",IFERROR(INDEX(Teams[Priority Type],MATCH($A198,Teams[Team Name],0)),"unknown team"))</f>
        <v/>
      </c>
      <c r="D198" s="22"/>
      <c r="E198" s="22"/>
      <c r="F198" s="24"/>
      <c r="G198" s="6"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row>
    <row r="199" spans="1:7" x14ac:dyDescent="0.25">
      <c r="A199" s="22"/>
      <c r="B199" s="22"/>
      <c r="C199" s="6" t="str">
        <f>IF($A199="","",IFERROR(INDEX(Teams[Priority Type],MATCH($A199,Teams[Team Name],0)),"unknown team"))</f>
        <v/>
      </c>
      <c r="D199" s="22"/>
      <c r="E199" s="22"/>
      <c r="F199" s="24"/>
      <c r="G199" s="6"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row>
    <row r="200" spans="1:7" x14ac:dyDescent="0.25">
      <c r="A200" s="22"/>
      <c r="B200" s="22"/>
      <c r="C200" s="6" t="str">
        <f>IF($A200="","",IFERROR(INDEX(Teams[Priority Type],MATCH($A200,Teams[Team Name],0)),"unknown team"))</f>
        <v/>
      </c>
      <c r="D200" s="22"/>
      <c r="E200" s="22"/>
      <c r="F200" s="24"/>
      <c r="G200" s="6"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row>
    <row r="201" spans="1:7" x14ac:dyDescent="0.25">
      <c r="A201" s="22"/>
      <c r="B201" s="22"/>
      <c r="C201" s="6" t="str">
        <f>IF($A201="","",IFERROR(INDEX(Teams[Priority Type],MATCH($A201,Teams[Team Name],0)),"unknown team"))</f>
        <v/>
      </c>
      <c r="D201" s="22"/>
      <c r="E201" s="22"/>
      <c r="F201" s="24"/>
      <c r="G201" s="6"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row>
  </sheetData>
  <sheetProtection sheet="1"/>
  <conditionalFormatting sqref="G2:G201">
    <cfRule type="expression" dxfId="11" priority="1">
      <formula>AND($C2="Tactical",$G2="Minimal")</formula>
    </cfRule>
    <cfRule type="expression" dxfId="10" priority="2">
      <formula>AND($C2="Tactical",$G2="Low")</formula>
    </cfRule>
    <cfRule type="expression" dxfId="9" priority="3">
      <formula>AND($C2="Tactical",$G2="Moderate")</formula>
    </cfRule>
    <cfRule type="expression" dxfId="8" priority="4">
      <formula>AND($C2="Tactical",$G2="High")</formula>
    </cfRule>
    <cfRule type="expression" dxfId="7" priority="5">
      <formula>AND($C2="Tactical",$G2="Very High")</formula>
    </cfRule>
    <cfRule type="expression" dxfId="6" priority="6">
      <formula>AND($C2&lt;&gt;"Tactical",$C2&lt;&gt;"",$G2="Minimal")</formula>
    </cfRule>
    <cfRule type="expression" dxfId="5" priority="7">
      <formula>AND($C2&lt;&gt;"Tactical",$C2&lt;&gt;"",$G2="Limited")</formula>
    </cfRule>
    <cfRule type="expression" dxfId="4" priority="8">
      <formula>AND($C2&lt;&gt;"Tactical",$C2&lt;&gt;"",$G2="Moderate")</formula>
    </cfRule>
    <cfRule type="expression" dxfId="3" priority="9">
      <formula>AND($C2&lt;&gt;"Tactical",$C2&lt;&gt;"",$G2="Significant")</formula>
    </cfRule>
    <cfRule type="expression" dxfId="2" priority="10">
      <formula>AND($C2&lt;&gt;"Tactical",$C2&lt;&gt;"",$G2="Exceptional")</formula>
    </cfRule>
  </conditionalFormatting>
  <dataValidations count="5">
    <dataValidation type="list" allowBlank="1" errorTitle="Unknown team" error="Pick a team defined on 'Step 1 - Teams'." sqref="A2:A201" xr:uid="{00000000-0002-0000-0E00-000000000000}">
      <formula1>TeamNameList</formula1>
    </dataValidation>
    <dataValidation type="list" allowBlank="1" errorTitle="Unknown priority" error="Pick a priority from Management's master list, matching the team's Priority Type." sqref="B2:B201" xr:uid="{00000000-0002-0000-0E00-000001000000}">
      <formula1>INDIRECT($C2)</formula1>
    </dataValidation>
    <dataValidation type="list" allowBlank="1" errorTitle="Invalid entry" error="Choose Yes or No." sqref="E2:E201" xr:uid="{00000000-0002-0000-0E00-000002000000}">
      <formula1>YesNoList</formula1>
    </dataValidation>
    <dataValidation type="custom" allowBlank="1" errorTitle="Invalid rank" error="Rank must be a positive whole number, unique within the team." sqref="D2:D201" xr:uid="{00000000-0002-0000-0E00-000003000000}">
      <formula1>AND($D2&lt;&gt;"",$D2=INT($D2),$D2&gt;0,COUNTIFS($A$2:$A$201,$A2,$D$2:$D$201,$D2)=1)</formula1>
    </dataValidation>
    <dataValidation type="list" allowBlank="1" errorTitle="Invalid entry" error="Pick a value from the dropdown (5% steps)." sqref="F2:F201" xr:uid="{00000000-0002-0000-0E00-000004000000}">
      <formula1>PercentIncrementsList</formula1>
    </dataValidation>
  </dataValidations>
  <pageMargins left="0.75" right="0.75" top="1" bottom="1" header="0.5" footer="0.5"/>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21" t="s">
        <v>303</v>
      </c>
      <c r="B1" s="21" t="s">
        <v>304</v>
      </c>
      <c r="C1" s="21" t="s">
        <v>293</v>
      </c>
      <c r="D1" s="21" t="s">
        <v>305</v>
      </c>
      <c r="E1" s="21" t="s">
        <v>306</v>
      </c>
    </row>
    <row r="2" spans="1:5" x14ac:dyDescent="0.25">
      <c r="A2" s="22"/>
      <c r="B2" s="6" t="str">
        <f>IF($A2="","",IFERROR(INDEX(Resources[PositionTitle],MATCH($A2,Resources[FullName],0)),"unknown resource"))</f>
        <v/>
      </c>
      <c r="C2" s="22"/>
      <c r="D2" s="24"/>
      <c r="E2" s="23" t="str">
        <f>IF($A2="","",SUMIFS(ResourceAllocation[Allocation % of Person Effort],ResourceAllocation[Resource],$A2))</f>
        <v/>
      </c>
    </row>
    <row r="3" spans="1:5" x14ac:dyDescent="0.25">
      <c r="A3" s="22"/>
      <c r="B3" s="6" t="str">
        <f>IF($A3="","",IFERROR(INDEX(Resources[PositionTitle],MATCH($A3,Resources[FullName],0)),"unknown resource"))</f>
        <v/>
      </c>
      <c r="C3" s="22"/>
      <c r="D3" s="24"/>
      <c r="E3" s="23" t="str">
        <f>IF($A3="","",SUMIFS(ResourceAllocation[Allocation % of Person Effort],ResourceAllocation[Resource],$A3))</f>
        <v/>
      </c>
    </row>
    <row r="4" spans="1:5" x14ac:dyDescent="0.25">
      <c r="A4" s="22"/>
      <c r="B4" s="6" t="str">
        <f>IF($A4="","",IFERROR(INDEX(Resources[PositionTitle],MATCH($A4,Resources[FullName],0)),"unknown resource"))</f>
        <v/>
      </c>
      <c r="C4" s="22"/>
      <c r="D4" s="24"/>
      <c r="E4" s="23" t="str">
        <f>IF($A4="","",SUMIFS(ResourceAllocation[Allocation % of Person Effort],ResourceAllocation[Resource],$A4))</f>
        <v/>
      </c>
    </row>
    <row r="5" spans="1:5" x14ac:dyDescent="0.25">
      <c r="A5" s="22"/>
      <c r="B5" s="6" t="str">
        <f>IF($A5="","",IFERROR(INDEX(Resources[PositionTitle],MATCH($A5,Resources[FullName],0)),"unknown resource"))</f>
        <v/>
      </c>
      <c r="C5" s="22"/>
      <c r="D5" s="24"/>
      <c r="E5" s="23" t="str">
        <f>IF($A5="","",SUMIFS(ResourceAllocation[Allocation % of Person Effort],ResourceAllocation[Resource],$A5))</f>
        <v/>
      </c>
    </row>
    <row r="6" spans="1:5" x14ac:dyDescent="0.25">
      <c r="A6" s="22"/>
      <c r="B6" s="6" t="str">
        <f>IF($A6="","",IFERROR(INDEX(Resources[PositionTitle],MATCH($A6,Resources[FullName],0)),"unknown resource"))</f>
        <v/>
      </c>
      <c r="C6" s="22"/>
      <c r="D6" s="24"/>
      <c r="E6" s="23" t="str">
        <f>IF($A6="","",SUMIFS(ResourceAllocation[Allocation % of Person Effort],ResourceAllocation[Resource],$A6))</f>
        <v/>
      </c>
    </row>
    <row r="7" spans="1:5" x14ac:dyDescent="0.25">
      <c r="A7" s="22"/>
      <c r="B7" s="6" t="str">
        <f>IF($A7="","",IFERROR(INDEX(Resources[PositionTitle],MATCH($A7,Resources[FullName],0)),"unknown resource"))</f>
        <v/>
      </c>
      <c r="C7" s="22"/>
      <c r="D7" s="24"/>
      <c r="E7" s="23" t="str">
        <f>IF($A7="","",SUMIFS(ResourceAllocation[Allocation % of Person Effort],ResourceAllocation[Resource],$A7))</f>
        <v/>
      </c>
    </row>
    <row r="8" spans="1:5" x14ac:dyDescent="0.25">
      <c r="A8" s="22"/>
      <c r="B8" s="6" t="str">
        <f>IF($A8="","",IFERROR(INDEX(Resources[PositionTitle],MATCH($A8,Resources[FullName],0)),"unknown resource"))</f>
        <v/>
      </c>
      <c r="C8" s="22"/>
      <c r="D8" s="24"/>
      <c r="E8" s="23" t="str">
        <f>IF($A8="","",SUMIFS(ResourceAllocation[Allocation % of Person Effort],ResourceAllocation[Resource],$A8))</f>
        <v/>
      </c>
    </row>
    <row r="9" spans="1:5" x14ac:dyDescent="0.25">
      <c r="A9" s="22"/>
      <c r="B9" s="6" t="str">
        <f>IF($A9="","",IFERROR(INDEX(Resources[PositionTitle],MATCH($A9,Resources[FullName],0)),"unknown resource"))</f>
        <v/>
      </c>
      <c r="C9" s="22"/>
      <c r="D9" s="24"/>
      <c r="E9" s="23" t="str">
        <f>IF($A9="","",SUMIFS(ResourceAllocation[Allocation % of Person Effort],ResourceAllocation[Resource],$A9))</f>
        <v/>
      </c>
    </row>
    <row r="10" spans="1:5" x14ac:dyDescent="0.25">
      <c r="A10" s="22"/>
      <c r="B10" s="6" t="str">
        <f>IF($A10="","",IFERROR(INDEX(Resources[PositionTitle],MATCH($A10,Resources[FullName],0)),"unknown resource"))</f>
        <v/>
      </c>
      <c r="C10" s="22"/>
      <c r="D10" s="24"/>
      <c r="E10" s="23" t="str">
        <f>IF($A10="","",SUMIFS(ResourceAllocation[Allocation % of Person Effort],ResourceAllocation[Resource],$A10))</f>
        <v/>
      </c>
    </row>
    <row r="11" spans="1:5" x14ac:dyDescent="0.25">
      <c r="A11" s="22"/>
      <c r="B11" s="6" t="str">
        <f>IF($A11="","",IFERROR(INDEX(Resources[PositionTitle],MATCH($A11,Resources[FullName],0)),"unknown resource"))</f>
        <v/>
      </c>
      <c r="C11" s="22"/>
      <c r="D11" s="24"/>
      <c r="E11" s="23" t="str">
        <f>IF($A11="","",SUMIFS(ResourceAllocation[Allocation % of Person Effort],ResourceAllocation[Resource],$A11))</f>
        <v/>
      </c>
    </row>
    <row r="12" spans="1:5" x14ac:dyDescent="0.25">
      <c r="A12" s="22"/>
      <c r="B12" s="6" t="str">
        <f>IF($A12="","",IFERROR(INDEX(Resources[PositionTitle],MATCH($A12,Resources[FullName],0)),"unknown resource"))</f>
        <v/>
      </c>
      <c r="C12" s="22"/>
      <c r="D12" s="24"/>
      <c r="E12" s="23" t="str">
        <f>IF($A12="","",SUMIFS(ResourceAllocation[Allocation % of Person Effort],ResourceAllocation[Resource],$A12))</f>
        <v/>
      </c>
    </row>
    <row r="13" spans="1:5" x14ac:dyDescent="0.25">
      <c r="A13" s="22"/>
      <c r="B13" s="6" t="str">
        <f>IF($A13="","",IFERROR(INDEX(Resources[PositionTitle],MATCH($A13,Resources[FullName],0)),"unknown resource"))</f>
        <v/>
      </c>
      <c r="C13" s="22"/>
      <c r="D13" s="24"/>
      <c r="E13" s="23" t="str">
        <f>IF($A13="","",SUMIFS(ResourceAllocation[Allocation % of Person Effort],ResourceAllocation[Resource],$A13))</f>
        <v/>
      </c>
    </row>
    <row r="14" spans="1:5" x14ac:dyDescent="0.25">
      <c r="A14" s="22"/>
      <c r="B14" s="6" t="str">
        <f>IF($A14="","",IFERROR(INDEX(Resources[PositionTitle],MATCH($A14,Resources[FullName],0)),"unknown resource"))</f>
        <v/>
      </c>
      <c r="C14" s="22"/>
      <c r="D14" s="24"/>
      <c r="E14" s="23" t="str">
        <f>IF($A14="","",SUMIFS(ResourceAllocation[Allocation % of Person Effort],ResourceAllocation[Resource],$A14))</f>
        <v/>
      </c>
    </row>
    <row r="15" spans="1:5" x14ac:dyDescent="0.25">
      <c r="A15" s="22"/>
      <c r="B15" s="6" t="str">
        <f>IF($A15="","",IFERROR(INDEX(Resources[PositionTitle],MATCH($A15,Resources[FullName],0)),"unknown resource"))</f>
        <v/>
      </c>
      <c r="C15" s="22"/>
      <c r="D15" s="24"/>
      <c r="E15" s="23" t="str">
        <f>IF($A15="","",SUMIFS(ResourceAllocation[Allocation % of Person Effort],ResourceAllocation[Resource],$A15))</f>
        <v/>
      </c>
    </row>
    <row r="16" spans="1:5" x14ac:dyDescent="0.25">
      <c r="A16" s="22"/>
      <c r="B16" s="6" t="str">
        <f>IF($A16="","",IFERROR(INDEX(Resources[PositionTitle],MATCH($A16,Resources[FullName],0)),"unknown resource"))</f>
        <v/>
      </c>
      <c r="C16" s="22"/>
      <c r="D16" s="24"/>
      <c r="E16" s="23" t="str">
        <f>IF($A16="","",SUMIFS(ResourceAllocation[Allocation % of Person Effort],ResourceAllocation[Resource],$A16))</f>
        <v/>
      </c>
    </row>
    <row r="17" spans="1:5" x14ac:dyDescent="0.25">
      <c r="A17" s="22"/>
      <c r="B17" s="6" t="str">
        <f>IF($A17="","",IFERROR(INDEX(Resources[PositionTitle],MATCH($A17,Resources[FullName],0)),"unknown resource"))</f>
        <v/>
      </c>
      <c r="C17" s="22"/>
      <c r="D17" s="24"/>
      <c r="E17" s="23" t="str">
        <f>IF($A17="","",SUMIFS(ResourceAllocation[Allocation % of Person Effort],ResourceAllocation[Resource],$A17))</f>
        <v/>
      </c>
    </row>
    <row r="18" spans="1:5" x14ac:dyDescent="0.25">
      <c r="A18" s="22"/>
      <c r="B18" s="6" t="str">
        <f>IF($A18="","",IFERROR(INDEX(Resources[PositionTitle],MATCH($A18,Resources[FullName],0)),"unknown resource"))</f>
        <v/>
      </c>
      <c r="C18" s="22"/>
      <c r="D18" s="24"/>
      <c r="E18" s="23" t="str">
        <f>IF($A18="","",SUMIFS(ResourceAllocation[Allocation % of Person Effort],ResourceAllocation[Resource],$A18))</f>
        <v/>
      </c>
    </row>
    <row r="19" spans="1:5" x14ac:dyDescent="0.25">
      <c r="A19" s="22"/>
      <c r="B19" s="6" t="str">
        <f>IF($A19="","",IFERROR(INDEX(Resources[PositionTitle],MATCH($A19,Resources[FullName],0)),"unknown resource"))</f>
        <v/>
      </c>
      <c r="C19" s="22"/>
      <c r="D19" s="24"/>
      <c r="E19" s="23" t="str">
        <f>IF($A19="","",SUMIFS(ResourceAllocation[Allocation % of Person Effort],ResourceAllocation[Resource],$A19))</f>
        <v/>
      </c>
    </row>
    <row r="20" spans="1:5" x14ac:dyDescent="0.25">
      <c r="A20" s="22"/>
      <c r="B20" s="6" t="str">
        <f>IF($A20="","",IFERROR(INDEX(Resources[PositionTitle],MATCH($A20,Resources[FullName],0)),"unknown resource"))</f>
        <v/>
      </c>
      <c r="C20" s="22"/>
      <c r="D20" s="24"/>
      <c r="E20" s="23" t="str">
        <f>IF($A20="","",SUMIFS(ResourceAllocation[Allocation % of Person Effort],ResourceAllocation[Resource],$A20))</f>
        <v/>
      </c>
    </row>
    <row r="21" spans="1:5" x14ac:dyDescent="0.25">
      <c r="A21" s="22"/>
      <c r="B21" s="6" t="str">
        <f>IF($A21="","",IFERROR(INDEX(Resources[PositionTitle],MATCH($A21,Resources[FullName],0)),"unknown resource"))</f>
        <v/>
      </c>
      <c r="C21" s="22"/>
      <c r="D21" s="24"/>
      <c r="E21" s="23" t="str">
        <f>IF($A21="","",SUMIFS(ResourceAllocation[Allocation % of Person Effort],ResourceAllocation[Resource],$A21))</f>
        <v/>
      </c>
    </row>
    <row r="22" spans="1:5" x14ac:dyDescent="0.25">
      <c r="A22" s="22"/>
      <c r="B22" s="6" t="str">
        <f>IF($A22="","",IFERROR(INDEX(Resources[PositionTitle],MATCH($A22,Resources[FullName],0)),"unknown resource"))</f>
        <v/>
      </c>
      <c r="C22" s="22"/>
      <c r="D22" s="24"/>
      <c r="E22" s="23" t="str">
        <f>IF($A22="","",SUMIFS(ResourceAllocation[Allocation % of Person Effort],ResourceAllocation[Resource],$A22))</f>
        <v/>
      </c>
    </row>
    <row r="23" spans="1:5" x14ac:dyDescent="0.25">
      <c r="A23" s="22"/>
      <c r="B23" s="6" t="str">
        <f>IF($A23="","",IFERROR(INDEX(Resources[PositionTitle],MATCH($A23,Resources[FullName],0)),"unknown resource"))</f>
        <v/>
      </c>
      <c r="C23" s="22"/>
      <c r="D23" s="24"/>
      <c r="E23" s="23" t="str">
        <f>IF($A23="","",SUMIFS(ResourceAllocation[Allocation % of Person Effort],ResourceAllocation[Resource],$A23))</f>
        <v/>
      </c>
    </row>
    <row r="24" spans="1:5" x14ac:dyDescent="0.25">
      <c r="A24" s="22"/>
      <c r="B24" s="6" t="str">
        <f>IF($A24="","",IFERROR(INDEX(Resources[PositionTitle],MATCH($A24,Resources[FullName],0)),"unknown resource"))</f>
        <v/>
      </c>
      <c r="C24" s="22"/>
      <c r="D24" s="24"/>
      <c r="E24" s="23" t="str">
        <f>IF($A24="","",SUMIFS(ResourceAllocation[Allocation % of Person Effort],ResourceAllocation[Resource],$A24))</f>
        <v/>
      </c>
    </row>
    <row r="25" spans="1:5" x14ac:dyDescent="0.25">
      <c r="A25" s="22"/>
      <c r="B25" s="6" t="str">
        <f>IF($A25="","",IFERROR(INDEX(Resources[PositionTitle],MATCH($A25,Resources[FullName],0)),"unknown resource"))</f>
        <v/>
      </c>
      <c r="C25" s="22"/>
      <c r="D25" s="24"/>
      <c r="E25" s="23" t="str">
        <f>IF($A25="","",SUMIFS(ResourceAllocation[Allocation % of Person Effort],ResourceAllocation[Resource],$A25))</f>
        <v/>
      </c>
    </row>
    <row r="26" spans="1:5" x14ac:dyDescent="0.25">
      <c r="A26" s="22"/>
      <c r="B26" s="6" t="str">
        <f>IF($A26="","",IFERROR(INDEX(Resources[PositionTitle],MATCH($A26,Resources[FullName],0)),"unknown resource"))</f>
        <v/>
      </c>
      <c r="C26" s="22"/>
      <c r="D26" s="24"/>
      <c r="E26" s="23" t="str">
        <f>IF($A26="","",SUMIFS(ResourceAllocation[Allocation % of Person Effort],ResourceAllocation[Resource],$A26))</f>
        <v/>
      </c>
    </row>
    <row r="27" spans="1:5" x14ac:dyDescent="0.25">
      <c r="A27" s="22"/>
      <c r="B27" s="6" t="str">
        <f>IF($A27="","",IFERROR(INDEX(Resources[PositionTitle],MATCH($A27,Resources[FullName],0)),"unknown resource"))</f>
        <v/>
      </c>
      <c r="C27" s="22"/>
      <c r="D27" s="24"/>
      <c r="E27" s="23" t="str">
        <f>IF($A27="","",SUMIFS(ResourceAllocation[Allocation % of Person Effort],ResourceAllocation[Resource],$A27))</f>
        <v/>
      </c>
    </row>
    <row r="28" spans="1:5" x14ac:dyDescent="0.25">
      <c r="A28" s="22"/>
      <c r="B28" s="6" t="str">
        <f>IF($A28="","",IFERROR(INDEX(Resources[PositionTitle],MATCH($A28,Resources[FullName],0)),"unknown resource"))</f>
        <v/>
      </c>
      <c r="C28" s="22"/>
      <c r="D28" s="24"/>
      <c r="E28" s="23" t="str">
        <f>IF($A28="","",SUMIFS(ResourceAllocation[Allocation % of Person Effort],ResourceAllocation[Resource],$A28))</f>
        <v/>
      </c>
    </row>
    <row r="29" spans="1:5" x14ac:dyDescent="0.25">
      <c r="A29" s="22"/>
      <c r="B29" s="6" t="str">
        <f>IF($A29="","",IFERROR(INDEX(Resources[PositionTitle],MATCH($A29,Resources[FullName],0)),"unknown resource"))</f>
        <v/>
      </c>
      <c r="C29" s="22"/>
      <c r="D29" s="24"/>
      <c r="E29" s="23" t="str">
        <f>IF($A29="","",SUMIFS(ResourceAllocation[Allocation % of Person Effort],ResourceAllocation[Resource],$A29))</f>
        <v/>
      </c>
    </row>
    <row r="30" spans="1:5" x14ac:dyDescent="0.25">
      <c r="A30" s="22"/>
      <c r="B30" s="6" t="str">
        <f>IF($A30="","",IFERROR(INDEX(Resources[PositionTitle],MATCH($A30,Resources[FullName],0)),"unknown resource"))</f>
        <v/>
      </c>
      <c r="C30" s="22"/>
      <c r="D30" s="24"/>
      <c r="E30" s="23" t="str">
        <f>IF($A30="","",SUMIFS(ResourceAllocation[Allocation % of Person Effort],ResourceAllocation[Resource],$A30))</f>
        <v/>
      </c>
    </row>
    <row r="31" spans="1:5" x14ac:dyDescent="0.25">
      <c r="A31" s="22"/>
      <c r="B31" s="6" t="str">
        <f>IF($A31="","",IFERROR(INDEX(Resources[PositionTitle],MATCH($A31,Resources[FullName],0)),"unknown resource"))</f>
        <v/>
      </c>
      <c r="C31" s="22"/>
      <c r="D31" s="24"/>
      <c r="E31" s="23" t="str">
        <f>IF($A31="","",SUMIFS(ResourceAllocation[Allocation % of Person Effort],ResourceAllocation[Resource],$A31))</f>
        <v/>
      </c>
    </row>
    <row r="32" spans="1:5" x14ac:dyDescent="0.25">
      <c r="A32" s="22"/>
      <c r="B32" s="6" t="str">
        <f>IF($A32="","",IFERROR(INDEX(Resources[PositionTitle],MATCH($A32,Resources[FullName],0)),"unknown resource"))</f>
        <v/>
      </c>
      <c r="C32" s="22"/>
      <c r="D32" s="24"/>
      <c r="E32" s="23" t="str">
        <f>IF($A32="","",SUMIFS(ResourceAllocation[Allocation % of Person Effort],ResourceAllocation[Resource],$A32))</f>
        <v/>
      </c>
    </row>
    <row r="33" spans="1:5" x14ac:dyDescent="0.25">
      <c r="A33" s="22"/>
      <c r="B33" s="6" t="str">
        <f>IF($A33="","",IFERROR(INDEX(Resources[PositionTitle],MATCH($A33,Resources[FullName],0)),"unknown resource"))</f>
        <v/>
      </c>
      <c r="C33" s="22"/>
      <c r="D33" s="24"/>
      <c r="E33" s="23" t="str">
        <f>IF($A33="","",SUMIFS(ResourceAllocation[Allocation % of Person Effort],ResourceAllocation[Resource],$A33))</f>
        <v/>
      </c>
    </row>
    <row r="34" spans="1:5" x14ac:dyDescent="0.25">
      <c r="A34" s="22"/>
      <c r="B34" s="6" t="str">
        <f>IF($A34="","",IFERROR(INDEX(Resources[PositionTitle],MATCH($A34,Resources[FullName],0)),"unknown resource"))</f>
        <v/>
      </c>
      <c r="C34" s="22"/>
      <c r="D34" s="24"/>
      <c r="E34" s="23" t="str">
        <f>IF($A34="","",SUMIFS(ResourceAllocation[Allocation % of Person Effort],ResourceAllocation[Resource],$A34))</f>
        <v/>
      </c>
    </row>
    <row r="35" spans="1:5" x14ac:dyDescent="0.25">
      <c r="A35" s="22"/>
      <c r="B35" s="6" t="str">
        <f>IF($A35="","",IFERROR(INDEX(Resources[PositionTitle],MATCH($A35,Resources[FullName],0)),"unknown resource"))</f>
        <v/>
      </c>
      <c r="C35" s="22"/>
      <c r="D35" s="24"/>
      <c r="E35" s="23" t="str">
        <f>IF($A35="","",SUMIFS(ResourceAllocation[Allocation % of Person Effort],ResourceAllocation[Resource],$A35))</f>
        <v/>
      </c>
    </row>
    <row r="36" spans="1:5" x14ac:dyDescent="0.25">
      <c r="A36" s="22"/>
      <c r="B36" s="6" t="str">
        <f>IF($A36="","",IFERROR(INDEX(Resources[PositionTitle],MATCH($A36,Resources[FullName],0)),"unknown resource"))</f>
        <v/>
      </c>
      <c r="C36" s="22"/>
      <c r="D36" s="24"/>
      <c r="E36" s="23" t="str">
        <f>IF($A36="","",SUMIFS(ResourceAllocation[Allocation % of Person Effort],ResourceAllocation[Resource],$A36))</f>
        <v/>
      </c>
    </row>
    <row r="37" spans="1:5" x14ac:dyDescent="0.25">
      <c r="A37" s="22"/>
      <c r="B37" s="6" t="str">
        <f>IF($A37="","",IFERROR(INDEX(Resources[PositionTitle],MATCH($A37,Resources[FullName],0)),"unknown resource"))</f>
        <v/>
      </c>
      <c r="C37" s="22"/>
      <c r="D37" s="24"/>
      <c r="E37" s="23" t="str">
        <f>IF($A37="","",SUMIFS(ResourceAllocation[Allocation % of Person Effort],ResourceAllocation[Resource],$A37))</f>
        <v/>
      </c>
    </row>
    <row r="38" spans="1:5" x14ac:dyDescent="0.25">
      <c r="A38" s="22"/>
      <c r="B38" s="6" t="str">
        <f>IF($A38="","",IFERROR(INDEX(Resources[PositionTitle],MATCH($A38,Resources[FullName],0)),"unknown resource"))</f>
        <v/>
      </c>
      <c r="C38" s="22"/>
      <c r="D38" s="24"/>
      <c r="E38" s="23" t="str">
        <f>IF($A38="","",SUMIFS(ResourceAllocation[Allocation % of Person Effort],ResourceAllocation[Resource],$A38))</f>
        <v/>
      </c>
    </row>
    <row r="39" spans="1:5" x14ac:dyDescent="0.25">
      <c r="A39" s="22"/>
      <c r="B39" s="6" t="str">
        <f>IF($A39="","",IFERROR(INDEX(Resources[PositionTitle],MATCH($A39,Resources[FullName],0)),"unknown resource"))</f>
        <v/>
      </c>
      <c r="C39" s="22"/>
      <c r="D39" s="24"/>
      <c r="E39" s="23" t="str">
        <f>IF($A39="","",SUMIFS(ResourceAllocation[Allocation % of Person Effort],ResourceAllocation[Resource],$A39))</f>
        <v/>
      </c>
    </row>
    <row r="40" spans="1:5" x14ac:dyDescent="0.25">
      <c r="A40" s="22"/>
      <c r="B40" s="6" t="str">
        <f>IF($A40="","",IFERROR(INDEX(Resources[PositionTitle],MATCH($A40,Resources[FullName],0)),"unknown resource"))</f>
        <v/>
      </c>
      <c r="C40" s="22"/>
      <c r="D40" s="24"/>
      <c r="E40" s="23" t="str">
        <f>IF($A40="","",SUMIFS(ResourceAllocation[Allocation % of Person Effort],ResourceAllocation[Resource],$A40))</f>
        <v/>
      </c>
    </row>
    <row r="41" spans="1:5" x14ac:dyDescent="0.25">
      <c r="A41" s="22"/>
      <c r="B41" s="6" t="str">
        <f>IF($A41="","",IFERROR(INDEX(Resources[PositionTitle],MATCH($A41,Resources[FullName],0)),"unknown resource"))</f>
        <v/>
      </c>
      <c r="C41" s="22"/>
      <c r="D41" s="24"/>
      <c r="E41" s="23" t="str">
        <f>IF($A41="","",SUMIFS(ResourceAllocation[Allocation % of Person Effort],ResourceAllocation[Resource],$A41))</f>
        <v/>
      </c>
    </row>
    <row r="42" spans="1:5" x14ac:dyDescent="0.25">
      <c r="A42" s="22"/>
      <c r="B42" s="6" t="str">
        <f>IF($A42="","",IFERROR(INDEX(Resources[PositionTitle],MATCH($A42,Resources[FullName],0)),"unknown resource"))</f>
        <v/>
      </c>
      <c r="C42" s="22"/>
      <c r="D42" s="24"/>
      <c r="E42" s="23" t="str">
        <f>IF($A42="","",SUMIFS(ResourceAllocation[Allocation % of Person Effort],ResourceAllocation[Resource],$A42))</f>
        <v/>
      </c>
    </row>
    <row r="43" spans="1:5" x14ac:dyDescent="0.25">
      <c r="A43" s="22"/>
      <c r="B43" s="6" t="str">
        <f>IF($A43="","",IFERROR(INDEX(Resources[PositionTitle],MATCH($A43,Resources[FullName],0)),"unknown resource"))</f>
        <v/>
      </c>
      <c r="C43" s="22"/>
      <c r="D43" s="24"/>
      <c r="E43" s="23" t="str">
        <f>IF($A43="","",SUMIFS(ResourceAllocation[Allocation % of Person Effort],ResourceAllocation[Resource],$A43))</f>
        <v/>
      </c>
    </row>
    <row r="44" spans="1:5" x14ac:dyDescent="0.25">
      <c r="A44" s="22"/>
      <c r="B44" s="6" t="str">
        <f>IF($A44="","",IFERROR(INDEX(Resources[PositionTitle],MATCH($A44,Resources[FullName],0)),"unknown resource"))</f>
        <v/>
      </c>
      <c r="C44" s="22"/>
      <c r="D44" s="24"/>
      <c r="E44" s="23" t="str">
        <f>IF($A44="","",SUMIFS(ResourceAllocation[Allocation % of Person Effort],ResourceAllocation[Resource],$A44))</f>
        <v/>
      </c>
    </row>
    <row r="45" spans="1:5" x14ac:dyDescent="0.25">
      <c r="A45" s="22"/>
      <c r="B45" s="6" t="str">
        <f>IF($A45="","",IFERROR(INDEX(Resources[PositionTitle],MATCH($A45,Resources[FullName],0)),"unknown resource"))</f>
        <v/>
      </c>
      <c r="C45" s="22"/>
      <c r="D45" s="24"/>
      <c r="E45" s="23" t="str">
        <f>IF($A45="","",SUMIFS(ResourceAllocation[Allocation % of Person Effort],ResourceAllocation[Resource],$A45))</f>
        <v/>
      </c>
    </row>
    <row r="46" spans="1:5" x14ac:dyDescent="0.25">
      <c r="A46" s="22"/>
      <c r="B46" s="6" t="str">
        <f>IF($A46="","",IFERROR(INDEX(Resources[PositionTitle],MATCH($A46,Resources[FullName],0)),"unknown resource"))</f>
        <v/>
      </c>
      <c r="C46" s="22"/>
      <c r="D46" s="24"/>
      <c r="E46" s="23" t="str">
        <f>IF($A46="","",SUMIFS(ResourceAllocation[Allocation % of Person Effort],ResourceAllocation[Resource],$A46))</f>
        <v/>
      </c>
    </row>
    <row r="47" spans="1:5" x14ac:dyDescent="0.25">
      <c r="A47" s="22"/>
      <c r="B47" s="6" t="str">
        <f>IF($A47="","",IFERROR(INDEX(Resources[PositionTitle],MATCH($A47,Resources[FullName],0)),"unknown resource"))</f>
        <v/>
      </c>
      <c r="C47" s="22"/>
      <c r="D47" s="24"/>
      <c r="E47" s="23" t="str">
        <f>IF($A47="","",SUMIFS(ResourceAllocation[Allocation % of Person Effort],ResourceAllocation[Resource],$A47))</f>
        <v/>
      </c>
    </row>
    <row r="48" spans="1:5" x14ac:dyDescent="0.25">
      <c r="A48" s="22"/>
      <c r="B48" s="6" t="str">
        <f>IF($A48="","",IFERROR(INDEX(Resources[PositionTitle],MATCH($A48,Resources[FullName],0)),"unknown resource"))</f>
        <v/>
      </c>
      <c r="C48" s="22"/>
      <c r="D48" s="24"/>
      <c r="E48" s="23" t="str">
        <f>IF($A48="","",SUMIFS(ResourceAllocation[Allocation % of Person Effort],ResourceAllocation[Resource],$A48))</f>
        <v/>
      </c>
    </row>
    <row r="49" spans="1:5" x14ac:dyDescent="0.25">
      <c r="A49" s="22"/>
      <c r="B49" s="6" t="str">
        <f>IF($A49="","",IFERROR(INDEX(Resources[PositionTitle],MATCH($A49,Resources[FullName],0)),"unknown resource"))</f>
        <v/>
      </c>
      <c r="C49" s="22"/>
      <c r="D49" s="24"/>
      <c r="E49" s="23" t="str">
        <f>IF($A49="","",SUMIFS(ResourceAllocation[Allocation % of Person Effort],ResourceAllocation[Resource],$A49))</f>
        <v/>
      </c>
    </row>
    <row r="50" spans="1:5" x14ac:dyDescent="0.25">
      <c r="A50" s="22"/>
      <c r="B50" s="6" t="str">
        <f>IF($A50="","",IFERROR(INDEX(Resources[PositionTitle],MATCH($A50,Resources[FullName],0)),"unknown resource"))</f>
        <v/>
      </c>
      <c r="C50" s="22"/>
      <c r="D50" s="24"/>
      <c r="E50" s="23" t="str">
        <f>IF($A50="","",SUMIFS(ResourceAllocation[Allocation % of Person Effort],ResourceAllocation[Resource],$A50))</f>
        <v/>
      </c>
    </row>
    <row r="51" spans="1:5" x14ac:dyDescent="0.25">
      <c r="A51" s="22"/>
      <c r="B51" s="6" t="str">
        <f>IF($A51="","",IFERROR(INDEX(Resources[PositionTitle],MATCH($A51,Resources[FullName],0)),"unknown resource"))</f>
        <v/>
      </c>
      <c r="C51" s="22"/>
      <c r="D51" s="24"/>
      <c r="E51" s="23" t="str">
        <f>IF($A51="","",SUMIFS(ResourceAllocation[Allocation % of Person Effort],ResourceAllocation[Resource],$A51))</f>
        <v/>
      </c>
    </row>
    <row r="52" spans="1:5" x14ac:dyDescent="0.25">
      <c r="A52" s="22"/>
      <c r="B52" s="6" t="str">
        <f>IF($A52="","",IFERROR(INDEX(Resources[PositionTitle],MATCH($A52,Resources[FullName],0)),"unknown resource"))</f>
        <v/>
      </c>
      <c r="C52" s="22"/>
      <c r="D52" s="24"/>
      <c r="E52" s="23" t="str">
        <f>IF($A52="","",SUMIFS(ResourceAllocation[Allocation % of Person Effort],ResourceAllocation[Resource],$A52))</f>
        <v/>
      </c>
    </row>
    <row r="53" spans="1:5" x14ac:dyDescent="0.25">
      <c r="A53" s="22"/>
      <c r="B53" s="6" t="str">
        <f>IF($A53="","",IFERROR(INDEX(Resources[PositionTitle],MATCH($A53,Resources[FullName],0)),"unknown resource"))</f>
        <v/>
      </c>
      <c r="C53" s="22"/>
      <c r="D53" s="24"/>
      <c r="E53" s="23" t="str">
        <f>IF($A53="","",SUMIFS(ResourceAllocation[Allocation % of Person Effort],ResourceAllocation[Resource],$A53))</f>
        <v/>
      </c>
    </row>
    <row r="54" spans="1:5" x14ac:dyDescent="0.25">
      <c r="A54" s="22"/>
      <c r="B54" s="6" t="str">
        <f>IF($A54="","",IFERROR(INDEX(Resources[PositionTitle],MATCH($A54,Resources[FullName],0)),"unknown resource"))</f>
        <v/>
      </c>
      <c r="C54" s="22"/>
      <c r="D54" s="24"/>
      <c r="E54" s="23" t="str">
        <f>IF($A54="","",SUMIFS(ResourceAllocation[Allocation % of Person Effort],ResourceAllocation[Resource],$A54))</f>
        <v/>
      </c>
    </row>
    <row r="55" spans="1:5" x14ac:dyDescent="0.25">
      <c r="A55" s="22"/>
      <c r="B55" s="6" t="str">
        <f>IF($A55="","",IFERROR(INDEX(Resources[PositionTitle],MATCH($A55,Resources[FullName],0)),"unknown resource"))</f>
        <v/>
      </c>
      <c r="C55" s="22"/>
      <c r="D55" s="24"/>
      <c r="E55" s="23" t="str">
        <f>IF($A55="","",SUMIFS(ResourceAllocation[Allocation % of Person Effort],ResourceAllocation[Resource],$A55))</f>
        <v/>
      </c>
    </row>
    <row r="56" spans="1:5" x14ac:dyDescent="0.25">
      <c r="A56" s="22"/>
      <c r="B56" s="6" t="str">
        <f>IF($A56="","",IFERROR(INDEX(Resources[PositionTitle],MATCH($A56,Resources[FullName],0)),"unknown resource"))</f>
        <v/>
      </c>
      <c r="C56" s="22"/>
      <c r="D56" s="24"/>
      <c r="E56" s="23" t="str">
        <f>IF($A56="","",SUMIFS(ResourceAllocation[Allocation % of Person Effort],ResourceAllocation[Resource],$A56))</f>
        <v/>
      </c>
    </row>
    <row r="57" spans="1:5" x14ac:dyDescent="0.25">
      <c r="A57" s="22"/>
      <c r="B57" s="6" t="str">
        <f>IF($A57="","",IFERROR(INDEX(Resources[PositionTitle],MATCH($A57,Resources[FullName],0)),"unknown resource"))</f>
        <v/>
      </c>
      <c r="C57" s="22"/>
      <c r="D57" s="24"/>
      <c r="E57" s="23" t="str">
        <f>IF($A57="","",SUMIFS(ResourceAllocation[Allocation % of Person Effort],ResourceAllocation[Resource],$A57))</f>
        <v/>
      </c>
    </row>
    <row r="58" spans="1:5" x14ac:dyDescent="0.25">
      <c r="A58" s="22"/>
      <c r="B58" s="6" t="str">
        <f>IF($A58="","",IFERROR(INDEX(Resources[PositionTitle],MATCH($A58,Resources[FullName],0)),"unknown resource"))</f>
        <v/>
      </c>
      <c r="C58" s="22"/>
      <c r="D58" s="24"/>
      <c r="E58" s="23" t="str">
        <f>IF($A58="","",SUMIFS(ResourceAllocation[Allocation % of Person Effort],ResourceAllocation[Resource],$A58))</f>
        <v/>
      </c>
    </row>
    <row r="59" spans="1:5" x14ac:dyDescent="0.25">
      <c r="A59" s="22"/>
      <c r="B59" s="6" t="str">
        <f>IF($A59="","",IFERROR(INDEX(Resources[PositionTitle],MATCH($A59,Resources[FullName],0)),"unknown resource"))</f>
        <v/>
      </c>
      <c r="C59" s="22"/>
      <c r="D59" s="24"/>
      <c r="E59" s="23" t="str">
        <f>IF($A59="","",SUMIFS(ResourceAllocation[Allocation % of Person Effort],ResourceAllocation[Resource],$A59))</f>
        <v/>
      </c>
    </row>
    <row r="60" spans="1:5" x14ac:dyDescent="0.25">
      <c r="A60" s="22"/>
      <c r="B60" s="6" t="str">
        <f>IF($A60="","",IFERROR(INDEX(Resources[PositionTitle],MATCH($A60,Resources[FullName],0)),"unknown resource"))</f>
        <v/>
      </c>
      <c r="C60" s="22"/>
      <c r="D60" s="24"/>
      <c r="E60" s="23" t="str">
        <f>IF($A60="","",SUMIFS(ResourceAllocation[Allocation % of Person Effort],ResourceAllocation[Resource],$A60))</f>
        <v/>
      </c>
    </row>
    <row r="61" spans="1:5" x14ac:dyDescent="0.25">
      <c r="A61" s="22"/>
      <c r="B61" s="6" t="str">
        <f>IF($A61="","",IFERROR(INDEX(Resources[PositionTitle],MATCH($A61,Resources[FullName],0)),"unknown resource"))</f>
        <v/>
      </c>
      <c r="C61" s="22"/>
      <c r="D61" s="24"/>
      <c r="E61" s="23" t="str">
        <f>IF($A61="","",SUMIFS(ResourceAllocation[Allocation % of Person Effort],ResourceAllocation[Resource],$A61))</f>
        <v/>
      </c>
    </row>
    <row r="62" spans="1:5" x14ac:dyDescent="0.25">
      <c r="A62" s="22"/>
      <c r="B62" s="6" t="str">
        <f>IF($A62="","",IFERROR(INDEX(Resources[PositionTitle],MATCH($A62,Resources[FullName],0)),"unknown resource"))</f>
        <v/>
      </c>
      <c r="C62" s="22"/>
      <c r="D62" s="24"/>
      <c r="E62" s="23" t="str">
        <f>IF($A62="","",SUMIFS(ResourceAllocation[Allocation % of Person Effort],ResourceAllocation[Resource],$A62))</f>
        <v/>
      </c>
    </row>
    <row r="63" spans="1:5" x14ac:dyDescent="0.25">
      <c r="A63" s="22"/>
      <c r="B63" s="6" t="str">
        <f>IF($A63="","",IFERROR(INDEX(Resources[PositionTitle],MATCH($A63,Resources[FullName],0)),"unknown resource"))</f>
        <v/>
      </c>
      <c r="C63" s="22"/>
      <c r="D63" s="24"/>
      <c r="E63" s="23" t="str">
        <f>IF($A63="","",SUMIFS(ResourceAllocation[Allocation % of Person Effort],ResourceAllocation[Resource],$A63))</f>
        <v/>
      </c>
    </row>
    <row r="64" spans="1:5" x14ac:dyDescent="0.25">
      <c r="A64" s="22"/>
      <c r="B64" s="6" t="str">
        <f>IF($A64="","",IFERROR(INDEX(Resources[PositionTitle],MATCH($A64,Resources[FullName],0)),"unknown resource"))</f>
        <v/>
      </c>
      <c r="C64" s="22"/>
      <c r="D64" s="24"/>
      <c r="E64" s="23" t="str">
        <f>IF($A64="","",SUMIFS(ResourceAllocation[Allocation % of Person Effort],ResourceAllocation[Resource],$A64))</f>
        <v/>
      </c>
    </row>
    <row r="65" spans="1:5" x14ac:dyDescent="0.25">
      <c r="A65" s="22"/>
      <c r="B65" s="6" t="str">
        <f>IF($A65="","",IFERROR(INDEX(Resources[PositionTitle],MATCH($A65,Resources[FullName],0)),"unknown resource"))</f>
        <v/>
      </c>
      <c r="C65" s="22"/>
      <c r="D65" s="24"/>
      <c r="E65" s="23" t="str">
        <f>IF($A65="","",SUMIFS(ResourceAllocation[Allocation % of Person Effort],ResourceAllocation[Resource],$A65))</f>
        <v/>
      </c>
    </row>
    <row r="66" spans="1:5" x14ac:dyDescent="0.25">
      <c r="A66" s="22"/>
      <c r="B66" s="6" t="str">
        <f>IF($A66="","",IFERROR(INDEX(Resources[PositionTitle],MATCH($A66,Resources[FullName],0)),"unknown resource"))</f>
        <v/>
      </c>
      <c r="C66" s="22"/>
      <c r="D66" s="24"/>
      <c r="E66" s="23" t="str">
        <f>IF($A66="","",SUMIFS(ResourceAllocation[Allocation % of Person Effort],ResourceAllocation[Resource],$A66))</f>
        <v/>
      </c>
    </row>
    <row r="67" spans="1:5" x14ac:dyDescent="0.25">
      <c r="A67" s="22"/>
      <c r="B67" s="6" t="str">
        <f>IF($A67="","",IFERROR(INDEX(Resources[PositionTitle],MATCH($A67,Resources[FullName],0)),"unknown resource"))</f>
        <v/>
      </c>
      <c r="C67" s="22"/>
      <c r="D67" s="24"/>
      <c r="E67" s="23" t="str">
        <f>IF($A67="","",SUMIFS(ResourceAllocation[Allocation % of Person Effort],ResourceAllocation[Resource],$A67))</f>
        <v/>
      </c>
    </row>
    <row r="68" spans="1:5" x14ac:dyDescent="0.25">
      <c r="A68" s="22"/>
      <c r="B68" s="6" t="str">
        <f>IF($A68="","",IFERROR(INDEX(Resources[PositionTitle],MATCH($A68,Resources[FullName],0)),"unknown resource"))</f>
        <v/>
      </c>
      <c r="C68" s="22"/>
      <c r="D68" s="24"/>
      <c r="E68" s="23" t="str">
        <f>IF($A68="","",SUMIFS(ResourceAllocation[Allocation % of Person Effort],ResourceAllocation[Resource],$A68))</f>
        <v/>
      </c>
    </row>
    <row r="69" spans="1:5" x14ac:dyDescent="0.25">
      <c r="A69" s="22"/>
      <c r="B69" s="6" t="str">
        <f>IF($A69="","",IFERROR(INDEX(Resources[PositionTitle],MATCH($A69,Resources[FullName],0)),"unknown resource"))</f>
        <v/>
      </c>
      <c r="C69" s="22"/>
      <c r="D69" s="24"/>
      <c r="E69" s="23" t="str">
        <f>IF($A69="","",SUMIFS(ResourceAllocation[Allocation % of Person Effort],ResourceAllocation[Resource],$A69))</f>
        <v/>
      </c>
    </row>
    <row r="70" spans="1:5" x14ac:dyDescent="0.25">
      <c r="A70" s="22"/>
      <c r="B70" s="6" t="str">
        <f>IF($A70="","",IFERROR(INDEX(Resources[PositionTitle],MATCH($A70,Resources[FullName],0)),"unknown resource"))</f>
        <v/>
      </c>
      <c r="C70" s="22"/>
      <c r="D70" s="24"/>
      <c r="E70" s="23" t="str">
        <f>IF($A70="","",SUMIFS(ResourceAllocation[Allocation % of Person Effort],ResourceAllocation[Resource],$A70))</f>
        <v/>
      </c>
    </row>
    <row r="71" spans="1:5" x14ac:dyDescent="0.25">
      <c r="A71" s="22"/>
      <c r="B71" s="6" t="str">
        <f>IF($A71="","",IFERROR(INDEX(Resources[PositionTitle],MATCH($A71,Resources[FullName],0)),"unknown resource"))</f>
        <v/>
      </c>
      <c r="C71" s="22"/>
      <c r="D71" s="24"/>
      <c r="E71" s="23" t="str">
        <f>IF($A71="","",SUMIFS(ResourceAllocation[Allocation % of Person Effort],ResourceAllocation[Resource],$A71))</f>
        <v/>
      </c>
    </row>
    <row r="72" spans="1:5" x14ac:dyDescent="0.25">
      <c r="A72" s="22"/>
      <c r="B72" s="6" t="str">
        <f>IF($A72="","",IFERROR(INDEX(Resources[PositionTitle],MATCH($A72,Resources[FullName],0)),"unknown resource"))</f>
        <v/>
      </c>
      <c r="C72" s="22"/>
      <c r="D72" s="24"/>
      <c r="E72" s="23" t="str">
        <f>IF($A72="","",SUMIFS(ResourceAllocation[Allocation % of Person Effort],ResourceAllocation[Resource],$A72))</f>
        <v/>
      </c>
    </row>
    <row r="73" spans="1:5" x14ac:dyDescent="0.25">
      <c r="A73" s="22"/>
      <c r="B73" s="6" t="str">
        <f>IF($A73="","",IFERROR(INDEX(Resources[PositionTitle],MATCH($A73,Resources[FullName],0)),"unknown resource"))</f>
        <v/>
      </c>
      <c r="C73" s="22"/>
      <c r="D73" s="24"/>
      <c r="E73" s="23" t="str">
        <f>IF($A73="","",SUMIFS(ResourceAllocation[Allocation % of Person Effort],ResourceAllocation[Resource],$A73))</f>
        <v/>
      </c>
    </row>
    <row r="74" spans="1:5" x14ac:dyDescent="0.25">
      <c r="A74" s="22"/>
      <c r="B74" s="6" t="str">
        <f>IF($A74="","",IFERROR(INDEX(Resources[PositionTitle],MATCH($A74,Resources[FullName],0)),"unknown resource"))</f>
        <v/>
      </c>
      <c r="C74" s="22"/>
      <c r="D74" s="24"/>
      <c r="E74" s="23" t="str">
        <f>IF($A74="","",SUMIFS(ResourceAllocation[Allocation % of Person Effort],ResourceAllocation[Resource],$A74))</f>
        <v/>
      </c>
    </row>
    <row r="75" spans="1:5" x14ac:dyDescent="0.25">
      <c r="A75" s="22"/>
      <c r="B75" s="6" t="str">
        <f>IF($A75="","",IFERROR(INDEX(Resources[PositionTitle],MATCH($A75,Resources[FullName],0)),"unknown resource"))</f>
        <v/>
      </c>
      <c r="C75" s="22"/>
      <c r="D75" s="24"/>
      <c r="E75" s="23" t="str">
        <f>IF($A75="","",SUMIFS(ResourceAllocation[Allocation % of Person Effort],ResourceAllocation[Resource],$A75))</f>
        <v/>
      </c>
    </row>
    <row r="76" spans="1:5" x14ac:dyDescent="0.25">
      <c r="A76" s="22"/>
      <c r="B76" s="6" t="str">
        <f>IF($A76="","",IFERROR(INDEX(Resources[PositionTitle],MATCH($A76,Resources[FullName],0)),"unknown resource"))</f>
        <v/>
      </c>
      <c r="C76" s="22"/>
      <c r="D76" s="24"/>
      <c r="E76" s="23" t="str">
        <f>IF($A76="","",SUMIFS(ResourceAllocation[Allocation % of Person Effort],ResourceAllocation[Resource],$A76))</f>
        <v/>
      </c>
    </row>
    <row r="77" spans="1:5" x14ac:dyDescent="0.25">
      <c r="A77" s="22"/>
      <c r="B77" s="6" t="str">
        <f>IF($A77="","",IFERROR(INDEX(Resources[PositionTitle],MATCH($A77,Resources[FullName],0)),"unknown resource"))</f>
        <v/>
      </c>
      <c r="C77" s="22"/>
      <c r="D77" s="24"/>
      <c r="E77" s="23" t="str">
        <f>IF($A77="","",SUMIFS(ResourceAllocation[Allocation % of Person Effort],ResourceAllocation[Resource],$A77))</f>
        <v/>
      </c>
    </row>
    <row r="78" spans="1:5" x14ac:dyDescent="0.25">
      <c r="A78" s="22"/>
      <c r="B78" s="6" t="str">
        <f>IF($A78="","",IFERROR(INDEX(Resources[PositionTitle],MATCH($A78,Resources[FullName],0)),"unknown resource"))</f>
        <v/>
      </c>
      <c r="C78" s="22"/>
      <c r="D78" s="24"/>
      <c r="E78" s="23" t="str">
        <f>IF($A78="","",SUMIFS(ResourceAllocation[Allocation % of Person Effort],ResourceAllocation[Resource],$A78))</f>
        <v/>
      </c>
    </row>
    <row r="79" spans="1:5" x14ac:dyDescent="0.25">
      <c r="A79" s="22"/>
      <c r="B79" s="6" t="str">
        <f>IF($A79="","",IFERROR(INDEX(Resources[PositionTitle],MATCH($A79,Resources[FullName],0)),"unknown resource"))</f>
        <v/>
      </c>
      <c r="C79" s="22"/>
      <c r="D79" s="24"/>
      <c r="E79" s="23" t="str">
        <f>IF($A79="","",SUMIFS(ResourceAllocation[Allocation % of Person Effort],ResourceAllocation[Resource],$A79))</f>
        <v/>
      </c>
    </row>
    <row r="80" spans="1:5" x14ac:dyDescent="0.25">
      <c r="A80" s="22"/>
      <c r="B80" s="6" t="str">
        <f>IF($A80="","",IFERROR(INDEX(Resources[PositionTitle],MATCH($A80,Resources[FullName],0)),"unknown resource"))</f>
        <v/>
      </c>
      <c r="C80" s="22"/>
      <c r="D80" s="24"/>
      <c r="E80" s="23" t="str">
        <f>IF($A80="","",SUMIFS(ResourceAllocation[Allocation % of Person Effort],ResourceAllocation[Resource],$A80))</f>
        <v/>
      </c>
    </row>
    <row r="81" spans="1:5" x14ac:dyDescent="0.25">
      <c r="A81" s="22"/>
      <c r="B81" s="6" t="str">
        <f>IF($A81="","",IFERROR(INDEX(Resources[PositionTitle],MATCH($A81,Resources[FullName],0)),"unknown resource"))</f>
        <v/>
      </c>
      <c r="C81" s="22"/>
      <c r="D81" s="24"/>
      <c r="E81" s="23" t="str">
        <f>IF($A81="","",SUMIFS(ResourceAllocation[Allocation % of Person Effort],ResourceAllocation[Resource],$A81))</f>
        <v/>
      </c>
    </row>
    <row r="82" spans="1:5" x14ac:dyDescent="0.25">
      <c r="A82" s="22"/>
      <c r="B82" s="6" t="str">
        <f>IF($A82="","",IFERROR(INDEX(Resources[PositionTitle],MATCH($A82,Resources[FullName],0)),"unknown resource"))</f>
        <v/>
      </c>
      <c r="C82" s="22"/>
      <c r="D82" s="24"/>
      <c r="E82" s="23" t="str">
        <f>IF($A82="","",SUMIFS(ResourceAllocation[Allocation % of Person Effort],ResourceAllocation[Resource],$A82))</f>
        <v/>
      </c>
    </row>
    <row r="83" spans="1:5" x14ac:dyDescent="0.25">
      <c r="A83" s="22"/>
      <c r="B83" s="6" t="str">
        <f>IF($A83="","",IFERROR(INDEX(Resources[PositionTitle],MATCH($A83,Resources[FullName],0)),"unknown resource"))</f>
        <v/>
      </c>
      <c r="C83" s="22"/>
      <c r="D83" s="24"/>
      <c r="E83" s="23" t="str">
        <f>IF($A83="","",SUMIFS(ResourceAllocation[Allocation % of Person Effort],ResourceAllocation[Resource],$A83))</f>
        <v/>
      </c>
    </row>
    <row r="84" spans="1:5" x14ac:dyDescent="0.25">
      <c r="A84" s="22"/>
      <c r="B84" s="6" t="str">
        <f>IF($A84="","",IFERROR(INDEX(Resources[PositionTitle],MATCH($A84,Resources[FullName],0)),"unknown resource"))</f>
        <v/>
      </c>
      <c r="C84" s="22"/>
      <c r="D84" s="24"/>
      <c r="E84" s="23" t="str">
        <f>IF($A84="","",SUMIFS(ResourceAllocation[Allocation % of Person Effort],ResourceAllocation[Resource],$A84))</f>
        <v/>
      </c>
    </row>
    <row r="85" spans="1:5" x14ac:dyDescent="0.25">
      <c r="A85" s="22"/>
      <c r="B85" s="6" t="str">
        <f>IF($A85="","",IFERROR(INDEX(Resources[PositionTitle],MATCH($A85,Resources[FullName],0)),"unknown resource"))</f>
        <v/>
      </c>
      <c r="C85" s="22"/>
      <c r="D85" s="24"/>
      <c r="E85" s="23" t="str">
        <f>IF($A85="","",SUMIFS(ResourceAllocation[Allocation % of Person Effort],ResourceAllocation[Resource],$A85))</f>
        <v/>
      </c>
    </row>
    <row r="86" spans="1:5" x14ac:dyDescent="0.25">
      <c r="A86" s="22"/>
      <c r="B86" s="6" t="str">
        <f>IF($A86="","",IFERROR(INDEX(Resources[PositionTitle],MATCH($A86,Resources[FullName],0)),"unknown resource"))</f>
        <v/>
      </c>
      <c r="C86" s="22"/>
      <c r="D86" s="24"/>
      <c r="E86" s="23" t="str">
        <f>IF($A86="","",SUMIFS(ResourceAllocation[Allocation % of Person Effort],ResourceAllocation[Resource],$A86))</f>
        <v/>
      </c>
    </row>
    <row r="87" spans="1:5" x14ac:dyDescent="0.25">
      <c r="A87" s="22"/>
      <c r="B87" s="6" t="str">
        <f>IF($A87="","",IFERROR(INDEX(Resources[PositionTitle],MATCH($A87,Resources[FullName],0)),"unknown resource"))</f>
        <v/>
      </c>
      <c r="C87" s="22"/>
      <c r="D87" s="24"/>
      <c r="E87" s="23" t="str">
        <f>IF($A87="","",SUMIFS(ResourceAllocation[Allocation % of Person Effort],ResourceAllocation[Resource],$A87))</f>
        <v/>
      </c>
    </row>
    <row r="88" spans="1:5" x14ac:dyDescent="0.25">
      <c r="A88" s="22"/>
      <c r="B88" s="6" t="str">
        <f>IF($A88="","",IFERROR(INDEX(Resources[PositionTitle],MATCH($A88,Resources[FullName],0)),"unknown resource"))</f>
        <v/>
      </c>
      <c r="C88" s="22"/>
      <c r="D88" s="24"/>
      <c r="E88" s="23" t="str">
        <f>IF($A88="","",SUMIFS(ResourceAllocation[Allocation % of Person Effort],ResourceAllocation[Resource],$A88))</f>
        <v/>
      </c>
    </row>
    <row r="89" spans="1:5" x14ac:dyDescent="0.25">
      <c r="A89" s="22"/>
      <c r="B89" s="6" t="str">
        <f>IF($A89="","",IFERROR(INDEX(Resources[PositionTitle],MATCH($A89,Resources[FullName],0)),"unknown resource"))</f>
        <v/>
      </c>
      <c r="C89" s="22"/>
      <c r="D89" s="24"/>
      <c r="E89" s="23" t="str">
        <f>IF($A89="","",SUMIFS(ResourceAllocation[Allocation % of Person Effort],ResourceAllocation[Resource],$A89))</f>
        <v/>
      </c>
    </row>
    <row r="90" spans="1:5" x14ac:dyDescent="0.25">
      <c r="A90" s="22"/>
      <c r="B90" s="6" t="str">
        <f>IF($A90="","",IFERROR(INDEX(Resources[PositionTitle],MATCH($A90,Resources[FullName],0)),"unknown resource"))</f>
        <v/>
      </c>
      <c r="C90" s="22"/>
      <c r="D90" s="24"/>
      <c r="E90" s="23" t="str">
        <f>IF($A90="","",SUMIFS(ResourceAllocation[Allocation % of Person Effort],ResourceAllocation[Resource],$A90))</f>
        <v/>
      </c>
    </row>
    <row r="91" spans="1:5" x14ac:dyDescent="0.25">
      <c r="A91" s="22"/>
      <c r="B91" s="6" t="str">
        <f>IF($A91="","",IFERROR(INDEX(Resources[PositionTitle],MATCH($A91,Resources[FullName],0)),"unknown resource"))</f>
        <v/>
      </c>
      <c r="C91" s="22"/>
      <c r="D91" s="24"/>
      <c r="E91" s="23" t="str">
        <f>IF($A91="","",SUMIFS(ResourceAllocation[Allocation % of Person Effort],ResourceAllocation[Resource],$A91))</f>
        <v/>
      </c>
    </row>
    <row r="92" spans="1:5" x14ac:dyDescent="0.25">
      <c r="A92" s="22"/>
      <c r="B92" s="6" t="str">
        <f>IF($A92="","",IFERROR(INDEX(Resources[PositionTitle],MATCH($A92,Resources[FullName],0)),"unknown resource"))</f>
        <v/>
      </c>
      <c r="C92" s="22"/>
      <c r="D92" s="24"/>
      <c r="E92" s="23" t="str">
        <f>IF($A92="","",SUMIFS(ResourceAllocation[Allocation % of Person Effort],ResourceAllocation[Resource],$A92))</f>
        <v/>
      </c>
    </row>
    <row r="93" spans="1:5" x14ac:dyDescent="0.25">
      <c r="A93" s="22"/>
      <c r="B93" s="6" t="str">
        <f>IF($A93="","",IFERROR(INDEX(Resources[PositionTitle],MATCH($A93,Resources[FullName],0)),"unknown resource"))</f>
        <v/>
      </c>
      <c r="C93" s="22"/>
      <c r="D93" s="24"/>
      <c r="E93" s="23" t="str">
        <f>IF($A93="","",SUMIFS(ResourceAllocation[Allocation % of Person Effort],ResourceAllocation[Resource],$A93))</f>
        <v/>
      </c>
    </row>
    <row r="94" spans="1:5" x14ac:dyDescent="0.25">
      <c r="A94" s="22"/>
      <c r="B94" s="6" t="str">
        <f>IF($A94="","",IFERROR(INDEX(Resources[PositionTitle],MATCH($A94,Resources[FullName],0)),"unknown resource"))</f>
        <v/>
      </c>
      <c r="C94" s="22"/>
      <c r="D94" s="24"/>
      <c r="E94" s="23" t="str">
        <f>IF($A94="","",SUMIFS(ResourceAllocation[Allocation % of Person Effort],ResourceAllocation[Resource],$A94))</f>
        <v/>
      </c>
    </row>
    <row r="95" spans="1:5" x14ac:dyDescent="0.25">
      <c r="A95" s="22"/>
      <c r="B95" s="6" t="str">
        <f>IF($A95="","",IFERROR(INDEX(Resources[PositionTitle],MATCH($A95,Resources[FullName],0)),"unknown resource"))</f>
        <v/>
      </c>
      <c r="C95" s="22"/>
      <c r="D95" s="24"/>
      <c r="E95" s="23" t="str">
        <f>IF($A95="","",SUMIFS(ResourceAllocation[Allocation % of Person Effort],ResourceAllocation[Resource],$A95))</f>
        <v/>
      </c>
    </row>
    <row r="96" spans="1:5" x14ac:dyDescent="0.25">
      <c r="A96" s="22"/>
      <c r="B96" s="6" t="str">
        <f>IF($A96="","",IFERROR(INDEX(Resources[PositionTitle],MATCH($A96,Resources[FullName],0)),"unknown resource"))</f>
        <v/>
      </c>
      <c r="C96" s="22"/>
      <c r="D96" s="24"/>
      <c r="E96" s="23" t="str">
        <f>IF($A96="","",SUMIFS(ResourceAllocation[Allocation % of Person Effort],ResourceAllocation[Resource],$A96))</f>
        <v/>
      </c>
    </row>
    <row r="97" spans="1:5" x14ac:dyDescent="0.25">
      <c r="A97" s="22"/>
      <c r="B97" s="6" t="str">
        <f>IF($A97="","",IFERROR(INDEX(Resources[PositionTitle],MATCH($A97,Resources[FullName],0)),"unknown resource"))</f>
        <v/>
      </c>
      <c r="C97" s="22"/>
      <c r="D97" s="24"/>
      <c r="E97" s="23" t="str">
        <f>IF($A97="","",SUMIFS(ResourceAllocation[Allocation % of Person Effort],ResourceAllocation[Resource],$A97))</f>
        <v/>
      </c>
    </row>
    <row r="98" spans="1:5" x14ac:dyDescent="0.25">
      <c r="A98" s="22"/>
      <c r="B98" s="6" t="str">
        <f>IF($A98="","",IFERROR(INDEX(Resources[PositionTitle],MATCH($A98,Resources[FullName],0)),"unknown resource"))</f>
        <v/>
      </c>
      <c r="C98" s="22"/>
      <c r="D98" s="24"/>
      <c r="E98" s="23" t="str">
        <f>IF($A98="","",SUMIFS(ResourceAllocation[Allocation % of Person Effort],ResourceAllocation[Resource],$A98))</f>
        <v/>
      </c>
    </row>
    <row r="99" spans="1:5" x14ac:dyDescent="0.25">
      <c r="A99" s="22"/>
      <c r="B99" s="6" t="str">
        <f>IF($A99="","",IFERROR(INDEX(Resources[PositionTitle],MATCH($A99,Resources[FullName],0)),"unknown resource"))</f>
        <v/>
      </c>
      <c r="C99" s="22"/>
      <c r="D99" s="24"/>
      <c r="E99" s="23" t="str">
        <f>IF($A99="","",SUMIFS(ResourceAllocation[Allocation % of Person Effort],ResourceAllocation[Resource],$A99))</f>
        <v/>
      </c>
    </row>
    <row r="100" spans="1:5" x14ac:dyDescent="0.25">
      <c r="A100" s="22"/>
      <c r="B100" s="6" t="str">
        <f>IF($A100="","",IFERROR(INDEX(Resources[PositionTitle],MATCH($A100,Resources[FullName],0)),"unknown resource"))</f>
        <v/>
      </c>
      <c r="C100" s="22"/>
      <c r="D100" s="24"/>
      <c r="E100" s="23" t="str">
        <f>IF($A100="","",SUMIFS(ResourceAllocation[Allocation % of Person Effort],ResourceAllocation[Resource],$A100))</f>
        <v/>
      </c>
    </row>
    <row r="101" spans="1:5" x14ac:dyDescent="0.25">
      <c r="A101" s="22"/>
      <c r="B101" s="6" t="str">
        <f>IF($A101="","",IFERROR(INDEX(Resources[PositionTitle],MATCH($A101,Resources[FullName],0)),"unknown resource"))</f>
        <v/>
      </c>
      <c r="C101" s="22"/>
      <c r="D101" s="24"/>
      <c r="E101" s="23" t="str">
        <f>IF($A101="","",SUMIFS(ResourceAllocation[Allocation % of Person Effort],ResourceAllocation[Resource],$A101))</f>
        <v/>
      </c>
    </row>
    <row r="102" spans="1:5" x14ac:dyDescent="0.25">
      <c r="A102" s="22"/>
      <c r="B102" s="6" t="str">
        <f>IF($A102="","",IFERROR(INDEX(Resources[PositionTitle],MATCH($A102,Resources[FullName],0)),"unknown resource"))</f>
        <v/>
      </c>
      <c r="C102" s="22"/>
      <c r="D102" s="24"/>
      <c r="E102" s="23" t="str">
        <f>IF($A102="","",SUMIFS(ResourceAllocation[Allocation % of Person Effort],ResourceAllocation[Resource],$A102))</f>
        <v/>
      </c>
    </row>
    <row r="103" spans="1:5" x14ac:dyDescent="0.25">
      <c r="A103" s="22"/>
      <c r="B103" s="6" t="str">
        <f>IF($A103="","",IFERROR(INDEX(Resources[PositionTitle],MATCH($A103,Resources[FullName],0)),"unknown resource"))</f>
        <v/>
      </c>
      <c r="C103" s="22"/>
      <c r="D103" s="24"/>
      <c r="E103" s="23" t="str">
        <f>IF($A103="","",SUMIFS(ResourceAllocation[Allocation % of Person Effort],ResourceAllocation[Resource],$A103))</f>
        <v/>
      </c>
    </row>
    <row r="104" spans="1:5" x14ac:dyDescent="0.25">
      <c r="A104" s="22"/>
      <c r="B104" s="6" t="str">
        <f>IF($A104="","",IFERROR(INDEX(Resources[PositionTitle],MATCH($A104,Resources[FullName],0)),"unknown resource"))</f>
        <v/>
      </c>
      <c r="C104" s="22"/>
      <c r="D104" s="24"/>
      <c r="E104" s="23" t="str">
        <f>IF($A104="","",SUMIFS(ResourceAllocation[Allocation % of Person Effort],ResourceAllocation[Resource],$A104))</f>
        <v/>
      </c>
    </row>
    <row r="105" spans="1:5" x14ac:dyDescent="0.25">
      <c r="A105" s="22"/>
      <c r="B105" s="6" t="str">
        <f>IF($A105="","",IFERROR(INDEX(Resources[PositionTitle],MATCH($A105,Resources[FullName],0)),"unknown resource"))</f>
        <v/>
      </c>
      <c r="C105" s="22"/>
      <c r="D105" s="24"/>
      <c r="E105" s="23" t="str">
        <f>IF($A105="","",SUMIFS(ResourceAllocation[Allocation % of Person Effort],ResourceAllocation[Resource],$A105))</f>
        <v/>
      </c>
    </row>
    <row r="106" spans="1:5" x14ac:dyDescent="0.25">
      <c r="A106" s="22"/>
      <c r="B106" s="6" t="str">
        <f>IF($A106="","",IFERROR(INDEX(Resources[PositionTitle],MATCH($A106,Resources[FullName],0)),"unknown resource"))</f>
        <v/>
      </c>
      <c r="C106" s="22"/>
      <c r="D106" s="24"/>
      <c r="E106" s="23" t="str">
        <f>IF($A106="","",SUMIFS(ResourceAllocation[Allocation % of Person Effort],ResourceAllocation[Resource],$A106))</f>
        <v/>
      </c>
    </row>
    <row r="107" spans="1:5" x14ac:dyDescent="0.25">
      <c r="A107" s="22"/>
      <c r="B107" s="6" t="str">
        <f>IF($A107="","",IFERROR(INDEX(Resources[PositionTitle],MATCH($A107,Resources[FullName],0)),"unknown resource"))</f>
        <v/>
      </c>
      <c r="C107" s="22"/>
      <c r="D107" s="24"/>
      <c r="E107" s="23" t="str">
        <f>IF($A107="","",SUMIFS(ResourceAllocation[Allocation % of Person Effort],ResourceAllocation[Resource],$A107))</f>
        <v/>
      </c>
    </row>
    <row r="108" spans="1:5" x14ac:dyDescent="0.25">
      <c r="A108" s="22"/>
      <c r="B108" s="6" t="str">
        <f>IF($A108="","",IFERROR(INDEX(Resources[PositionTitle],MATCH($A108,Resources[FullName],0)),"unknown resource"))</f>
        <v/>
      </c>
      <c r="C108" s="22"/>
      <c r="D108" s="24"/>
      <c r="E108" s="23" t="str">
        <f>IF($A108="","",SUMIFS(ResourceAllocation[Allocation % of Person Effort],ResourceAllocation[Resource],$A108))</f>
        <v/>
      </c>
    </row>
    <row r="109" spans="1:5" x14ac:dyDescent="0.25">
      <c r="A109" s="22"/>
      <c r="B109" s="6" t="str">
        <f>IF($A109="","",IFERROR(INDEX(Resources[PositionTitle],MATCH($A109,Resources[FullName],0)),"unknown resource"))</f>
        <v/>
      </c>
      <c r="C109" s="22"/>
      <c r="D109" s="24"/>
      <c r="E109" s="23" t="str">
        <f>IF($A109="","",SUMIFS(ResourceAllocation[Allocation % of Person Effort],ResourceAllocation[Resource],$A109))</f>
        <v/>
      </c>
    </row>
    <row r="110" spans="1:5" x14ac:dyDescent="0.25">
      <c r="A110" s="22"/>
      <c r="B110" s="6" t="str">
        <f>IF($A110="","",IFERROR(INDEX(Resources[PositionTitle],MATCH($A110,Resources[FullName],0)),"unknown resource"))</f>
        <v/>
      </c>
      <c r="C110" s="22"/>
      <c r="D110" s="24"/>
      <c r="E110" s="23" t="str">
        <f>IF($A110="","",SUMIFS(ResourceAllocation[Allocation % of Person Effort],ResourceAllocation[Resource],$A110))</f>
        <v/>
      </c>
    </row>
    <row r="111" spans="1:5" x14ac:dyDescent="0.25">
      <c r="A111" s="22"/>
      <c r="B111" s="6" t="str">
        <f>IF($A111="","",IFERROR(INDEX(Resources[PositionTitle],MATCH($A111,Resources[FullName],0)),"unknown resource"))</f>
        <v/>
      </c>
      <c r="C111" s="22"/>
      <c r="D111" s="24"/>
      <c r="E111" s="23" t="str">
        <f>IF($A111="","",SUMIFS(ResourceAllocation[Allocation % of Person Effort],ResourceAllocation[Resource],$A111))</f>
        <v/>
      </c>
    </row>
    <row r="112" spans="1:5" x14ac:dyDescent="0.25">
      <c r="A112" s="22"/>
      <c r="B112" s="6" t="str">
        <f>IF($A112="","",IFERROR(INDEX(Resources[PositionTitle],MATCH($A112,Resources[FullName],0)),"unknown resource"))</f>
        <v/>
      </c>
      <c r="C112" s="22"/>
      <c r="D112" s="24"/>
      <c r="E112" s="23" t="str">
        <f>IF($A112="","",SUMIFS(ResourceAllocation[Allocation % of Person Effort],ResourceAllocation[Resource],$A112))</f>
        <v/>
      </c>
    </row>
    <row r="113" spans="1:5" x14ac:dyDescent="0.25">
      <c r="A113" s="22"/>
      <c r="B113" s="6" t="str">
        <f>IF($A113="","",IFERROR(INDEX(Resources[PositionTitle],MATCH($A113,Resources[FullName],0)),"unknown resource"))</f>
        <v/>
      </c>
      <c r="C113" s="22"/>
      <c r="D113" s="24"/>
      <c r="E113" s="23" t="str">
        <f>IF($A113="","",SUMIFS(ResourceAllocation[Allocation % of Person Effort],ResourceAllocation[Resource],$A113))</f>
        <v/>
      </c>
    </row>
    <row r="114" spans="1:5" x14ac:dyDescent="0.25">
      <c r="A114" s="22"/>
      <c r="B114" s="6" t="str">
        <f>IF($A114="","",IFERROR(INDEX(Resources[PositionTitle],MATCH($A114,Resources[FullName],0)),"unknown resource"))</f>
        <v/>
      </c>
      <c r="C114" s="22"/>
      <c r="D114" s="24"/>
      <c r="E114" s="23" t="str">
        <f>IF($A114="","",SUMIFS(ResourceAllocation[Allocation % of Person Effort],ResourceAllocation[Resource],$A114))</f>
        <v/>
      </c>
    </row>
    <row r="115" spans="1:5" x14ac:dyDescent="0.25">
      <c r="A115" s="22"/>
      <c r="B115" s="6" t="str">
        <f>IF($A115="","",IFERROR(INDEX(Resources[PositionTitle],MATCH($A115,Resources[FullName],0)),"unknown resource"))</f>
        <v/>
      </c>
      <c r="C115" s="22"/>
      <c r="D115" s="24"/>
      <c r="E115" s="23" t="str">
        <f>IF($A115="","",SUMIFS(ResourceAllocation[Allocation % of Person Effort],ResourceAllocation[Resource],$A115))</f>
        <v/>
      </c>
    </row>
    <row r="116" spans="1:5" x14ac:dyDescent="0.25">
      <c r="A116" s="22"/>
      <c r="B116" s="6" t="str">
        <f>IF($A116="","",IFERROR(INDEX(Resources[PositionTitle],MATCH($A116,Resources[FullName],0)),"unknown resource"))</f>
        <v/>
      </c>
      <c r="C116" s="22"/>
      <c r="D116" s="24"/>
      <c r="E116" s="23" t="str">
        <f>IF($A116="","",SUMIFS(ResourceAllocation[Allocation % of Person Effort],ResourceAllocation[Resource],$A116))</f>
        <v/>
      </c>
    </row>
    <row r="117" spans="1:5" x14ac:dyDescent="0.25">
      <c r="A117" s="22"/>
      <c r="B117" s="6" t="str">
        <f>IF($A117="","",IFERROR(INDEX(Resources[PositionTitle],MATCH($A117,Resources[FullName],0)),"unknown resource"))</f>
        <v/>
      </c>
      <c r="C117" s="22"/>
      <c r="D117" s="24"/>
      <c r="E117" s="23" t="str">
        <f>IF($A117="","",SUMIFS(ResourceAllocation[Allocation % of Person Effort],ResourceAllocation[Resource],$A117))</f>
        <v/>
      </c>
    </row>
    <row r="118" spans="1:5" x14ac:dyDescent="0.25">
      <c r="A118" s="22"/>
      <c r="B118" s="6" t="str">
        <f>IF($A118="","",IFERROR(INDEX(Resources[PositionTitle],MATCH($A118,Resources[FullName],0)),"unknown resource"))</f>
        <v/>
      </c>
      <c r="C118" s="22"/>
      <c r="D118" s="24"/>
      <c r="E118" s="23" t="str">
        <f>IF($A118="","",SUMIFS(ResourceAllocation[Allocation % of Person Effort],ResourceAllocation[Resource],$A118))</f>
        <v/>
      </c>
    </row>
    <row r="119" spans="1:5" x14ac:dyDescent="0.25">
      <c r="A119" s="22"/>
      <c r="B119" s="6" t="str">
        <f>IF($A119="","",IFERROR(INDEX(Resources[PositionTitle],MATCH($A119,Resources[FullName],0)),"unknown resource"))</f>
        <v/>
      </c>
      <c r="C119" s="22"/>
      <c r="D119" s="24"/>
      <c r="E119" s="23" t="str">
        <f>IF($A119="","",SUMIFS(ResourceAllocation[Allocation % of Person Effort],ResourceAllocation[Resource],$A119))</f>
        <v/>
      </c>
    </row>
    <row r="120" spans="1:5" x14ac:dyDescent="0.25">
      <c r="A120" s="22"/>
      <c r="B120" s="6" t="str">
        <f>IF($A120="","",IFERROR(INDEX(Resources[PositionTitle],MATCH($A120,Resources[FullName],0)),"unknown resource"))</f>
        <v/>
      </c>
      <c r="C120" s="22"/>
      <c r="D120" s="24"/>
      <c r="E120" s="23" t="str">
        <f>IF($A120="","",SUMIFS(ResourceAllocation[Allocation % of Person Effort],ResourceAllocation[Resource],$A120))</f>
        <v/>
      </c>
    </row>
    <row r="121" spans="1:5" x14ac:dyDescent="0.25">
      <c r="A121" s="22"/>
      <c r="B121" s="6" t="str">
        <f>IF($A121="","",IFERROR(INDEX(Resources[PositionTitle],MATCH($A121,Resources[FullName],0)),"unknown resource"))</f>
        <v/>
      </c>
      <c r="C121" s="22"/>
      <c r="D121" s="24"/>
      <c r="E121" s="23" t="str">
        <f>IF($A121="","",SUMIFS(ResourceAllocation[Allocation % of Person Effort],ResourceAllocation[Resource],$A121))</f>
        <v/>
      </c>
    </row>
    <row r="122" spans="1:5" x14ac:dyDescent="0.25">
      <c r="A122" s="22"/>
      <c r="B122" s="6" t="str">
        <f>IF($A122="","",IFERROR(INDEX(Resources[PositionTitle],MATCH($A122,Resources[FullName],0)),"unknown resource"))</f>
        <v/>
      </c>
      <c r="C122" s="22"/>
      <c r="D122" s="24"/>
      <c r="E122" s="23" t="str">
        <f>IF($A122="","",SUMIFS(ResourceAllocation[Allocation % of Person Effort],ResourceAllocation[Resource],$A122))</f>
        <v/>
      </c>
    </row>
    <row r="123" spans="1:5" x14ac:dyDescent="0.25">
      <c r="A123" s="22"/>
      <c r="B123" s="6" t="str">
        <f>IF($A123="","",IFERROR(INDEX(Resources[PositionTitle],MATCH($A123,Resources[FullName],0)),"unknown resource"))</f>
        <v/>
      </c>
      <c r="C123" s="22"/>
      <c r="D123" s="24"/>
      <c r="E123" s="23" t="str">
        <f>IF($A123="","",SUMIFS(ResourceAllocation[Allocation % of Person Effort],ResourceAllocation[Resource],$A123))</f>
        <v/>
      </c>
    </row>
    <row r="124" spans="1:5" x14ac:dyDescent="0.25">
      <c r="A124" s="22"/>
      <c r="B124" s="6" t="str">
        <f>IF($A124="","",IFERROR(INDEX(Resources[PositionTitle],MATCH($A124,Resources[FullName],0)),"unknown resource"))</f>
        <v/>
      </c>
      <c r="C124" s="22"/>
      <c r="D124" s="24"/>
      <c r="E124" s="23" t="str">
        <f>IF($A124="","",SUMIFS(ResourceAllocation[Allocation % of Person Effort],ResourceAllocation[Resource],$A124))</f>
        <v/>
      </c>
    </row>
    <row r="125" spans="1:5" x14ac:dyDescent="0.25">
      <c r="A125" s="22"/>
      <c r="B125" s="6" t="str">
        <f>IF($A125="","",IFERROR(INDEX(Resources[PositionTitle],MATCH($A125,Resources[FullName],0)),"unknown resource"))</f>
        <v/>
      </c>
      <c r="C125" s="22"/>
      <c r="D125" s="24"/>
      <c r="E125" s="23" t="str">
        <f>IF($A125="","",SUMIFS(ResourceAllocation[Allocation % of Person Effort],ResourceAllocation[Resource],$A125))</f>
        <v/>
      </c>
    </row>
    <row r="126" spans="1:5" x14ac:dyDescent="0.25">
      <c r="A126" s="22"/>
      <c r="B126" s="6" t="str">
        <f>IF($A126="","",IFERROR(INDEX(Resources[PositionTitle],MATCH($A126,Resources[FullName],0)),"unknown resource"))</f>
        <v/>
      </c>
      <c r="C126" s="22"/>
      <c r="D126" s="24"/>
      <c r="E126" s="23" t="str">
        <f>IF($A126="","",SUMIFS(ResourceAllocation[Allocation % of Person Effort],ResourceAllocation[Resource],$A126))</f>
        <v/>
      </c>
    </row>
    <row r="127" spans="1:5" x14ac:dyDescent="0.25">
      <c r="A127" s="22"/>
      <c r="B127" s="6" t="str">
        <f>IF($A127="","",IFERROR(INDEX(Resources[PositionTitle],MATCH($A127,Resources[FullName],0)),"unknown resource"))</f>
        <v/>
      </c>
      <c r="C127" s="22"/>
      <c r="D127" s="24"/>
      <c r="E127" s="23" t="str">
        <f>IF($A127="","",SUMIFS(ResourceAllocation[Allocation % of Person Effort],ResourceAllocation[Resource],$A127))</f>
        <v/>
      </c>
    </row>
    <row r="128" spans="1:5" x14ac:dyDescent="0.25">
      <c r="A128" s="22"/>
      <c r="B128" s="6" t="str">
        <f>IF($A128="","",IFERROR(INDEX(Resources[PositionTitle],MATCH($A128,Resources[FullName],0)),"unknown resource"))</f>
        <v/>
      </c>
      <c r="C128" s="22"/>
      <c r="D128" s="24"/>
      <c r="E128" s="23" t="str">
        <f>IF($A128="","",SUMIFS(ResourceAllocation[Allocation % of Person Effort],ResourceAllocation[Resource],$A128))</f>
        <v/>
      </c>
    </row>
    <row r="129" spans="1:5" x14ac:dyDescent="0.25">
      <c r="A129" s="22"/>
      <c r="B129" s="6" t="str">
        <f>IF($A129="","",IFERROR(INDEX(Resources[PositionTitle],MATCH($A129,Resources[FullName],0)),"unknown resource"))</f>
        <v/>
      </c>
      <c r="C129" s="22"/>
      <c r="D129" s="24"/>
      <c r="E129" s="23" t="str">
        <f>IF($A129="","",SUMIFS(ResourceAllocation[Allocation % of Person Effort],ResourceAllocation[Resource],$A129))</f>
        <v/>
      </c>
    </row>
    <row r="130" spans="1:5" x14ac:dyDescent="0.25">
      <c r="A130" s="22"/>
      <c r="B130" s="6" t="str">
        <f>IF($A130="","",IFERROR(INDEX(Resources[PositionTitle],MATCH($A130,Resources[FullName],0)),"unknown resource"))</f>
        <v/>
      </c>
      <c r="C130" s="22"/>
      <c r="D130" s="24"/>
      <c r="E130" s="23" t="str">
        <f>IF($A130="","",SUMIFS(ResourceAllocation[Allocation % of Person Effort],ResourceAllocation[Resource],$A130))</f>
        <v/>
      </c>
    </row>
    <row r="131" spans="1:5" x14ac:dyDescent="0.25">
      <c r="A131" s="22"/>
      <c r="B131" s="6" t="str">
        <f>IF($A131="","",IFERROR(INDEX(Resources[PositionTitle],MATCH($A131,Resources[FullName],0)),"unknown resource"))</f>
        <v/>
      </c>
      <c r="C131" s="22"/>
      <c r="D131" s="24"/>
      <c r="E131" s="23" t="str">
        <f>IF($A131="","",SUMIFS(ResourceAllocation[Allocation % of Person Effort],ResourceAllocation[Resource],$A131))</f>
        <v/>
      </c>
    </row>
    <row r="132" spans="1:5" x14ac:dyDescent="0.25">
      <c r="A132" s="22"/>
      <c r="B132" s="6" t="str">
        <f>IF($A132="","",IFERROR(INDEX(Resources[PositionTitle],MATCH($A132,Resources[FullName],0)),"unknown resource"))</f>
        <v/>
      </c>
      <c r="C132" s="22"/>
      <c r="D132" s="24"/>
      <c r="E132" s="23" t="str">
        <f>IF($A132="","",SUMIFS(ResourceAllocation[Allocation % of Person Effort],ResourceAllocation[Resource],$A132))</f>
        <v/>
      </c>
    </row>
    <row r="133" spans="1:5" x14ac:dyDescent="0.25">
      <c r="A133" s="22"/>
      <c r="B133" s="6" t="str">
        <f>IF($A133="","",IFERROR(INDEX(Resources[PositionTitle],MATCH($A133,Resources[FullName],0)),"unknown resource"))</f>
        <v/>
      </c>
      <c r="C133" s="22"/>
      <c r="D133" s="24"/>
      <c r="E133" s="23" t="str">
        <f>IF($A133="","",SUMIFS(ResourceAllocation[Allocation % of Person Effort],ResourceAllocation[Resource],$A133))</f>
        <v/>
      </c>
    </row>
    <row r="134" spans="1:5" x14ac:dyDescent="0.25">
      <c r="A134" s="22"/>
      <c r="B134" s="6" t="str">
        <f>IF($A134="","",IFERROR(INDEX(Resources[PositionTitle],MATCH($A134,Resources[FullName],0)),"unknown resource"))</f>
        <v/>
      </c>
      <c r="C134" s="22"/>
      <c r="D134" s="24"/>
      <c r="E134" s="23" t="str">
        <f>IF($A134="","",SUMIFS(ResourceAllocation[Allocation % of Person Effort],ResourceAllocation[Resource],$A134))</f>
        <v/>
      </c>
    </row>
    <row r="135" spans="1:5" x14ac:dyDescent="0.25">
      <c r="A135" s="22"/>
      <c r="B135" s="6" t="str">
        <f>IF($A135="","",IFERROR(INDEX(Resources[PositionTitle],MATCH($A135,Resources[FullName],0)),"unknown resource"))</f>
        <v/>
      </c>
      <c r="C135" s="22"/>
      <c r="D135" s="24"/>
      <c r="E135" s="23" t="str">
        <f>IF($A135="","",SUMIFS(ResourceAllocation[Allocation % of Person Effort],ResourceAllocation[Resource],$A135))</f>
        <v/>
      </c>
    </row>
    <row r="136" spans="1:5" x14ac:dyDescent="0.25">
      <c r="A136" s="22"/>
      <c r="B136" s="6" t="str">
        <f>IF($A136="","",IFERROR(INDEX(Resources[PositionTitle],MATCH($A136,Resources[FullName],0)),"unknown resource"))</f>
        <v/>
      </c>
      <c r="C136" s="22"/>
      <c r="D136" s="24"/>
      <c r="E136" s="23" t="str">
        <f>IF($A136="","",SUMIFS(ResourceAllocation[Allocation % of Person Effort],ResourceAllocation[Resource],$A136))</f>
        <v/>
      </c>
    </row>
    <row r="137" spans="1:5" x14ac:dyDescent="0.25">
      <c r="A137" s="22"/>
      <c r="B137" s="6" t="str">
        <f>IF($A137="","",IFERROR(INDEX(Resources[PositionTitle],MATCH($A137,Resources[FullName],0)),"unknown resource"))</f>
        <v/>
      </c>
      <c r="C137" s="22"/>
      <c r="D137" s="24"/>
      <c r="E137" s="23" t="str">
        <f>IF($A137="","",SUMIFS(ResourceAllocation[Allocation % of Person Effort],ResourceAllocation[Resource],$A137))</f>
        <v/>
      </c>
    </row>
    <row r="138" spans="1:5" x14ac:dyDescent="0.25">
      <c r="A138" s="22"/>
      <c r="B138" s="6" t="str">
        <f>IF($A138="","",IFERROR(INDEX(Resources[PositionTitle],MATCH($A138,Resources[FullName],0)),"unknown resource"))</f>
        <v/>
      </c>
      <c r="C138" s="22"/>
      <c r="D138" s="24"/>
      <c r="E138" s="23" t="str">
        <f>IF($A138="","",SUMIFS(ResourceAllocation[Allocation % of Person Effort],ResourceAllocation[Resource],$A138))</f>
        <v/>
      </c>
    </row>
    <row r="139" spans="1:5" x14ac:dyDescent="0.25">
      <c r="A139" s="22"/>
      <c r="B139" s="6" t="str">
        <f>IF($A139="","",IFERROR(INDEX(Resources[PositionTitle],MATCH($A139,Resources[FullName],0)),"unknown resource"))</f>
        <v/>
      </c>
      <c r="C139" s="22"/>
      <c r="D139" s="24"/>
      <c r="E139" s="23" t="str">
        <f>IF($A139="","",SUMIFS(ResourceAllocation[Allocation % of Person Effort],ResourceAllocation[Resource],$A139))</f>
        <v/>
      </c>
    </row>
    <row r="140" spans="1:5" x14ac:dyDescent="0.25">
      <c r="A140" s="22"/>
      <c r="B140" s="6" t="str">
        <f>IF($A140="","",IFERROR(INDEX(Resources[PositionTitle],MATCH($A140,Resources[FullName],0)),"unknown resource"))</f>
        <v/>
      </c>
      <c r="C140" s="22"/>
      <c r="D140" s="24"/>
      <c r="E140" s="23" t="str">
        <f>IF($A140="","",SUMIFS(ResourceAllocation[Allocation % of Person Effort],ResourceAllocation[Resource],$A140))</f>
        <v/>
      </c>
    </row>
    <row r="141" spans="1:5" x14ac:dyDescent="0.25">
      <c r="A141" s="22"/>
      <c r="B141" s="6" t="str">
        <f>IF($A141="","",IFERROR(INDEX(Resources[PositionTitle],MATCH($A141,Resources[FullName],0)),"unknown resource"))</f>
        <v/>
      </c>
      <c r="C141" s="22"/>
      <c r="D141" s="24"/>
      <c r="E141" s="23" t="str">
        <f>IF($A141="","",SUMIFS(ResourceAllocation[Allocation % of Person Effort],ResourceAllocation[Resource],$A141))</f>
        <v/>
      </c>
    </row>
    <row r="142" spans="1:5" x14ac:dyDescent="0.25">
      <c r="A142" s="22"/>
      <c r="B142" s="6" t="str">
        <f>IF($A142="","",IFERROR(INDEX(Resources[PositionTitle],MATCH($A142,Resources[FullName],0)),"unknown resource"))</f>
        <v/>
      </c>
      <c r="C142" s="22"/>
      <c r="D142" s="24"/>
      <c r="E142" s="23" t="str">
        <f>IF($A142="","",SUMIFS(ResourceAllocation[Allocation % of Person Effort],ResourceAllocation[Resource],$A142))</f>
        <v/>
      </c>
    </row>
    <row r="143" spans="1:5" x14ac:dyDescent="0.25">
      <c r="A143" s="22"/>
      <c r="B143" s="6" t="str">
        <f>IF($A143="","",IFERROR(INDEX(Resources[PositionTitle],MATCH($A143,Resources[FullName],0)),"unknown resource"))</f>
        <v/>
      </c>
      <c r="C143" s="22"/>
      <c r="D143" s="24"/>
      <c r="E143" s="23" t="str">
        <f>IF($A143="","",SUMIFS(ResourceAllocation[Allocation % of Person Effort],ResourceAllocation[Resource],$A143))</f>
        <v/>
      </c>
    </row>
    <row r="144" spans="1:5" x14ac:dyDescent="0.25">
      <c r="A144" s="22"/>
      <c r="B144" s="6" t="str">
        <f>IF($A144="","",IFERROR(INDEX(Resources[PositionTitle],MATCH($A144,Resources[FullName],0)),"unknown resource"))</f>
        <v/>
      </c>
      <c r="C144" s="22"/>
      <c r="D144" s="24"/>
      <c r="E144" s="23" t="str">
        <f>IF($A144="","",SUMIFS(ResourceAllocation[Allocation % of Person Effort],ResourceAllocation[Resource],$A144))</f>
        <v/>
      </c>
    </row>
    <row r="145" spans="1:5" x14ac:dyDescent="0.25">
      <c r="A145" s="22"/>
      <c r="B145" s="6" t="str">
        <f>IF($A145="","",IFERROR(INDEX(Resources[PositionTitle],MATCH($A145,Resources[FullName],0)),"unknown resource"))</f>
        <v/>
      </c>
      <c r="C145" s="22"/>
      <c r="D145" s="24"/>
      <c r="E145" s="23" t="str">
        <f>IF($A145="","",SUMIFS(ResourceAllocation[Allocation % of Person Effort],ResourceAllocation[Resource],$A145))</f>
        <v/>
      </c>
    </row>
    <row r="146" spans="1:5" x14ac:dyDescent="0.25">
      <c r="A146" s="22"/>
      <c r="B146" s="6" t="str">
        <f>IF($A146="","",IFERROR(INDEX(Resources[PositionTitle],MATCH($A146,Resources[FullName],0)),"unknown resource"))</f>
        <v/>
      </c>
      <c r="C146" s="22"/>
      <c r="D146" s="24"/>
      <c r="E146" s="23" t="str">
        <f>IF($A146="","",SUMIFS(ResourceAllocation[Allocation % of Person Effort],ResourceAllocation[Resource],$A146))</f>
        <v/>
      </c>
    </row>
    <row r="147" spans="1:5" x14ac:dyDescent="0.25">
      <c r="A147" s="22"/>
      <c r="B147" s="6" t="str">
        <f>IF($A147="","",IFERROR(INDEX(Resources[PositionTitle],MATCH($A147,Resources[FullName],0)),"unknown resource"))</f>
        <v/>
      </c>
      <c r="C147" s="22"/>
      <c r="D147" s="24"/>
      <c r="E147" s="23" t="str">
        <f>IF($A147="","",SUMIFS(ResourceAllocation[Allocation % of Person Effort],ResourceAllocation[Resource],$A147))</f>
        <v/>
      </c>
    </row>
    <row r="148" spans="1:5" x14ac:dyDescent="0.25">
      <c r="A148" s="22"/>
      <c r="B148" s="6" t="str">
        <f>IF($A148="","",IFERROR(INDEX(Resources[PositionTitle],MATCH($A148,Resources[FullName],0)),"unknown resource"))</f>
        <v/>
      </c>
      <c r="C148" s="22"/>
      <c r="D148" s="24"/>
      <c r="E148" s="23" t="str">
        <f>IF($A148="","",SUMIFS(ResourceAllocation[Allocation % of Person Effort],ResourceAllocation[Resource],$A148))</f>
        <v/>
      </c>
    </row>
    <row r="149" spans="1:5" x14ac:dyDescent="0.25">
      <c r="A149" s="22"/>
      <c r="B149" s="6" t="str">
        <f>IF($A149="","",IFERROR(INDEX(Resources[PositionTitle],MATCH($A149,Resources[FullName],0)),"unknown resource"))</f>
        <v/>
      </c>
      <c r="C149" s="22"/>
      <c r="D149" s="24"/>
      <c r="E149" s="23" t="str">
        <f>IF($A149="","",SUMIFS(ResourceAllocation[Allocation % of Person Effort],ResourceAllocation[Resource],$A149))</f>
        <v/>
      </c>
    </row>
    <row r="150" spans="1:5" x14ac:dyDescent="0.25">
      <c r="A150" s="22"/>
      <c r="B150" s="6" t="str">
        <f>IF($A150="","",IFERROR(INDEX(Resources[PositionTitle],MATCH($A150,Resources[FullName],0)),"unknown resource"))</f>
        <v/>
      </c>
      <c r="C150" s="22"/>
      <c r="D150" s="24"/>
      <c r="E150" s="23" t="str">
        <f>IF($A150="","",SUMIFS(ResourceAllocation[Allocation % of Person Effort],ResourceAllocation[Resource],$A150))</f>
        <v/>
      </c>
    </row>
    <row r="151" spans="1:5" x14ac:dyDescent="0.25">
      <c r="A151" s="22"/>
      <c r="B151" s="6" t="str">
        <f>IF($A151="","",IFERROR(INDEX(Resources[PositionTitle],MATCH($A151,Resources[FullName],0)),"unknown resource"))</f>
        <v/>
      </c>
      <c r="C151" s="22"/>
      <c r="D151" s="24"/>
      <c r="E151" s="23" t="str">
        <f>IF($A151="","",SUMIFS(ResourceAllocation[Allocation % of Person Effort],ResourceAllocation[Resource],$A151))</f>
        <v/>
      </c>
    </row>
    <row r="152" spans="1:5" x14ac:dyDescent="0.25">
      <c r="A152" s="22"/>
      <c r="B152" s="6" t="str">
        <f>IF($A152="","",IFERROR(INDEX(Resources[PositionTitle],MATCH($A152,Resources[FullName],0)),"unknown resource"))</f>
        <v/>
      </c>
      <c r="C152" s="22"/>
      <c r="D152" s="24"/>
      <c r="E152" s="23" t="str">
        <f>IF($A152="","",SUMIFS(ResourceAllocation[Allocation % of Person Effort],ResourceAllocation[Resource],$A152))</f>
        <v/>
      </c>
    </row>
    <row r="153" spans="1:5" x14ac:dyDescent="0.25">
      <c r="A153" s="22"/>
      <c r="B153" s="6" t="str">
        <f>IF($A153="","",IFERROR(INDEX(Resources[PositionTitle],MATCH($A153,Resources[FullName],0)),"unknown resource"))</f>
        <v/>
      </c>
      <c r="C153" s="22"/>
      <c r="D153" s="24"/>
      <c r="E153" s="23" t="str">
        <f>IF($A153="","",SUMIFS(ResourceAllocation[Allocation % of Person Effort],ResourceAllocation[Resource],$A153))</f>
        <v/>
      </c>
    </row>
    <row r="154" spans="1:5" x14ac:dyDescent="0.25">
      <c r="A154" s="22"/>
      <c r="B154" s="6" t="str">
        <f>IF($A154="","",IFERROR(INDEX(Resources[PositionTitle],MATCH($A154,Resources[FullName],0)),"unknown resource"))</f>
        <v/>
      </c>
      <c r="C154" s="22"/>
      <c r="D154" s="24"/>
      <c r="E154" s="23" t="str">
        <f>IF($A154="","",SUMIFS(ResourceAllocation[Allocation % of Person Effort],ResourceAllocation[Resource],$A154))</f>
        <v/>
      </c>
    </row>
    <row r="155" spans="1:5" x14ac:dyDescent="0.25">
      <c r="A155" s="22"/>
      <c r="B155" s="6" t="str">
        <f>IF($A155="","",IFERROR(INDEX(Resources[PositionTitle],MATCH($A155,Resources[FullName],0)),"unknown resource"))</f>
        <v/>
      </c>
      <c r="C155" s="22"/>
      <c r="D155" s="24"/>
      <c r="E155" s="23" t="str">
        <f>IF($A155="","",SUMIFS(ResourceAllocation[Allocation % of Person Effort],ResourceAllocation[Resource],$A155))</f>
        <v/>
      </c>
    </row>
    <row r="156" spans="1:5" x14ac:dyDescent="0.25">
      <c r="A156" s="22"/>
      <c r="B156" s="6" t="str">
        <f>IF($A156="","",IFERROR(INDEX(Resources[PositionTitle],MATCH($A156,Resources[FullName],0)),"unknown resource"))</f>
        <v/>
      </c>
      <c r="C156" s="22"/>
      <c r="D156" s="24"/>
      <c r="E156" s="23" t="str">
        <f>IF($A156="","",SUMIFS(ResourceAllocation[Allocation % of Person Effort],ResourceAllocation[Resource],$A156))</f>
        <v/>
      </c>
    </row>
    <row r="157" spans="1:5" x14ac:dyDescent="0.25">
      <c r="A157" s="22"/>
      <c r="B157" s="6" t="str">
        <f>IF($A157="","",IFERROR(INDEX(Resources[PositionTitle],MATCH($A157,Resources[FullName],0)),"unknown resource"))</f>
        <v/>
      </c>
      <c r="C157" s="22"/>
      <c r="D157" s="24"/>
      <c r="E157" s="23" t="str">
        <f>IF($A157="","",SUMIFS(ResourceAllocation[Allocation % of Person Effort],ResourceAllocation[Resource],$A157))</f>
        <v/>
      </c>
    </row>
    <row r="158" spans="1:5" x14ac:dyDescent="0.25">
      <c r="A158" s="22"/>
      <c r="B158" s="6" t="str">
        <f>IF($A158="","",IFERROR(INDEX(Resources[PositionTitle],MATCH($A158,Resources[FullName],0)),"unknown resource"))</f>
        <v/>
      </c>
      <c r="C158" s="22"/>
      <c r="D158" s="24"/>
      <c r="E158" s="23" t="str">
        <f>IF($A158="","",SUMIFS(ResourceAllocation[Allocation % of Person Effort],ResourceAllocation[Resource],$A158))</f>
        <v/>
      </c>
    </row>
    <row r="159" spans="1:5" x14ac:dyDescent="0.25">
      <c r="A159" s="22"/>
      <c r="B159" s="6" t="str">
        <f>IF($A159="","",IFERROR(INDEX(Resources[PositionTitle],MATCH($A159,Resources[FullName],0)),"unknown resource"))</f>
        <v/>
      </c>
      <c r="C159" s="22"/>
      <c r="D159" s="24"/>
      <c r="E159" s="23" t="str">
        <f>IF($A159="","",SUMIFS(ResourceAllocation[Allocation % of Person Effort],ResourceAllocation[Resource],$A159))</f>
        <v/>
      </c>
    </row>
    <row r="160" spans="1:5" x14ac:dyDescent="0.25">
      <c r="A160" s="22"/>
      <c r="B160" s="6" t="str">
        <f>IF($A160="","",IFERROR(INDEX(Resources[PositionTitle],MATCH($A160,Resources[FullName],0)),"unknown resource"))</f>
        <v/>
      </c>
      <c r="C160" s="22"/>
      <c r="D160" s="24"/>
      <c r="E160" s="23" t="str">
        <f>IF($A160="","",SUMIFS(ResourceAllocation[Allocation % of Person Effort],ResourceAllocation[Resource],$A160))</f>
        <v/>
      </c>
    </row>
    <row r="161" spans="1:5" x14ac:dyDescent="0.25">
      <c r="A161" s="22"/>
      <c r="B161" s="6" t="str">
        <f>IF($A161="","",IFERROR(INDEX(Resources[PositionTitle],MATCH($A161,Resources[FullName],0)),"unknown resource"))</f>
        <v/>
      </c>
      <c r="C161" s="22"/>
      <c r="D161" s="24"/>
      <c r="E161" s="23" t="str">
        <f>IF($A161="","",SUMIFS(ResourceAllocation[Allocation % of Person Effort],ResourceAllocation[Resource],$A161))</f>
        <v/>
      </c>
    </row>
    <row r="162" spans="1:5" x14ac:dyDescent="0.25">
      <c r="A162" s="22"/>
      <c r="B162" s="6" t="str">
        <f>IF($A162="","",IFERROR(INDEX(Resources[PositionTitle],MATCH($A162,Resources[FullName],0)),"unknown resource"))</f>
        <v/>
      </c>
      <c r="C162" s="22"/>
      <c r="D162" s="24"/>
      <c r="E162" s="23" t="str">
        <f>IF($A162="","",SUMIFS(ResourceAllocation[Allocation % of Person Effort],ResourceAllocation[Resource],$A162))</f>
        <v/>
      </c>
    </row>
    <row r="163" spans="1:5" x14ac:dyDescent="0.25">
      <c r="A163" s="22"/>
      <c r="B163" s="6" t="str">
        <f>IF($A163="","",IFERROR(INDEX(Resources[PositionTitle],MATCH($A163,Resources[FullName],0)),"unknown resource"))</f>
        <v/>
      </c>
      <c r="C163" s="22"/>
      <c r="D163" s="24"/>
      <c r="E163" s="23" t="str">
        <f>IF($A163="","",SUMIFS(ResourceAllocation[Allocation % of Person Effort],ResourceAllocation[Resource],$A163))</f>
        <v/>
      </c>
    </row>
    <row r="164" spans="1:5" x14ac:dyDescent="0.25">
      <c r="A164" s="22"/>
      <c r="B164" s="6" t="str">
        <f>IF($A164="","",IFERROR(INDEX(Resources[PositionTitle],MATCH($A164,Resources[FullName],0)),"unknown resource"))</f>
        <v/>
      </c>
      <c r="C164" s="22"/>
      <c r="D164" s="24"/>
      <c r="E164" s="23" t="str">
        <f>IF($A164="","",SUMIFS(ResourceAllocation[Allocation % of Person Effort],ResourceAllocation[Resource],$A164))</f>
        <v/>
      </c>
    </row>
    <row r="165" spans="1:5" x14ac:dyDescent="0.25">
      <c r="A165" s="22"/>
      <c r="B165" s="6" t="str">
        <f>IF($A165="","",IFERROR(INDEX(Resources[PositionTitle],MATCH($A165,Resources[FullName],0)),"unknown resource"))</f>
        <v/>
      </c>
      <c r="C165" s="22"/>
      <c r="D165" s="24"/>
      <c r="E165" s="23" t="str">
        <f>IF($A165="","",SUMIFS(ResourceAllocation[Allocation % of Person Effort],ResourceAllocation[Resource],$A165))</f>
        <v/>
      </c>
    </row>
    <row r="166" spans="1:5" x14ac:dyDescent="0.25">
      <c r="A166" s="22"/>
      <c r="B166" s="6" t="str">
        <f>IF($A166="","",IFERROR(INDEX(Resources[PositionTitle],MATCH($A166,Resources[FullName],0)),"unknown resource"))</f>
        <v/>
      </c>
      <c r="C166" s="22"/>
      <c r="D166" s="24"/>
      <c r="E166" s="23" t="str">
        <f>IF($A166="","",SUMIFS(ResourceAllocation[Allocation % of Person Effort],ResourceAllocation[Resource],$A166))</f>
        <v/>
      </c>
    </row>
    <row r="167" spans="1:5" x14ac:dyDescent="0.25">
      <c r="A167" s="22"/>
      <c r="B167" s="6" t="str">
        <f>IF($A167="","",IFERROR(INDEX(Resources[PositionTitle],MATCH($A167,Resources[FullName],0)),"unknown resource"))</f>
        <v/>
      </c>
      <c r="C167" s="22"/>
      <c r="D167" s="24"/>
      <c r="E167" s="23" t="str">
        <f>IF($A167="","",SUMIFS(ResourceAllocation[Allocation % of Person Effort],ResourceAllocation[Resource],$A167))</f>
        <v/>
      </c>
    </row>
    <row r="168" spans="1:5" x14ac:dyDescent="0.25">
      <c r="A168" s="22"/>
      <c r="B168" s="6" t="str">
        <f>IF($A168="","",IFERROR(INDEX(Resources[PositionTitle],MATCH($A168,Resources[FullName],0)),"unknown resource"))</f>
        <v/>
      </c>
      <c r="C168" s="22"/>
      <c r="D168" s="24"/>
      <c r="E168" s="23" t="str">
        <f>IF($A168="","",SUMIFS(ResourceAllocation[Allocation % of Person Effort],ResourceAllocation[Resource],$A168))</f>
        <v/>
      </c>
    </row>
    <row r="169" spans="1:5" x14ac:dyDescent="0.25">
      <c r="A169" s="22"/>
      <c r="B169" s="6" t="str">
        <f>IF($A169="","",IFERROR(INDEX(Resources[PositionTitle],MATCH($A169,Resources[FullName],0)),"unknown resource"))</f>
        <v/>
      </c>
      <c r="C169" s="22"/>
      <c r="D169" s="24"/>
      <c r="E169" s="23" t="str">
        <f>IF($A169="","",SUMIFS(ResourceAllocation[Allocation % of Person Effort],ResourceAllocation[Resource],$A169))</f>
        <v/>
      </c>
    </row>
    <row r="170" spans="1:5" x14ac:dyDescent="0.25">
      <c r="A170" s="22"/>
      <c r="B170" s="6" t="str">
        <f>IF($A170="","",IFERROR(INDEX(Resources[PositionTitle],MATCH($A170,Resources[FullName],0)),"unknown resource"))</f>
        <v/>
      </c>
      <c r="C170" s="22"/>
      <c r="D170" s="24"/>
      <c r="E170" s="23" t="str">
        <f>IF($A170="","",SUMIFS(ResourceAllocation[Allocation % of Person Effort],ResourceAllocation[Resource],$A170))</f>
        <v/>
      </c>
    </row>
    <row r="171" spans="1:5" x14ac:dyDescent="0.25">
      <c r="A171" s="22"/>
      <c r="B171" s="6" t="str">
        <f>IF($A171="","",IFERROR(INDEX(Resources[PositionTitle],MATCH($A171,Resources[FullName],0)),"unknown resource"))</f>
        <v/>
      </c>
      <c r="C171" s="22"/>
      <c r="D171" s="24"/>
      <c r="E171" s="23" t="str">
        <f>IF($A171="","",SUMIFS(ResourceAllocation[Allocation % of Person Effort],ResourceAllocation[Resource],$A171))</f>
        <v/>
      </c>
    </row>
    <row r="172" spans="1:5" x14ac:dyDescent="0.25">
      <c r="A172" s="22"/>
      <c r="B172" s="6" t="str">
        <f>IF($A172="","",IFERROR(INDEX(Resources[PositionTitle],MATCH($A172,Resources[FullName],0)),"unknown resource"))</f>
        <v/>
      </c>
      <c r="C172" s="22"/>
      <c r="D172" s="24"/>
      <c r="E172" s="23" t="str">
        <f>IF($A172="","",SUMIFS(ResourceAllocation[Allocation % of Person Effort],ResourceAllocation[Resource],$A172))</f>
        <v/>
      </c>
    </row>
    <row r="173" spans="1:5" x14ac:dyDescent="0.25">
      <c r="A173" s="22"/>
      <c r="B173" s="6" t="str">
        <f>IF($A173="","",IFERROR(INDEX(Resources[PositionTitle],MATCH($A173,Resources[FullName],0)),"unknown resource"))</f>
        <v/>
      </c>
      <c r="C173" s="22"/>
      <c r="D173" s="24"/>
      <c r="E173" s="23" t="str">
        <f>IF($A173="","",SUMIFS(ResourceAllocation[Allocation % of Person Effort],ResourceAllocation[Resource],$A173))</f>
        <v/>
      </c>
    </row>
    <row r="174" spans="1:5" x14ac:dyDescent="0.25">
      <c r="A174" s="22"/>
      <c r="B174" s="6" t="str">
        <f>IF($A174="","",IFERROR(INDEX(Resources[PositionTitle],MATCH($A174,Resources[FullName],0)),"unknown resource"))</f>
        <v/>
      </c>
      <c r="C174" s="22"/>
      <c r="D174" s="24"/>
      <c r="E174" s="23" t="str">
        <f>IF($A174="","",SUMIFS(ResourceAllocation[Allocation % of Person Effort],ResourceAllocation[Resource],$A174))</f>
        <v/>
      </c>
    </row>
    <row r="175" spans="1:5" x14ac:dyDescent="0.25">
      <c r="A175" s="22"/>
      <c r="B175" s="6" t="str">
        <f>IF($A175="","",IFERROR(INDEX(Resources[PositionTitle],MATCH($A175,Resources[FullName],0)),"unknown resource"))</f>
        <v/>
      </c>
      <c r="C175" s="22"/>
      <c r="D175" s="24"/>
      <c r="E175" s="23" t="str">
        <f>IF($A175="","",SUMIFS(ResourceAllocation[Allocation % of Person Effort],ResourceAllocation[Resource],$A175))</f>
        <v/>
      </c>
    </row>
    <row r="176" spans="1:5" x14ac:dyDescent="0.25">
      <c r="A176" s="22"/>
      <c r="B176" s="6" t="str">
        <f>IF($A176="","",IFERROR(INDEX(Resources[PositionTitle],MATCH($A176,Resources[FullName],0)),"unknown resource"))</f>
        <v/>
      </c>
      <c r="C176" s="22"/>
      <c r="D176" s="24"/>
      <c r="E176" s="23" t="str">
        <f>IF($A176="","",SUMIFS(ResourceAllocation[Allocation % of Person Effort],ResourceAllocation[Resource],$A176))</f>
        <v/>
      </c>
    </row>
    <row r="177" spans="1:5" x14ac:dyDescent="0.25">
      <c r="A177" s="22"/>
      <c r="B177" s="6" t="str">
        <f>IF($A177="","",IFERROR(INDEX(Resources[PositionTitle],MATCH($A177,Resources[FullName],0)),"unknown resource"))</f>
        <v/>
      </c>
      <c r="C177" s="22"/>
      <c r="D177" s="24"/>
      <c r="E177" s="23" t="str">
        <f>IF($A177="","",SUMIFS(ResourceAllocation[Allocation % of Person Effort],ResourceAllocation[Resource],$A177))</f>
        <v/>
      </c>
    </row>
    <row r="178" spans="1:5" x14ac:dyDescent="0.25">
      <c r="A178" s="22"/>
      <c r="B178" s="6" t="str">
        <f>IF($A178="","",IFERROR(INDEX(Resources[PositionTitle],MATCH($A178,Resources[FullName],0)),"unknown resource"))</f>
        <v/>
      </c>
      <c r="C178" s="22"/>
      <c r="D178" s="24"/>
      <c r="E178" s="23" t="str">
        <f>IF($A178="","",SUMIFS(ResourceAllocation[Allocation % of Person Effort],ResourceAllocation[Resource],$A178))</f>
        <v/>
      </c>
    </row>
    <row r="179" spans="1:5" x14ac:dyDescent="0.25">
      <c r="A179" s="22"/>
      <c r="B179" s="6" t="str">
        <f>IF($A179="","",IFERROR(INDEX(Resources[PositionTitle],MATCH($A179,Resources[FullName],0)),"unknown resource"))</f>
        <v/>
      </c>
      <c r="C179" s="22"/>
      <c r="D179" s="24"/>
      <c r="E179" s="23" t="str">
        <f>IF($A179="","",SUMIFS(ResourceAllocation[Allocation % of Person Effort],ResourceAllocation[Resource],$A179))</f>
        <v/>
      </c>
    </row>
    <row r="180" spans="1:5" x14ac:dyDescent="0.25">
      <c r="A180" s="22"/>
      <c r="B180" s="6" t="str">
        <f>IF($A180="","",IFERROR(INDEX(Resources[PositionTitle],MATCH($A180,Resources[FullName],0)),"unknown resource"))</f>
        <v/>
      </c>
      <c r="C180" s="22"/>
      <c r="D180" s="24"/>
      <c r="E180" s="23" t="str">
        <f>IF($A180="","",SUMIFS(ResourceAllocation[Allocation % of Person Effort],ResourceAllocation[Resource],$A180))</f>
        <v/>
      </c>
    </row>
    <row r="181" spans="1:5" x14ac:dyDescent="0.25">
      <c r="A181" s="22"/>
      <c r="B181" s="6" t="str">
        <f>IF($A181="","",IFERROR(INDEX(Resources[PositionTitle],MATCH($A181,Resources[FullName],0)),"unknown resource"))</f>
        <v/>
      </c>
      <c r="C181" s="22"/>
      <c r="D181" s="24"/>
      <c r="E181" s="23" t="str">
        <f>IF($A181="","",SUMIFS(ResourceAllocation[Allocation % of Person Effort],ResourceAllocation[Resource],$A181))</f>
        <v/>
      </c>
    </row>
    <row r="182" spans="1:5" x14ac:dyDescent="0.25">
      <c r="A182" s="22"/>
      <c r="B182" s="6" t="str">
        <f>IF($A182="","",IFERROR(INDEX(Resources[PositionTitle],MATCH($A182,Resources[FullName],0)),"unknown resource"))</f>
        <v/>
      </c>
      <c r="C182" s="22"/>
      <c r="D182" s="24"/>
      <c r="E182" s="23" t="str">
        <f>IF($A182="","",SUMIFS(ResourceAllocation[Allocation % of Person Effort],ResourceAllocation[Resource],$A182))</f>
        <v/>
      </c>
    </row>
    <row r="183" spans="1:5" x14ac:dyDescent="0.25">
      <c r="A183" s="22"/>
      <c r="B183" s="6" t="str">
        <f>IF($A183="","",IFERROR(INDEX(Resources[PositionTitle],MATCH($A183,Resources[FullName],0)),"unknown resource"))</f>
        <v/>
      </c>
      <c r="C183" s="22"/>
      <c r="D183" s="24"/>
      <c r="E183" s="23" t="str">
        <f>IF($A183="","",SUMIFS(ResourceAllocation[Allocation % of Person Effort],ResourceAllocation[Resource],$A183))</f>
        <v/>
      </c>
    </row>
    <row r="184" spans="1:5" x14ac:dyDescent="0.25">
      <c r="A184" s="22"/>
      <c r="B184" s="6" t="str">
        <f>IF($A184="","",IFERROR(INDEX(Resources[PositionTitle],MATCH($A184,Resources[FullName],0)),"unknown resource"))</f>
        <v/>
      </c>
      <c r="C184" s="22"/>
      <c r="D184" s="24"/>
      <c r="E184" s="23" t="str">
        <f>IF($A184="","",SUMIFS(ResourceAllocation[Allocation % of Person Effort],ResourceAllocation[Resource],$A184))</f>
        <v/>
      </c>
    </row>
    <row r="185" spans="1:5" x14ac:dyDescent="0.25">
      <c r="A185" s="22"/>
      <c r="B185" s="6" t="str">
        <f>IF($A185="","",IFERROR(INDEX(Resources[PositionTitle],MATCH($A185,Resources[FullName],0)),"unknown resource"))</f>
        <v/>
      </c>
      <c r="C185" s="22"/>
      <c r="D185" s="24"/>
      <c r="E185" s="23" t="str">
        <f>IF($A185="","",SUMIFS(ResourceAllocation[Allocation % of Person Effort],ResourceAllocation[Resource],$A185))</f>
        <v/>
      </c>
    </row>
    <row r="186" spans="1:5" x14ac:dyDescent="0.25">
      <c r="A186" s="22"/>
      <c r="B186" s="6" t="str">
        <f>IF($A186="","",IFERROR(INDEX(Resources[PositionTitle],MATCH($A186,Resources[FullName],0)),"unknown resource"))</f>
        <v/>
      </c>
      <c r="C186" s="22"/>
      <c r="D186" s="24"/>
      <c r="E186" s="23" t="str">
        <f>IF($A186="","",SUMIFS(ResourceAllocation[Allocation % of Person Effort],ResourceAllocation[Resource],$A186))</f>
        <v/>
      </c>
    </row>
    <row r="187" spans="1:5" x14ac:dyDescent="0.25">
      <c r="A187" s="22"/>
      <c r="B187" s="6" t="str">
        <f>IF($A187="","",IFERROR(INDEX(Resources[PositionTitle],MATCH($A187,Resources[FullName],0)),"unknown resource"))</f>
        <v/>
      </c>
      <c r="C187" s="22"/>
      <c r="D187" s="24"/>
      <c r="E187" s="23" t="str">
        <f>IF($A187="","",SUMIFS(ResourceAllocation[Allocation % of Person Effort],ResourceAllocation[Resource],$A187))</f>
        <v/>
      </c>
    </row>
    <row r="188" spans="1:5" x14ac:dyDescent="0.25">
      <c r="A188" s="22"/>
      <c r="B188" s="6" t="str">
        <f>IF($A188="","",IFERROR(INDEX(Resources[PositionTitle],MATCH($A188,Resources[FullName],0)),"unknown resource"))</f>
        <v/>
      </c>
      <c r="C188" s="22"/>
      <c r="D188" s="24"/>
      <c r="E188" s="23" t="str">
        <f>IF($A188="","",SUMIFS(ResourceAllocation[Allocation % of Person Effort],ResourceAllocation[Resource],$A188))</f>
        <v/>
      </c>
    </row>
    <row r="189" spans="1:5" x14ac:dyDescent="0.25">
      <c r="A189" s="22"/>
      <c r="B189" s="6" t="str">
        <f>IF($A189="","",IFERROR(INDEX(Resources[PositionTitle],MATCH($A189,Resources[FullName],0)),"unknown resource"))</f>
        <v/>
      </c>
      <c r="C189" s="22"/>
      <c r="D189" s="24"/>
      <c r="E189" s="23" t="str">
        <f>IF($A189="","",SUMIFS(ResourceAllocation[Allocation % of Person Effort],ResourceAllocation[Resource],$A189))</f>
        <v/>
      </c>
    </row>
    <row r="190" spans="1:5" x14ac:dyDescent="0.25">
      <c r="A190" s="22"/>
      <c r="B190" s="6" t="str">
        <f>IF($A190="","",IFERROR(INDEX(Resources[PositionTitle],MATCH($A190,Resources[FullName],0)),"unknown resource"))</f>
        <v/>
      </c>
      <c r="C190" s="22"/>
      <c r="D190" s="24"/>
      <c r="E190" s="23" t="str">
        <f>IF($A190="","",SUMIFS(ResourceAllocation[Allocation % of Person Effort],ResourceAllocation[Resource],$A190))</f>
        <v/>
      </c>
    </row>
    <row r="191" spans="1:5" x14ac:dyDescent="0.25">
      <c r="A191" s="22"/>
      <c r="B191" s="6" t="str">
        <f>IF($A191="","",IFERROR(INDEX(Resources[PositionTitle],MATCH($A191,Resources[FullName],0)),"unknown resource"))</f>
        <v/>
      </c>
      <c r="C191" s="22"/>
      <c r="D191" s="24"/>
      <c r="E191" s="23" t="str">
        <f>IF($A191="","",SUMIFS(ResourceAllocation[Allocation % of Person Effort],ResourceAllocation[Resource],$A191))</f>
        <v/>
      </c>
    </row>
    <row r="192" spans="1:5" x14ac:dyDescent="0.25">
      <c r="A192" s="22"/>
      <c r="B192" s="6" t="str">
        <f>IF($A192="","",IFERROR(INDEX(Resources[PositionTitle],MATCH($A192,Resources[FullName],0)),"unknown resource"))</f>
        <v/>
      </c>
      <c r="C192" s="22"/>
      <c r="D192" s="24"/>
      <c r="E192" s="23" t="str">
        <f>IF($A192="","",SUMIFS(ResourceAllocation[Allocation % of Person Effort],ResourceAllocation[Resource],$A192))</f>
        <v/>
      </c>
    </row>
    <row r="193" spans="1:5" x14ac:dyDescent="0.25">
      <c r="A193" s="22"/>
      <c r="B193" s="6" t="str">
        <f>IF($A193="","",IFERROR(INDEX(Resources[PositionTitle],MATCH($A193,Resources[FullName],0)),"unknown resource"))</f>
        <v/>
      </c>
      <c r="C193" s="22"/>
      <c r="D193" s="24"/>
      <c r="E193" s="23" t="str">
        <f>IF($A193="","",SUMIFS(ResourceAllocation[Allocation % of Person Effort],ResourceAllocation[Resource],$A193))</f>
        <v/>
      </c>
    </row>
    <row r="194" spans="1:5" x14ac:dyDescent="0.25">
      <c r="A194" s="22"/>
      <c r="B194" s="6" t="str">
        <f>IF($A194="","",IFERROR(INDEX(Resources[PositionTitle],MATCH($A194,Resources[FullName],0)),"unknown resource"))</f>
        <v/>
      </c>
      <c r="C194" s="22"/>
      <c r="D194" s="24"/>
      <c r="E194" s="23" t="str">
        <f>IF($A194="","",SUMIFS(ResourceAllocation[Allocation % of Person Effort],ResourceAllocation[Resource],$A194))</f>
        <v/>
      </c>
    </row>
    <row r="195" spans="1:5" x14ac:dyDescent="0.25">
      <c r="A195" s="22"/>
      <c r="B195" s="6" t="str">
        <f>IF($A195="","",IFERROR(INDEX(Resources[PositionTitle],MATCH($A195,Resources[FullName],0)),"unknown resource"))</f>
        <v/>
      </c>
      <c r="C195" s="22"/>
      <c r="D195" s="24"/>
      <c r="E195" s="23" t="str">
        <f>IF($A195="","",SUMIFS(ResourceAllocation[Allocation % of Person Effort],ResourceAllocation[Resource],$A195))</f>
        <v/>
      </c>
    </row>
    <row r="196" spans="1:5" x14ac:dyDescent="0.25">
      <c r="A196" s="22"/>
      <c r="B196" s="6" t="str">
        <f>IF($A196="","",IFERROR(INDEX(Resources[PositionTitle],MATCH($A196,Resources[FullName],0)),"unknown resource"))</f>
        <v/>
      </c>
      <c r="C196" s="22"/>
      <c r="D196" s="24"/>
      <c r="E196" s="23" t="str">
        <f>IF($A196="","",SUMIFS(ResourceAllocation[Allocation % of Person Effort],ResourceAllocation[Resource],$A196))</f>
        <v/>
      </c>
    </row>
    <row r="197" spans="1:5" x14ac:dyDescent="0.25">
      <c r="A197" s="22"/>
      <c r="B197" s="6" t="str">
        <f>IF($A197="","",IFERROR(INDEX(Resources[PositionTitle],MATCH($A197,Resources[FullName],0)),"unknown resource"))</f>
        <v/>
      </c>
      <c r="C197" s="22"/>
      <c r="D197" s="24"/>
      <c r="E197" s="23" t="str">
        <f>IF($A197="","",SUMIFS(ResourceAllocation[Allocation % of Person Effort],ResourceAllocation[Resource],$A197))</f>
        <v/>
      </c>
    </row>
    <row r="198" spans="1:5" x14ac:dyDescent="0.25">
      <c r="A198" s="22"/>
      <c r="B198" s="6" t="str">
        <f>IF($A198="","",IFERROR(INDEX(Resources[PositionTitle],MATCH($A198,Resources[FullName],0)),"unknown resource"))</f>
        <v/>
      </c>
      <c r="C198" s="22"/>
      <c r="D198" s="24"/>
      <c r="E198" s="23" t="str">
        <f>IF($A198="","",SUMIFS(ResourceAllocation[Allocation % of Person Effort],ResourceAllocation[Resource],$A198))</f>
        <v/>
      </c>
    </row>
    <row r="199" spans="1:5" x14ac:dyDescent="0.25">
      <c r="A199" s="22"/>
      <c r="B199" s="6" t="str">
        <f>IF($A199="","",IFERROR(INDEX(Resources[PositionTitle],MATCH($A199,Resources[FullName],0)),"unknown resource"))</f>
        <v/>
      </c>
      <c r="C199" s="22"/>
      <c r="D199" s="24"/>
      <c r="E199" s="23" t="str">
        <f>IF($A199="","",SUMIFS(ResourceAllocation[Allocation % of Person Effort],ResourceAllocation[Resource],$A199))</f>
        <v/>
      </c>
    </row>
    <row r="200" spans="1:5" x14ac:dyDescent="0.25">
      <c r="A200" s="22"/>
      <c r="B200" s="6" t="str">
        <f>IF($A200="","",IFERROR(INDEX(Resources[PositionTitle],MATCH($A200,Resources[FullName],0)),"unknown resource"))</f>
        <v/>
      </c>
      <c r="C200" s="22"/>
      <c r="D200" s="24"/>
      <c r="E200" s="23" t="str">
        <f>IF($A200="","",SUMIFS(ResourceAllocation[Allocation % of Person Effort],ResourceAllocation[Resource],$A200))</f>
        <v/>
      </c>
    </row>
    <row r="201" spans="1:5" x14ac:dyDescent="0.25">
      <c r="A201" s="22"/>
      <c r="B201" s="6" t="str">
        <f>IF($A201="","",IFERROR(INDEX(Resources[PositionTitle],MATCH($A201,Resources[FullName],0)),"unknown resource"))</f>
        <v/>
      </c>
      <c r="C201" s="22"/>
      <c r="D201" s="24"/>
      <c r="E201" s="23" t="str">
        <f>IF($A201="","",SUMIFS(ResourceAllocation[Allocation % of Person Effort],ResourceAllocation[Resource],$A201))</f>
        <v/>
      </c>
    </row>
  </sheetData>
  <sheetProtection sheet="1"/>
  <conditionalFormatting sqref="E2:E201">
    <cfRule type="expression" dxfId="1" priority="1">
      <formula>AND($A2&lt;&gt;"",$E2&gt;1)</formula>
    </cfRule>
    <cfRule type="expression" dxfId="0" priority="2">
      <formula>AND($A2&lt;&gt;"",$E2=1)</formula>
    </cfRule>
  </conditionalFormatting>
  <dataValidations count="3">
    <dataValidation type="list" allowBlank="1" errorTitle="Unknown resource" error="Pick a person from Management's Resources list." sqref="A2:A201" xr:uid="{00000000-0002-0000-0F00-000000000000}">
      <formula1>ResourceNameList</formula1>
    </dataValidation>
    <dataValidation type="list" allowBlank="1" errorTitle="Unknown team" error="Pick a team defined on 'Step 1 - Teams'." sqref="C2:C201" xr:uid="{00000000-0002-0000-0F00-000001000000}">
      <formula1>TeamNameList</formula1>
    </dataValidation>
    <dataValidation type="list" allowBlank="1" errorTitle="Invalid entry" error="Pick a value from the dropdown (5% steps)." sqref="D2:D201" xr:uid="{00000000-0002-0000-0F00-000002000000}">
      <formula1>PercentIncrementsList</formula1>
    </dataValidation>
  </dataValidation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11</vt:i4>
      </vt:variant>
    </vt:vector>
  </HeadingPairs>
  <TitlesOfParts>
    <vt:vector size="27" baseType="lpstr">
      <vt:lpstr>Instructions</vt:lpstr>
      <vt:lpstr>Centres</vt:lpstr>
      <vt:lpstr>Position</vt:lpstr>
      <vt:lpstr>ProblemSet</vt:lpstr>
      <vt:lpstr>InitiativeType</vt:lpstr>
      <vt:lpstr>AssistanceType</vt:lpstr>
      <vt:lpstr>RatingLookup</vt:lpstr>
      <vt:lpstr>Resources</vt:lpstr>
      <vt:lpstr>Priority</vt:lpstr>
      <vt:lpstr>Tactical</vt:lpstr>
      <vt:lpstr>Initiative</vt:lpstr>
      <vt:lpstr>Assistance</vt:lpstr>
      <vt:lpstr>Lookups</vt:lpstr>
      <vt:lpstr>Step 1 - Teams</vt:lpstr>
      <vt:lpstr>Step 2 - Priorities &amp; Ranking</vt:lpstr>
      <vt:lpstr>Step 3 - Resource Allocation</vt:lpstr>
      <vt:lpstr>Assistance</vt:lpstr>
      <vt:lpstr>CentreCode</vt:lpstr>
      <vt:lpstr>CentreName</vt:lpstr>
      <vt:lpstr>Initiative</vt:lpstr>
      <vt:lpstr>PercentIncrementsList</vt:lpstr>
      <vt:lpstr>PriorityTypeList</vt:lpstr>
      <vt:lpstr>ResourceNameList</vt:lpstr>
      <vt:lpstr>ResourceStatusList</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cp:lastPrinted>2026-08-18T00:55:40Z</cp:lastPrinted>
  <dcterms:created xsi:type="dcterms:W3CDTF">2026-08-18T00:55:28Z</dcterms:created>
  <dcterms:modified xsi:type="dcterms:W3CDTF">2026-08-18T00:56:38Z</dcterms:modified>
</cp:coreProperties>
</file>