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queryTables/queryTable7.xml" ContentType="application/vnd.openxmlformats-officedocument.spreadsheetml.queryTable+xml"/>
  <Override PartName="/xl/tables/table13.xml" ContentType="application/vnd.openxmlformats-officedocument.spreadsheetml.table+xml"/>
  <Override PartName="/xl/queryTables/queryTable8.xml" ContentType="application/vnd.openxmlformats-officedocument.spreadsheetml.queryTable+xml"/>
  <Override PartName="/xl/tables/table14.xml" ContentType="application/vnd.openxmlformats-officedocument.spreadsheetml.table+xml"/>
  <Override PartName="/xl/queryTables/queryTable9.xml" ContentType="application/vnd.openxmlformats-officedocument.spreadsheetml.queryTable+xml"/>
  <Override PartName="/xl/tables/table15.xml" ContentType="application/vnd.openxmlformats-officedocument.spreadsheetml.table+xml"/>
  <Override PartName="/xl/queryTables/queryTable10.xml" ContentType="application/vnd.openxmlformats-officedocument.spreadsheetml.queryTable+xml"/>
  <Override PartName="/xl/tables/table16.xml" ContentType="application/vnd.openxmlformats-officedocument.spreadsheetml.table+xml"/>
  <Override PartName="/xl/queryTables/queryTable11.xml" ContentType="application/vnd.openxmlformats-officedocument.spreadsheetml.queryTable+xml"/>
  <Override PartName="/xl/tables/table17.xml" ContentType="application/vnd.openxmlformats-officedocument.spreadsheetml.table+xml"/>
  <Override PartName="/xl/queryTables/queryTable12.xml" ContentType="application/vnd.openxmlformats-officedocument.spreadsheetml.query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AE3E5300-F801-46E6-8FEC-E644F5AA94CE}"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Step 1 - Teams" sheetId="4" r:id="rId2"/>
    <sheet name="Step 2 - Select Priorities" sheetId="5" r:id="rId3"/>
    <sheet name="Step 3 - Priorities &amp; Ranking" sheetId="6" r:id="rId4"/>
    <sheet name="Step 4 - Resource Allocation" sheetId="7" r:id="rId5"/>
    <sheet name="Ranked View" sheetId="8" r:id="rId6"/>
    <sheet name="Centres" sheetId="9" r:id="rId7"/>
    <sheet name="Position" sheetId="10" r:id="rId8"/>
    <sheet name="Resources" sheetId="14" r:id="rId9"/>
    <sheet name="Priority - Tactical" sheetId="15" r:id="rId10"/>
    <sheet name="ProblemSet" sheetId="11" r:id="rId11"/>
    <sheet name="Tactical" sheetId="18" r:id="rId12"/>
    <sheet name="Priority - Initiative" sheetId="16" r:id="rId13"/>
    <sheet name="InitiativeType" sheetId="12" r:id="rId14"/>
    <sheet name="Initiative" sheetId="19" r:id="rId15"/>
    <sheet name="Priority - Assistance" sheetId="17" r:id="rId16"/>
    <sheet name="AssistanceType" sheetId="13" r:id="rId17"/>
    <sheet name="Assistance" sheetId="20" r:id="rId18"/>
    <sheet name="RatingLookup" sheetId="2" r:id="rId19"/>
    <sheet name="Lookups" sheetId="3" r:id="rId20"/>
  </sheets>
  <definedNames>
    <definedName name="_xlcn.WorksheetConnection_CentreENV.xlsxAssistanceScores" hidden="1">AssistanceScores[]</definedName>
    <definedName name="_xlcn.WorksheetConnection_CentreENV.xlsxAssistanceType" hidden="1">AssistanceType[]</definedName>
    <definedName name="_xlcn.WorksheetConnection_CentreENV.xlsxCentres" hidden="1">Centres[]</definedName>
    <definedName name="_xlcn.WorksheetConnection_CentreENV.xlsxInitiativeScores" hidden="1">InitiativeScores[]</definedName>
    <definedName name="_xlcn.WorksheetConnection_CentreENV.xlsxInitiativeType" hidden="1">InitiativeType[]</definedName>
    <definedName name="_xlcn.WorksheetConnection_CentreENV.xlsxPosition" hidden="1">Position[]</definedName>
    <definedName name="_xlcn.WorksheetConnection_CentreENV.xlsxPriorities" hidden="1">Priorities[]</definedName>
    <definedName name="_xlcn.WorksheetConnection_CentreENV.xlsxPriorityAssistance" hidden="1">PriorityAssistance[]</definedName>
    <definedName name="_xlcn.WorksheetConnection_CentreENV.xlsxPriorityInitiative" hidden="1">PriorityInitiative[]</definedName>
    <definedName name="_xlcn.WorksheetConnection_CentreENV.xlsxPriorityTactical" hidden="1">PriorityTactical[]</definedName>
    <definedName name="_xlcn.WorksheetConnection_CentreENV.xlsxProblemSet" hidden="1">ProblemSet[]</definedName>
    <definedName name="_xlcn.WorksheetConnection_CentreENV.xlsxRatingLookup" hidden="1">RatingLookup[]</definedName>
    <definedName name="_xlcn.WorksheetConnection_CentreENV.xlsxResourceAllocation" hidden="1">ResourceAllocation[]</definedName>
    <definedName name="_xlcn.WorksheetConnection_CentreENV.xlsxResources" hidden="1">Resources[]</definedName>
    <definedName name="_xlcn.WorksheetConnection_CentreENV.xlsxTacticalScores" hidden="1">TacticalScores[]</definedName>
    <definedName name="_xlcn.WorksheetConnection_CentreENV.xlsxTeams" hidden="1">Teams[]</definedName>
    <definedName name="Assistance">PriorityAssistance[Title]</definedName>
    <definedName name="BuildStamp">Instructions!$B$39</definedName>
    <definedName name="CentreCode">Instructions!$B$38</definedName>
    <definedName name="CentreName">Instructions!$B$37</definedName>
    <definedName name="ExternalData_1" localSheetId="17" hidden="1">Assistance!$A$1:$K$17</definedName>
    <definedName name="ExternalData_1" localSheetId="16" hidden="1">AssistanceType!$A$1:$E$5</definedName>
    <definedName name="ExternalData_1" localSheetId="6" hidden="1">'Centres'!$A$1:$C$7</definedName>
    <definedName name="ExternalData_1" localSheetId="14" hidden="1">Initiative!$A$1:$K$17</definedName>
    <definedName name="ExternalData_1" localSheetId="13" hidden="1">InitiativeType!$A$1:$E$5</definedName>
    <definedName name="ExternalData_1" localSheetId="7" hidden="1">Position!$A$1:$E$14</definedName>
    <definedName name="ExternalData_1" localSheetId="15" hidden="1">'Priority - Assistance'!$A$1:$D$17</definedName>
    <definedName name="ExternalData_1" localSheetId="12" hidden="1">'Priority - Initiative'!$A$1:$D$17</definedName>
    <definedName name="ExternalData_1" localSheetId="9" hidden="1">'Priority - Tactical'!$A$1:$D$19</definedName>
    <definedName name="ExternalData_1" localSheetId="10" hidden="1">ProblemSet!$A$1:$D$6</definedName>
    <definedName name="ExternalData_1" localSheetId="8" hidden="1">'Resources'!$A$1:$D$24</definedName>
    <definedName name="ExternalData_1" localSheetId="11"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 Sorted]</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ENV.xlsx!Centres"/>
          <x15:modelTable id="Position" name="Position" connection="WorksheetConnection_Centre-ENV.xlsx!Position"/>
          <x15:modelTable id="ProblemSet" name="ProblemSet" connection="WorksheetConnection_Centre-ENV.xlsx!ProblemSet"/>
          <x15:modelTable id="InitiativeType" name="InitiativeType" connection="WorksheetConnection_Centre-ENV.xlsx!InitiativeType"/>
          <x15:modelTable id="AssistanceType" name="AssistanceType" connection="WorksheetConnection_Centre-ENV.xlsx!AssistanceType"/>
          <x15:modelTable id="RatingLookup" name="RatingLookup" connection="WorksheetConnection_Centre-ENV.xlsx!RatingLookup"/>
          <x15:modelTable id="Resources" name="Resources" connection="WorksheetConnection_Centre-ENV.xlsx!Resources"/>
          <x15:modelTable id="PriorityTactical" name="PriorityTactical" connection="WorksheetConnection_Centre-ENV.xlsx!PriorityTactical"/>
          <x15:modelTable id="PriorityInitiative" name="PriorityInitiative" connection="WorksheetConnection_Centre-ENV.xlsx!PriorityInitiative"/>
          <x15:modelTable id="PriorityAssistance" name="PriorityAssistance" connection="WorksheetConnection_Centre-ENV.xlsx!PriorityAssistance"/>
          <x15:modelTable id="TacticalScores" name="TacticalScores" connection="WorksheetConnection_Centre-ENV.xlsx!TacticalScores"/>
          <x15:modelTable id="InitiativeScores" name="InitiativeScores" connection="WorksheetConnection_Centre-ENV.xlsx!InitiativeScores"/>
          <x15:modelTable id="AssistanceScores" name="AssistanceScores" connection="WorksheetConnection_Centre-ENV.xlsx!AssistanceScores"/>
          <x15:modelTable id="Teams" name="Teams" connection="WorksheetConnection_Centre-ENV.xlsx!Teams"/>
          <x15:modelTable id="Priorities" name="Priorities" connection="WorksheetConnection_Centre-ENV.xlsx!Priorities"/>
          <x15:modelTable id="ResourceAllocation" name="ResourceAllocation" connection="WorksheetConnection_Centre-ENV.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104" i="8"/>
  <c r="F104" i="8"/>
  <c r="E104" i="8"/>
  <c r="D104" i="8"/>
  <c r="C104" i="8"/>
  <c r="B104" i="8"/>
  <c r="A104" i="8"/>
  <c r="G103" i="8"/>
  <c r="F103" i="8"/>
  <c r="E103" i="8"/>
  <c r="D103" i="8"/>
  <c r="C103" i="8"/>
  <c r="B103" i="8"/>
  <c r="A103" i="8"/>
  <c r="G102" i="8"/>
  <c r="F102" i="8"/>
  <c r="E102" i="8"/>
  <c r="D102" i="8"/>
  <c r="C102" i="8"/>
  <c r="B102" i="8"/>
  <c r="A102" i="8"/>
  <c r="G101" i="8"/>
  <c r="F101" i="8"/>
  <c r="E101" i="8"/>
  <c r="D101" i="8"/>
  <c r="C101" i="8"/>
  <c r="B101" i="8"/>
  <c r="A101" i="8"/>
  <c r="G100" i="8"/>
  <c r="F100" i="8"/>
  <c r="E100" i="8"/>
  <c r="D100" i="8"/>
  <c r="C100" i="8"/>
  <c r="B100" i="8"/>
  <c r="A100" i="8"/>
  <c r="G99" i="8"/>
  <c r="F99" i="8"/>
  <c r="E99" i="8"/>
  <c r="D99" i="8"/>
  <c r="C99" i="8"/>
  <c r="B99" i="8"/>
  <c r="A99" i="8"/>
  <c r="G98" i="8"/>
  <c r="F98" i="8"/>
  <c r="E98" i="8"/>
  <c r="D98" i="8"/>
  <c r="C98" i="8"/>
  <c r="B98" i="8"/>
  <c r="A98" i="8"/>
  <c r="G97" i="8"/>
  <c r="F97" i="8"/>
  <c r="E97" i="8"/>
  <c r="D97" i="8"/>
  <c r="C97" i="8"/>
  <c r="B97" i="8"/>
  <c r="A97" i="8"/>
  <c r="G96" i="8"/>
  <c r="F96" i="8"/>
  <c r="E96" i="8"/>
  <c r="D96" i="8"/>
  <c r="C96" i="8"/>
  <c r="B96" i="8"/>
  <c r="A96" i="8"/>
  <c r="G95" i="8"/>
  <c r="F95" i="8"/>
  <c r="E95" i="8"/>
  <c r="D95" i="8"/>
  <c r="C95" i="8"/>
  <c r="B95" i="8"/>
  <c r="A95" i="8"/>
  <c r="G94" i="8"/>
  <c r="F94" i="8"/>
  <c r="E94" i="8"/>
  <c r="D94" i="8"/>
  <c r="C94" i="8"/>
  <c r="B94" i="8"/>
  <c r="A94" i="8"/>
  <c r="G93" i="8"/>
  <c r="F93" i="8"/>
  <c r="E93" i="8"/>
  <c r="D93" i="8"/>
  <c r="C93" i="8"/>
  <c r="B93" i="8"/>
  <c r="A93" i="8"/>
  <c r="G92" i="8"/>
  <c r="F92" i="8"/>
  <c r="E92" i="8"/>
  <c r="D92" i="8"/>
  <c r="C92" i="8"/>
  <c r="B92" i="8"/>
  <c r="A92" i="8"/>
  <c r="G91" i="8"/>
  <c r="F91" i="8"/>
  <c r="E91" i="8"/>
  <c r="D91" i="8"/>
  <c r="C91" i="8"/>
  <c r="B91" i="8"/>
  <c r="A91" i="8"/>
  <c r="G90" i="8"/>
  <c r="F90" i="8"/>
  <c r="E90" i="8"/>
  <c r="D90" i="8"/>
  <c r="C90" i="8"/>
  <c r="B90" i="8"/>
  <c r="A90" i="8"/>
  <c r="G89" i="8"/>
  <c r="F89" i="8"/>
  <c r="E89" i="8"/>
  <c r="D89" i="8"/>
  <c r="C89" i="8"/>
  <c r="B89" i="8"/>
  <c r="A89" i="8"/>
  <c r="G88" i="8"/>
  <c r="F88" i="8"/>
  <c r="E88" i="8"/>
  <c r="D88" i="8"/>
  <c r="C88" i="8"/>
  <c r="B88" i="8"/>
  <c r="A88" i="8"/>
  <c r="G87" i="8"/>
  <c r="F87" i="8"/>
  <c r="E87" i="8"/>
  <c r="D87" i="8"/>
  <c r="C87" i="8"/>
  <c r="B87" i="8"/>
  <c r="A87" i="8"/>
  <c r="G86" i="8"/>
  <c r="F86" i="8"/>
  <c r="E86" i="8"/>
  <c r="D86" i="8"/>
  <c r="C86" i="8"/>
  <c r="B86" i="8"/>
  <c r="A86" i="8"/>
  <c r="G85" i="8"/>
  <c r="F85" i="8"/>
  <c r="E85" i="8"/>
  <c r="D85" i="8"/>
  <c r="C85" i="8"/>
  <c r="B85" i="8"/>
  <c r="A85" i="8"/>
  <c r="G84" i="8"/>
  <c r="F84" i="8"/>
  <c r="E84" i="8"/>
  <c r="D84" i="8"/>
  <c r="C84" i="8"/>
  <c r="B84" i="8"/>
  <c r="A84" i="8"/>
  <c r="G83" i="8"/>
  <c r="F83" i="8"/>
  <c r="E83" i="8"/>
  <c r="D83" i="8"/>
  <c r="C83" i="8"/>
  <c r="B83" i="8"/>
  <c r="A83" i="8"/>
  <c r="G82" i="8"/>
  <c r="F82" i="8"/>
  <c r="E82" i="8"/>
  <c r="D82" i="8"/>
  <c r="C82" i="8"/>
  <c r="B82" i="8"/>
  <c r="A82" i="8"/>
  <c r="G81" i="8"/>
  <c r="F81" i="8"/>
  <c r="E81" i="8"/>
  <c r="D81" i="8"/>
  <c r="C81" i="8"/>
  <c r="B81" i="8"/>
  <c r="A81" i="8"/>
  <c r="G80" i="8"/>
  <c r="F80" i="8"/>
  <c r="E80" i="8"/>
  <c r="D80" i="8"/>
  <c r="C80" i="8"/>
  <c r="B80" i="8"/>
  <c r="A80" i="8"/>
  <c r="G79" i="8"/>
  <c r="F79" i="8"/>
  <c r="E79" i="8"/>
  <c r="D79" i="8"/>
  <c r="C79" i="8"/>
  <c r="B79" i="8"/>
  <c r="A79" i="8"/>
  <c r="G78" i="8"/>
  <c r="F78" i="8"/>
  <c r="E78" i="8"/>
  <c r="D78" i="8"/>
  <c r="C78" i="8"/>
  <c r="B78" i="8"/>
  <c r="A78" i="8"/>
  <c r="G77" i="8"/>
  <c r="F77" i="8"/>
  <c r="E77" i="8"/>
  <c r="D77" i="8"/>
  <c r="C77" i="8"/>
  <c r="B77" i="8"/>
  <c r="A77" i="8"/>
  <c r="G76" i="8"/>
  <c r="F76" i="8"/>
  <c r="E76" i="8"/>
  <c r="D76" i="8"/>
  <c r="C76" i="8"/>
  <c r="B76" i="8"/>
  <c r="A76" i="8"/>
  <c r="G75" i="8"/>
  <c r="F75" i="8"/>
  <c r="E75" i="8"/>
  <c r="D75" i="8"/>
  <c r="C75" i="8"/>
  <c r="B75" i="8"/>
  <c r="A75" i="8"/>
  <c r="G74" i="8"/>
  <c r="F74" i="8"/>
  <c r="E74" i="8"/>
  <c r="D74" i="8"/>
  <c r="C74" i="8"/>
  <c r="B74" i="8"/>
  <c r="A74" i="8"/>
  <c r="G73" i="8"/>
  <c r="F73" i="8"/>
  <c r="E73" i="8"/>
  <c r="D73" i="8"/>
  <c r="C73" i="8"/>
  <c r="B73" i="8"/>
  <c r="A73" i="8"/>
  <c r="G72" i="8"/>
  <c r="F72" i="8"/>
  <c r="E72" i="8"/>
  <c r="D72" i="8"/>
  <c r="C72" i="8"/>
  <c r="B72" i="8"/>
  <c r="A72" i="8"/>
  <c r="G71" i="8"/>
  <c r="F71" i="8"/>
  <c r="E71" i="8"/>
  <c r="D71" i="8"/>
  <c r="C71" i="8"/>
  <c r="B71" i="8"/>
  <c r="A71" i="8"/>
  <c r="G70" i="8"/>
  <c r="F70" i="8"/>
  <c r="E70" i="8"/>
  <c r="D70" i="8"/>
  <c r="C70" i="8"/>
  <c r="B70" i="8"/>
  <c r="A70" i="8"/>
  <c r="G69" i="8"/>
  <c r="F69" i="8"/>
  <c r="E69" i="8"/>
  <c r="D69" i="8"/>
  <c r="C69" i="8"/>
  <c r="B69" i="8"/>
  <c r="A69" i="8"/>
  <c r="G68" i="8"/>
  <c r="F68" i="8"/>
  <c r="E68" i="8"/>
  <c r="D68" i="8"/>
  <c r="C68" i="8"/>
  <c r="B68" i="8"/>
  <c r="A68" i="8"/>
  <c r="G67" i="8"/>
  <c r="F67" i="8"/>
  <c r="E67" i="8"/>
  <c r="D67" i="8"/>
  <c r="C67" i="8"/>
  <c r="B67" i="8"/>
  <c r="A67" i="8"/>
  <c r="G66" i="8"/>
  <c r="F66" i="8"/>
  <c r="E66" i="8"/>
  <c r="D66" i="8"/>
  <c r="C66" i="8"/>
  <c r="B66" i="8"/>
  <c r="A66" i="8"/>
  <c r="G65" i="8"/>
  <c r="F65" i="8"/>
  <c r="E65" i="8"/>
  <c r="D65" i="8"/>
  <c r="C65" i="8"/>
  <c r="B65" i="8"/>
  <c r="A65" i="8"/>
  <c r="G64" i="8"/>
  <c r="F64" i="8"/>
  <c r="E64" i="8"/>
  <c r="D64" i="8"/>
  <c r="C64" i="8"/>
  <c r="B64" i="8"/>
  <c r="A64" i="8"/>
  <c r="G63" i="8"/>
  <c r="F63" i="8"/>
  <c r="E63" i="8"/>
  <c r="D63" i="8"/>
  <c r="C63" i="8"/>
  <c r="B63" i="8"/>
  <c r="A63" i="8"/>
  <c r="G62" i="8"/>
  <c r="F62" i="8"/>
  <c r="E62" i="8"/>
  <c r="D62" i="8"/>
  <c r="C62" i="8"/>
  <c r="B62" i="8"/>
  <c r="A62" i="8"/>
  <c r="G61" i="8"/>
  <c r="F61" i="8"/>
  <c r="E61" i="8"/>
  <c r="D61" i="8"/>
  <c r="C61" i="8"/>
  <c r="B61" i="8"/>
  <c r="A61" i="8"/>
  <c r="G60" i="8"/>
  <c r="F60" i="8"/>
  <c r="E60" i="8"/>
  <c r="D60" i="8"/>
  <c r="C60" i="8"/>
  <c r="B60" i="8"/>
  <c r="A60" i="8"/>
  <c r="G59" i="8"/>
  <c r="F59" i="8"/>
  <c r="E59" i="8"/>
  <c r="D59" i="8"/>
  <c r="C59" i="8"/>
  <c r="B59" i="8"/>
  <c r="A59" i="8"/>
  <c r="G58" i="8"/>
  <c r="F58" i="8"/>
  <c r="E58" i="8"/>
  <c r="D58" i="8"/>
  <c r="C58" i="8"/>
  <c r="B58" i="8"/>
  <c r="A58" i="8"/>
  <c r="G57" i="8"/>
  <c r="F57" i="8"/>
  <c r="E57" i="8"/>
  <c r="D57" i="8"/>
  <c r="C57" i="8"/>
  <c r="B57" i="8"/>
  <c r="A57" i="8"/>
  <c r="G56" i="8"/>
  <c r="F56" i="8"/>
  <c r="E56" i="8"/>
  <c r="D56" i="8"/>
  <c r="C56" i="8"/>
  <c r="B56" i="8"/>
  <c r="A56" i="8"/>
  <c r="G55" i="8"/>
  <c r="F55" i="8"/>
  <c r="E55" i="8"/>
  <c r="D55" i="8"/>
  <c r="C55" i="8"/>
  <c r="B55" i="8"/>
  <c r="A55" i="8"/>
  <c r="G54" i="8"/>
  <c r="F54" i="8"/>
  <c r="E54" i="8"/>
  <c r="D54" i="8"/>
  <c r="C54" i="8"/>
  <c r="B54" i="8"/>
  <c r="A54" i="8"/>
  <c r="G53" i="8"/>
  <c r="F53" i="8"/>
  <c r="E53" i="8"/>
  <c r="D53" i="8"/>
  <c r="C53" i="8"/>
  <c r="B53" i="8"/>
  <c r="A53" i="8"/>
  <c r="G52" i="8"/>
  <c r="F52" i="8"/>
  <c r="E52" i="8"/>
  <c r="D52" i="8"/>
  <c r="C52" i="8"/>
  <c r="B52" i="8"/>
  <c r="A52" i="8"/>
  <c r="G51" i="8"/>
  <c r="F51" i="8"/>
  <c r="E51" i="8"/>
  <c r="D51" i="8"/>
  <c r="C51" i="8"/>
  <c r="B51" i="8"/>
  <c r="A51" i="8"/>
  <c r="G50" i="8"/>
  <c r="F50" i="8"/>
  <c r="E50" i="8"/>
  <c r="D50" i="8"/>
  <c r="C50" i="8"/>
  <c r="B50" i="8"/>
  <c r="A50" i="8"/>
  <c r="G49" i="8"/>
  <c r="F49" i="8"/>
  <c r="E49" i="8"/>
  <c r="D49" i="8"/>
  <c r="C49" i="8"/>
  <c r="B49" i="8"/>
  <c r="A49" i="8"/>
  <c r="G48" i="8"/>
  <c r="F48" i="8"/>
  <c r="E48" i="8"/>
  <c r="D48" i="8"/>
  <c r="C48" i="8"/>
  <c r="B48" i="8"/>
  <c r="A48" i="8"/>
  <c r="G47" i="8"/>
  <c r="F47" i="8"/>
  <c r="E47" i="8"/>
  <c r="D47" i="8"/>
  <c r="C47" i="8"/>
  <c r="B47" i="8"/>
  <c r="A47" i="8"/>
  <c r="G46" i="8"/>
  <c r="F46" i="8"/>
  <c r="E46" i="8"/>
  <c r="D46" i="8"/>
  <c r="C46" i="8"/>
  <c r="B46" i="8"/>
  <c r="A46" i="8"/>
  <c r="G45" i="8"/>
  <c r="F45" i="8"/>
  <c r="E45" i="8"/>
  <c r="D45" i="8"/>
  <c r="C45" i="8"/>
  <c r="B45" i="8"/>
  <c r="A45" i="8"/>
  <c r="G44" i="8"/>
  <c r="F44" i="8"/>
  <c r="E44" i="8"/>
  <c r="D44" i="8"/>
  <c r="C44" i="8"/>
  <c r="B44" i="8"/>
  <c r="A44" i="8"/>
  <c r="G43" i="8"/>
  <c r="F43" i="8"/>
  <c r="E43" i="8"/>
  <c r="D43" i="8"/>
  <c r="C43" i="8"/>
  <c r="B43" i="8"/>
  <c r="A43" i="8"/>
  <c r="G42" i="8"/>
  <c r="F42" i="8"/>
  <c r="E42" i="8"/>
  <c r="D42" i="8"/>
  <c r="C42" i="8"/>
  <c r="B42" i="8"/>
  <c r="A42" i="8"/>
  <c r="G41" i="8"/>
  <c r="F41" i="8"/>
  <c r="E41" i="8"/>
  <c r="D41" i="8"/>
  <c r="C41" i="8"/>
  <c r="B41" i="8"/>
  <c r="A41" i="8"/>
  <c r="G40" i="8"/>
  <c r="F40" i="8"/>
  <c r="E40" i="8"/>
  <c r="D40" i="8"/>
  <c r="C40" i="8"/>
  <c r="B40" i="8"/>
  <c r="A40" i="8"/>
  <c r="G39" i="8"/>
  <c r="F39" i="8"/>
  <c r="E39" i="8"/>
  <c r="D39" i="8"/>
  <c r="C39" i="8"/>
  <c r="B39" i="8"/>
  <c r="A39" i="8"/>
  <c r="G38" i="8"/>
  <c r="F38" i="8"/>
  <c r="E38" i="8"/>
  <c r="D38" i="8"/>
  <c r="C38" i="8"/>
  <c r="B38" i="8"/>
  <c r="A38" i="8"/>
  <c r="G37" i="8"/>
  <c r="F37" i="8"/>
  <c r="E37" i="8"/>
  <c r="D37" i="8"/>
  <c r="C37" i="8"/>
  <c r="B37" i="8"/>
  <c r="A37" i="8"/>
  <c r="G36" i="8"/>
  <c r="F36" i="8"/>
  <c r="E36" i="8"/>
  <c r="D36" i="8"/>
  <c r="C36" i="8"/>
  <c r="B36" i="8"/>
  <c r="A36" i="8"/>
  <c r="G35" i="8"/>
  <c r="F35" i="8"/>
  <c r="E35" i="8"/>
  <c r="D35" i="8"/>
  <c r="C35" i="8"/>
  <c r="B35" i="8"/>
  <c r="A35" i="8"/>
  <c r="G34" i="8"/>
  <c r="F34" i="8"/>
  <c r="E34" i="8"/>
  <c r="D34" i="8"/>
  <c r="C34" i="8"/>
  <c r="B34" i="8"/>
  <c r="A34" i="8"/>
  <c r="G33" i="8"/>
  <c r="F33" i="8"/>
  <c r="E33" i="8"/>
  <c r="D33" i="8"/>
  <c r="C33" i="8"/>
  <c r="B33" i="8"/>
  <c r="A33" i="8"/>
  <c r="G32" i="8"/>
  <c r="F32" i="8"/>
  <c r="E32" i="8"/>
  <c r="D32" i="8"/>
  <c r="C32" i="8"/>
  <c r="B32" i="8"/>
  <c r="A32" i="8"/>
  <c r="G31" i="8"/>
  <c r="F31" i="8"/>
  <c r="E31" i="8"/>
  <c r="D31" i="8"/>
  <c r="C31" i="8"/>
  <c r="B31" i="8"/>
  <c r="A31" i="8"/>
  <c r="G30" i="8"/>
  <c r="F30" i="8"/>
  <c r="E30" i="8"/>
  <c r="D30" i="8"/>
  <c r="C30" i="8"/>
  <c r="B30" i="8"/>
  <c r="A30" i="8"/>
  <c r="G29" i="8"/>
  <c r="F29" i="8"/>
  <c r="E29" i="8"/>
  <c r="D29" i="8"/>
  <c r="C29" i="8"/>
  <c r="B29" i="8"/>
  <c r="A29" i="8"/>
  <c r="G28" i="8"/>
  <c r="F28" i="8"/>
  <c r="E28" i="8"/>
  <c r="D28" i="8"/>
  <c r="C28" i="8"/>
  <c r="B28" i="8"/>
  <c r="A28" i="8"/>
  <c r="G27" i="8"/>
  <c r="F27" i="8"/>
  <c r="E27" i="8"/>
  <c r="D27" i="8"/>
  <c r="C27" i="8"/>
  <c r="B27" i="8"/>
  <c r="A27" i="8"/>
  <c r="G26" i="8"/>
  <c r="F26" i="8"/>
  <c r="E26" i="8"/>
  <c r="D26" i="8"/>
  <c r="C26" i="8"/>
  <c r="B26" i="8"/>
  <c r="A26" i="8"/>
  <c r="G25" i="8"/>
  <c r="F25" i="8"/>
  <c r="E25" i="8"/>
  <c r="D25" i="8"/>
  <c r="C25" i="8"/>
  <c r="B25" i="8"/>
  <c r="A25" i="8"/>
  <c r="G24" i="8"/>
  <c r="F24" i="8"/>
  <c r="E24" i="8"/>
  <c r="D24" i="8"/>
  <c r="C24" i="8"/>
  <c r="B24" i="8"/>
  <c r="A24" i="8"/>
  <c r="G23" i="8"/>
  <c r="F23" i="8"/>
  <c r="E23" i="8"/>
  <c r="D23" i="8"/>
  <c r="C23" i="8"/>
  <c r="B23" i="8"/>
  <c r="A23" i="8"/>
  <c r="G22" i="8"/>
  <c r="F22" i="8"/>
  <c r="E22" i="8"/>
  <c r="D22" i="8"/>
  <c r="C22" i="8"/>
  <c r="B22" i="8"/>
  <c r="A22" i="8"/>
  <c r="G21" i="8"/>
  <c r="F21" i="8"/>
  <c r="E21" i="8"/>
  <c r="D21" i="8"/>
  <c r="C21" i="8"/>
  <c r="B21" i="8"/>
  <c r="A21" i="8"/>
  <c r="G20" i="8"/>
  <c r="F20" i="8"/>
  <c r="E20" i="8"/>
  <c r="D20" i="8"/>
  <c r="C20" i="8"/>
  <c r="B20" i="8"/>
  <c r="A20" i="8"/>
  <c r="G19" i="8"/>
  <c r="F19" i="8"/>
  <c r="E19" i="8"/>
  <c r="D19" i="8"/>
  <c r="C19" i="8"/>
  <c r="B19" i="8"/>
  <c r="A19" i="8"/>
  <c r="G18" i="8"/>
  <c r="F18" i="8"/>
  <c r="E18" i="8"/>
  <c r="D18" i="8"/>
  <c r="C18" i="8"/>
  <c r="B18" i="8"/>
  <c r="A18" i="8"/>
  <c r="G17" i="8"/>
  <c r="F17" i="8"/>
  <c r="E17" i="8"/>
  <c r="D17" i="8"/>
  <c r="C17" i="8"/>
  <c r="B17" i="8"/>
  <c r="A17" i="8"/>
  <c r="G16" i="8"/>
  <c r="F16" i="8"/>
  <c r="E16" i="8"/>
  <c r="D16" i="8"/>
  <c r="C16" i="8"/>
  <c r="B16" i="8"/>
  <c r="A16" i="8"/>
  <c r="G15" i="8"/>
  <c r="F15" i="8"/>
  <c r="E15" i="8"/>
  <c r="D15" i="8"/>
  <c r="C15" i="8"/>
  <c r="B15" i="8"/>
  <c r="A15" i="8"/>
  <c r="G14" i="8"/>
  <c r="F14" i="8"/>
  <c r="E14" i="8"/>
  <c r="D14" i="8"/>
  <c r="C14" i="8"/>
  <c r="B14" i="8"/>
  <c r="A14" i="8"/>
  <c r="G13" i="8"/>
  <c r="F13" i="8"/>
  <c r="E13" i="8"/>
  <c r="D13" i="8"/>
  <c r="C13" i="8"/>
  <c r="B13" i="8"/>
  <c r="A13" i="8"/>
  <c r="G12" i="8"/>
  <c r="F12" i="8"/>
  <c r="E12" i="8"/>
  <c r="D12" i="8"/>
  <c r="C12" i="8"/>
  <c r="B12" i="8"/>
  <c r="A12" i="8"/>
  <c r="G11" i="8"/>
  <c r="F11" i="8"/>
  <c r="E11" i="8"/>
  <c r="D11" i="8"/>
  <c r="C11" i="8"/>
  <c r="B11" i="8"/>
  <c r="A11" i="8"/>
  <c r="G10" i="8"/>
  <c r="F10" i="8"/>
  <c r="E10" i="8"/>
  <c r="D10" i="8"/>
  <c r="C10" i="8"/>
  <c r="B10" i="8"/>
  <c r="A10" i="8"/>
  <c r="G9" i="8"/>
  <c r="F9" i="8"/>
  <c r="E9" i="8"/>
  <c r="D9" i="8"/>
  <c r="C9" i="8"/>
  <c r="B9" i="8"/>
  <c r="A9" i="8"/>
  <c r="G8" i="8"/>
  <c r="F8" i="8"/>
  <c r="E8" i="8"/>
  <c r="D8" i="8"/>
  <c r="C8" i="8"/>
  <c r="B8" i="8"/>
  <c r="A8" i="8"/>
  <c r="G7" i="8"/>
  <c r="F7" i="8"/>
  <c r="E7" i="8"/>
  <c r="D7" i="8"/>
  <c r="C7" i="8"/>
  <c r="B7" i="8"/>
  <c r="A7" i="8"/>
  <c r="G6" i="8"/>
  <c r="F6" i="8"/>
  <c r="E6" i="8"/>
  <c r="D6" i="8"/>
  <c r="C6" i="8"/>
  <c r="B6" i="8"/>
  <c r="A6" i="8"/>
  <c r="G5" i="8"/>
  <c r="F5" i="8"/>
  <c r="E5" i="8"/>
  <c r="D5" i="8"/>
  <c r="C5" i="8"/>
  <c r="B5" i="8"/>
  <c r="A5" i="8"/>
  <c r="A3" i="8"/>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B35" i="1" s="1"/>
  <c r="E2" i="7"/>
  <c r="H201" i="6"/>
  <c r="C201" i="6"/>
  <c r="H200" i="6"/>
  <c r="C200" i="6"/>
  <c r="H199" i="6"/>
  <c r="C199" i="6"/>
  <c r="H198" i="6"/>
  <c r="C198" i="6"/>
  <c r="H197" i="6"/>
  <c r="C197" i="6"/>
  <c r="H196" i="6"/>
  <c r="C196" i="6"/>
  <c r="H195" i="6"/>
  <c r="C195" i="6"/>
  <c r="H194" i="6"/>
  <c r="C194" i="6"/>
  <c r="H193" i="6"/>
  <c r="C193" i="6"/>
  <c r="H192" i="6"/>
  <c r="C192" i="6"/>
  <c r="H191" i="6"/>
  <c r="C191" i="6"/>
  <c r="H190" i="6"/>
  <c r="C190" i="6"/>
  <c r="H189" i="6"/>
  <c r="C189" i="6"/>
  <c r="H188" i="6"/>
  <c r="C188" i="6"/>
  <c r="H187" i="6"/>
  <c r="C187" i="6"/>
  <c r="H186" i="6"/>
  <c r="C186" i="6"/>
  <c r="H185" i="6"/>
  <c r="C185" i="6"/>
  <c r="H184" i="6"/>
  <c r="C184" i="6"/>
  <c r="H183" i="6"/>
  <c r="C183" i="6"/>
  <c r="H182" i="6"/>
  <c r="C182" i="6"/>
  <c r="H181" i="6"/>
  <c r="C181" i="6"/>
  <c r="H180" i="6"/>
  <c r="C180" i="6"/>
  <c r="H179" i="6"/>
  <c r="C179" i="6"/>
  <c r="H178" i="6"/>
  <c r="C178" i="6"/>
  <c r="H177" i="6"/>
  <c r="C177" i="6"/>
  <c r="H176" i="6"/>
  <c r="C176" i="6"/>
  <c r="H175" i="6"/>
  <c r="C175" i="6"/>
  <c r="H174" i="6"/>
  <c r="C174" i="6"/>
  <c r="H173" i="6"/>
  <c r="C173" i="6"/>
  <c r="H172" i="6"/>
  <c r="C172" i="6"/>
  <c r="H171" i="6"/>
  <c r="C171" i="6"/>
  <c r="H170" i="6"/>
  <c r="C170" i="6"/>
  <c r="H169" i="6"/>
  <c r="C169" i="6"/>
  <c r="H168" i="6"/>
  <c r="C168" i="6"/>
  <c r="H167" i="6"/>
  <c r="C167" i="6"/>
  <c r="H166" i="6"/>
  <c r="C166" i="6"/>
  <c r="H165" i="6"/>
  <c r="C165" i="6"/>
  <c r="H164" i="6"/>
  <c r="C164" i="6"/>
  <c r="H163" i="6"/>
  <c r="C163" i="6"/>
  <c r="H162" i="6"/>
  <c r="C162" i="6"/>
  <c r="H161" i="6"/>
  <c r="C161" i="6"/>
  <c r="H160" i="6"/>
  <c r="C160" i="6"/>
  <c r="H159" i="6"/>
  <c r="C159" i="6"/>
  <c r="H158" i="6"/>
  <c r="C158" i="6"/>
  <c r="H157" i="6"/>
  <c r="C157" i="6"/>
  <c r="H156" i="6"/>
  <c r="C156" i="6"/>
  <c r="H155" i="6"/>
  <c r="C155" i="6"/>
  <c r="H154" i="6"/>
  <c r="C154" i="6"/>
  <c r="H153" i="6"/>
  <c r="C153" i="6"/>
  <c r="H152" i="6"/>
  <c r="C152" i="6"/>
  <c r="H151" i="6"/>
  <c r="C151" i="6"/>
  <c r="H150" i="6"/>
  <c r="C150" i="6"/>
  <c r="H149" i="6"/>
  <c r="C149" i="6"/>
  <c r="H148" i="6"/>
  <c r="C148" i="6"/>
  <c r="H147" i="6"/>
  <c r="C147" i="6"/>
  <c r="H146" i="6"/>
  <c r="C146" i="6"/>
  <c r="H145" i="6"/>
  <c r="C145" i="6"/>
  <c r="H144" i="6"/>
  <c r="C144" i="6"/>
  <c r="H143" i="6"/>
  <c r="C143" i="6"/>
  <c r="H142" i="6"/>
  <c r="C142" i="6"/>
  <c r="H141" i="6"/>
  <c r="C141" i="6"/>
  <c r="H140" i="6"/>
  <c r="C140" i="6"/>
  <c r="H139" i="6"/>
  <c r="C139" i="6"/>
  <c r="H138" i="6"/>
  <c r="C138" i="6"/>
  <c r="H137" i="6"/>
  <c r="C137" i="6"/>
  <c r="H136" i="6"/>
  <c r="C136" i="6"/>
  <c r="H135" i="6"/>
  <c r="C135" i="6"/>
  <c r="H134" i="6"/>
  <c r="C134" i="6"/>
  <c r="H133" i="6"/>
  <c r="C133" i="6"/>
  <c r="H132" i="6"/>
  <c r="C132" i="6"/>
  <c r="H131" i="6"/>
  <c r="C131" i="6"/>
  <c r="H130" i="6"/>
  <c r="C130" i="6"/>
  <c r="H129" i="6"/>
  <c r="C129" i="6"/>
  <c r="H128" i="6"/>
  <c r="C128" i="6"/>
  <c r="H127" i="6"/>
  <c r="C127" i="6"/>
  <c r="H126" i="6"/>
  <c r="C126" i="6"/>
  <c r="H125" i="6"/>
  <c r="C125" i="6"/>
  <c r="H124" i="6"/>
  <c r="C124" i="6"/>
  <c r="H123" i="6"/>
  <c r="C123" i="6"/>
  <c r="H122" i="6"/>
  <c r="C122" i="6"/>
  <c r="H121" i="6"/>
  <c r="C121" i="6"/>
  <c r="H120" i="6"/>
  <c r="C120" i="6"/>
  <c r="H119" i="6"/>
  <c r="C119" i="6"/>
  <c r="H118" i="6"/>
  <c r="C118" i="6"/>
  <c r="H117" i="6"/>
  <c r="C117" i="6"/>
  <c r="H116" i="6"/>
  <c r="C116" i="6"/>
  <c r="H115" i="6"/>
  <c r="C115" i="6"/>
  <c r="H114" i="6"/>
  <c r="C114" i="6"/>
  <c r="H113" i="6"/>
  <c r="C113" i="6"/>
  <c r="H112" i="6"/>
  <c r="C112" i="6"/>
  <c r="H111" i="6"/>
  <c r="C111" i="6"/>
  <c r="H110" i="6"/>
  <c r="C110" i="6"/>
  <c r="H109" i="6"/>
  <c r="C109" i="6"/>
  <c r="H108" i="6"/>
  <c r="C108" i="6"/>
  <c r="H107" i="6"/>
  <c r="C107" i="6"/>
  <c r="H106" i="6"/>
  <c r="C106" i="6"/>
  <c r="H105" i="6"/>
  <c r="C105" i="6"/>
  <c r="H104" i="6"/>
  <c r="C104" i="6"/>
  <c r="H103" i="6"/>
  <c r="C103" i="6"/>
  <c r="H102" i="6"/>
  <c r="C102" i="6"/>
  <c r="H101" i="6"/>
  <c r="C101" i="6"/>
  <c r="H100" i="6"/>
  <c r="C100" i="6"/>
  <c r="H99" i="6"/>
  <c r="C99" i="6"/>
  <c r="H98" i="6"/>
  <c r="C98" i="6"/>
  <c r="H97" i="6"/>
  <c r="C97" i="6"/>
  <c r="H96" i="6"/>
  <c r="C96" i="6"/>
  <c r="H95" i="6"/>
  <c r="C95" i="6"/>
  <c r="H94" i="6"/>
  <c r="C94" i="6"/>
  <c r="H93" i="6"/>
  <c r="C93" i="6"/>
  <c r="H92" i="6"/>
  <c r="C92" i="6"/>
  <c r="H91" i="6"/>
  <c r="C91" i="6"/>
  <c r="H90" i="6"/>
  <c r="C90" i="6"/>
  <c r="H89" i="6"/>
  <c r="C89" i="6"/>
  <c r="H88" i="6"/>
  <c r="C88" i="6"/>
  <c r="H87" i="6"/>
  <c r="C87" i="6"/>
  <c r="H86" i="6"/>
  <c r="C86" i="6"/>
  <c r="H85" i="6"/>
  <c r="C85" i="6"/>
  <c r="H84" i="6"/>
  <c r="C84" i="6"/>
  <c r="H83" i="6"/>
  <c r="C83" i="6"/>
  <c r="H82" i="6"/>
  <c r="C82" i="6"/>
  <c r="H81" i="6"/>
  <c r="C81" i="6"/>
  <c r="H80" i="6"/>
  <c r="C80" i="6"/>
  <c r="H79" i="6"/>
  <c r="C79" i="6"/>
  <c r="H78" i="6"/>
  <c r="C78" i="6"/>
  <c r="H77" i="6"/>
  <c r="C77" i="6"/>
  <c r="H76" i="6"/>
  <c r="C76" i="6"/>
  <c r="H75" i="6"/>
  <c r="C75" i="6"/>
  <c r="H74" i="6"/>
  <c r="C74" i="6"/>
  <c r="H73" i="6"/>
  <c r="C73" i="6"/>
  <c r="H72" i="6"/>
  <c r="C72" i="6"/>
  <c r="H71" i="6"/>
  <c r="C71" i="6"/>
  <c r="H70" i="6"/>
  <c r="C70" i="6"/>
  <c r="H69" i="6"/>
  <c r="C69" i="6"/>
  <c r="H68" i="6"/>
  <c r="C68" i="6"/>
  <c r="H67" i="6"/>
  <c r="C67" i="6"/>
  <c r="H66" i="6"/>
  <c r="C66" i="6"/>
  <c r="H65" i="6"/>
  <c r="C65" i="6"/>
  <c r="H64" i="6"/>
  <c r="C64" i="6"/>
  <c r="H63" i="6"/>
  <c r="C63" i="6"/>
  <c r="H62" i="6"/>
  <c r="C62" i="6"/>
  <c r="H61" i="6"/>
  <c r="C61" i="6"/>
  <c r="H60" i="6"/>
  <c r="C60" i="6"/>
  <c r="H59" i="6"/>
  <c r="C59" i="6"/>
  <c r="H58" i="6"/>
  <c r="C58" i="6"/>
  <c r="H57" i="6"/>
  <c r="C57" i="6"/>
  <c r="H56" i="6"/>
  <c r="C56" i="6"/>
  <c r="H55" i="6"/>
  <c r="C55" i="6"/>
  <c r="H54" i="6"/>
  <c r="C54" i="6"/>
  <c r="H53" i="6"/>
  <c r="C53" i="6"/>
  <c r="H52" i="6"/>
  <c r="C52" i="6"/>
  <c r="H51" i="6"/>
  <c r="C51" i="6"/>
  <c r="H50" i="6"/>
  <c r="C50" i="6"/>
  <c r="H49" i="6"/>
  <c r="C49" i="6"/>
  <c r="H48" i="6"/>
  <c r="C48" i="6"/>
  <c r="H47" i="6"/>
  <c r="C47" i="6"/>
  <c r="H46" i="6"/>
  <c r="C46" i="6"/>
  <c r="H45" i="6"/>
  <c r="C45" i="6"/>
  <c r="H44" i="6"/>
  <c r="C44" i="6"/>
  <c r="H43" i="6"/>
  <c r="C43" i="6"/>
  <c r="H42" i="6"/>
  <c r="C42" i="6"/>
  <c r="H41" i="6"/>
  <c r="C41" i="6"/>
  <c r="H40" i="6"/>
  <c r="C40" i="6"/>
  <c r="H39" i="6"/>
  <c r="C39" i="6"/>
  <c r="H38" i="6"/>
  <c r="C38" i="6"/>
  <c r="H37" i="6"/>
  <c r="C37" i="6"/>
  <c r="H36" i="6"/>
  <c r="C36" i="6"/>
  <c r="H35" i="6"/>
  <c r="C35" i="6"/>
  <c r="H34" i="6"/>
  <c r="C34" i="6"/>
  <c r="H33" i="6"/>
  <c r="C33" i="6"/>
  <c r="H32" i="6"/>
  <c r="C32" i="6"/>
  <c r="H31" i="6"/>
  <c r="C31" i="6"/>
  <c r="H30" i="6"/>
  <c r="C30" i="6"/>
  <c r="H29" i="6"/>
  <c r="C29" i="6"/>
  <c r="H28" i="6"/>
  <c r="C28" i="6"/>
  <c r="H27" i="6"/>
  <c r="C27" i="6"/>
  <c r="H26" i="6"/>
  <c r="C26" i="6"/>
  <c r="H25" i="6"/>
  <c r="C25" i="6"/>
  <c r="H24" i="6"/>
  <c r="C24" i="6"/>
  <c r="H23" i="6"/>
  <c r="C23" i="6"/>
  <c r="H22" i="6"/>
  <c r="C22" i="6"/>
  <c r="H21" i="6"/>
  <c r="C21" i="6"/>
  <c r="H20" i="6"/>
  <c r="C20" i="6"/>
  <c r="H19" i="6"/>
  <c r="C19" i="6"/>
  <c r="H18" i="6"/>
  <c r="C18" i="6"/>
  <c r="H17" i="6"/>
  <c r="C17" i="6"/>
  <c r="H16" i="6"/>
  <c r="C16" i="6"/>
  <c r="H15" i="6"/>
  <c r="C15" i="6"/>
  <c r="H14" i="6"/>
  <c r="C14" i="6"/>
  <c r="H13" i="6"/>
  <c r="C13" i="6"/>
  <c r="H12" i="6"/>
  <c r="C12" i="6"/>
  <c r="H11" i="6"/>
  <c r="C11" i="6"/>
  <c r="H10" i="6"/>
  <c r="C10" i="6"/>
  <c r="H9" i="6"/>
  <c r="C9" i="6"/>
  <c r="H8" i="6"/>
  <c r="C8" i="6"/>
  <c r="H7" i="6"/>
  <c r="C7" i="6"/>
  <c r="H6" i="6"/>
  <c r="C6" i="6"/>
  <c r="H5" i="6"/>
  <c r="C5" i="6"/>
  <c r="H4" i="6"/>
  <c r="C4" i="6"/>
  <c r="H3" i="6"/>
  <c r="C3" i="6"/>
  <c r="H2"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F16" i="4"/>
  <c r="E16" i="4"/>
  <c r="D16" i="4"/>
  <c r="F15" i="4"/>
  <c r="E15" i="4"/>
  <c r="D15" i="4"/>
  <c r="F14" i="4"/>
  <c r="E14" i="4"/>
  <c r="D14" i="4"/>
  <c r="F13" i="4"/>
  <c r="E13" i="4"/>
  <c r="D13" i="4"/>
  <c r="F12" i="4"/>
  <c r="E12" i="4"/>
  <c r="D12" i="4"/>
  <c r="F11" i="4"/>
  <c r="E11" i="4"/>
  <c r="D11" i="4"/>
  <c r="F10" i="4"/>
  <c r="E10" i="4"/>
  <c r="D10" i="4"/>
  <c r="F9" i="4"/>
  <c r="E9" i="4"/>
  <c r="D9" i="4"/>
  <c r="F8" i="4"/>
  <c r="E8" i="4"/>
  <c r="D8" i="4"/>
  <c r="F7" i="4"/>
  <c r="E7" i="4"/>
  <c r="D7" i="4"/>
  <c r="F6" i="4"/>
  <c r="E6" i="4"/>
  <c r="D6" i="4"/>
  <c r="F5" i="4"/>
  <c r="E5" i="4"/>
  <c r="D5" i="4"/>
  <c r="F4" i="4"/>
  <c r="E4" i="4"/>
  <c r="D4" i="4"/>
  <c r="F3" i="4"/>
  <c r="E3" i="4"/>
  <c r="D3" i="4"/>
  <c r="F2" i="4"/>
  <c r="E2" i="4"/>
  <c r="D2" i="4"/>
  <c r="B34" i="1"/>
  <c r="B33" i="1"/>
  <c r="B32"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1D0842-3F85-41CD-A74A-44E2DDD28478}" keepAlive="1" name="Connection" type="5" refreshedVersion="8" saveData="1">
    <dbPr connection="Provider=Microsoft.Mashup.OleDb.1;Data Source=$Workbook$;Location=Centres;Extended Properties=&quot;&quot;" command="SELECT * FROM [Centres]"/>
  </connection>
  <connection id="2" xr16:uid="{63027B5B-DA4D-46D4-938F-BC5263FCD340}" keepAlive="1" name="Connection1" type="5" refreshedVersion="8" saveData="1">
    <dbPr connection="Provider=Microsoft.Mashup.OleDb.1;Data Source=$Workbook$;Location=Position;Extended Properties=&quot;&quot;" command="SELECT * FROM [Position]"/>
  </connection>
  <connection id="3" xr16:uid="{D12CDE15-5EED-4C74-8E3A-748D4C8796AB}" keepAlive="1" name="Connection10" type="5" refreshedVersion="8" saveData="1">
    <dbPr connection="Provider=Microsoft.Mashup.OleDb.1;Data Source=$Workbook$;Location=InitiativeScores;Extended Properties=&quot;&quot;" command="SELECT * FROM [InitiativeScores]"/>
  </connection>
  <connection id="4" xr16:uid="{C2804D31-43CA-470C-B52D-B7BBBF5B0863}" keepAlive="1" name="Connection11" type="5" refreshedVersion="8" saveData="1">
    <dbPr connection="Provider=Microsoft.Mashup.OleDb.1;Data Source=$Workbook$;Location=AssistanceScores;Extended Properties=&quot;&quot;" command="SELECT * FROM [AssistanceScores]"/>
  </connection>
  <connection id="5" xr16:uid="{65F59196-FEA5-440B-909C-88D5C203480C}" keepAlive="1" name="Connection2" type="5" refreshedVersion="8" saveData="1">
    <dbPr connection="Provider=Microsoft.Mashup.OleDb.1;Data Source=$Workbook$;Location=ProblemSet;Extended Properties=&quot;&quot;" command="SELECT * FROM [ProblemSet]"/>
  </connection>
  <connection id="6" xr16:uid="{AF9E28C9-0A83-4D3E-9EF7-A37D33BB8932}" keepAlive="1" name="Connection3" type="5" refreshedVersion="8" saveData="1">
    <dbPr connection="Provider=Microsoft.Mashup.OleDb.1;Data Source=$Workbook$;Location=InitiativeType;Extended Properties=&quot;&quot;" command="SELECT * FROM [InitiativeType]"/>
  </connection>
  <connection id="7" xr16:uid="{4A7CAC64-1EB6-473E-BEC2-E6D4C0C5A665}" keepAlive="1" name="Connection4" type="5" refreshedVersion="8" saveData="1">
    <dbPr connection="Provider=Microsoft.Mashup.OleDb.1;Data Source=$Workbook$;Location=AssistanceType;Extended Properties=&quot;&quot;" command="SELECT * FROM [AssistanceType]"/>
  </connection>
  <connection id="8" xr16:uid="{E41A0920-9255-475F-95A8-5E6F28437BCA}" keepAlive="1" name="Connection5" type="5" refreshedVersion="8" saveData="1">
    <dbPr connection="Provider=Microsoft.Mashup.OleDb.1;Data Source=$Workbook$;Location=Resources;Extended Properties=&quot;&quot;" command="SELECT * FROM [Resources]"/>
  </connection>
  <connection id="9" xr16:uid="{DF9FDEAF-C67A-4B4A-9FB3-41CF09D607B6}" keepAlive="1" name="Connection6" type="5" refreshedVersion="8" saveData="1">
    <dbPr connection="Provider=Microsoft.Mashup.OleDb.1;Data Source=$Workbook$;Location=PriorityTactical;Extended Properties=&quot;&quot;" command="SELECT * FROM [PriorityTactical]"/>
  </connection>
  <connection id="10" xr16:uid="{7210E607-5627-4138-B7C6-2471820651A1}" keepAlive="1" name="Connection7" type="5" refreshedVersion="8" saveData="1">
    <dbPr connection="Provider=Microsoft.Mashup.OleDb.1;Data Source=$Workbook$;Location=PriorityInitiative;Extended Properties=&quot;&quot;" command="SELECT * FROM [PriorityInitiative]"/>
  </connection>
  <connection id="11" xr16:uid="{8C3DC1EE-66F1-4984-83E4-4299667B5EEB}" keepAlive="1" name="Connection8" type="5" refreshedVersion="8" saveData="1">
    <dbPr connection="Provider=Microsoft.Mashup.OleDb.1;Data Source=$Workbook$;Location=PriorityAssistance;Extended Properties=&quot;&quot;" command="SELECT * FROM [PriorityAssistance]"/>
  </connection>
  <connection id="12" xr16:uid="{29D4A8EF-72F4-4997-9823-E47476D3CC16}" keepAlive="1" name="Connection9" type="5" refreshedVersion="8" saveData="1">
    <dbPr connection="Provider=Microsoft.Mashup.OleDb.1;Data Source=$Workbook$;Location=TacticalScores;Extended Properties=&quot;&quot;" command="SELECT * FROM [TacticalScores]"/>
  </connection>
  <connection id="13" xr16:uid="{FD1DE116-D406-478D-A27F-0A8F9B0CD1E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9499F875-00BB-4F44-854A-1AAA78DDDD99}" name="WorksheetConnection_Centre-ENV.xlsx!AssistanceScores" type="102" refreshedVersion="8" minRefreshableVersion="5">
    <extLst>
      <ext xmlns:x15="http://schemas.microsoft.com/office/spreadsheetml/2010/11/main" uri="{DE250136-89BD-433C-8126-D09CA5730AF9}">
        <x15:connection id="AssistanceScores">
          <x15:rangePr sourceName="_xlcn.WorksheetConnection_CentreENV.xlsxAssistanceScores"/>
        </x15:connection>
      </ext>
    </extLst>
  </connection>
  <connection id="15" xr16:uid="{2CD50CE4-A3EA-4120-AF9E-1264A50C830F}" name="WorksheetConnection_Centre-ENV.xlsx!AssistanceType" type="102" refreshedVersion="8" minRefreshableVersion="5">
    <extLst>
      <ext xmlns:x15="http://schemas.microsoft.com/office/spreadsheetml/2010/11/main" uri="{DE250136-89BD-433C-8126-D09CA5730AF9}">
        <x15:connection id="AssistanceType">
          <x15:rangePr sourceName="_xlcn.WorksheetConnection_CentreENV.xlsxAssistanceType"/>
        </x15:connection>
      </ext>
    </extLst>
  </connection>
  <connection id="16" xr16:uid="{062212C1-5B10-4238-BB4C-C58731A5249F}" name="WorksheetConnection_Centre-ENV.xlsx!Centres" type="102" refreshedVersion="8" minRefreshableVersion="5">
    <extLst>
      <ext xmlns:x15="http://schemas.microsoft.com/office/spreadsheetml/2010/11/main" uri="{DE250136-89BD-433C-8126-D09CA5730AF9}">
        <x15:connection id="Centres">
          <x15:rangePr sourceName="_xlcn.WorksheetConnection_CentreENV.xlsxCentres"/>
        </x15:connection>
      </ext>
    </extLst>
  </connection>
  <connection id="17" xr16:uid="{B8B96672-7FDB-47EC-A3B8-E0E455319CCE}" name="WorksheetConnection_Centre-ENV.xlsx!InitiativeScores" type="102" refreshedVersion="8" minRefreshableVersion="5">
    <extLst>
      <ext xmlns:x15="http://schemas.microsoft.com/office/spreadsheetml/2010/11/main" uri="{DE250136-89BD-433C-8126-D09CA5730AF9}">
        <x15:connection id="InitiativeScores">
          <x15:rangePr sourceName="_xlcn.WorksheetConnection_CentreENV.xlsxInitiativeScores"/>
        </x15:connection>
      </ext>
    </extLst>
  </connection>
  <connection id="18" xr16:uid="{CC3AEE3C-4D8F-44D0-8F9A-4425DE06C0A6}" name="WorksheetConnection_Centre-ENV.xlsx!InitiativeType" type="102" refreshedVersion="8" minRefreshableVersion="5">
    <extLst>
      <ext xmlns:x15="http://schemas.microsoft.com/office/spreadsheetml/2010/11/main" uri="{DE250136-89BD-433C-8126-D09CA5730AF9}">
        <x15:connection id="InitiativeType">
          <x15:rangePr sourceName="_xlcn.WorksheetConnection_CentreENV.xlsxInitiativeType"/>
        </x15:connection>
      </ext>
    </extLst>
  </connection>
  <connection id="19" xr16:uid="{5DF36D6C-8055-40C2-AA08-5C4492A79239}" name="WorksheetConnection_Centre-ENV.xlsx!Position" type="102" refreshedVersion="8" minRefreshableVersion="5">
    <extLst>
      <ext xmlns:x15="http://schemas.microsoft.com/office/spreadsheetml/2010/11/main" uri="{DE250136-89BD-433C-8126-D09CA5730AF9}">
        <x15:connection id="Position">
          <x15:rangePr sourceName="_xlcn.WorksheetConnection_CentreENV.xlsxPosition"/>
        </x15:connection>
      </ext>
    </extLst>
  </connection>
  <connection id="20" xr16:uid="{D03B8C84-A129-45DD-9EA3-1B8CC3E95F35}" name="WorksheetConnection_Centre-ENV.xlsx!Priorities" type="102" refreshedVersion="8" minRefreshableVersion="5">
    <extLst>
      <ext xmlns:x15="http://schemas.microsoft.com/office/spreadsheetml/2010/11/main" uri="{DE250136-89BD-433C-8126-D09CA5730AF9}">
        <x15:connection id="Priorities">
          <x15:rangePr sourceName="_xlcn.WorksheetConnection_CentreENV.xlsxPriorities"/>
        </x15:connection>
      </ext>
    </extLst>
  </connection>
  <connection id="21" xr16:uid="{9164510D-1862-46F7-9017-2E2A1112BB73}" name="WorksheetConnection_Centre-ENV.xlsx!PriorityAssistance" type="102" refreshedVersion="8" minRefreshableVersion="5">
    <extLst>
      <ext xmlns:x15="http://schemas.microsoft.com/office/spreadsheetml/2010/11/main" uri="{DE250136-89BD-433C-8126-D09CA5730AF9}">
        <x15:connection id="PriorityAssistance">
          <x15:rangePr sourceName="_xlcn.WorksheetConnection_CentreENV.xlsxPriorityAssistance"/>
        </x15:connection>
      </ext>
    </extLst>
  </connection>
  <connection id="22" xr16:uid="{E20B692E-77D2-48E4-AD53-157FBCB4FB99}" name="WorksheetConnection_Centre-ENV.xlsx!PriorityInitiative" type="102" refreshedVersion="8" minRefreshableVersion="5">
    <extLst>
      <ext xmlns:x15="http://schemas.microsoft.com/office/spreadsheetml/2010/11/main" uri="{DE250136-89BD-433C-8126-D09CA5730AF9}">
        <x15:connection id="PriorityInitiative">
          <x15:rangePr sourceName="_xlcn.WorksheetConnection_CentreENV.xlsxPriorityInitiative"/>
        </x15:connection>
      </ext>
    </extLst>
  </connection>
  <connection id="23" xr16:uid="{3BACC0FC-F53B-479C-8793-FE43EA447216}" name="WorksheetConnection_Centre-ENV.xlsx!PriorityTactical" type="102" refreshedVersion="8" minRefreshableVersion="5">
    <extLst>
      <ext xmlns:x15="http://schemas.microsoft.com/office/spreadsheetml/2010/11/main" uri="{DE250136-89BD-433C-8126-D09CA5730AF9}">
        <x15:connection id="PriorityTactical">
          <x15:rangePr sourceName="_xlcn.WorksheetConnection_CentreENV.xlsxPriorityTactical"/>
        </x15:connection>
      </ext>
    </extLst>
  </connection>
  <connection id="24" xr16:uid="{A26191FC-BFE8-47F9-BD95-84E14714CF68}" name="WorksheetConnection_Centre-ENV.xlsx!ProblemSet" type="102" refreshedVersion="8" minRefreshableVersion="5">
    <extLst>
      <ext xmlns:x15="http://schemas.microsoft.com/office/spreadsheetml/2010/11/main" uri="{DE250136-89BD-433C-8126-D09CA5730AF9}">
        <x15:connection id="ProblemSet">
          <x15:rangePr sourceName="_xlcn.WorksheetConnection_CentreENV.xlsxProblemSet"/>
        </x15:connection>
      </ext>
    </extLst>
  </connection>
  <connection id="25" xr16:uid="{D946D55E-EE77-4342-AE81-64C791B42DAD}" name="WorksheetConnection_Centre-ENV.xlsx!RatingLookup" type="102" refreshedVersion="8" minRefreshableVersion="5">
    <extLst>
      <ext xmlns:x15="http://schemas.microsoft.com/office/spreadsheetml/2010/11/main" uri="{DE250136-89BD-433C-8126-D09CA5730AF9}">
        <x15:connection id="RatingLookup">
          <x15:rangePr sourceName="_xlcn.WorksheetConnection_CentreENV.xlsxRatingLookup"/>
        </x15:connection>
      </ext>
    </extLst>
  </connection>
  <connection id="26" xr16:uid="{D0D7BAC1-8813-43FC-80A4-C761E0530C07}" name="WorksheetConnection_Centre-ENV.xlsx!ResourceAllocation" type="102" refreshedVersion="8" minRefreshableVersion="5">
    <extLst>
      <ext xmlns:x15="http://schemas.microsoft.com/office/spreadsheetml/2010/11/main" uri="{DE250136-89BD-433C-8126-D09CA5730AF9}">
        <x15:connection id="ResourceAllocation">
          <x15:rangePr sourceName="_xlcn.WorksheetConnection_CentreENV.xlsxResourceAllocation"/>
        </x15:connection>
      </ext>
    </extLst>
  </connection>
  <connection id="27" xr16:uid="{70C292DB-7DB1-4D65-B7F2-1E59898DDF41}" name="WorksheetConnection_Centre-ENV.xlsx!Resources" type="102" refreshedVersion="8" minRefreshableVersion="5">
    <extLst>
      <ext xmlns:x15="http://schemas.microsoft.com/office/spreadsheetml/2010/11/main" uri="{DE250136-89BD-433C-8126-D09CA5730AF9}">
        <x15:connection id="Resources">
          <x15:rangePr sourceName="_xlcn.WorksheetConnection_CentreENV.xlsxResources"/>
        </x15:connection>
      </ext>
    </extLst>
  </connection>
  <connection id="28" xr16:uid="{0B6C1BC8-4A6A-48FC-A742-7D4BCC6D456A}" name="WorksheetConnection_Centre-ENV.xlsx!TacticalScores" type="102" refreshedVersion="8" minRefreshableVersion="5">
    <extLst>
      <ext xmlns:x15="http://schemas.microsoft.com/office/spreadsheetml/2010/11/main" uri="{DE250136-89BD-433C-8126-D09CA5730AF9}">
        <x15:connection id="TacticalScores">
          <x15:rangePr sourceName="_xlcn.WorksheetConnection_CentreENV.xlsxTacticalScores"/>
        </x15:connection>
      </ext>
    </extLst>
  </connection>
  <connection id="29" xr16:uid="{C2D7CA6D-F26E-44BB-9384-6379D316F702}" name="WorksheetConnection_Centre-ENV.xlsx!Teams" type="102" refreshedVersion="8" minRefreshableVersion="5">
    <extLst>
      <ext xmlns:x15="http://schemas.microsoft.com/office/spreadsheetml/2010/11/main" uri="{DE250136-89BD-433C-8126-D09CA5730AF9}">
        <x15:connection id="Teams">
          <x15:rangePr sourceName="_xlcn.WorksheetConnection_CentreENV.xlsxTeams"/>
        </x15:connection>
      </ext>
    </extLst>
  </connection>
</connections>
</file>

<file path=xl/sharedStrings.xml><?xml version="1.0" encoding="utf-8"?>
<sst xmlns="http://schemas.openxmlformats.org/spreadsheetml/2006/main" count="896" uniqueCount="330">
  <si>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</si>
  <si>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</si>
  <si>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</si>
  <si>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</si>
  <si>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</si>
  <si>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</si>
  <si>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</si>
  <si>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</si>
  <si>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</si>
  <si>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</si>
  <si>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</si>
  <si>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</si>
  <si>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</si>
  <si>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</si>
  <si>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</si>
  <si>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</si>
  <si>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</si>
  <si>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</si>
  <si>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</si>
  <si>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</si>
  <si>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</si>
  <si>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</si>
  <si>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Before you send this back</t>
  </si>
  <si>
    <t>Every count below should be 0. Anything else is flagged in red on the sheet named beside it.</t>
  </si>
  <si>
    <t>Teams whose priorities don't total 100%</t>
  </si>
  <si>
    <t>Step 1 / Step 3</t>
  </si>
  <si>
    <t>Duplicate team names</t>
  </si>
  <si>
    <t>Step 1</t>
  </si>
  <si>
    <t>Rows sharing a rank within the same team</t>
  </si>
  <si>
    <t>Step 3</t>
  </si>
  <si>
    <t>People allocated more than 100% of their time</t>
  </si>
  <si>
    <t>Step 4</t>
  </si>
  <si>
    <t>Centre Name:</t>
  </si>
  <si>
    <t>Environmental Centre</t>
  </si>
  <si>
    <t>Centre Code:</t>
  </si>
  <si>
    <t>ENV</t>
  </si>
  <si>
    <t>Workbook build:</t>
  </si>
  <si>
    <t>2026-09-04 (7ae039c+)</t>
  </si>
  <si>
    <t>Quote this if you report a problem with this workbook.</t>
  </si>
  <si>
    <t>PrepFilePath</t>
  </si>
  <si>
    <t>C:\Users\doug\Projects\Prioritization\management\preparation.xlsx</t>
  </si>
  <si>
    <t>minValue</t>
  </si>
  <si>
    <t>id</t>
  </si>
  <si>
    <t>RatingType</t>
  </si>
  <si>
    <t>maxValue</t>
  </si>
  <si>
    <t>BandName</t>
  </si>
  <si>
    <t>ColourCode</t>
  </si>
  <si>
    <t>Note: unlike the other reference sheets, this one does NOT update on Data &gt; Refresh All. It is a fixed copy taken when this workbook was generated. Changing a band's thresholds, name or colour needs a regenerated workbook — ask whoever generated this file.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</si>
  <si>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</si>
  <si>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</si>
  <si>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</si>
  <si>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</si>
  <si>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</si>
  <si>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</si>
  <si>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</si>
  <si>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</si>
  <si>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</si>
  <si>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</si>
  <si>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</si>
  <si>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</si>
  <si>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</si>
  <si>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</si>
  <si>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</si>
  <si>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</si>
  <si>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</si>
  <si>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</si>
  <si>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</si>
  <si>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</si>
  <si>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</si>
  <si>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</si>
  <si>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</si>
  <si>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</si>
  <si>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</si>
  <si>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</si>
  <si>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</si>
  <si>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Assistance</t>
  </si>
  <si>
    <t>No</t>
  </si>
  <si>
    <t>Initiative</t>
  </si>
  <si>
    <t>Temp</t>
  </si>
  <si>
    <t>Yes</t>
  </si>
  <si>
    <t>Tactical</t>
  </si>
  <si>
    <t>Team Name</t>
  </si>
  <si>
    <t>Resources Dedicated</t>
  </si>
  <si>
    <t>Priority Allocation Total</t>
  </si>
  <si>
    <t>Resource Effort Total (FTE)</t>
  </si>
  <si>
    <t>Team Name Sorted</t>
  </si>
  <si>
    <t>Priority Title</t>
  </si>
  <si>
    <t>Tactical Helper</t>
  </si>
  <si>
    <t>Initiative Helper</t>
  </si>
  <si>
    <t>Assistance Helper</t>
  </si>
  <si>
    <t>Type (auto)</t>
  </si>
  <si>
    <t>Rank</t>
  </si>
  <si>
    <t>Resourced</t>
  </si>
  <si>
    <t>Allocation % of Team Effort</t>
  </si>
  <si>
    <t>Value/Risk (auto)</t>
  </si>
  <si>
    <t>Team Total % (auto)</t>
  </si>
  <si>
    <t>Resource</t>
  </si>
  <si>
    <t>Position Title (auto)</t>
  </si>
  <si>
    <t>Allocation % of Person Effort</t>
  </si>
  <si>
    <t>Person Total %</t>
  </si>
  <si>
    <t>Your Step 3 priorities, sorted by team then rank</t>
  </si>
  <si>
    <t>Read-only — this updates itself from 'Step 3 - Priorities &amp; Ranking'. Nothing to fill in here.</t>
  </si>
  <si>
    <t>Type</t>
  </si>
  <si>
    <t>Allocation %</t>
  </si>
  <si>
    <t>Value/Risk</t>
  </si>
  <si>
    <t>Centre</t>
  </si>
  <si>
    <t>CentreCode</t>
  </si>
  <si>
    <t>Cyber Centre</t>
  </si>
  <si>
    <t>CYB</t>
  </si>
  <si>
    <t>Economic Centre</t>
  </si>
  <si>
    <t>ECO</t>
  </si>
  <si>
    <t>Infrastructure Centre</t>
  </si>
  <si>
    <t>INF</t>
  </si>
  <si>
    <t>Health Centre</t>
  </si>
  <si>
    <t>HLT</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</si>
  <si>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</si>
  <si>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</si>
  <si>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</si>
  <si>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</si>
  <si>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</si>
  <si>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</si>
  <si>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</si>
  <si>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</si>
  <si>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</si>
  <si>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</si>
  <si>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</si>
  <si>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</si>
  <si>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</si>
  <si>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</si>
  <si>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</si>
  <si>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</si>
  <si>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</si>
  <si>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</si>
  <si>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</si>
  <si>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</si>
  <si>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</si>
  <si>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</si>
  <si>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</si>
  <si>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</si>
  <si>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</si>
  <si>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</si>
  <si>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</si>
  <si>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</si>
  <si>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</si>
  <si>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</si>
  <si>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</si>
  <si>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</si>
  <si>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</si>
  <si>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</si>
  <si>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</si>
  <si>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</si>
  <si>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</si>
  <si>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</si>
  <si>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</si>
  <si>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</si>
  <si>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</si>
  <si>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</si>
  <si>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</si>
  <si>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</si>
  <si>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</si>
  <si>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</si>
  <si>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</si>
  <si>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</si>
  <si>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</si>
  <si>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</si>
  <si>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</si>
  <si>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</si>
  <si>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</si>
  <si>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</si>
  <si>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</si>
  <si>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</si>
  <si>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</si>
  <si>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</si>
  <si>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</si>
  <si>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</si>
  <si>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</si>
  <si>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</si>
  <si>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</si>
  <si>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</si>
  <si>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</si>
  <si>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</si>
  <si>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</si>
  <si>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</si>
  <si>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</si>
  <si>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</si>
  <si>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</si>
  <si>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</si>
  <si>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</si>
  <si>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</si>
  <si>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</si>
  <si>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</si>
  <si>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</si>
  <si>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</si>
  <si>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</si>
  <si>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</si>
  <si>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</si>
  <si>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</si>
  <si>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</si>
  <si>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Aisha</t>
  </si>
  <si>
    <t>Dubois</t>
  </si>
  <si>
    <t>Aisha Dubois</t>
  </si>
  <si>
    <t>Carlos</t>
  </si>
  <si>
    <t>Singh</t>
  </si>
  <si>
    <t>Carlos Singh</t>
  </si>
  <si>
    <t>Elena</t>
  </si>
  <si>
    <t>Cohen</t>
  </si>
  <si>
    <t>Elena Cohen</t>
  </si>
  <si>
    <t>Emma</t>
  </si>
  <si>
    <t>Chen</t>
  </si>
  <si>
    <t>Emma Chen</t>
  </si>
  <si>
    <t>Fatima</t>
  </si>
  <si>
    <t>Fatima Chen</t>
  </si>
  <si>
    <t>Ibrahim</t>
  </si>
  <si>
    <t>Lee</t>
  </si>
  <si>
    <t>Ibrahim Lee</t>
  </si>
  <si>
    <t>James</t>
  </si>
  <si>
    <t>Kowalski</t>
  </si>
  <si>
    <t>James Kowalski</t>
  </si>
  <si>
    <t>Novak</t>
  </si>
  <si>
    <t>James Novak</t>
  </si>
  <si>
    <t>John</t>
  </si>
  <si>
    <t>Brown</t>
  </si>
  <si>
    <t>John Brown</t>
  </si>
  <si>
    <t>Kevin</t>
  </si>
  <si>
    <t>Kevin Cohen</t>
  </si>
  <si>
    <t>Haddad</t>
  </si>
  <si>
    <t>Kevin Haddad</t>
  </si>
  <si>
    <t>Laura</t>
  </si>
  <si>
    <t>Tanaka</t>
  </si>
  <si>
    <t>Laura Tanaka</t>
  </si>
  <si>
    <t>Leila</t>
  </si>
  <si>
    <t>Ivanov</t>
  </si>
  <si>
    <t>Leila Ivanov</t>
  </si>
  <si>
    <t>Leila Novak</t>
  </si>
  <si>
    <t>Nadia</t>
  </si>
  <si>
    <t>Rossi</t>
  </si>
  <si>
    <t>Nadia Rossi</t>
  </si>
  <si>
    <t>Nadia Singh</t>
  </si>
  <si>
    <t>Omar</t>
  </si>
  <si>
    <t>Omar Rossi</t>
  </si>
  <si>
    <t>Priya</t>
  </si>
  <si>
    <t>Khan</t>
  </si>
  <si>
    <t>Priya Khan</t>
  </si>
  <si>
    <t>Robert</t>
  </si>
  <si>
    <t>Wilson</t>
  </si>
  <si>
    <t>Robert Wilson</t>
  </si>
  <si>
    <t>Sophie</t>
  </si>
  <si>
    <t>Petit</t>
  </si>
  <si>
    <t>Sophie Petit</t>
  </si>
  <si>
    <t>Wei</t>
  </si>
  <si>
    <t>Wei Haddad</t>
  </si>
  <si>
    <t>Yuki</t>
  </si>
  <si>
    <t>Garcia</t>
  </si>
  <si>
    <t>Yuki Garcia</t>
  </si>
  <si>
    <t>Kim</t>
  </si>
  <si>
    <t>Yuki Kim</t>
  </si>
  <si>
    <t>Impact</t>
  </si>
  <si>
    <t>Resources</t>
  </si>
  <si>
    <t>Address currency exposure on cross-border contracts</t>
  </si>
  <si>
    <t>Address data-retention compliance gap</t>
  </si>
  <si>
    <t>Close critical patching gap</t>
  </si>
  <si>
    <t>Close skills gap in incident response team</t>
  </si>
  <si>
    <t>Contain cost overruns on flagship program</t>
  </si>
  <si>
    <t>Contain phishing incident recurrence</t>
  </si>
  <si>
    <t>Contain reputational risk from delayed public reporting</t>
  </si>
  <si>
    <t>Harden network perimeter defenses</t>
  </si>
  <si>
    <t>Mitigate insider-threat detection blind spot</t>
  </si>
  <si>
    <t>Mitigate single-vendor supply dependency</t>
  </si>
  <si>
    <t>Modernize vendor risk-assessment process</t>
  </si>
  <si>
    <t>Reduce backlog of unresolved audit findings</t>
  </si>
  <si>
    <t>Reduce downtime on critical case-management platform</t>
  </si>
  <si>
    <t>Reduce fraud loss in claims processing</t>
  </si>
  <si>
    <t>Reduce third-party vendor risk exposure</t>
  </si>
  <si>
    <t>Shore up disaster-recovery failover gap</t>
  </si>
  <si>
    <t>Stabilize legacy authentication systems</t>
  </si>
  <si>
    <t>Stabilize vendor payment processing errors</t>
  </si>
  <si>
    <t>Build a shared services centre for back-office functions</t>
  </si>
  <si>
    <t>Build a unified risk-scoring model</t>
  </si>
  <si>
    <t>Build automated reporting dashboards</t>
  </si>
  <si>
    <t>Develop a real-time performance dashboard</t>
  </si>
  <si>
    <t>Develop an early-warning indicators program</t>
  </si>
  <si>
    <t>Develop centre-wide skills academy</t>
  </si>
  <si>
    <t>Establish innovation partnership with academia</t>
  </si>
  <si>
    <t>Launch a data-quality improvement program</t>
  </si>
  <si>
    <t>Launch digital self-service portal</t>
  </si>
  <si>
    <t>Launch predictive analytics pilot</t>
  </si>
  <si>
    <t>Modernize case-management platform</t>
  </si>
  <si>
    <t>Modernize records-management architecture</t>
  </si>
  <si>
    <t>Pilot AI-assisted triage for intake requests</t>
  </si>
  <si>
    <t>Pilot a client-experience redesign</t>
  </si>
  <si>
    <t>Pilot flexible/hybrid staffing model</t>
  </si>
  <si>
    <t>Stand up cross-centre data-sharing hub</t>
  </si>
  <si>
    <t>Coordinate a joint public-communications response</t>
  </si>
  <si>
    <t>Coordinate a joint tabletop exercise</t>
  </si>
  <si>
    <t>Coordinate joint training exercises</t>
  </si>
  <si>
    <t>Provide advisory support on procurement</t>
  </si>
  <si>
    <t>Provide cross-centre threat-briefing support</t>
  </si>
  <si>
    <t>Provide legal review support to partner initiatives</t>
  </si>
  <si>
    <t>Provide mentoring capacity to junior analysts</t>
  </si>
  <si>
    <t>Provide surge analytic capacity for a major event</t>
  </si>
  <si>
    <t>Provide surge staffing during peak demand</t>
  </si>
  <si>
    <t>Provide technical assistance on system migration</t>
  </si>
  <si>
    <t>Provide translation/interpretation support</t>
  </si>
  <si>
    <t>Second an analyst to a partner centre</t>
  </si>
  <si>
    <t>Share data infrastructure with partner centre</t>
  </si>
  <si>
    <t>Share lessons learned from recent incidents</t>
  </si>
  <si>
    <t>Share technical infrastructure capacity</t>
  </si>
  <si>
    <t>Support a partner centre's audit response</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</si>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</sst>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name val="Arial"/>
      <family val="2"/>
    </font>
    <font>
      <sz val="11"/>
      <name val="Arial"/>
      <family val="2"/>
    </font>
    <font>
      <b/>
      <sz val="12"/>
      <name val="Arial"/>
      <family val="2"/>
    </font>
    <font>
      <i/>
      <sz val="11"/>
      <name val="Arial"/>
      <family val="2"/>
    </font>
    <font>
      <sz val="11"/>
      <name val="Arial"/>
      <family val="2"/>
    </font>
    <font>
      <b/>
      <sz val="11"/>
      <name val="Arial"/>
      <family val="2"/>
    </font>
    <font>
      <b/>
      <sz val="11"/>
      <color rgb="FFFFFFFF"/>
      <name val="Arial"/>
      <family val="2"/>
    </font>
    <font>
      <b/>
      <sz val="11"/>
      <color rgb="FF8A5900"/>
      <name val="Arial"/>
      <family val="2"/>
    </font>
    <font>
      <b/>
      <sz val="11"/>
      <color rgb="FF9C0006"/>
      <name val="Arial"/>
      <family val="2"/>
    </font>
    <font>
      <sz val="8"/>
      <name val="Calibri"/>
      <family val="2"/>
      <scheme val="minor"/>
    </font>
    <font>
      <b/>
      <sz val="11"/>
      <color rgb="FFFFFFFF"/>
      <name val="Calibri"/>
      <family val="2"/>
      <scheme val="minor"/>
    </font>
  </fonts>
  <fills count="18">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37373"/>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FFEB9C"/>
      </patternFill>
    </fill>
    <fill>
      <patternFill patternType="solid">
        <fgColor rgb="FF737373"/>
        <bgColor indexed="64"/>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
      <left/>
      <right style="thin">
        <color rgb="FFBFBFBF"/>
      </right>
      <top style="thin">
        <color rgb="FFBFBFBF"/>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39">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0" borderId="0" xfId="0" applyFont="1"/>
    <xf numFmtId="0" fontId="6" fillId="2" borderId="1" xfId="0" applyFont="1" applyFill="1" applyBorder="1"/>
    <xf numFmtId="0" fontId="6" fillId="0" borderId="0" xfId="0" applyFont="1"/>
    <xf numFmtId="0" fontId="5" fillId="2" borderId="1" xfId="0" applyFont="1" applyFill="1" applyBorder="1"/>
    <xf numFmtId="0" fontId="7" fillId="3" borderId="1" xfId="0" applyFont="1" applyFill="1" applyBorder="1" applyAlignment="1">
      <alignment horizontal="center" vertical="center" wrapText="1"/>
    </xf>
    <xf numFmtId="0" fontId="5" fillId="4" borderId="1" xfId="0" applyFont="1" applyFill="1" applyBorder="1" applyProtection="1">
      <protection locked="0"/>
    </xf>
    <xf numFmtId="0" fontId="7"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9" fillId="0" borderId="0" xfId="0" applyFont="1"/>
    <xf numFmtId="1" fontId="5" fillId="2" borderId="1" xfId="0" applyNumberFormat="1" applyFont="1" applyFill="1" applyBorder="1"/>
    <xf numFmtId="0" fontId="8" fillId="16" borderId="1" xfId="0" applyFont="1" applyFill="1" applyBorder="1" applyAlignment="1">
      <alignment vertical="top" wrapText="1"/>
    </xf>
    <xf numFmtId="0" fontId="0" fillId="0" borderId="2" xfId="0" applyBorder="1"/>
    <xf numFmtId="0" fontId="0" fillId="0" borderId="4" xfId="0" applyBorder="1"/>
    <xf numFmtId="0" fontId="0" fillId="0" borderId="3" xfId="0" applyBorder="1"/>
    <xf numFmtId="0" fontId="0" fillId="0" borderId="0" xfId="0"/>
    <xf numFmtId="0" fontId="0" fillId="0" borderId="5" xfId="0" applyBorder="1"/>
    <xf numFmtId="0" fontId="0" fillId="0" borderId="6" xfId="0" applyBorder="1"/>
    <xf numFmtId="0" fontId="0" fillId="0" borderId="7" xfId="0" applyBorder="1"/>
    <xf numFmtId="0" fontId="0" fillId="0" borderId="8" xfId="0" applyBorder="1"/>
    <xf numFmtId="0" fontId="11" fillId="17" borderId="0" xfId="0" applyFont="1" applyFill="1" applyAlignment="1">
      <alignment horizontal="center"/>
    </xf>
  </cellXfs>
  <cellStyles count="1">
    <cellStyle name="Normal" xfId="0" builtinId="0"/>
  </cellStyles>
  <dxfs count="50">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E06666"/>
        </patternFill>
      </fill>
    </dxf>
    <dxf>
      <font>
        <color rgb="FF000000"/>
      </font>
      <fill>
        <patternFill>
          <bgColor rgb="FFF4B183"/>
        </patternFill>
      </fill>
    </dxf>
    <dxf>
      <font>
        <color rgb="FF000000"/>
      </font>
      <fill>
        <patternFill>
          <bgColor rgb="FFFFEB84"/>
        </patternFill>
      </fill>
    </dxf>
    <dxf>
      <font>
        <color rgb="FF000000"/>
      </font>
      <fill>
        <patternFill>
          <bgColor rgb="FFA9D18E"/>
        </patternFill>
      </fill>
    </dxf>
    <dxf>
      <font>
        <color rgb="FF000000"/>
      </font>
      <fill>
        <patternFill>
          <bgColor rgb="FF63BE7B"/>
        </patternFill>
      </fill>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color rgb="FF006100"/>
        <name val="Arial"/>
      </font>
      <numFmt numFmtId="168" formatCode="0%&quot; ok&quot;"/>
      <fill>
        <patternFill patternType="solid">
          <fgColor rgb="FFC6EFCE"/>
          <bgColor rgb="FFC6EFCE"/>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color rgb="FF000000"/>
        <name val="Arial"/>
      </font>
      <fill>
        <patternFill patternType="solid">
          <fgColor rgb="FF63BE7B"/>
          <bgColor rgb="FF63BE7B"/>
        </patternFill>
      </fill>
    </dxf>
    <dxf>
      <font>
        <color rgb="FF000000"/>
        <name val="Arial"/>
      </font>
      <fill>
        <patternFill patternType="solid">
          <fgColor rgb="FFA9D18E"/>
          <bgColor rgb="FFA9D18E"/>
        </patternFill>
      </fill>
    </dxf>
    <dxf>
      <font>
        <color rgb="FF000000"/>
        <name val="Arial"/>
      </font>
      <fill>
        <patternFill patternType="solid">
          <fgColor rgb="FFFFEB84"/>
          <bgColor rgb="FFFFEB84"/>
        </patternFill>
      </fill>
    </dxf>
    <dxf>
      <font>
        <color rgb="FF000000"/>
        <name val="Arial"/>
      </font>
      <fill>
        <patternFill patternType="solid">
          <fgColor rgb="FFF4B183"/>
          <bgColor rgb="FFF4B183"/>
        </patternFill>
      </fill>
    </dxf>
    <dxf>
      <font>
        <color rgb="FF000000"/>
        <name val="Arial"/>
      </font>
      <fill>
        <patternFill patternType="solid">
          <fgColor rgb="FFE06666"/>
          <bgColor rgb="FFE06666"/>
        </patternFill>
      </fill>
    </dxf>
    <dxf>
      <font>
        <color rgb="FF000000"/>
        <name val="Arial"/>
      </font>
      <fill>
        <patternFill patternType="solid">
          <fgColor rgb="FFE06666"/>
          <bgColor rgb="FFE06666"/>
        </patternFill>
      </fill>
    </dxf>
    <dxf>
      <font>
        <color rgb="FF000000"/>
        <name val="Arial"/>
      </font>
      <fill>
        <patternFill patternType="solid">
          <fgColor rgb="FFF4B183"/>
          <bgColor rgb="FFF4B183"/>
        </patternFill>
      </fill>
    </dxf>
    <dxf>
      <font>
        <color rgb="FF000000"/>
        <name val="Arial"/>
      </font>
      <fill>
        <patternFill patternType="solid">
          <fgColor rgb="FFFFEB84"/>
          <bgColor rgb="FFFFEB84"/>
        </patternFill>
      </fill>
    </dxf>
    <dxf>
      <font>
        <color rgb="FF000000"/>
        <name val="Arial"/>
      </font>
      <fill>
        <patternFill patternType="solid">
          <fgColor rgb="FFA9D18E"/>
          <bgColor rgb="FFA9D18E"/>
        </patternFill>
      </fill>
    </dxf>
    <dxf>
      <font>
        <color rgb="FF000000"/>
        <name val="Arial"/>
      </font>
      <fill>
        <patternFill patternType="solid">
          <fgColor rgb="FF63BE7B"/>
          <bgColor rgb="FF63BE7B"/>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b/>
        <color rgb="FF9C0006"/>
        <name val="Arial"/>
      </font>
      <numFmt numFmtId="165" formatCode="0&quot; to fix&quot;"/>
      <fill>
        <patternFill patternType="solid">
          <fgColor rgb="FFFFC7CE"/>
          <bgColor rgb="FFFFC7CE"/>
        </patternFill>
      </fill>
    </dxf>
    <dxf>
      <font>
        <b/>
        <color rgb="FF006100"/>
        <name val="Arial"/>
      </font>
      <numFmt numFmtId="164" formatCode="0&quot; — all clear&quo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26226E39-EB1E-4EA6-923C-FFD57953A4C4}"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70742C13-A7D0-4123-BFFF-C55BE6F68B44}"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E49A065A-E689-4C41-9CE6-3797FBCF3501}"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67FCD4E3-A8CB-4635-9C23-4983B254B94E}"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537DEAEE-EC61-4EB7-8E22-94B33262E3C2}"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E9CFA0F0-E561-40C2-A8CA-898FBA20C788}"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B988FE3A-13D2-46A9-9BE9-C65CB03B0CD5}"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69F8E560-B85E-47D7-9E5E-72F819392C02}"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039934E0-E361-4C6E-8A40-FBEE1162D727}"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297C5D27-9312-45FF-AE9D-DE83A160F020}"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8BC4976C-ED44-4EC4-871D-91F073208C80}"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87E2DD35-F523-4022-9001-2948CA2C70B7}"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40:A41">
  <autoFilter ref="A40:A41"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F16">
  <autoFilter ref="A1:F16" xr:uid="{00000000-0009-0000-0100-000003000000}"/>
  <tableColumns count="6">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 id="6" xr3:uid="{00000000-0010-0000-0200-000006000000}" name="Team Name Sorte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H201">
  <autoFilter ref="A1:H201" xr:uid="{00000000-0009-0000-0100-000005000000}"/>
  <tableColumns count="8">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 id="8" xr3:uid="{00000000-0010-0000-0400-000008000000}" name="Team Total % (auto)"/>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2FEE599-C660-4C39-B085-F6269F44C1F4}" name="Centres" displayName="Centres" ref="A1:C7" tableType="queryTable" totalsRowShown="0" headerRowDxfId="26">
  <autoFilter ref="A1:C7" xr:uid="{42FEE599-C660-4C39-B085-F6269F44C1F4}"/>
  <tableColumns count="3">
    <tableColumn id="4" xr3:uid="{24F0A3E1-EFB1-47A7-8307-A4BD86BE8B2E}" uniqueName="4" name="id" queryTableFieldId="1"/>
    <tableColumn id="5" xr3:uid="{7D070F72-DE65-4B20-9ED7-DDDD3F280443}" uniqueName="5" name="Centre" queryTableFieldId="2"/>
    <tableColumn id="6" xr3:uid="{0405FFA7-3A42-4167-824C-A8DC5F47E3A5}" uniqueName="6" name="CentreCode" queryTableFieldId="3"/>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BECABE5-A282-43AD-A4C2-8A5C5A08BFB1}" name="Position" displayName="Position" ref="A1:E14" tableType="queryTable" totalsRowShown="0" headerRowDxfId="25">
  <autoFilter ref="A1:E14" xr:uid="{FBECABE5-A282-43AD-A4C2-8A5C5A08BFB1}"/>
  <tableColumns count="5">
    <tableColumn id="6" xr3:uid="{C91A3718-0D48-4F8D-9968-69857C8A7D4C}" uniqueName="6" name="Title" queryTableFieldId="1"/>
    <tableColumn id="7" xr3:uid="{9A36E77C-2839-4AD1-9805-367FF1CB720D}" uniqueName="7" name="PositionArea" queryTableFieldId="2"/>
    <tableColumn id="8" xr3:uid="{A308CDE1-53F3-48D5-97E2-483443F563FF}" uniqueName="8" name="Position" queryTableFieldId="3"/>
    <tableColumn id="9" xr3:uid="{FD09A2EC-D324-4F1C-AAD3-07D585688E52}" uniqueName="9" name="Level" queryTableFieldId="4"/>
    <tableColumn id="10" xr3:uid="{5D7A09C9-6207-450C-AB39-E8770C3488AA}" uniqueName="10" name="SortingHelper" queryTableFieldId="5"/>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C3D6D7F-E835-4BC9-BC84-18957CFA381B}" name="Resources" displayName="Resources" ref="A1:D24" tableType="queryTable" totalsRowShown="0" headerRowDxfId="21">
  <autoFilter ref="A1:D24" xr:uid="{FC3D6D7F-E835-4BC9-BC84-18957CFA381B}"/>
  <tableColumns count="4">
    <tableColumn id="5" xr3:uid="{1FD609C6-E3A4-4DD3-AF9D-A97318C56338}" uniqueName="5" name="FirstName" queryTableFieldId="1"/>
    <tableColumn id="6" xr3:uid="{62BC08F5-E71A-47B7-99E7-57ECB9DC42B8}" uniqueName="6" name="LastName" queryTableFieldId="2"/>
    <tableColumn id="7" xr3:uid="{5B5AE5BE-7F9E-4CDE-8E86-56EFA4FDBD96}" uniqueName="7" name="PositionTitle" queryTableFieldId="3"/>
    <tableColumn id="8" xr3:uid="{12AB09D4-C947-4672-A6C1-44A0032B2207}" uniqueName="8" name="FullName"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300ED1A-3AAD-40BF-A50E-8DF0ECA0C4FC}" name="PriorityTactical" displayName="PriorityTactical" ref="A1:D19" tableType="queryTable" totalsRowShown="0" headerRowDxfId="20">
  <autoFilter ref="A1:D19" xr:uid="{0300ED1A-3AAD-40BF-A50E-8DF0ECA0C4FC}"/>
  <tableColumns count="4">
    <tableColumn id="5" xr3:uid="{F3D1F15D-C35D-4B40-91BE-DDCD2ACB9078}" uniqueName="5" name="Title" queryTableFieldId="1"/>
    <tableColumn id="6" xr3:uid="{D42D8FBA-6C06-4CC3-8EBC-D35CB0BB65CB}" uniqueName="6" name="Type" queryTableFieldId="2"/>
    <tableColumn id="7" xr3:uid="{B60A6592-95F9-4CB8-8C1A-F7D96B79C9BB}" uniqueName="7" name="Impact" queryTableFieldId="3"/>
    <tableColumn id="8" xr3:uid="{DBC654E5-E439-4052-8BA4-C1BF726EFB34}" uniqueName="8" name="Resources" queryTableFieldId="4"/>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C3E5E01-DE07-4867-B1CC-39FBC2F80810}" name="ProblemSet" displayName="ProblemSet" ref="A1:D6" tableType="queryTable" totalsRowShown="0" headerRowDxfId="24">
  <autoFilter ref="A1:D6" xr:uid="{DC3E5E01-DE07-4867-B1CC-39FBC2F80810}"/>
  <tableColumns count="4">
    <tableColumn id="5" xr3:uid="{69BEEA59-534D-4DDF-A327-46D29F12C27E}" uniqueName="5" name="id" queryTableFieldId="1"/>
    <tableColumn id="6" xr3:uid="{552D9A49-581E-4C72-91F5-0EE1BF146657}" uniqueName="6" name="Title" queryTableFieldId="2"/>
    <tableColumn id="7" xr3:uid="{AD8179F6-4A39-41D9-9CE8-604C227970E3}" uniqueName="7" name="TacticalType" queryTableFieldId="3"/>
    <tableColumn id="8" xr3:uid="{5516540D-DD1F-4172-809E-166CFCB8C172}" uniqueName="8" name="ProblemSetShortCode" queryTableFieldId="4"/>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2534142-AC9A-4CB4-BDCB-CEF0320E866A}" name="TacticalScores" displayName="TacticalScores" ref="A1:L19" tableType="queryTable" totalsRowShown="0" headerRowDxfId="17">
  <autoFilter ref="A1:L19" xr:uid="{B2534142-AC9A-4CB4-BDCB-CEF0320E866A}"/>
  <tableColumns count="12">
    <tableColumn id="13" xr3:uid="{227DCF01-3FA8-4252-A276-B9205C7DB52E}" uniqueName="13" name="PriorityReference" queryTableFieldId="1"/>
    <tableColumn id="14" xr3:uid="{2F45E1DB-D5FC-4190-AFD0-E9C97DA32155}" uniqueName="14" name="Actor" queryTableFieldId="2"/>
    <tableColumn id="15" xr3:uid="{9695C056-05C0-4014-98CC-2FA7A0CD8E8B}" uniqueName="15" name="ProblemSet" queryTableFieldId="3"/>
    <tableColumn id="16" xr3:uid="{7CE8E65B-030A-4D1D-ABB4-80F1A758BD1D}" uniqueName="16" name="Intent" queryTableFieldId="4"/>
    <tableColumn id="17" xr3:uid="{4A5C1AD8-3E73-4F70-BF69-A2B86555ADA8}" uniqueName="17" name="Capability" queryTableFieldId="5"/>
    <tableColumn id="18" xr3:uid="{4D411C1E-45C7-47AC-BD9D-E4C7E1310037}" uniqueName="18" name="Consequence" queryTableFieldId="6"/>
    <tableColumn id="19" xr3:uid="{BF37A5FF-77D3-41B1-98A9-A3A719A0E0DA}" uniqueName="19" name="Likelihood" queryTableFieldId="7"/>
    <tableColumn id="20" xr3:uid="{4C8D626D-3990-48EE-9834-E6F259EBF665}" uniqueName="20" name="LikelihoodLevel" queryTableFieldId="8"/>
    <tableColumn id="21" xr3:uid="{2B5604D4-30E1-4657-B037-C50CD70E1CE0}" uniqueName="21" name="RiskRaw" queryTableFieldId="9"/>
    <tableColumn id="22" xr3:uid="{601072F5-D4D5-4949-AEC1-BF95689E626D}" uniqueName="22" name="RiskLabelId" queryTableFieldId="10"/>
    <tableColumn id="23" xr3:uid="{7384B4B6-310E-4FDB-8270-631DC844530A}" uniqueName="23" name="RiskLabel" queryTableFieldId="11"/>
    <tableColumn id="24" xr3:uid="{E8AE4516-7CFE-46B9-BF6D-3BE26BDE18E8}" uniqueName="24" name="RiskColour" queryTableFieldId="12"/>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BEB4D00-B1EC-4234-8C86-71058CF42EFE}" name="PriorityInitiative" displayName="PriorityInitiative" ref="A1:D17" tableType="queryTable" totalsRowShown="0" headerRowDxfId="19">
  <autoFilter ref="A1:D17" xr:uid="{5BEB4D00-B1EC-4234-8C86-71058CF42EFE}"/>
  <tableColumns count="4">
    <tableColumn id="5" xr3:uid="{6BB37E1D-00AD-4C92-962C-A665E8FED78E}" uniqueName="5" name="Title" queryTableFieldId="1"/>
    <tableColumn id="6" xr3:uid="{3B4D22A9-04D3-40F9-8ECC-7A6D425AC4C6}" uniqueName="6" name="Type" queryTableFieldId="2"/>
    <tableColumn id="7" xr3:uid="{7B86B4EB-E868-4A24-AFC0-E2B9130BB271}" uniqueName="7" name="Impact" queryTableFieldId="3"/>
    <tableColumn id="8" xr3:uid="{08A90637-5349-40B7-9F48-7C653528259C}" uniqueName="8" name="Resources" queryTableFieldId="4"/>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893849E-B401-40A2-BF06-3C50D3A09D3B}" name="InitiativeType" displayName="InitiativeType" ref="A1:E5" tableType="queryTable" totalsRowShown="0" headerRowDxfId="23">
  <autoFilter ref="A1:E5" xr:uid="{3893849E-B401-40A2-BF06-3C50D3A09D3B}"/>
  <tableColumns count="5">
    <tableColumn id="6" xr3:uid="{2E7E7F70-E886-4E14-BEC2-C6C59BAD4401}" uniqueName="6" name="id" queryTableFieldId="1"/>
    <tableColumn id="7" xr3:uid="{8FF49099-0954-4F2E-B0FB-DC2518135B2C}" uniqueName="7" name="Title" queryTableFieldId="2"/>
    <tableColumn id="8" xr3:uid="{13A71915-4664-43A4-8558-43E4FB8F5C2A}" uniqueName="8" name="Level1" queryTableFieldId="3"/>
    <tableColumn id="9" xr3:uid="{77273617-A2D1-4BBC-B8CA-3B54282A723D}" uniqueName="9" name="Level2" queryTableFieldId="4"/>
    <tableColumn id="10" xr3:uid="{53AE7DE8-CD28-4E10-8CAD-A4F685A810E3}" uniqueName="10" name="InitiativeShortCode" queryTableFieldId="5"/>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9FB80EF-27D1-4CF1-BC3A-8B885979C385}" name="InitiativeScores" displayName="InitiativeScores" ref="A1:K17" tableType="queryTable" totalsRowShown="0" headerRowDxfId="11">
  <autoFilter ref="A1:K17" xr:uid="{59FB80EF-27D1-4CF1-BC3A-8B885979C385}"/>
  <tableColumns count="11">
    <tableColumn id="12" xr3:uid="{6DC699B7-0A88-4173-A739-8D7D521157D0}" uniqueName="12" name="PriorityReference" queryTableFieldId="1"/>
    <tableColumn id="13" xr3:uid="{74E0B524-61FA-4053-9158-C97C831286BD}" uniqueName="13" name="Actor" queryTableFieldId="2"/>
    <tableColumn id="14" xr3:uid="{68C6BFE7-CA70-414F-B7BB-DB5C6AE0A502}" uniqueName="14" name="InitiativeType" queryTableFieldId="3"/>
    <tableColumn id="15" xr3:uid="{6E0F6D8F-017F-4805-B79B-ECC29869D800}" uniqueName="15" name="InitiativeShortCode" queryTableFieldId="4"/>
    <tableColumn id="16" xr3:uid="{C212FD8B-DC6A-4E0F-92A7-AD9E6BC62715}" uniqueName="16" name="Dividend" queryTableFieldId="5"/>
    <tableColumn id="17" xr3:uid="{5ABE528A-42AD-4E96-8B75-6F82E36AEEA1}" uniqueName="17" name="Feasibility" queryTableFieldId="6"/>
    <tableColumn id="18" xr3:uid="{F6B5F224-7300-4967-937A-4CFDDDD93ABC}" uniqueName="18" name="Cost" queryTableFieldId="7"/>
    <tableColumn id="19" xr3:uid="{5084CFEC-94D1-44C5-90B9-E44CB66591B6}" uniqueName="19" name="Value" queryTableFieldId="8"/>
    <tableColumn id="20" xr3:uid="{F4DC8EC3-CF8F-414B-ADC7-2E8834F5551F}" uniqueName="20" name="ValueLabelId" queryTableFieldId="9"/>
    <tableColumn id="21" xr3:uid="{5BDAC0C1-FB85-4241-A834-BDCFCCC2DE28}" uniqueName="21" name="ValueLabel" queryTableFieldId="10"/>
    <tableColumn id="22" xr3:uid="{ECEC186B-48C8-4ABE-ACE4-CDDAD4FC8849}" uniqueName="22" name="ValueColour" queryTableFieldId="11"/>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3899D68-F319-4589-B61E-27C70B789856}" name="PriorityAssistance" displayName="PriorityAssistance" ref="A1:D17" tableType="queryTable" totalsRowShown="0" headerRowDxfId="18">
  <autoFilter ref="A1:D17" xr:uid="{63899D68-F319-4589-B61E-27C70B789856}"/>
  <tableColumns count="4">
    <tableColumn id="5" xr3:uid="{700931DF-3AA0-4FB3-B11E-89E0E0B047C9}" uniqueName="5" name="Title" queryTableFieldId="1"/>
    <tableColumn id="6" xr3:uid="{6F4C9B55-D335-46D9-BC82-13BD679249B2}" uniqueName="6" name="Type" queryTableFieldId="2"/>
    <tableColumn id="7" xr3:uid="{537AE0BA-4F37-4D6A-B9D1-2F5A693BDE32}" uniqueName="7" name="Impact" queryTableFieldId="3"/>
    <tableColumn id="8" xr3:uid="{8952D579-848A-4062-8CE4-C4212AAED8D4}" uniqueName="8" name="Resources" queryTableFieldId="4"/>
  </tableColumns>
  <tableStyleInfo name="TableStyleMedium3"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A667A82-2759-4769-9C90-C2C672B063E4}" name="AssistanceType" displayName="AssistanceType" ref="A1:E5" tableType="queryTable" totalsRowShown="0" headerRowDxfId="22">
  <autoFilter ref="A1:E5" xr:uid="{0A667A82-2759-4769-9C90-C2C672B063E4}"/>
  <tableColumns count="5">
    <tableColumn id="6" xr3:uid="{C39DD1CF-2DBC-4A6E-8B6B-CEC843DA3822}" uniqueName="6" name="id" queryTableFieldId="1"/>
    <tableColumn id="7" xr3:uid="{D32F36A7-09C7-4391-B453-E7FA58CD8B3E}" uniqueName="7" name="Title" queryTableFieldId="2"/>
    <tableColumn id="8" xr3:uid="{C76FF0E9-1E76-4673-A897-D2A1E80E0281}" uniqueName="8" name="Level1" queryTableFieldId="3"/>
    <tableColumn id="9" xr3:uid="{EA1D8A9F-B021-4EC4-84E3-65BC93C4A347}" uniqueName="9" name="Level2" queryTableFieldId="4"/>
    <tableColumn id="10" xr3:uid="{C5A12E44-08BD-4A48-9F54-74D05648C751}" uniqueName="10" name="AssistanceShortCode" queryTableFieldId="5"/>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81D1465-4393-4417-82C9-CB87093926B8}" name="AssistanceScores" displayName="AssistanceScores" ref="A1:K17" tableType="queryTable" totalsRowShown="0" headerRowDxfId="5">
  <autoFilter ref="A1:K17" xr:uid="{681D1465-4393-4417-82C9-CB87093926B8}"/>
  <tableColumns count="11">
    <tableColumn id="12" xr3:uid="{5E0AAB88-E174-4A33-A1CD-5E0830CFEA19}" uniqueName="12" name="PriorityReference" queryTableFieldId="1"/>
    <tableColumn id="13" xr3:uid="{2A12B08B-0EC3-4418-BCC8-F8021F543A46}" uniqueName="13" name="Actor" queryTableFieldId="2"/>
    <tableColumn id="14" xr3:uid="{1E7DB442-B5A1-42D1-8559-99126FD233F2}" uniqueName="14" name="AssistanceType" queryTableFieldId="3"/>
    <tableColumn id="15" xr3:uid="{F6D19FBE-EEB1-4D69-968E-825E38E41BEF}" uniqueName="15" name="AssistanceShortCode" queryTableFieldId="4"/>
    <tableColumn id="16" xr3:uid="{274CE022-29CA-4369-A62C-C313ED984E8B}" uniqueName="16" name="Alignment" queryTableFieldId="5"/>
    <tableColumn id="17" xr3:uid="{F9F9ED6E-B937-49CD-AF06-9A573D5CC2B4}" uniqueName="17" name="Contribution" queryTableFieldId="6"/>
    <tableColumn id="18" xr3:uid="{602286E8-4789-4B92-9C61-F570169DB1FE}" uniqueName="18" name="Capacity" queryTableFieldId="7"/>
    <tableColumn id="19" xr3:uid="{7F758476-5263-49AC-A694-9794A185313C}" uniqueName="19" name="Value" queryTableFieldId="8"/>
    <tableColumn id="20" xr3:uid="{EE7FF64C-C7EF-4396-A614-686761167207}" uniqueName="20" name="ValueLabelId" queryTableFieldId="9"/>
    <tableColumn id="21" xr3:uid="{A50EA957-8641-4E10-9944-0F7B40CE372E}" uniqueName="21" name="ValueLabel" queryTableFieldId="10"/>
    <tableColumn id="22" xr3:uid="{B6E633F1-1F7C-45E1-9FCC-147E61ED1372}" uniqueName="22" name="ValueColour" queryTableFieldId="11"/>
  </tableColumns>
  <tableStyleInfo name="TableStyleMedium3"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C41"/>
  <sheetViews>
    <sheetView showGridLines="0" tabSelected="1" workbookViewId="0"/>
  </sheetViews>
  <sheetFormatPr defaultRowHeight="15" x14ac:dyDescent="0.25"/>
  <cols>
    <col min="1" max="1" width="100" customWidth="1"/>
    <col min="2" max="2" width="22" customWidth="1"/>
    <col min="3" max="3" width="18"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3" ht="15.75" x14ac:dyDescent="0.25">
      <c r="A17" s="3" t="s">
        <v>11</v>
      </c>
    </row>
    <row r="18" spans="1:3" ht="30" customHeight="1" x14ac:dyDescent="0.25">
      <c r="A18" s="4" t="s">
        <v>12</v>
      </c>
    </row>
    <row r="19" spans="1:3" ht="30" customHeight="1" x14ac:dyDescent="0.25">
      <c r="A19" s="4" t="s">
        <v>13</v>
      </c>
    </row>
    <row r="20" spans="1:3" ht="30" customHeight="1" x14ac:dyDescent="0.25">
      <c r="A20" s="4" t="s">
        <v>14</v>
      </c>
    </row>
    <row r="21" spans="1:3" x14ac:dyDescent="0.25">
      <c r="A21" s="2"/>
    </row>
    <row r="22" spans="1:3" ht="15.75" x14ac:dyDescent="0.25">
      <c r="A22" s="3" t="s">
        <v>15</v>
      </c>
    </row>
    <row r="23" spans="1:3" ht="30" customHeight="1" x14ac:dyDescent="0.25">
      <c r="A23" s="4" t="s">
        <v>16</v>
      </c>
    </row>
    <row r="24" spans="1:3" ht="30" customHeight="1" x14ac:dyDescent="0.25">
      <c r="A24" s="4" t="s">
        <v>17</v>
      </c>
    </row>
    <row r="25" spans="1:3" ht="30" customHeight="1" x14ac:dyDescent="0.25">
      <c r="A25" s="4" t="s">
        <v>18</v>
      </c>
    </row>
    <row r="26" spans="1:3" ht="30" customHeight="1" x14ac:dyDescent="0.25">
      <c r="A26" s="4" t="s">
        <v>19</v>
      </c>
    </row>
    <row r="27" spans="1:3" ht="30" customHeight="1" x14ac:dyDescent="0.25">
      <c r="A27" s="4" t="s">
        <v>20</v>
      </c>
    </row>
    <row r="28" spans="1:3" x14ac:dyDescent="0.25">
      <c r="A28" s="2"/>
    </row>
    <row r="29" spans="1:3" ht="15.75" x14ac:dyDescent="0.25">
      <c r="A29" s="3" t="s">
        <v>21</v>
      </c>
    </row>
    <row r="30" spans="1:3" ht="15.75" x14ac:dyDescent="0.25">
      <c r="A30" s="3" t="s">
        <v>22</v>
      </c>
    </row>
    <row r="31" spans="1:3" x14ac:dyDescent="0.25">
      <c r="A31" s="5" t="s">
        <v>23</v>
      </c>
    </row>
    <row r="32" spans="1:3" x14ac:dyDescent="0.25">
      <c r="A32" s="6" t="s">
        <v>24</v>
      </c>
      <c r="B32" s="7">
        <f>SUMPRODUCT((Teams[Team Name]&lt;&gt;"")*(Teams[Priority Allocation Total]&lt;&gt;1))</f>
        <v>0</v>
      </c>
      <c r="C32" s="5" t="s">
        <v>25</v>
      </c>
    </row>
    <row r="33" spans="1:3" x14ac:dyDescent="0.25">
      <c r="A33" s="6" t="s">
        <v>26</v>
      </c>
      <c r="B33" s="7">
        <f>SUMPRODUCT((Teams[Team Name]&lt;&gt;"")*(COUNTIF(Teams[Team Name],Teams[Team Name]&amp;"")&gt;1))</f>
        <v>0</v>
      </c>
      <c r="C33" s="5" t="s">
        <v>27</v>
      </c>
    </row>
    <row r="34" spans="1:3" x14ac:dyDescent="0.25">
      <c r="A34" s="6" t="s">
        <v>28</v>
      </c>
      <c r="B34" s="7">
        <f>SUMPRODUCT((Priorities[Team Name]&lt;&gt;"")*(Priorities[Rank]&lt;&gt;"")*(COUNTIFS(Priorities[Team Name],Priorities[Team Name]&amp;"",Priorities[Rank],Priorities[Rank]&amp;"")&gt;1))</f>
        <v>0</v>
      </c>
      <c r="C34" s="5" t="s">
        <v>29</v>
      </c>
    </row>
    <row r="35" spans="1:3" x14ac:dyDescent="0.25">
      <c r="A35" s="6" t="s">
        <v>30</v>
      </c>
      <c r="B35" s="7">
        <f>SUMPRODUCT((ResourceAllocation[Resource]&lt;&gt;"")*(ResourceAllocation[Person Total %]&gt;1))</f>
        <v>0</v>
      </c>
      <c r="C35" s="5" t="s">
        <v>31</v>
      </c>
    </row>
    <row r="37" spans="1:3" x14ac:dyDescent="0.25">
      <c r="A37" s="8" t="s">
        <v>32</v>
      </c>
      <c r="B37" s="9" t="s">
        <v>33</v>
      </c>
    </row>
    <row r="38" spans="1:3" x14ac:dyDescent="0.25">
      <c r="A38" s="8" t="s">
        <v>34</v>
      </c>
      <c r="B38" s="9" t="s">
        <v>35</v>
      </c>
    </row>
    <row r="39" spans="1:3" x14ac:dyDescent="0.25">
      <c r="A39" s="8" t="s">
        <v>36</v>
      </c>
      <c r="B39" s="9" t="s">
        <v>37</v>
      </c>
      <c r="C39" s="5" t="s">
        <v>38</v>
      </c>
    </row>
    <row r="40" spans="1:3" x14ac:dyDescent="0.25">
      <c r="A40" s="10" t="s">
        <v>39</v>
      </c>
    </row>
    <row r="41" spans="1:3" x14ac:dyDescent="0.25">
      <c r="A41" s="11" t="s">
        <v>40</v>
      </c>
    </row>
  </sheetData>
  <sheetProtection sheet="1"/>
  <conditionalFormatting sqref="B32:B35">
    <cfRule type="expression" dxfId="49" priority="1">
      <formula>$B32=0</formula>
    </cfRule>
    <cfRule type="expression" dxfId="48" priority="2">
      <formula>$B32&gt;0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F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 min="6" max="6" width="22" hidden="1" customWidth="1"/>
  </cols>
  <sheetData>
    <row r="1" spans="1:6" ht="30" x14ac:dyDescent="0.25">
      <c r="A1" s="10" t="s">
        <v>81</v>
      </c>
      <c r="B1" s="10" t="s">
        <v>82</v>
      </c>
      <c r="C1" s="10" t="s">
        <v>71</v>
      </c>
      <c r="D1" s="10" t="s">
        <v>83</v>
      </c>
      <c r="E1" s="10" t="s">
        <v>84</v>
      </c>
      <c r="F1" s="10" t="s">
        <v>85</v>
      </c>
    </row>
    <row r="2" spans="1:6" x14ac:dyDescent="0.25">
      <c r="A2" s="11"/>
      <c r="B2" s="11"/>
      <c r="C2" s="11"/>
      <c r="D2" s="25" t="str">
        <f>IF($A2="","",SUMIFS(Priorities[Allocation % of Team Effort],Priorities[Team Name],$A2))</f>
        <v/>
      </c>
      <c r="E2" s="25" t="str">
        <f>IF($A2="","",SUMIFS(ResourceAllocation[Allocation % of Person Effort],ResourceAllocation[Team Name],$A2))</f>
        <v/>
      </c>
      <c r="F2" s="9" t="str">
        <f t="shared" ref="F2:F16" si="0">IFERROR(INDEX(_xlfn._xlws.SORT(_xlfn._xlws.FILTER($A$2:$A$16,$A$2:$A$16&lt;&gt;"")),ROW()-1),"")</f>
        <v/>
      </c>
    </row>
    <row r="3" spans="1:6" x14ac:dyDescent="0.25">
      <c r="A3" s="11"/>
      <c r="B3" s="11"/>
      <c r="C3" s="11"/>
      <c r="D3" s="25" t="str">
        <f>IF($A3="","",SUMIFS(Priorities[Allocation % of Team Effort],Priorities[Team Name],$A3))</f>
        <v/>
      </c>
      <c r="E3" s="25" t="str">
        <f>IF($A3="","",SUMIFS(ResourceAllocation[Allocation % of Person Effort],ResourceAllocation[Team Name],$A3))</f>
        <v/>
      </c>
      <c r="F3" s="9" t="str">
        <f t="shared" si="0"/>
        <v/>
      </c>
    </row>
    <row r="4" spans="1:6" x14ac:dyDescent="0.25">
      <c r="A4" s="11"/>
      <c r="B4" s="11"/>
      <c r="C4" s="11"/>
      <c r="D4" s="25" t="str">
        <f>IF($A4="","",SUMIFS(Priorities[Allocation % of Team Effort],Priorities[Team Name],$A4))</f>
        <v/>
      </c>
      <c r="E4" s="25" t="str">
        <f>IF($A4="","",SUMIFS(ResourceAllocation[Allocation % of Person Effort],ResourceAllocation[Team Name],$A4))</f>
        <v/>
      </c>
      <c r="F4" s="9" t="str">
        <f t="shared" si="0"/>
        <v/>
      </c>
    </row>
    <row r="5" spans="1:6" x14ac:dyDescent="0.25">
      <c r="A5" s="11"/>
      <c r="B5" s="11"/>
      <c r="C5" s="11"/>
      <c r="D5" s="25" t="str">
        <f>IF($A5="","",SUMIFS(Priorities[Allocation % of Team Effort],Priorities[Team Name],$A5))</f>
        <v/>
      </c>
      <c r="E5" s="25" t="str">
        <f>IF($A5="","",SUMIFS(ResourceAllocation[Allocation % of Person Effort],ResourceAllocation[Team Name],$A5))</f>
        <v/>
      </c>
      <c r="F5" s="9" t="str">
        <f t="shared" si="0"/>
        <v/>
      </c>
    </row>
    <row r="6" spans="1:6" x14ac:dyDescent="0.25">
      <c r="A6" s="11"/>
      <c r="B6" s="11"/>
      <c r="C6" s="11"/>
      <c r="D6" s="25" t="str">
        <f>IF($A6="","",SUMIFS(Priorities[Allocation % of Team Effort],Priorities[Team Name],$A6))</f>
        <v/>
      </c>
      <c r="E6" s="25" t="str">
        <f>IF($A6="","",SUMIFS(ResourceAllocation[Allocation % of Person Effort],ResourceAllocation[Team Name],$A6))</f>
        <v/>
      </c>
      <c r="F6" s="9" t="str">
        <f t="shared" si="0"/>
        <v/>
      </c>
    </row>
    <row r="7" spans="1:6" x14ac:dyDescent="0.25">
      <c r="A7" s="11"/>
      <c r="B7" s="11"/>
      <c r="C7" s="11"/>
      <c r="D7" s="25" t="str">
        <f>IF($A7="","",SUMIFS(Priorities[Allocation % of Team Effort],Priorities[Team Name],$A7))</f>
        <v/>
      </c>
      <c r="E7" s="25" t="str">
        <f>IF($A7="","",SUMIFS(ResourceAllocation[Allocation % of Person Effort],ResourceAllocation[Team Name],$A7))</f>
        <v/>
      </c>
      <c r="F7" s="9" t="str">
        <f t="shared" si="0"/>
        <v/>
      </c>
    </row>
    <row r="8" spans="1:6" x14ac:dyDescent="0.25">
      <c r="A8" s="11"/>
      <c r="B8" s="11"/>
      <c r="C8" s="11"/>
      <c r="D8" s="25" t="str">
        <f>IF($A8="","",SUMIFS(Priorities[Allocation % of Team Effort],Priorities[Team Name],$A8))</f>
        <v/>
      </c>
      <c r="E8" s="25" t="str">
        <f>IF($A8="","",SUMIFS(ResourceAllocation[Allocation % of Person Effort],ResourceAllocation[Team Name],$A8))</f>
        <v/>
      </c>
      <c r="F8" s="9" t="str">
        <f t="shared" si="0"/>
        <v/>
      </c>
    </row>
    <row r="9" spans="1:6" x14ac:dyDescent="0.25">
      <c r="A9" s="11"/>
      <c r="B9" s="11"/>
      <c r="C9" s="11"/>
      <c r="D9" s="25" t="str">
        <f>IF($A9="","",SUMIFS(Priorities[Allocation % of Team Effort],Priorities[Team Name],$A9))</f>
        <v/>
      </c>
      <c r="E9" s="25" t="str">
        <f>IF($A9="","",SUMIFS(ResourceAllocation[Allocation % of Person Effort],ResourceAllocation[Team Name],$A9))</f>
        <v/>
      </c>
      <c r="F9" s="9" t="str">
        <f t="shared" si="0"/>
        <v/>
      </c>
    </row>
    <row r="10" spans="1:6" x14ac:dyDescent="0.25">
      <c r="A10" s="11"/>
      <c r="B10" s="11"/>
      <c r="C10" s="11"/>
      <c r="D10" s="25" t="str">
        <f>IF($A10="","",SUMIFS(Priorities[Allocation % of Team Effort],Priorities[Team Name],$A10))</f>
        <v/>
      </c>
      <c r="E10" s="25" t="str">
        <f>IF($A10="","",SUMIFS(ResourceAllocation[Allocation % of Person Effort],ResourceAllocation[Team Name],$A10))</f>
        <v/>
      </c>
      <c r="F10" s="9" t="str">
        <f t="shared" si="0"/>
        <v/>
      </c>
    </row>
    <row r="11" spans="1:6" x14ac:dyDescent="0.25">
      <c r="A11" s="11"/>
      <c r="B11" s="11"/>
      <c r="C11" s="11"/>
      <c r="D11" s="25" t="str">
        <f>IF($A11="","",SUMIFS(Priorities[Allocation % of Team Effort],Priorities[Team Name],$A11))</f>
        <v/>
      </c>
      <c r="E11" s="25" t="str">
        <f>IF($A11="","",SUMIFS(ResourceAllocation[Allocation % of Person Effort],ResourceAllocation[Team Name],$A11))</f>
        <v/>
      </c>
      <c r="F11" s="9" t="str">
        <f t="shared" si="0"/>
        <v/>
      </c>
    </row>
    <row r="12" spans="1:6" x14ac:dyDescent="0.25">
      <c r="A12" s="11"/>
      <c r="B12" s="11"/>
      <c r="C12" s="11"/>
      <c r="D12" s="25" t="str">
        <f>IF($A12="","",SUMIFS(Priorities[Allocation % of Team Effort],Priorities[Team Name],$A12))</f>
        <v/>
      </c>
      <c r="E12" s="25" t="str">
        <f>IF($A12="","",SUMIFS(ResourceAllocation[Allocation % of Person Effort],ResourceAllocation[Team Name],$A12))</f>
        <v/>
      </c>
      <c r="F12" s="9" t="str">
        <f t="shared" si="0"/>
        <v/>
      </c>
    </row>
    <row r="13" spans="1:6" x14ac:dyDescent="0.25">
      <c r="A13" s="11"/>
      <c r="B13" s="11"/>
      <c r="C13" s="11"/>
      <c r="D13" s="25" t="str">
        <f>IF($A13="","",SUMIFS(Priorities[Allocation % of Team Effort],Priorities[Team Name],$A13))</f>
        <v/>
      </c>
      <c r="E13" s="25" t="str">
        <f>IF($A13="","",SUMIFS(ResourceAllocation[Allocation % of Person Effort],ResourceAllocation[Team Name],$A13))</f>
        <v/>
      </c>
      <c r="F13" s="9" t="str">
        <f t="shared" si="0"/>
        <v/>
      </c>
    </row>
    <row r="14" spans="1:6" x14ac:dyDescent="0.25">
      <c r="A14" s="11"/>
      <c r="B14" s="11"/>
      <c r="C14" s="11"/>
      <c r="D14" s="25" t="str">
        <f>IF($A14="","",SUMIFS(Priorities[Allocation % of Team Effort],Priorities[Team Name],$A14))</f>
        <v/>
      </c>
      <c r="E14" s="25" t="str">
        <f>IF($A14="","",SUMIFS(ResourceAllocation[Allocation % of Person Effort],ResourceAllocation[Team Name],$A14))</f>
        <v/>
      </c>
      <c r="F14" s="9" t="str">
        <f t="shared" si="0"/>
        <v/>
      </c>
    </row>
    <row r="15" spans="1:6" x14ac:dyDescent="0.25">
      <c r="A15" s="11"/>
      <c r="B15" s="11"/>
      <c r="C15" s="11"/>
      <c r="D15" s="25" t="str">
        <f>IF($A15="","",SUMIFS(Priorities[Allocation % of Team Effort],Priorities[Team Name],$A15))</f>
        <v/>
      </c>
      <c r="E15" s="25" t="str">
        <f>IF($A15="","",SUMIFS(ResourceAllocation[Allocation % of Person Effort],ResourceAllocation[Team Name],$A15))</f>
        <v/>
      </c>
      <c r="F15" s="9" t="str">
        <f t="shared" si="0"/>
        <v/>
      </c>
    </row>
    <row r="16" spans="1:6" x14ac:dyDescent="0.25">
      <c r="A16" s="11"/>
      <c r="B16" s="11"/>
      <c r="C16" s="11"/>
      <c r="D16" s="25" t="str">
        <f>IF($A16="","",SUMIFS(Priorities[Allocation % of Team Effort],Priorities[Team Name],$A16))</f>
        <v/>
      </c>
      <c r="E16" s="25" t="str">
        <f>IF($A16="","",SUMIFS(ResourceAllocation[Allocation % of Person Effort],ResourceAllocation[Team Name],$A16))</f>
        <v/>
      </c>
      <c r="F16" s="9" t="str">
        <f t="shared" si="0"/>
        <v/>
      </c>
    </row>
  </sheetData>
  <sheetProtection sheet="1"/>
  <conditionalFormatting sqref="A2:F16">
    <cfRule type="expression" dxfId="47" priority="4">
      <formula>AND($A2&lt;&gt;"",COUNTIF($A$2:$A$16,$A2)&gt;1)</formula>
    </cfRule>
  </conditionalFormatting>
  <conditionalFormatting sqref="D2:D16">
    <cfRule type="expression" dxfId="46" priority="1">
      <formula>AND($A2&lt;&gt;"",$D2&gt;1)</formula>
    </cfRule>
    <cfRule type="expression" dxfId="45" priority="2">
      <formula>AND($A2&lt;&gt;"",$D2&lt;1,$D2&gt;0)</formula>
    </cfRule>
    <cfRule type="expression" dxfId="44" priority="3">
      <formula>AND($A2&lt;&gt;"",$D2=1)</formula>
    </cfRule>
  </conditionalFormatting>
  <dataValidations count="3">
    <dataValidation type="list" allowBlank="1" errorTitle="Invalid entry" error="Choose Yes, No, or Temp." promptTitle="Dedicated resources?" prompt="Yes = people are assigned to this team. Temp = borrowed or short-term. No = the team exists but has nobody on it yet." sqref="B2:B16" xr:uid="{00000000-0002-0000-0300-000000000000}">
      <formula1>ResourceStatusList</formula1>
    </dataValidation>
    <dataValidation type="list" allowBlank="1" errorTitle="Invalid entry" error="Choose Tactical, Initiative, or Assistance." promptTitle="Priority Type" prompt="A team works on only ONE Priority Type. If a team really spans two, list it twice under different names." sqref="C2:C16" xr:uid="{00000000-0002-0000-0300-000001000000}">
      <formula1>PriorityTypeList</formula1>
    </dataValidation>
    <dataValidation type="custom" allowBlank="1" errorTitle="Duplicate team name" error="Team names must be unique within this workbook." promptTitle="Team name" prompt="Type this team's name. It must be unique within this workbook, and it's what Steps 3 and 4 will offer you in their Team dropdowns." sqref="A2:A16" xr:uid="{00000000-0002-0000-0300-000002000000}">
      <formula1>AND($A2&lt;&gt;"",COUNTIF($A$2:$A$16,$A2)=1)</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10" t="s">
        <v>71</v>
      </c>
      <c r="B1" s="10" t="s">
        <v>86</v>
      </c>
      <c r="C1" s="10" t="s">
        <v>87</v>
      </c>
      <c r="D1" s="10" t="s">
        <v>88</v>
      </c>
      <c r="E1" s="10" t="s">
        <v>89</v>
      </c>
    </row>
    <row r="2" spans="1:5" x14ac:dyDescent="0.25">
      <c r="A2" s="11"/>
      <c r="B2" s="11"/>
      <c r="C2" s="9" t="str">
        <f t="shared" ref="C2:C33" si="0">IFERROR(INDEX(_xlfn._xlws.SORT(_xlfn._xlws.FILTER($B$2:$B$201,($A$2:$A$201="Tactical")*($B$2:$B$201&lt;&gt;""))),ROW()-1),"")</f>
        <v/>
      </c>
      <c r="D2" s="9" t="str">
        <f t="shared" ref="D2:D33" si="1">IFERROR(INDEX(_xlfn._xlws.SORT(_xlfn._xlws.FILTER($B$2:$B$201,($A$2:$A$201="Initiative")*($B$2:$B$201&lt;&gt;""))),ROW()-1),"")</f>
        <v/>
      </c>
      <c r="E2" s="9" t="str">
        <f t="shared" ref="E2:E33" si="2">IFERROR(INDEX(_xlfn._xlws.SORT(_xlfn._xlws.FILTER($B$2:$B$201,($A$2:$A$201="Assistance")*($B$2:$B$201&lt;&gt;""))),ROW()-1),"")</f>
        <v/>
      </c>
    </row>
    <row r="3" spans="1:5" x14ac:dyDescent="0.25">
      <c r="A3" s="11"/>
      <c r="B3" s="11"/>
      <c r="C3" s="9" t="str">
        <f t="shared" si="0"/>
        <v/>
      </c>
      <c r="D3" s="9" t="str">
        <f t="shared" si="1"/>
        <v/>
      </c>
      <c r="E3" s="9" t="str">
        <f t="shared" si="2"/>
        <v/>
      </c>
    </row>
    <row r="4" spans="1:5" x14ac:dyDescent="0.25">
      <c r="A4" s="11"/>
      <c r="B4" s="11"/>
      <c r="C4" s="9" t="str">
        <f t="shared" si="0"/>
        <v/>
      </c>
      <c r="D4" s="9" t="str">
        <f t="shared" si="1"/>
        <v/>
      </c>
      <c r="E4" s="9" t="str">
        <f t="shared" si="2"/>
        <v/>
      </c>
    </row>
    <row r="5" spans="1:5" x14ac:dyDescent="0.25">
      <c r="A5" s="11"/>
      <c r="B5" s="11"/>
      <c r="C5" s="9" t="str">
        <f t="shared" si="0"/>
        <v/>
      </c>
      <c r="D5" s="9" t="str">
        <f t="shared" si="1"/>
        <v/>
      </c>
      <c r="E5" s="9" t="str">
        <f t="shared" si="2"/>
        <v/>
      </c>
    </row>
    <row r="6" spans="1:5" x14ac:dyDescent="0.25">
      <c r="A6" s="11"/>
      <c r="B6" s="11"/>
      <c r="C6" s="9" t="str">
        <f t="shared" si="0"/>
        <v/>
      </c>
      <c r="D6" s="9" t="str">
        <f t="shared" si="1"/>
        <v/>
      </c>
      <c r="E6" s="9" t="str">
        <f t="shared" si="2"/>
        <v/>
      </c>
    </row>
    <row r="7" spans="1:5" x14ac:dyDescent="0.25">
      <c r="A7" s="11"/>
      <c r="B7" s="11"/>
      <c r="C7" s="9" t="str">
        <f t="shared" si="0"/>
        <v/>
      </c>
      <c r="D7" s="9" t="str">
        <f t="shared" si="1"/>
        <v/>
      </c>
      <c r="E7" s="9" t="str">
        <f t="shared" si="2"/>
        <v/>
      </c>
    </row>
    <row r="8" spans="1:5" x14ac:dyDescent="0.25">
      <c r="A8" s="11"/>
      <c r="B8" s="11"/>
      <c r="C8" s="9" t="str">
        <f t="shared" si="0"/>
        <v/>
      </c>
      <c r="D8" s="9" t="str">
        <f t="shared" si="1"/>
        <v/>
      </c>
      <c r="E8" s="9" t="str">
        <f t="shared" si="2"/>
        <v/>
      </c>
    </row>
    <row r="9" spans="1:5" x14ac:dyDescent="0.25">
      <c r="A9" s="11"/>
      <c r="B9" s="11"/>
      <c r="C9" s="9" t="str">
        <f t="shared" si="0"/>
        <v/>
      </c>
      <c r="D9" s="9" t="str">
        <f t="shared" si="1"/>
        <v/>
      </c>
      <c r="E9" s="9" t="str">
        <f t="shared" si="2"/>
        <v/>
      </c>
    </row>
    <row r="10" spans="1:5" x14ac:dyDescent="0.25">
      <c r="A10" s="11"/>
      <c r="B10" s="11"/>
      <c r="C10" s="9" t="str">
        <f t="shared" si="0"/>
        <v/>
      </c>
      <c r="D10" s="9" t="str">
        <f t="shared" si="1"/>
        <v/>
      </c>
      <c r="E10" s="9" t="str">
        <f t="shared" si="2"/>
        <v/>
      </c>
    </row>
    <row r="11" spans="1:5" x14ac:dyDescent="0.25">
      <c r="A11" s="11"/>
      <c r="B11" s="11"/>
      <c r="C11" s="9" t="str">
        <f t="shared" si="0"/>
        <v/>
      </c>
      <c r="D11" s="9" t="str">
        <f t="shared" si="1"/>
        <v/>
      </c>
      <c r="E11" s="9" t="str">
        <f t="shared" si="2"/>
        <v/>
      </c>
    </row>
    <row r="12" spans="1:5" x14ac:dyDescent="0.25">
      <c r="A12" s="11"/>
      <c r="B12" s="11"/>
      <c r="C12" s="9" t="str">
        <f t="shared" si="0"/>
        <v/>
      </c>
      <c r="D12" s="9" t="str">
        <f t="shared" si="1"/>
        <v/>
      </c>
      <c r="E12" s="9" t="str">
        <f t="shared" si="2"/>
        <v/>
      </c>
    </row>
    <row r="13" spans="1:5" x14ac:dyDescent="0.25">
      <c r="A13" s="11"/>
      <c r="B13" s="11"/>
      <c r="C13" s="9" t="str">
        <f t="shared" si="0"/>
        <v/>
      </c>
      <c r="D13" s="9" t="str">
        <f t="shared" si="1"/>
        <v/>
      </c>
      <c r="E13" s="9" t="str">
        <f t="shared" si="2"/>
        <v/>
      </c>
    </row>
    <row r="14" spans="1:5" x14ac:dyDescent="0.25">
      <c r="A14" s="11"/>
      <c r="B14" s="11"/>
      <c r="C14" s="9" t="str">
        <f t="shared" si="0"/>
        <v/>
      </c>
      <c r="D14" s="9" t="str">
        <f t="shared" si="1"/>
        <v/>
      </c>
      <c r="E14" s="9" t="str">
        <f t="shared" si="2"/>
        <v/>
      </c>
    </row>
    <row r="15" spans="1:5" x14ac:dyDescent="0.25">
      <c r="A15" s="11"/>
      <c r="B15" s="11"/>
      <c r="C15" s="9" t="str">
        <f t="shared" si="0"/>
        <v/>
      </c>
      <c r="D15" s="9" t="str">
        <f t="shared" si="1"/>
        <v/>
      </c>
      <c r="E15" s="9" t="str">
        <f t="shared" si="2"/>
        <v/>
      </c>
    </row>
    <row r="16" spans="1:5" x14ac:dyDescent="0.25">
      <c r="A16" s="11"/>
      <c r="B16" s="11"/>
      <c r="C16" s="9" t="str">
        <f t="shared" si="0"/>
        <v/>
      </c>
      <c r="D16" s="9" t="str">
        <f t="shared" si="1"/>
        <v/>
      </c>
      <c r="E16" s="9" t="str">
        <f t="shared" si="2"/>
        <v/>
      </c>
    </row>
    <row r="17" spans="1:5" x14ac:dyDescent="0.25">
      <c r="A17" s="11"/>
      <c r="B17" s="11"/>
      <c r="C17" s="9" t="str">
        <f t="shared" si="0"/>
        <v/>
      </c>
      <c r="D17" s="9" t="str">
        <f t="shared" si="1"/>
        <v/>
      </c>
      <c r="E17" s="9" t="str">
        <f t="shared" si="2"/>
        <v/>
      </c>
    </row>
    <row r="18" spans="1:5" x14ac:dyDescent="0.25">
      <c r="A18" s="11"/>
      <c r="B18" s="11"/>
      <c r="C18" s="9" t="str">
        <f t="shared" si="0"/>
        <v/>
      </c>
      <c r="D18" s="9" t="str">
        <f t="shared" si="1"/>
        <v/>
      </c>
      <c r="E18" s="9" t="str">
        <f t="shared" si="2"/>
        <v/>
      </c>
    </row>
    <row r="19" spans="1:5" x14ac:dyDescent="0.25">
      <c r="A19" s="11"/>
      <c r="B19" s="11"/>
      <c r="C19" s="9" t="str">
        <f t="shared" si="0"/>
        <v/>
      </c>
      <c r="D19" s="9" t="str">
        <f t="shared" si="1"/>
        <v/>
      </c>
      <c r="E19" s="9" t="str">
        <f t="shared" si="2"/>
        <v/>
      </c>
    </row>
    <row r="20" spans="1:5" x14ac:dyDescent="0.25">
      <c r="A20" s="11"/>
      <c r="B20" s="11"/>
      <c r="C20" s="9" t="str">
        <f t="shared" si="0"/>
        <v/>
      </c>
      <c r="D20" s="9" t="str">
        <f t="shared" si="1"/>
        <v/>
      </c>
      <c r="E20" s="9" t="str">
        <f t="shared" si="2"/>
        <v/>
      </c>
    </row>
    <row r="21" spans="1:5" x14ac:dyDescent="0.25">
      <c r="A21" s="11"/>
      <c r="B21" s="11"/>
      <c r="C21" s="9" t="str">
        <f t="shared" si="0"/>
        <v/>
      </c>
      <c r="D21" s="9" t="str">
        <f t="shared" si="1"/>
        <v/>
      </c>
      <c r="E21" s="9" t="str">
        <f t="shared" si="2"/>
        <v/>
      </c>
    </row>
    <row r="22" spans="1:5" x14ac:dyDescent="0.25">
      <c r="A22" s="11"/>
      <c r="B22" s="11"/>
      <c r="C22" s="9" t="str">
        <f t="shared" si="0"/>
        <v/>
      </c>
      <c r="D22" s="9" t="str">
        <f t="shared" si="1"/>
        <v/>
      </c>
      <c r="E22" s="9" t="str">
        <f t="shared" si="2"/>
        <v/>
      </c>
    </row>
    <row r="23" spans="1:5" x14ac:dyDescent="0.25">
      <c r="A23" s="11"/>
      <c r="B23" s="11"/>
      <c r="C23" s="9" t="str">
        <f t="shared" si="0"/>
        <v/>
      </c>
      <c r="D23" s="9" t="str">
        <f t="shared" si="1"/>
        <v/>
      </c>
      <c r="E23" s="9" t="str">
        <f t="shared" si="2"/>
        <v/>
      </c>
    </row>
    <row r="24" spans="1:5" x14ac:dyDescent="0.25">
      <c r="A24" s="11"/>
      <c r="B24" s="11"/>
      <c r="C24" s="9" t="str">
        <f t="shared" si="0"/>
        <v/>
      </c>
      <c r="D24" s="9" t="str">
        <f t="shared" si="1"/>
        <v/>
      </c>
      <c r="E24" s="9" t="str">
        <f t="shared" si="2"/>
        <v/>
      </c>
    </row>
    <row r="25" spans="1:5" x14ac:dyDescent="0.25">
      <c r="A25" s="11"/>
      <c r="B25" s="11"/>
      <c r="C25" s="9" t="str">
        <f t="shared" si="0"/>
        <v/>
      </c>
      <c r="D25" s="9" t="str">
        <f t="shared" si="1"/>
        <v/>
      </c>
      <c r="E25" s="9" t="str">
        <f t="shared" si="2"/>
        <v/>
      </c>
    </row>
    <row r="26" spans="1:5" x14ac:dyDescent="0.25">
      <c r="A26" s="11"/>
      <c r="B26" s="11"/>
      <c r="C26" s="9" t="str">
        <f t="shared" si="0"/>
        <v/>
      </c>
      <c r="D26" s="9" t="str">
        <f t="shared" si="1"/>
        <v/>
      </c>
      <c r="E26" s="9" t="str">
        <f t="shared" si="2"/>
        <v/>
      </c>
    </row>
    <row r="27" spans="1:5" x14ac:dyDescent="0.25">
      <c r="A27" s="11"/>
      <c r="B27" s="11"/>
      <c r="C27" s="9" t="str">
        <f t="shared" si="0"/>
        <v/>
      </c>
      <c r="D27" s="9" t="str">
        <f t="shared" si="1"/>
        <v/>
      </c>
      <c r="E27" s="9" t="str">
        <f t="shared" si="2"/>
        <v/>
      </c>
    </row>
    <row r="28" spans="1:5" x14ac:dyDescent="0.25">
      <c r="A28" s="11"/>
      <c r="B28" s="11"/>
      <c r="C28" s="9" t="str">
        <f t="shared" si="0"/>
        <v/>
      </c>
      <c r="D28" s="9" t="str">
        <f t="shared" si="1"/>
        <v/>
      </c>
      <c r="E28" s="9" t="str">
        <f t="shared" si="2"/>
        <v/>
      </c>
    </row>
    <row r="29" spans="1:5" x14ac:dyDescent="0.25">
      <c r="A29" s="11"/>
      <c r="B29" s="11"/>
      <c r="C29" s="9" t="str">
        <f t="shared" si="0"/>
        <v/>
      </c>
      <c r="D29" s="9" t="str">
        <f t="shared" si="1"/>
        <v/>
      </c>
      <c r="E29" s="9" t="str">
        <f t="shared" si="2"/>
        <v/>
      </c>
    </row>
    <row r="30" spans="1:5" x14ac:dyDescent="0.25">
      <c r="A30" s="11"/>
      <c r="B30" s="11"/>
      <c r="C30" s="9" t="str">
        <f t="shared" si="0"/>
        <v/>
      </c>
      <c r="D30" s="9" t="str">
        <f t="shared" si="1"/>
        <v/>
      </c>
      <c r="E30" s="9" t="str">
        <f t="shared" si="2"/>
        <v/>
      </c>
    </row>
    <row r="31" spans="1:5" x14ac:dyDescent="0.25">
      <c r="A31" s="11"/>
      <c r="B31" s="11"/>
      <c r="C31" s="9" t="str">
        <f t="shared" si="0"/>
        <v/>
      </c>
      <c r="D31" s="9" t="str">
        <f t="shared" si="1"/>
        <v/>
      </c>
      <c r="E31" s="9" t="str">
        <f t="shared" si="2"/>
        <v/>
      </c>
    </row>
    <row r="32" spans="1:5" hidden="1" x14ac:dyDescent="0.25">
      <c r="A32" s="11"/>
      <c r="B32" s="11"/>
      <c r="C32" s="9" t="str">
        <f t="shared" si="0"/>
        <v/>
      </c>
      <c r="D32" s="9" t="str">
        <f t="shared" si="1"/>
        <v/>
      </c>
      <c r="E32" s="9" t="str">
        <f t="shared" si="2"/>
        <v/>
      </c>
    </row>
    <row r="33" spans="1:5" hidden="1" x14ac:dyDescent="0.25">
      <c r="A33" s="11"/>
      <c r="B33" s="11"/>
      <c r="C33" s="9" t="str">
        <f t="shared" si="0"/>
        <v/>
      </c>
      <c r="D33" s="9" t="str">
        <f t="shared" si="1"/>
        <v/>
      </c>
      <c r="E33" s="9" t="str">
        <f t="shared" si="2"/>
        <v/>
      </c>
    </row>
    <row r="34" spans="1:5" hidden="1" x14ac:dyDescent="0.25">
      <c r="A34" s="11"/>
      <c r="B34" s="11"/>
      <c r="C34" s="9" t="str">
        <f t="shared" ref="C34:C65" si="3">IFERROR(INDEX(_xlfn._xlws.SORT(_xlfn._xlws.FILTER($B$2:$B$201,($A$2:$A$201="Tactical")*($B$2:$B$201&lt;&gt;""))),ROW()-1),"")</f>
        <v/>
      </c>
      <c r="D34" s="9" t="str">
        <f t="shared" ref="D34:D65" si="4">IFERROR(INDEX(_xlfn._xlws.SORT(_xlfn._xlws.FILTER($B$2:$B$201,($A$2:$A$201="Initiative")*($B$2:$B$201&lt;&gt;""))),ROW()-1),"")</f>
        <v/>
      </c>
      <c r="E34" s="9" t="str">
        <f t="shared" ref="E34:E65" si="5">IFERROR(INDEX(_xlfn._xlws.SORT(_xlfn._xlws.FILTER($B$2:$B$201,($A$2:$A$201="Assistance")*($B$2:$B$201&lt;&gt;""))),ROW()-1),"")</f>
        <v/>
      </c>
    </row>
    <row r="35" spans="1:5" hidden="1" x14ac:dyDescent="0.25">
      <c r="A35" s="11"/>
      <c r="B35" s="11"/>
      <c r="C35" s="9" t="str">
        <f t="shared" si="3"/>
        <v/>
      </c>
      <c r="D35" s="9" t="str">
        <f t="shared" si="4"/>
        <v/>
      </c>
      <c r="E35" s="9" t="str">
        <f t="shared" si="5"/>
        <v/>
      </c>
    </row>
    <row r="36" spans="1:5" hidden="1" x14ac:dyDescent="0.25">
      <c r="A36" s="11"/>
      <c r="B36" s="11"/>
      <c r="C36" s="9" t="str">
        <f t="shared" si="3"/>
        <v/>
      </c>
      <c r="D36" s="9" t="str">
        <f t="shared" si="4"/>
        <v/>
      </c>
      <c r="E36" s="9" t="str">
        <f t="shared" si="5"/>
        <v/>
      </c>
    </row>
    <row r="37" spans="1:5" hidden="1" x14ac:dyDescent="0.25">
      <c r="A37" s="11"/>
      <c r="B37" s="11"/>
      <c r="C37" s="9" t="str">
        <f t="shared" si="3"/>
        <v/>
      </c>
      <c r="D37" s="9" t="str">
        <f t="shared" si="4"/>
        <v/>
      </c>
      <c r="E37" s="9" t="str">
        <f t="shared" si="5"/>
        <v/>
      </c>
    </row>
    <row r="38" spans="1:5" hidden="1" x14ac:dyDescent="0.25">
      <c r="A38" s="11"/>
      <c r="B38" s="11"/>
      <c r="C38" s="9" t="str">
        <f t="shared" si="3"/>
        <v/>
      </c>
      <c r="D38" s="9" t="str">
        <f t="shared" si="4"/>
        <v/>
      </c>
      <c r="E38" s="9" t="str">
        <f t="shared" si="5"/>
        <v/>
      </c>
    </row>
    <row r="39" spans="1:5" hidden="1" x14ac:dyDescent="0.25">
      <c r="A39" s="11"/>
      <c r="B39" s="11"/>
      <c r="C39" s="9" t="str">
        <f t="shared" si="3"/>
        <v/>
      </c>
      <c r="D39" s="9" t="str">
        <f t="shared" si="4"/>
        <v/>
      </c>
      <c r="E39" s="9" t="str">
        <f t="shared" si="5"/>
        <v/>
      </c>
    </row>
    <row r="40" spans="1:5" hidden="1" x14ac:dyDescent="0.25">
      <c r="A40" s="11"/>
      <c r="B40" s="11"/>
      <c r="C40" s="9" t="str">
        <f t="shared" si="3"/>
        <v/>
      </c>
      <c r="D40" s="9" t="str">
        <f t="shared" si="4"/>
        <v/>
      </c>
      <c r="E40" s="9" t="str">
        <f t="shared" si="5"/>
        <v/>
      </c>
    </row>
    <row r="41" spans="1:5" hidden="1" x14ac:dyDescent="0.25">
      <c r="A41" s="11"/>
      <c r="B41" s="11"/>
      <c r="C41" s="9" t="str">
        <f t="shared" si="3"/>
        <v/>
      </c>
      <c r="D41" s="9" t="str">
        <f t="shared" si="4"/>
        <v/>
      </c>
      <c r="E41" s="9" t="str">
        <f t="shared" si="5"/>
        <v/>
      </c>
    </row>
    <row r="42" spans="1:5" hidden="1" x14ac:dyDescent="0.25">
      <c r="A42" s="11"/>
      <c r="B42" s="11"/>
      <c r="C42" s="9" t="str">
        <f t="shared" si="3"/>
        <v/>
      </c>
      <c r="D42" s="9" t="str">
        <f t="shared" si="4"/>
        <v/>
      </c>
      <c r="E42" s="9" t="str">
        <f t="shared" si="5"/>
        <v/>
      </c>
    </row>
    <row r="43" spans="1:5" hidden="1" x14ac:dyDescent="0.25">
      <c r="A43" s="11"/>
      <c r="B43" s="11"/>
      <c r="C43" s="9" t="str">
        <f t="shared" si="3"/>
        <v/>
      </c>
      <c r="D43" s="9" t="str">
        <f t="shared" si="4"/>
        <v/>
      </c>
      <c r="E43" s="9" t="str">
        <f t="shared" si="5"/>
        <v/>
      </c>
    </row>
    <row r="44" spans="1:5" hidden="1" x14ac:dyDescent="0.25">
      <c r="A44" s="11"/>
      <c r="B44" s="11"/>
      <c r="C44" s="9" t="str">
        <f t="shared" si="3"/>
        <v/>
      </c>
      <c r="D44" s="9" t="str">
        <f t="shared" si="4"/>
        <v/>
      </c>
      <c r="E44" s="9" t="str">
        <f t="shared" si="5"/>
        <v/>
      </c>
    </row>
    <row r="45" spans="1:5" hidden="1" x14ac:dyDescent="0.25">
      <c r="A45" s="11"/>
      <c r="B45" s="11"/>
      <c r="C45" s="9" t="str">
        <f t="shared" si="3"/>
        <v/>
      </c>
      <c r="D45" s="9" t="str">
        <f t="shared" si="4"/>
        <v/>
      </c>
      <c r="E45" s="9" t="str">
        <f t="shared" si="5"/>
        <v/>
      </c>
    </row>
    <row r="46" spans="1:5" hidden="1" x14ac:dyDescent="0.25">
      <c r="A46" s="11"/>
      <c r="B46" s="11"/>
      <c r="C46" s="9" t="str">
        <f t="shared" si="3"/>
        <v/>
      </c>
      <c r="D46" s="9" t="str">
        <f t="shared" si="4"/>
        <v/>
      </c>
      <c r="E46" s="9" t="str">
        <f t="shared" si="5"/>
        <v/>
      </c>
    </row>
    <row r="47" spans="1:5" hidden="1" x14ac:dyDescent="0.25">
      <c r="A47" s="11"/>
      <c r="B47" s="11"/>
      <c r="C47" s="9" t="str">
        <f t="shared" si="3"/>
        <v/>
      </c>
      <c r="D47" s="9" t="str">
        <f t="shared" si="4"/>
        <v/>
      </c>
      <c r="E47" s="9" t="str">
        <f t="shared" si="5"/>
        <v/>
      </c>
    </row>
    <row r="48" spans="1:5" hidden="1" x14ac:dyDescent="0.25">
      <c r="A48" s="11"/>
      <c r="B48" s="11"/>
      <c r="C48" s="9" t="str">
        <f t="shared" si="3"/>
        <v/>
      </c>
      <c r="D48" s="9" t="str">
        <f t="shared" si="4"/>
        <v/>
      </c>
      <c r="E48" s="9" t="str">
        <f t="shared" si="5"/>
        <v/>
      </c>
    </row>
    <row r="49" spans="1:5" hidden="1" x14ac:dyDescent="0.25">
      <c r="A49" s="11"/>
      <c r="B49" s="11"/>
      <c r="C49" s="9" t="str">
        <f t="shared" si="3"/>
        <v/>
      </c>
      <c r="D49" s="9" t="str">
        <f t="shared" si="4"/>
        <v/>
      </c>
      <c r="E49" s="9" t="str">
        <f t="shared" si="5"/>
        <v/>
      </c>
    </row>
    <row r="50" spans="1:5" hidden="1" x14ac:dyDescent="0.25">
      <c r="A50" s="11"/>
      <c r="B50" s="11"/>
      <c r="C50" s="9" t="str">
        <f t="shared" si="3"/>
        <v/>
      </c>
      <c r="D50" s="9" t="str">
        <f t="shared" si="4"/>
        <v/>
      </c>
      <c r="E50" s="9" t="str">
        <f t="shared" si="5"/>
        <v/>
      </c>
    </row>
    <row r="51" spans="1:5" hidden="1" x14ac:dyDescent="0.25">
      <c r="A51" s="11"/>
      <c r="B51" s="11"/>
      <c r="C51" s="9" t="str">
        <f t="shared" si="3"/>
        <v/>
      </c>
      <c r="D51" s="9" t="str">
        <f t="shared" si="4"/>
        <v/>
      </c>
      <c r="E51" s="9" t="str">
        <f t="shared" si="5"/>
        <v/>
      </c>
    </row>
    <row r="52" spans="1:5" hidden="1" x14ac:dyDescent="0.25">
      <c r="A52" s="11"/>
      <c r="B52" s="11"/>
      <c r="C52" s="9" t="str">
        <f t="shared" si="3"/>
        <v/>
      </c>
      <c r="D52" s="9" t="str">
        <f t="shared" si="4"/>
        <v/>
      </c>
      <c r="E52" s="9" t="str">
        <f t="shared" si="5"/>
        <v/>
      </c>
    </row>
    <row r="53" spans="1:5" hidden="1" x14ac:dyDescent="0.25">
      <c r="A53" s="11"/>
      <c r="B53" s="11"/>
      <c r="C53" s="9" t="str">
        <f t="shared" si="3"/>
        <v/>
      </c>
      <c r="D53" s="9" t="str">
        <f t="shared" si="4"/>
        <v/>
      </c>
      <c r="E53" s="9" t="str">
        <f t="shared" si="5"/>
        <v/>
      </c>
    </row>
    <row r="54" spans="1:5" hidden="1" x14ac:dyDescent="0.25">
      <c r="A54" s="11"/>
      <c r="B54" s="11"/>
      <c r="C54" s="9" t="str">
        <f t="shared" si="3"/>
        <v/>
      </c>
      <c r="D54" s="9" t="str">
        <f t="shared" si="4"/>
        <v/>
      </c>
      <c r="E54" s="9" t="str">
        <f t="shared" si="5"/>
        <v/>
      </c>
    </row>
    <row r="55" spans="1:5" hidden="1" x14ac:dyDescent="0.25">
      <c r="A55" s="11"/>
      <c r="B55" s="11"/>
      <c r="C55" s="9" t="str">
        <f t="shared" si="3"/>
        <v/>
      </c>
      <c r="D55" s="9" t="str">
        <f t="shared" si="4"/>
        <v/>
      </c>
      <c r="E55" s="9" t="str">
        <f t="shared" si="5"/>
        <v/>
      </c>
    </row>
    <row r="56" spans="1:5" hidden="1" x14ac:dyDescent="0.25">
      <c r="A56" s="11"/>
      <c r="B56" s="11"/>
      <c r="C56" s="9" t="str">
        <f t="shared" si="3"/>
        <v/>
      </c>
      <c r="D56" s="9" t="str">
        <f t="shared" si="4"/>
        <v/>
      </c>
      <c r="E56" s="9" t="str">
        <f t="shared" si="5"/>
        <v/>
      </c>
    </row>
    <row r="57" spans="1:5" hidden="1" x14ac:dyDescent="0.25">
      <c r="A57" s="11"/>
      <c r="B57" s="11"/>
      <c r="C57" s="9" t="str">
        <f t="shared" si="3"/>
        <v/>
      </c>
      <c r="D57" s="9" t="str">
        <f t="shared" si="4"/>
        <v/>
      </c>
      <c r="E57" s="9" t="str">
        <f t="shared" si="5"/>
        <v/>
      </c>
    </row>
    <row r="58" spans="1:5" hidden="1" x14ac:dyDescent="0.25">
      <c r="A58" s="11"/>
      <c r="B58" s="11"/>
      <c r="C58" s="9" t="str">
        <f t="shared" si="3"/>
        <v/>
      </c>
      <c r="D58" s="9" t="str">
        <f t="shared" si="4"/>
        <v/>
      </c>
      <c r="E58" s="9" t="str">
        <f t="shared" si="5"/>
        <v/>
      </c>
    </row>
    <row r="59" spans="1:5" hidden="1" x14ac:dyDescent="0.25">
      <c r="A59" s="11"/>
      <c r="B59" s="11"/>
      <c r="C59" s="9" t="str">
        <f t="shared" si="3"/>
        <v/>
      </c>
      <c r="D59" s="9" t="str">
        <f t="shared" si="4"/>
        <v/>
      </c>
      <c r="E59" s="9" t="str">
        <f t="shared" si="5"/>
        <v/>
      </c>
    </row>
    <row r="60" spans="1:5" hidden="1" x14ac:dyDescent="0.25">
      <c r="A60" s="11"/>
      <c r="B60" s="11"/>
      <c r="C60" s="9" t="str">
        <f t="shared" si="3"/>
        <v/>
      </c>
      <c r="D60" s="9" t="str">
        <f t="shared" si="4"/>
        <v/>
      </c>
      <c r="E60" s="9" t="str">
        <f t="shared" si="5"/>
        <v/>
      </c>
    </row>
    <row r="61" spans="1:5" hidden="1" x14ac:dyDescent="0.25">
      <c r="A61" s="11"/>
      <c r="B61" s="11"/>
      <c r="C61" s="9" t="str">
        <f t="shared" si="3"/>
        <v/>
      </c>
      <c r="D61" s="9" t="str">
        <f t="shared" si="4"/>
        <v/>
      </c>
      <c r="E61" s="9" t="str">
        <f t="shared" si="5"/>
        <v/>
      </c>
    </row>
    <row r="62" spans="1:5" hidden="1" x14ac:dyDescent="0.25">
      <c r="A62" s="11"/>
      <c r="B62" s="11"/>
      <c r="C62" s="9" t="str">
        <f t="shared" si="3"/>
        <v/>
      </c>
      <c r="D62" s="9" t="str">
        <f t="shared" si="4"/>
        <v/>
      </c>
      <c r="E62" s="9" t="str">
        <f t="shared" si="5"/>
        <v/>
      </c>
    </row>
    <row r="63" spans="1:5" hidden="1" x14ac:dyDescent="0.25">
      <c r="A63" s="11"/>
      <c r="B63" s="11"/>
      <c r="C63" s="9" t="str">
        <f t="shared" si="3"/>
        <v/>
      </c>
      <c r="D63" s="9" t="str">
        <f t="shared" si="4"/>
        <v/>
      </c>
      <c r="E63" s="9" t="str">
        <f t="shared" si="5"/>
        <v/>
      </c>
    </row>
    <row r="64" spans="1:5" hidden="1" x14ac:dyDescent="0.25">
      <c r="A64" s="11"/>
      <c r="B64" s="11"/>
      <c r="C64" s="9" t="str">
        <f t="shared" si="3"/>
        <v/>
      </c>
      <c r="D64" s="9" t="str">
        <f t="shared" si="4"/>
        <v/>
      </c>
      <c r="E64" s="9" t="str">
        <f t="shared" si="5"/>
        <v/>
      </c>
    </row>
    <row r="65" spans="1:5" hidden="1" x14ac:dyDescent="0.25">
      <c r="A65" s="11"/>
      <c r="B65" s="11"/>
      <c r="C65" s="9" t="str">
        <f t="shared" si="3"/>
        <v/>
      </c>
      <c r="D65" s="9" t="str">
        <f t="shared" si="4"/>
        <v/>
      </c>
      <c r="E65" s="9" t="str">
        <f t="shared" si="5"/>
        <v/>
      </c>
    </row>
    <row r="66" spans="1:5" hidden="1" x14ac:dyDescent="0.25">
      <c r="A66" s="11"/>
      <c r="B66" s="11"/>
      <c r="C66" s="9" t="str">
        <f t="shared" ref="C66:C97" si="6">IFERROR(INDEX(_xlfn._xlws.SORT(_xlfn._xlws.FILTER($B$2:$B$201,($A$2:$A$201="Tactical")*($B$2:$B$201&lt;&gt;""))),ROW()-1),"")</f>
        <v/>
      </c>
      <c r="D66" s="9" t="str">
        <f t="shared" ref="D66:D97" si="7">IFERROR(INDEX(_xlfn._xlws.SORT(_xlfn._xlws.FILTER($B$2:$B$201,($A$2:$A$201="Initiative")*($B$2:$B$201&lt;&gt;""))),ROW()-1),"")</f>
        <v/>
      </c>
      <c r="E66" s="9" t="str">
        <f t="shared" ref="E66:E97" si="8">IFERROR(INDEX(_xlfn._xlws.SORT(_xlfn._xlws.FILTER($B$2:$B$201,($A$2:$A$201="Assistance")*($B$2:$B$201&lt;&gt;""))),ROW()-1),"")</f>
        <v/>
      </c>
    </row>
    <row r="67" spans="1:5" hidden="1" x14ac:dyDescent="0.25">
      <c r="A67" s="11"/>
      <c r="B67" s="11"/>
      <c r="C67" s="9" t="str">
        <f t="shared" si="6"/>
        <v/>
      </c>
      <c r="D67" s="9" t="str">
        <f t="shared" si="7"/>
        <v/>
      </c>
      <c r="E67" s="9" t="str">
        <f t="shared" si="8"/>
        <v/>
      </c>
    </row>
    <row r="68" spans="1:5" hidden="1" x14ac:dyDescent="0.25">
      <c r="A68" s="11"/>
      <c r="B68" s="11"/>
      <c r="C68" s="9" t="str">
        <f t="shared" si="6"/>
        <v/>
      </c>
      <c r="D68" s="9" t="str">
        <f t="shared" si="7"/>
        <v/>
      </c>
      <c r="E68" s="9" t="str">
        <f t="shared" si="8"/>
        <v/>
      </c>
    </row>
    <row r="69" spans="1:5" hidden="1" x14ac:dyDescent="0.25">
      <c r="A69" s="11"/>
      <c r="B69" s="11"/>
      <c r="C69" s="9" t="str">
        <f t="shared" si="6"/>
        <v/>
      </c>
      <c r="D69" s="9" t="str">
        <f t="shared" si="7"/>
        <v/>
      </c>
      <c r="E69" s="9" t="str">
        <f t="shared" si="8"/>
        <v/>
      </c>
    </row>
    <row r="70" spans="1:5" hidden="1" x14ac:dyDescent="0.25">
      <c r="A70" s="11"/>
      <c r="B70" s="11"/>
      <c r="C70" s="9" t="str">
        <f t="shared" si="6"/>
        <v/>
      </c>
      <c r="D70" s="9" t="str">
        <f t="shared" si="7"/>
        <v/>
      </c>
      <c r="E70" s="9" t="str">
        <f t="shared" si="8"/>
        <v/>
      </c>
    </row>
    <row r="71" spans="1:5" hidden="1" x14ac:dyDescent="0.25">
      <c r="A71" s="11"/>
      <c r="B71" s="11"/>
      <c r="C71" s="9" t="str">
        <f t="shared" si="6"/>
        <v/>
      </c>
      <c r="D71" s="9" t="str">
        <f t="shared" si="7"/>
        <v/>
      </c>
      <c r="E71" s="9" t="str">
        <f t="shared" si="8"/>
        <v/>
      </c>
    </row>
    <row r="72" spans="1:5" hidden="1" x14ac:dyDescent="0.25">
      <c r="A72" s="11"/>
      <c r="B72" s="11"/>
      <c r="C72" s="9" t="str">
        <f t="shared" si="6"/>
        <v/>
      </c>
      <c r="D72" s="9" t="str">
        <f t="shared" si="7"/>
        <v/>
      </c>
      <c r="E72" s="9" t="str">
        <f t="shared" si="8"/>
        <v/>
      </c>
    </row>
    <row r="73" spans="1:5" hidden="1" x14ac:dyDescent="0.25">
      <c r="A73" s="11"/>
      <c r="B73" s="11"/>
      <c r="C73" s="9" t="str">
        <f t="shared" si="6"/>
        <v/>
      </c>
      <c r="D73" s="9" t="str">
        <f t="shared" si="7"/>
        <v/>
      </c>
      <c r="E73" s="9" t="str">
        <f t="shared" si="8"/>
        <v/>
      </c>
    </row>
    <row r="74" spans="1:5" hidden="1" x14ac:dyDescent="0.25">
      <c r="A74" s="11"/>
      <c r="B74" s="11"/>
      <c r="C74" s="9" t="str">
        <f t="shared" si="6"/>
        <v/>
      </c>
      <c r="D74" s="9" t="str">
        <f t="shared" si="7"/>
        <v/>
      </c>
      <c r="E74" s="9" t="str">
        <f t="shared" si="8"/>
        <v/>
      </c>
    </row>
    <row r="75" spans="1:5" hidden="1" x14ac:dyDescent="0.25">
      <c r="A75" s="11"/>
      <c r="B75" s="11"/>
      <c r="C75" s="9" t="str">
        <f t="shared" si="6"/>
        <v/>
      </c>
      <c r="D75" s="9" t="str">
        <f t="shared" si="7"/>
        <v/>
      </c>
      <c r="E75" s="9" t="str">
        <f t="shared" si="8"/>
        <v/>
      </c>
    </row>
    <row r="76" spans="1:5" hidden="1" x14ac:dyDescent="0.25">
      <c r="A76" s="11"/>
      <c r="B76" s="11"/>
      <c r="C76" s="9" t="str">
        <f t="shared" si="6"/>
        <v/>
      </c>
      <c r="D76" s="9" t="str">
        <f t="shared" si="7"/>
        <v/>
      </c>
      <c r="E76" s="9" t="str">
        <f t="shared" si="8"/>
        <v/>
      </c>
    </row>
    <row r="77" spans="1:5" hidden="1" x14ac:dyDescent="0.25">
      <c r="A77" s="11"/>
      <c r="B77" s="11"/>
      <c r="C77" s="9" t="str">
        <f t="shared" si="6"/>
        <v/>
      </c>
      <c r="D77" s="9" t="str">
        <f t="shared" si="7"/>
        <v/>
      </c>
      <c r="E77" s="9" t="str">
        <f t="shared" si="8"/>
        <v/>
      </c>
    </row>
    <row r="78" spans="1:5" hidden="1" x14ac:dyDescent="0.25">
      <c r="A78" s="11"/>
      <c r="B78" s="11"/>
      <c r="C78" s="9" t="str">
        <f t="shared" si="6"/>
        <v/>
      </c>
      <c r="D78" s="9" t="str">
        <f t="shared" si="7"/>
        <v/>
      </c>
      <c r="E78" s="9" t="str">
        <f t="shared" si="8"/>
        <v/>
      </c>
    </row>
    <row r="79" spans="1:5" hidden="1" x14ac:dyDescent="0.25">
      <c r="A79" s="11"/>
      <c r="B79" s="11"/>
      <c r="C79" s="9" t="str">
        <f t="shared" si="6"/>
        <v/>
      </c>
      <c r="D79" s="9" t="str">
        <f t="shared" si="7"/>
        <v/>
      </c>
      <c r="E79" s="9" t="str">
        <f t="shared" si="8"/>
        <v/>
      </c>
    </row>
    <row r="80" spans="1:5" hidden="1" x14ac:dyDescent="0.25">
      <c r="A80" s="11"/>
      <c r="B80" s="11"/>
      <c r="C80" s="9" t="str">
        <f t="shared" si="6"/>
        <v/>
      </c>
      <c r="D80" s="9" t="str">
        <f t="shared" si="7"/>
        <v/>
      </c>
      <c r="E80" s="9" t="str">
        <f t="shared" si="8"/>
        <v/>
      </c>
    </row>
    <row r="81" spans="1:5" hidden="1" x14ac:dyDescent="0.25">
      <c r="A81" s="11"/>
      <c r="B81" s="11"/>
      <c r="C81" s="9" t="str">
        <f t="shared" si="6"/>
        <v/>
      </c>
      <c r="D81" s="9" t="str">
        <f t="shared" si="7"/>
        <v/>
      </c>
      <c r="E81" s="9" t="str">
        <f t="shared" si="8"/>
        <v/>
      </c>
    </row>
    <row r="82" spans="1:5" hidden="1" x14ac:dyDescent="0.25">
      <c r="A82" s="11"/>
      <c r="B82" s="11"/>
      <c r="C82" s="9" t="str">
        <f t="shared" si="6"/>
        <v/>
      </c>
      <c r="D82" s="9" t="str">
        <f t="shared" si="7"/>
        <v/>
      </c>
      <c r="E82" s="9" t="str">
        <f t="shared" si="8"/>
        <v/>
      </c>
    </row>
    <row r="83" spans="1:5" hidden="1" x14ac:dyDescent="0.25">
      <c r="A83" s="11"/>
      <c r="B83" s="11"/>
      <c r="C83" s="9" t="str">
        <f t="shared" si="6"/>
        <v/>
      </c>
      <c r="D83" s="9" t="str">
        <f t="shared" si="7"/>
        <v/>
      </c>
      <c r="E83" s="9" t="str">
        <f t="shared" si="8"/>
        <v/>
      </c>
    </row>
    <row r="84" spans="1:5" hidden="1" x14ac:dyDescent="0.25">
      <c r="A84" s="11"/>
      <c r="B84" s="11"/>
      <c r="C84" s="9" t="str">
        <f t="shared" si="6"/>
        <v/>
      </c>
      <c r="D84" s="9" t="str">
        <f t="shared" si="7"/>
        <v/>
      </c>
      <c r="E84" s="9" t="str">
        <f t="shared" si="8"/>
        <v/>
      </c>
    </row>
    <row r="85" spans="1:5" hidden="1" x14ac:dyDescent="0.25">
      <c r="A85" s="11"/>
      <c r="B85" s="11"/>
      <c r="C85" s="9" t="str">
        <f t="shared" si="6"/>
        <v/>
      </c>
      <c r="D85" s="9" t="str">
        <f t="shared" si="7"/>
        <v/>
      </c>
      <c r="E85" s="9" t="str">
        <f t="shared" si="8"/>
        <v/>
      </c>
    </row>
    <row r="86" spans="1:5" hidden="1" x14ac:dyDescent="0.25">
      <c r="A86" s="11"/>
      <c r="B86" s="11"/>
      <c r="C86" s="9" t="str">
        <f t="shared" si="6"/>
        <v/>
      </c>
      <c r="D86" s="9" t="str">
        <f t="shared" si="7"/>
        <v/>
      </c>
      <c r="E86" s="9" t="str">
        <f t="shared" si="8"/>
        <v/>
      </c>
    </row>
    <row r="87" spans="1:5" hidden="1" x14ac:dyDescent="0.25">
      <c r="A87" s="11"/>
      <c r="B87" s="11"/>
      <c r="C87" s="9" t="str">
        <f t="shared" si="6"/>
        <v/>
      </c>
      <c r="D87" s="9" t="str">
        <f t="shared" si="7"/>
        <v/>
      </c>
      <c r="E87" s="9" t="str">
        <f t="shared" si="8"/>
        <v/>
      </c>
    </row>
    <row r="88" spans="1:5" hidden="1" x14ac:dyDescent="0.25">
      <c r="A88" s="11"/>
      <c r="B88" s="11"/>
      <c r="C88" s="9" t="str">
        <f t="shared" si="6"/>
        <v/>
      </c>
      <c r="D88" s="9" t="str">
        <f t="shared" si="7"/>
        <v/>
      </c>
      <c r="E88" s="9" t="str">
        <f t="shared" si="8"/>
        <v/>
      </c>
    </row>
    <row r="89" spans="1:5" hidden="1" x14ac:dyDescent="0.25">
      <c r="A89" s="11"/>
      <c r="B89" s="11"/>
      <c r="C89" s="9" t="str">
        <f t="shared" si="6"/>
        <v/>
      </c>
      <c r="D89" s="9" t="str">
        <f t="shared" si="7"/>
        <v/>
      </c>
      <c r="E89" s="9" t="str">
        <f t="shared" si="8"/>
        <v/>
      </c>
    </row>
    <row r="90" spans="1:5" hidden="1" x14ac:dyDescent="0.25">
      <c r="A90" s="11"/>
      <c r="B90" s="11"/>
      <c r="C90" s="9" t="str">
        <f t="shared" si="6"/>
        <v/>
      </c>
      <c r="D90" s="9" t="str">
        <f t="shared" si="7"/>
        <v/>
      </c>
      <c r="E90" s="9" t="str">
        <f t="shared" si="8"/>
        <v/>
      </c>
    </row>
    <row r="91" spans="1:5" hidden="1" x14ac:dyDescent="0.25">
      <c r="A91" s="11"/>
      <c r="B91" s="11"/>
      <c r="C91" s="9" t="str">
        <f t="shared" si="6"/>
        <v/>
      </c>
      <c r="D91" s="9" t="str">
        <f t="shared" si="7"/>
        <v/>
      </c>
      <c r="E91" s="9" t="str">
        <f t="shared" si="8"/>
        <v/>
      </c>
    </row>
    <row r="92" spans="1:5" hidden="1" x14ac:dyDescent="0.25">
      <c r="A92" s="11"/>
      <c r="B92" s="11"/>
      <c r="C92" s="9" t="str">
        <f t="shared" si="6"/>
        <v/>
      </c>
      <c r="D92" s="9" t="str">
        <f t="shared" si="7"/>
        <v/>
      </c>
      <c r="E92" s="9" t="str">
        <f t="shared" si="8"/>
        <v/>
      </c>
    </row>
    <row r="93" spans="1:5" hidden="1" x14ac:dyDescent="0.25">
      <c r="A93" s="11"/>
      <c r="B93" s="11"/>
      <c r="C93" s="9" t="str">
        <f t="shared" si="6"/>
        <v/>
      </c>
      <c r="D93" s="9" t="str">
        <f t="shared" si="7"/>
        <v/>
      </c>
      <c r="E93" s="9" t="str">
        <f t="shared" si="8"/>
        <v/>
      </c>
    </row>
    <row r="94" spans="1:5" hidden="1" x14ac:dyDescent="0.25">
      <c r="A94" s="11"/>
      <c r="B94" s="11"/>
      <c r="C94" s="9" t="str">
        <f t="shared" si="6"/>
        <v/>
      </c>
      <c r="D94" s="9" t="str">
        <f t="shared" si="7"/>
        <v/>
      </c>
      <c r="E94" s="9" t="str">
        <f t="shared" si="8"/>
        <v/>
      </c>
    </row>
    <row r="95" spans="1:5" hidden="1" x14ac:dyDescent="0.25">
      <c r="A95" s="11"/>
      <c r="B95" s="11"/>
      <c r="C95" s="9" t="str">
        <f t="shared" si="6"/>
        <v/>
      </c>
      <c r="D95" s="9" t="str">
        <f t="shared" si="7"/>
        <v/>
      </c>
      <c r="E95" s="9" t="str">
        <f t="shared" si="8"/>
        <v/>
      </c>
    </row>
    <row r="96" spans="1:5" hidden="1" x14ac:dyDescent="0.25">
      <c r="A96" s="11"/>
      <c r="B96" s="11"/>
      <c r="C96" s="9" t="str">
        <f t="shared" si="6"/>
        <v/>
      </c>
      <c r="D96" s="9" t="str">
        <f t="shared" si="7"/>
        <v/>
      </c>
      <c r="E96" s="9" t="str">
        <f t="shared" si="8"/>
        <v/>
      </c>
    </row>
    <row r="97" spans="1:5" hidden="1" x14ac:dyDescent="0.25">
      <c r="A97" s="11"/>
      <c r="B97" s="11"/>
      <c r="C97" s="9" t="str">
        <f t="shared" si="6"/>
        <v/>
      </c>
      <c r="D97" s="9" t="str">
        <f t="shared" si="7"/>
        <v/>
      </c>
      <c r="E97" s="9" t="str">
        <f t="shared" si="8"/>
        <v/>
      </c>
    </row>
    <row r="98" spans="1:5" hidden="1" x14ac:dyDescent="0.25">
      <c r="A98" s="11"/>
      <c r="B98" s="11"/>
      <c r="C98" s="9" t="str">
        <f t="shared" ref="C98:C129" si="9">IFERROR(INDEX(_xlfn._xlws.SORT(_xlfn._xlws.FILTER($B$2:$B$201,($A$2:$A$201="Tactical")*($B$2:$B$201&lt;&gt;""))),ROW()-1),"")</f>
        <v/>
      </c>
      <c r="D98" s="9" t="str">
        <f t="shared" ref="D98:D129" si="10">IFERROR(INDEX(_xlfn._xlws.SORT(_xlfn._xlws.FILTER($B$2:$B$201,($A$2:$A$201="Initiative")*($B$2:$B$201&lt;&gt;""))),ROW()-1),"")</f>
        <v/>
      </c>
      <c r="E98" s="9" t="str">
        <f t="shared" ref="E98:E129" si="11">IFERROR(INDEX(_xlfn._xlws.SORT(_xlfn._xlws.FILTER($B$2:$B$201,($A$2:$A$201="Assistance")*($B$2:$B$201&lt;&gt;""))),ROW()-1),"")</f>
        <v/>
      </c>
    </row>
    <row r="99" spans="1:5" hidden="1" x14ac:dyDescent="0.25">
      <c r="A99" s="11"/>
      <c r="B99" s="11"/>
      <c r="C99" s="9" t="str">
        <f t="shared" si="9"/>
        <v/>
      </c>
      <c r="D99" s="9" t="str">
        <f t="shared" si="10"/>
        <v/>
      </c>
      <c r="E99" s="9" t="str">
        <f t="shared" si="11"/>
        <v/>
      </c>
    </row>
    <row r="100" spans="1:5" hidden="1" x14ac:dyDescent="0.25">
      <c r="A100" s="11"/>
      <c r="B100" s="11"/>
      <c r="C100" s="9" t="str">
        <f t="shared" si="9"/>
        <v/>
      </c>
      <c r="D100" s="9" t="str">
        <f t="shared" si="10"/>
        <v/>
      </c>
      <c r="E100" s="9" t="str">
        <f t="shared" si="11"/>
        <v/>
      </c>
    </row>
    <row r="101" spans="1:5" hidden="1" x14ac:dyDescent="0.25">
      <c r="A101" s="11"/>
      <c r="B101" s="11"/>
      <c r="C101" s="9" t="str">
        <f t="shared" si="9"/>
        <v/>
      </c>
      <c r="D101" s="9" t="str">
        <f t="shared" si="10"/>
        <v/>
      </c>
      <c r="E101" s="9" t="str">
        <f t="shared" si="11"/>
        <v/>
      </c>
    </row>
    <row r="102" spans="1:5" hidden="1" x14ac:dyDescent="0.25">
      <c r="A102" s="11"/>
      <c r="B102" s="11"/>
      <c r="C102" s="9" t="str">
        <f t="shared" si="9"/>
        <v/>
      </c>
      <c r="D102" s="9" t="str">
        <f t="shared" si="10"/>
        <v/>
      </c>
      <c r="E102" s="9" t="str">
        <f t="shared" si="11"/>
        <v/>
      </c>
    </row>
    <row r="103" spans="1:5" hidden="1" x14ac:dyDescent="0.25">
      <c r="A103" s="11"/>
      <c r="B103" s="11"/>
      <c r="C103" s="9" t="str">
        <f t="shared" si="9"/>
        <v/>
      </c>
      <c r="D103" s="9" t="str">
        <f t="shared" si="10"/>
        <v/>
      </c>
      <c r="E103" s="9" t="str">
        <f t="shared" si="11"/>
        <v/>
      </c>
    </row>
    <row r="104" spans="1:5" hidden="1" x14ac:dyDescent="0.25">
      <c r="A104" s="11"/>
      <c r="B104" s="11"/>
      <c r="C104" s="9" t="str">
        <f t="shared" si="9"/>
        <v/>
      </c>
      <c r="D104" s="9" t="str">
        <f t="shared" si="10"/>
        <v/>
      </c>
      <c r="E104" s="9" t="str">
        <f t="shared" si="11"/>
        <v/>
      </c>
    </row>
    <row r="105" spans="1:5" hidden="1" x14ac:dyDescent="0.25">
      <c r="A105" s="11"/>
      <c r="B105" s="11"/>
      <c r="C105" s="9" t="str">
        <f t="shared" si="9"/>
        <v/>
      </c>
      <c r="D105" s="9" t="str">
        <f t="shared" si="10"/>
        <v/>
      </c>
      <c r="E105" s="9" t="str">
        <f t="shared" si="11"/>
        <v/>
      </c>
    </row>
    <row r="106" spans="1:5" hidden="1" x14ac:dyDescent="0.25">
      <c r="A106" s="11"/>
      <c r="B106" s="11"/>
      <c r="C106" s="9" t="str">
        <f t="shared" si="9"/>
        <v/>
      </c>
      <c r="D106" s="9" t="str">
        <f t="shared" si="10"/>
        <v/>
      </c>
      <c r="E106" s="9" t="str">
        <f t="shared" si="11"/>
        <v/>
      </c>
    </row>
    <row r="107" spans="1:5" hidden="1" x14ac:dyDescent="0.25">
      <c r="A107" s="11"/>
      <c r="B107" s="11"/>
      <c r="C107" s="9" t="str">
        <f t="shared" si="9"/>
        <v/>
      </c>
      <c r="D107" s="9" t="str">
        <f t="shared" si="10"/>
        <v/>
      </c>
      <c r="E107" s="9" t="str">
        <f t="shared" si="11"/>
        <v/>
      </c>
    </row>
    <row r="108" spans="1:5" hidden="1" x14ac:dyDescent="0.25">
      <c r="A108" s="11"/>
      <c r="B108" s="11"/>
      <c r="C108" s="9" t="str">
        <f t="shared" si="9"/>
        <v/>
      </c>
      <c r="D108" s="9" t="str">
        <f t="shared" si="10"/>
        <v/>
      </c>
      <c r="E108" s="9" t="str">
        <f t="shared" si="11"/>
        <v/>
      </c>
    </row>
    <row r="109" spans="1:5" hidden="1" x14ac:dyDescent="0.25">
      <c r="A109" s="11"/>
      <c r="B109" s="11"/>
      <c r="C109" s="9" t="str">
        <f t="shared" si="9"/>
        <v/>
      </c>
      <c r="D109" s="9" t="str">
        <f t="shared" si="10"/>
        <v/>
      </c>
      <c r="E109" s="9" t="str">
        <f t="shared" si="11"/>
        <v/>
      </c>
    </row>
    <row r="110" spans="1:5" hidden="1" x14ac:dyDescent="0.25">
      <c r="A110" s="11"/>
      <c r="B110" s="11"/>
      <c r="C110" s="9" t="str">
        <f t="shared" si="9"/>
        <v/>
      </c>
      <c r="D110" s="9" t="str">
        <f t="shared" si="10"/>
        <v/>
      </c>
      <c r="E110" s="9" t="str">
        <f t="shared" si="11"/>
        <v/>
      </c>
    </row>
    <row r="111" spans="1:5" hidden="1" x14ac:dyDescent="0.25">
      <c r="A111" s="11"/>
      <c r="B111" s="11"/>
      <c r="C111" s="9" t="str">
        <f t="shared" si="9"/>
        <v/>
      </c>
      <c r="D111" s="9" t="str">
        <f t="shared" si="10"/>
        <v/>
      </c>
      <c r="E111" s="9" t="str">
        <f t="shared" si="11"/>
        <v/>
      </c>
    </row>
    <row r="112" spans="1:5" hidden="1" x14ac:dyDescent="0.25">
      <c r="A112" s="11"/>
      <c r="B112" s="11"/>
      <c r="C112" s="9" t="str">
        <f t="shared" si="9"/>
        <v/>
      </c>
      <c r="D112" s="9" t="str">
        <f t="shared" si="10"/>
        <v/>
      </c>
      <c r="E112" s="9" t="str">
        <f t="shared" si="11"/>
        <v/>
      </c>
    </row>
    <row r="113" spans="1:5" hidden="1" x14ac:dyDescent="0.25">
      <c r="A113" s="11"/>
      <c r="B113" s="11"/>
      <c r="C113" s="9" t="str">
        <f t="shared" si="9"/>
        <v/>
      </c>
      <c r="D113" s="9" t="str">
        <f t="shared" si="10"/>
        <v/>
      </c>
      <c r="E113" s="9" t="str">
        <f t="shared" si="11"/>
        <v/>
      </c>
    </row>
    <row r="114" spans="1:5" hidden="1" x14ac:dyDescent="0.25">
      <c r="A114" s="11"/>
      <c r="B114" s="11"/>
      <c r="C114" s="9" t="str">
        <f t="shared" si="9"/>
        <v/>
      </c>
      <c r="D114" s="9" t="str">
        <f t="shared" si="10"/>
        <v/>
      </c>
      <c r="E114" s="9" t="str">
        <f t="shared" si="11"/>
        <v/>
      </c>
    </row>
    <row r="115" spans="1:5" hidden="1" x14ac:dyDescent="0.25">
      <c r="A115" s="11"/>
      <c r="B115" s="11"/>
      <c r="C115" s="9" t="str">
        <f t="shared" si="9"/>
        <v/>
      </c>
      <c r="D115" s="9" t="str">
        <f t="shared" si="10"/>
        <v/>
      </c>
      <c r="E115" s="9" t="str">
        <f t="shared" si="11"/>
        <v/>
      </c>
    </row>
    <row r="116" spans="1:5" hidden="1" x14ac:dyDescent="0.25">
      <c r="A116" s="11"/>
      <c r="B116" s="11"/>
      <c r="C116" s="9" t="str">
        <f t="shared" si="9"/>
        <v/>
      </c>
      <c r="D116" s="9" t="str">
        <f t="shared" si="10"/>
        <v/>
      </c>
      <c r="E116" s="9" t="str">
        <f t="shared" si="11"/>
        <v/>
      </c>
    </row>
    <row r="117" spans="1:5" hidden="1" x14ac:dyDescent="0.25">
      <c r="A117" s="11"/>
      <c r="B117" s="11"/>
      <c r="C117" s="9" t="str">
        <f t="shared" si="9"/>
        <v/>
      </c>
      <c r="D117" s="9" t="str">
        <f t="shared" si="10"/>
        <v/>
      </c>
      <c r="E117" s="9" t="str">
        <f t="shared" si="11"/>
        <v/>
      </c>
    </row>
    <row r="118" spans="1:5" hidden="1" x14ac:dyDescent="0.25">
      <c r="A118" s="11"/>
      <c r="B118" s="11"/>
      <c r="C118" s="9" t="str">
        <f t="shared" si="9"/>
        <v/>
      </c>
      <c r="D118" s="9" t="str">
        <f t="shared" si="10"/>
        <v/>
      </c>
      <c r="E118" s="9" t="str">
        <f t="shared" si="11"/>
        <v/>
      </c>
    </row>
    <row r="119" spans="1:5" hidden="1" x14ac:dyDescent="0.25">
      <c r="A119" s="11"/>
      <c r="B119" s="11"/>
      <c r="C119" s="9" t="str">
        <f t="shared" si="9"/>
        <v/>
      </c>
      <c r="D119" s="9" t="str">
        <f t="shared" si="10"/>
        <v/>
      </c>
      <c r="E119" s="9" t="str">
        <f t="shared" si="11"/>
        <v/>
      </c>
    </row>
    <row r="120" spans="1:5" hidden="1" x14ac:dyDescent="0.25">
      <c r="A120" s="11"/>
      <c r="B120" s="11"/>
      <c r="C120" s="9" t="str">
        <f t="shared" si="9"/>
        <v/>
      </c>
      <c r="D120" s="9" t="str">
        <f t="shared" si="10"/>
        <v/>
      </c>
      <c r="E120" s="9" t="str">
        <f t="shared" si="11"/>
        <v/>
      </c>
    </row>
    <row r="121" spans="1:5" hidden="1" x14ac:dyDescent="0.25">
      <c r="A121" s="11"/>
      <c r="B121" s="11"/>
      <c r="C121" s="9" t="str">
        <f t="shared" si="9"/>
        <v/>
      </c>
      <c r="D121" s="9" t="str">
        <f t="shared" si="10"/>
        <v/>
      </c>
      <c r="E121" s="9" t="str">
        <f t="shared" si="11"/>
        <v/>
      </c>
    </row>
    <row r="122" spans="1:5" hidden="1" x14ac:dyDescent="0.25">
      <c r="A122" s="11"/>
      <c r="B122" s="11"/>
      <c r="C122" s="9" t="str">
        <f t="shared" si="9"/>
        <v/>
      </c>
      <c r="D122" s="9" t="str">
        <f t="shared" si="10"/>
        <v/>
      </c>
      <c r="E122" s="9" t="str">
        <f t="shared" si="11"/>
        <v/>
      </c>
    </row>
    <row r="123" spans="1:5" hidden="1" x14ac:dyDescent="0.25">
      <c r="A123" s="11"/>
      <c r="B123" s="11"/>
      <c r="C123" s="9" t="str">
        <f t="shared" si="9"/>
        <v/>
      </c>
      <c r="D123" s="9" t="str">
        <f t="shared" si="10"/>
        <v/>
      </c>
      <c r="E123" s="9" t="str">
        <f t="shared" si="11"/>
        <v/>
      </c>
    </row>
    <row r="124" spans="1:5" hidden="1" x14ac:dyDescent="0.25">
      <c r="A124" s="11"/>
      <c r="B124" s="11"/>
      <c r="C124" s="9" t="str">
        <f t="shared" si="9"/>
        <v/>
      </c>
      <c r="D124" s="9" t="str">
        <f t="shared" si="10"/>
        <v/>
      </c>
      <c r="E124" s="9" t="str">
        <f t="shared" si="11"/>
        <v/>
      </c>
    </row>
    <row r="125" spans="1:5" hidden="1" x14ac:dyDescent="0.25">
      <c r="A125" s="11"/>
      <c r="B125" s="11"/>
      <c r="C125" s="9" t="str">
        <f t="shared" si="9"/>
        <v/>
      </c>
      <c r="D125" s="9" t="str">
        <f t="shared" si="10"/>
        <v/>
      </c>
      <c r="E125" s="9" t="str">
        <f t="shared" si="11"/>
        <v/>
      </c>
    </row>
    <row r="126" spans="1:5" hidden="1" x14ac:dyDescent="0.25">
      <c r="A126" s="11"/>
      <c r="B126" s="11"/>
      <c r="C126" s="9" t="str">
        <f t="shared" si="9"/>
        <v/>
      </c>
      <c r="D126" s="9" t="str">
        <f t="shared" si="10"/>
        <v/>
      </c>
      <c r="E126" s="9" t="str">
        <f t="shared" si="11"/>
        <v/>
      </c>
    </row>
    <row r="127" spans="1:5" hidden="1" x14ac:dyDescent="0.25">
      <c r="A127" s="11"/>
      <c r="B127" s="11"/>
      <c r="C127" s="9" t="str">
        <f t="shared" si="9"/>
        <v/>
      </c>
      <c r="D127" s="9" t="str">
        <f t="shared" si="10"/>
        <v/>
      </c>
      <c r="E127" s="9" t="str">
        <f t="shared" si="11"/>
        <v/>
      </c>
    </row>
    <row r="128" spans="1:5" hidden="1" x14ac:dyDescent="0.25">
      <c r="A128" s="11"/>
      <c r="B128" s="11"/>
      <c r="C128" s="9" t="str">
        <f t="shared" si="9"/>
        <v/>
      </c>
      <c r="D128" s="9" t="str">
        <f t="shared" si="10"/>
        <v/>
      </c>
      <c r="E128" s="9" t="str">
        <f t="shared" si="11"/>
        <v/>
      </c>
    </row>
    <row r="129" spans="1:5" hidden="1" x14ac:dyDescent="0.25">
      <c r="A129" s="11"/>
      <c r="B129" s="11"/>
      <c r="C129" s="9" t="str">
        <f t="shared" si="9"/>
        <v/>
      </c>
      <c r="D129" s="9" t="str">
        <f t="shared" si="10"/>
        <v/>
      </c>
      <c r="E129" s="9" t="str">
        <f t="shared" si="11"/>
        <v/>
      </c>
    </row>
    <row r="130" spans="1:5" hidden="1" x14ac:dyDescent="0.25">
      <c r="A130" s="11"/>
      <c r="B130" s="11"/>
      <c r="C130" s="9" t="str">
        <f t="shared" ref="C130:C161" si="12">IFERROR(INDEX(_xlfn._xlws.SORT(_xlfn._xlws.FILTER($B$2:$B$201,($A$2:$A$201="Tactical")*($B$2:$B$201&lt;&gt;""))),ROW()-1),"")</f>
        <v/>
      </c>
      <c r="D130" s="9" t="str">
        <f t="shared" ref="D130:D161" si="13">IFERROR(INDEX(_xlfn._xlws.SORT(_xlfn._xlws.FILTER($B$2:$B$201,($A$2:$A$201="Initiative")*($B$2:$B$201&lt;&gt;""))),ROW()-1),"")</f>
        <v/>
      </c>
      <c r="E130" s="9" t="str">
        <f t="shared" ref="E130:E161" si="14">IFERROR(INDEX(_xlfn._xlws.SORT(_xlfn._xlws.FILTER($B$2:$B$201,($A$2:$A$201="Assistance")*($B$2:$B$201&lt;&gt;""))),ROW()-1),"")</f>
        <v/>
      </c>
    </row>
    <row r="131" spans="1:5" hidden="1" x14ac:dyDescent="0.25">
      <c r="A131" s="11"/>
      <c r="B131" s="11"/>
      <c r="C131" s="9" t="str">
        <f t="shared" si="12"/>
        <v/>
      </c>
      <c r="D131" s="9" t="str">
        <f t="shared" si="13"/>
        <v/>
      </c>
      <c r="E131" s="9" t="str">
        <f t="shared" si="14"/>
        <v/>
      </c>
    </row>
    <row r="132" spans="1:5" hidden="1" x14ac:dyDescent="0.25">
      <c r="A132" s="11"/>
      <c r="B132" s="11"/>
      <c r="C132" s="9" t="str">
        <f t="shared" si="12"/>
        <v/>
      </c>
      <c r="D132" s="9" t="str">
        <f t="shared" si="13"/>
        <v/>
      </c>
      <c r="E132" s="9" t="str">
        <f t="shared" si="14"/>
        <v/>
      </c>
    </row>
    <row r="133" spans="1:5" hidden="1" x14ac:dyDescent="0.25">
      <c r="A133" s="11"/>
      <c r="B133" s="11"/>
      <c r="C133" s="9" t="str">
        <f t="shared" si="12"/>
        <v/>
      </c>
      <c r="D133" s="9" t="str">
        <f t="shared" si="13"/>
        <v/>
      </c>
      <c r="E133" s="9" t="str">
        <f t="shared" si="14"/>
        <v/>
      </c>
    </row>
    <row r="134" spans="1:5" hidden="1" x14ac:dyDescent="0.25">
      <c r="A134" s="11"/>
      <c r="B134" s="11"/>
      <c r="C134" s="9" t="str">
        <f t="shared" si="12"/>
        <v/>
      </c>
      <c r="D134" s="9" t="str">
        <f t="shared" si="13"/>
        <v/>
      </c>
      <c r="E134" s="9" t="str">
        <f t="shared" si="14"/>
        <v/>
      </c>
    </row>
    <row r="135" spans="1:5" hidden="1" x14ac:dyDescent="0.25">
      <c r="A135" s="11"/>
      <c r="B135" s="11"/>
      <c r="C135" s="9" t="str">
        <f t="shared" si="12"/>
        <v/>
      </c>
      <c r="D135" s="9" t="str">
        <f t="shared" si="13"/>
        <v/>
      </c>
      <c r="E135" s="9" t="str">
        <f t="shared" si="14"/>
        <v/>
      </c>
    </row>
    <row r="136" spans="1:5" hidden="1" x14ac:dyDescent="0.25">
      <c r="A136" s="11"/>
      <c r="B136" s="11"/>
      <c r="C136" s="9" t="str">
        <f t="shared" si="12"/>
        <v/>
      </c>
      <c r="D136" s="9" t="str">
        <f t="shared" si="13"/>
        <v/>
      </c>
      <c r="E136" s="9" t="str">
        <f t="shared" si="14"/>
        <v/>
      </c>
    </row>
    <row r="137" spans="1:5" hidden="1" x14ac:dyDescent="0.25">
      <c r="A137" s="11"/>
      <c r="B137" s="11"/>
      <c r="C137" s="9" t="str">
        <f t="shared" si="12"/>
        <v/>
      </c>
      <c r="D137" s="9" t="str">
        <f t="shared" si="13"/>
        <v/>
      </c>
      <c r="E137" s="9" t="str">
        <f t="shared" si="14"/>
        <v/>
      </c>
    </row>
    <row r="138" spans="1:5" hidden="1" x14ac:dyDescent="0.25">
      <c r="A138" s="11"/>
      <c r="B138" s="11"/>
      <c r="C138" s="9" t="str">
        <f t="shared" si="12"/>
        <v/>
      </c>
      <c r="D138" s="9" t="str">
        <f t="shared" si="13"/>
        <v/>
      </c>
      <c r="E138" s="9" t="str">
        <f t="shared" si="14"/>
        <v/>
      </c>
    </row>
    <row r="139" spans="1:5" hidden="1" x14ac:dyDescent="0.25">
      <c r="A139" s="11"/>
      <c r="B139" s="11"/>
      <c r="C139" s="9" t="str">
        <f t="shared" si="12"/>
        <v/>
      </c>
      <c r="D139" s="9" t="str">
        <f t="shared" si="13"/>
        <v/>
      </c>
      <c r="E139" s="9" t="str">
        <f t="shared" si="14"/>
        <v/>
      </c>
    </row>
    <row r="140" spans="1:5" hidden="1" x14ac:dyDescent="0.25">
      <c r="A140" s="11"/>
      <c r="B140" s="11"/>
      <c r="C140" s="9" t="str">
        <f t="shared" si="12"/>
        <v/>
      </c>
      <c r="D140" s="9" t="str">
        <f t="shared" si="13"/>
        <v/>
      </c>
      <c r="E140" s="9" t="str">
        <f t="shared" si="14"/>
        <v/>
      </c>
    </row>
    <row r="141" spans="1:5" hidden="1" x14ac:dyDescent="0.25">
      <c r="A141" s="11"/>
      <c r="B141" s="11"/>
      <c r="C141" s="9" t="str">
        <f t="shared" si="12"/>
        <v/>
      </c>
      <c r="D141" s="9" t="str">
        <f t="shared" si="13"/>
        <v/>
      </c>
      <c r="E141" s="9" t="str">
        <f t="shared" si="14"/>
        <v/>
      </c>
    </row>
    <row r="142" spans="1:5" hidden="1" x14ac:dyDescent="0.25">
      <c r="A142" s="11"/>
      <c r="B142" s="11"/>
      <c r="C142" s="9" t="str">
        <f t="shared" si="12"/>
        <v/>
      </c>
      <c r="D142" s="9" t="str">
        <f t="shared" si="13"/>
        <v/>
      </c>
      <c r="E142" s="9" t="str">
        <f t="shared" si="14"/>
        <v/>
      </c>
    </row>
    <row r="143" spans="1:5" hidden="1" x14ac:dyDescent="0.25">
      <c r="A143" s="11"/>
      <c r="B143" s="11"/>
      <c r="C143" s="9" t="str">
        <f t="shared" si="12"/>
        <v/>
      </c>
      <c r="D143" s="9" t="str">
        <f t="shared" si="13"/>
        <v/>
      </c>
      <c r="E143" s="9" t="str">
        <f t="shared" si="14"/>
        <v/>
      </c>
    </row>
    <row r="144" spans="1:5" hidden="1" x14ac:dyDescent="0.25">
      <c r="A144" s="11"/>
      <c r="B144" s="11"/>
      <c r="C144" s="9" t="str">
        <f t="shared" si="12"/>
        <v/>
      </c>
      <c r="D144" s="9" t="str">
        <f t="shared" si="13"/>
        <v/>
      </c>
      <c r="E144" s="9" t="str">
        <f t="shared" si="14"/>
        <v/>
      </c>
    </row>
    <row r="145" spans="1:5" hidden="1" x14ac:dyDescent="0.25">
      <c r="A145" s="11"/>
      <c r="B145" s="11"/>
      <c r="C145" s="9" t="str">
        <f t="shared" si="12"/>
        <v/>
      </c>
      <c r="D145" s="9" t="str">
        <f t="shared" si="13"/>
        <v/>
      </c>
      <c r="E145" s="9" t="str">
        <f t="shared" si="14"/>
        <v/>
      </c>
    </row>
    <row r="146" spans="1:5" hidden="1" x14ac:dyDescent="0.25">
      <c r="A146" s="11"/>
      <c r="B146" s="11"/>
      <c r="C146" s="9" t="str">
        <f t="shared" si="12"/>
        <v/>
      </c>
      <c r="D146" s="9" t="str">
        <f t="shared" si="13"/>
        <v/>
      </c>
      <c r="E146" s="9" t="str">
        <f t="shared" si="14"/>
        <v/>
      </c>
    </row>
    <row r="147" spans="1:5" hidden="1" x14ac:dyDescent="0.25">
      <c r="A147" s="11"/>
      <c r="B147" s="11"/>
      <c r="C147" s="9" t="str">
        <f t="shared" si="12"/>
        <v/>
      </c>
      <c r="D147" s="9" t="str">
        <f t="shared" si="13"/>
        <v/>
      </c>
      <c r="E147" s="9" t="str">
        <f t="shared" si="14"/>
        <v/>
      </c>
    </row>
    <row r="148" spans="1:5" hidden="1" x14ac:dyDescent="0.25">
      <c r="A148" s="11"/>
      <c r="B148" s="11"/>
      <c r="C148" s="9" t="str">
        <f t="shared" si="12"/>
        <v/>
      </c>
      <c r="D148" s="9" t="str">
        <f t="shared" si="13"/>
        <v/>
      </c>
      <c r="E148" s="9" t="str">
        <f t="shared" si="14"/>
        <v/>
      </c>
    </row>
    <row r="149" spans="1:5" hidden="1" x14ac:dyDescent="0.25">
      <c r="A149" s="11"/>
      <c r="B149" s="11"/>
      <c r="C149" s="9" t="str">
        <f t="shared" si="12"/>
        <v/>
      </c>
      <c r="D149" s="9" t="str">
        <f t="shared" si="13"/>
        <v/>
      </c>
      <c r="E149" s="9" t="str">
        <f t="shared" si="14"/>
        <v/>
      </c>
    </row>
    <row r="150" spans="1:5" hidden="1" x14ac:dyDescent="0.25">
      <c r="A150" s="11"/>
      <c r="B150" s="11"/>
      <c r="C150" s="9" t="str">
        <f t="shared" si="12"/>
        <v/>
      </c>
      <c r="D150" s="9" t="str">
        <f t="shared" si="13"/>
        <v/>
      </c>
      <c r="E150" s="9" t="str">
        <f t="shared" si="14"/>
        <v/>
      </c>
    </row>
    <row r="151" spans="1:5" hidden="1" x14ac:dyDescent="0.25">
      <c r="A151" s="11"/>
      <c r="B151" s="11"/>
      <c r="C151" s="9" t="str">
        <f t="shared" si="12"/>
        <v/>
      </c>
      <c r="D151" s="9" t="str">
        <f t="shared" si="13"/>
        <v/>
      </c>
      <c r="E151" s="9" t="str">
        <f t="shared" si="14"/>
        <v/>
      </c>
    </row>
    <row r="152" spans="1:5" hidden="1" x14ac:dyDescent="0.25">
      <c r="A152" s="11"/>
      <c r="B152" s="11"/>
      <c r="C152" s="9" t="str">
        <f t="shared" si="12"/>
        <v/>
      </c>
      <c r="D152" s="9" t="str">
        <f t="shared" si="13"/>
        <v/>
      </c>
      <c r="E152" s="9" t="str">
        <f t="shared" si="14"/>
        <v/>
      </c>
    </row>
    <row r="153" spans="1:5" hidden="1" x14ac:dyDescent="0.25">
      <c r="A153" s="11"/>
      <c r="B153" s="11"/>
      <c r="C153" s="9" t="str">
        <f t="shared" si="12"/>
        <v/>
      </c>
      <c r="D153" s="9" t="str">
        <f t="shared" si="13"/>
        <v/>
      </c>
      <c r="E153" s="9" t="str">
        <f t="shared" si="14"/>
        <v/>
      </c>
    </row>
    <row r="154" spans="1:5" hidden="1" x14ac:dyDescent="0.25">
      <c r="A154" s="11"/>
      <c r="B154" s="11"/>
      <c r="C154" s="9" t="str">
        <f t="shared" si="12"/>
        <v/>
      </c>
      <c r="D154" s="9" t="str">
        <f t="shared" si="13"/>
        <v/>
      </c>
      <c r="E154" s="9" t="str">
        <f t="shared" si="14"/>
        <v/>
      </c>
    </row>
    <row r="155" spans="1:5" hidden="1" x14ac:dyDescent="0.25">
      <c r="A155" s="11"/>
      <c r="B155" s="11"/>
      <c r="C155" s="9" t="str">
        <f t="shared" si="12"/>
        <v/>
      </c>
      <c r="D155" s="9" t="str">
        <f t="shared" si="13"/>
        <v/>
      </c>
      <c r="E155" s="9" t="str">
        <f t="shared" si="14"/>
        <v/>
      </c>
    </row>
    <row r="156" spans="1:5" hidden="1" x14ac:dyDescent="0.25">
      <c r="A156" s="11"/>
      <c r="B156" s="11"/>
      <c r="C156" s="9" t="str">
        <f t="shared" si="12"/>
        <v/>
      </c>
      <c r="D156" s="9" t="str">
        <f t="shared" si="13"/>
        <v/>
      </c>
      <c r="E156" s="9" t="str">
        <f t="shared" si="14"/>
        <v/>
      </c>
    </row>
    <row r="157" spans="1:5" hidden="1" x14ac:dyDescent="0.25">
      <c r="A157" s="11"/>
      <c r="B157" s="11"/>
      <c r="C157" s="9" t="str">
        <f t="shared" si="12"/>
        <v/>
      </c>
      <c r="D157" s="9" t="str">
        <f t="shared" si="13"/>
        <v/>
      </c>
      <c r="E157" s="9" t="str">
        <f t="shared" si="14"/>
        <v/>
      </c>
    </row>
    <row r="158" spans="1:5" hidden="1" x14ac:dyDescent="0.25">
      <c r="A158" s="11"/>
      <c r="B158" s="11"/>
      <c r="C158" s="9" t="str">
        <f t="shared" si="12"/>
        <v/>
      </c>
      <c r="D158" s="9" t="str">
        <f t="shared" si="13"/>
        <v/>
      </c>
      <c r="E158" s="9" t="str">
        <f t="shared" si="14"/>
        <v/>
      </c>
    </row>
    <row r="159" spans="1:5" hidden="1" x14ac:dyDescent="0.25">
      <c r="A159" s="11"/>
      <c r="B159" s="11"/>
      <c r="C159" s="9" t="str">
        <f t="shared" si="12"/>
        <v/>
      </c>
      <c r="D159" s="9" t="str">
        <f t="shared" si="13"/>
        <v/>
      </c>
      <c r="E159" s="9" t="str">
        <f t="shared" si="14"/>
        <v/>
      </c>
    </row>
    <row r="160" spans="1:5" hidden="1" x14ac:dyDescent="0.25">
      <c r="A160" s="11"/>
      <c r="B160" s="11"/>
      <c r="C160" s="9" t="str">
        <f t="shared" si="12"/>
        <v/>
      </c>
      <c r="D160" s="9" t="str">
        <f t="shared" si="13"/>
        <v/>
      </c>
      <c r="E160" s="9" t="str">
        <f t="shared" si="14"/>
        <v/>
      </c>
    </row>
    <row r="161" spans="1:5" hidden="1" x14ac:dyDescent="0.25">
      <c r="A161" s="11"/>
      <c r="B161" s="11"/>
      <c r="C161" s="9" t="str">
        <f t="shared" si="12"/>
        <v/>
      </c>
      <c r="D161" s="9" t="str">
        <f t="shared" si="13"/>
        <v/>
      </c>
      <c r="E161" s="9" t="str">
        <f t="shared" si="14"/>
        <v/>
      </c>
    </row>
    <row r="162" spans="1:5" hidden="1" x14ac:dyDescent="0.25">
      <c r="A162" s="11"/>
      <c r="B162" s="11"/>
      <c r="C162" s="9" t="str">
        <f t="shared" ref="C162:C193" si="15">IFERROR(INDEX(_xlfn._xlws.SORT(_xlfn._xlws.FILTER($B$2:$B$201,($A$2:$A$201="Tactical")*($B$2:$B$201&lt;&gt;""))),ROW()-1),"")</f>
        <v/>
      </c>
      <c r="D162" s="9" t="str">
        <f t="shared" ref="D162:D193" si="16">IFERROR(INDEX(_xlfn._xlws.SORT(_xlfn._xlws.FILTER($B$2:$B$201,($A$2:$A$201="Initiative")*($B$2:$B$201&lt;&gt;""))),ROW()-1),"")</f>
        <v/>
      </c>
      <c r="E162" s="9" t="str">
        <f t="shared" ref="E162:E193" si="17">IFERROR(INDEX(_xlfn._xlws.SORT(_xlfn._xlws.FILTER($B$2:$B$201,($A$2:$A$201="Assistance")*($B$2:$B$201&lt;&gt;""))),ROW()-1),"")</f>
        <v/>
      </c>
    </row>
    <row r="163" spans="1:5" hidden="1" x14ac:dyDescent="0.25">
      <c r="A163" s="11"/>
      <c r="B163" s="11"/>
      <c r="C163" s="9" t="str">
        <f t="shared" si="15"/>
        <v/>
      </c>
      <c r="D163" s="9" t="str">
        <f t="shared" si="16"/>
        <v/>
      </c>
      <c r="E163" s="9" t="str">
        <f t="shared" si="17"/>
        <v/>
      </c>
    </row>
    <row r="164" spans="1:5" hidden="1" x14ac:dyDescent="0.25">
      <c r="A164" s="11"/>
      <c r="B164" s="11"/>
      <c r="C164" s="9" t="str">
        <f t="shared" si="15"/>
        <v/>
      </c>
      <c r="D164" s="9" t="str">
        <f t="shared" si="16"/>
        <v/>
      </c>
      <c r="E164" s="9" t="str">
        <f t="shared" si="17"/>
        <v/>
      </c>
    </row>
    <row r="165" spans="1:5" hidden="1" x14ac:dyDescent="0.25">
      <c r="A165" s="11"/>
      <c r="B165" s="11"/>
      <c r="C165" s="9" t="str">
        <f t="shared" si="15"/>
        <v/>
      </c>
      <c r="D165" s="9" t="str">
        <f t="shared" si="16"/>
        <v/>
      </c>
      <c r="E165" s="9" t="str">
        <f t="shared" si="17"/>
        <v/>
      </c>
    </row>
    <row r="166" spans="1:5" hidden="1" x14ac:dyDescent="0.25">
      <c r="A166" s="11"/>
      <c r="B166" s="11"/>
      <c r="C166" s="9" t="str">
        <f t="shared" si="15"/>
        <v/>
      </c>
      <c r="D166" s="9" t="str">
        <f t="shared" si="16"/>
        <v/>
      </c>
      <c r="E166" s="9" t="str">
        <f t="shared" si="17"/>
        <v/>
      </c>
    </row>
    <row r="167" spans="1:5" hidden="1" x14ac:dyDescent="0.25">
      <c r="A167" s="11"/>
      <c r="B167" s="11"/>
      <c r="C167" s="9" t="str">
        <f t="shared" si="15"/>
        <v/>
      </c>
      <c r="D167" s="9" t="str">
        <f t="shared" si="16"/>
        <v/>
      </c>
      <c r="E167" s="9" t="str">
        <f t="shared" si="17"/>
        <v/>
      </c>
    </row>
    <row r="168" spans="1:5" hidden="1" x14ac:dyDescent="0.25">
      <c r="A168" s="11"/>
      <c r="B168" s="11"/>
      <c r="C168" s="9" t="str">
        <f t="shared" si="15"/>
        <v/>
      </c>
      <c r="D168" s="9" t="str">
        <f t="shared" si="16"/>
        <v/>
      </c>
      <c r="E168" s="9" t="str">
        <f t="shared" si="17"/>
        <v/>
      </c>
    </row>
    <row r="169" spans="1:5" hidden="1" x14ac:dyDescent="0.25">
      <c r="A169" s="11"/>
      <c r="B169" s="11"/>
      <c r="C169" s="9" t="str">
        <f t="shared" si="15"/>
        <v/>
      </c>
      <c r="D169" s="9" t="str">
        <f t="shared" si="16"/>
        <v/>
      </c>
      <c r="E169" s="9" t="str">
        <f t="shared" si="17"/>
        <v/>
      </c>
    </row>
    <row r="170" spans="1:5" hidden="1" x14ac:dyDescent="0.25">
      <c r="A170" s="11"/>
      <c r="B170" s="11"/>
      <c r="C170" s="9" t="str">
        <f t="shared" si="15"/>
        <v/>
      </c>
      <c r="D170" s="9" t="str">
        <f t="shared" si="16"/>
        <v/>
      </c>
      <c r="E170" s="9" t="str">
        <f t="shared" si="17"/>
        <v/>
      </c>
    </row>
    <row r="171" spans="1:5" hidden="1" x14ac:dyDescent="0.25">
      <c r="A171" s="11"/>
      <c r="B171" s="11"/>
      <c r="C171" s="9" t="str">
        <f t="shared" si="15"/>
        <v/>
      </c>
      <c r="D171" s="9" t="str">
        <f t="shared" si="16"/>
        <v/>
      </c>
      <c r="E171" s="9" t="str">
        <f t="shared" si="17"/>
        <v/>
      </c>
    </row>
    <row r="172" spans="1:5" hidden="1" x14ac:dyDescent="0.25">
      <c r="A172" s="11"/>
      <c r="B172" s="11"/>
      <c r="C172" s="9" t="str">
        <f t="shared" si="15"/>
        <v/>
      </c>
      <c r="D172" s="9" t="str">
        <f t="shared" si="16"/>
        <v/>
      </c>
      <c r="E172" s="9" t="str">
        <f t="shared" si="17"/>
        <v/>
      </c>
    </row>
    <row r="173" spans="1:5" hidden="1" x14ac:dyDescent="0.25">
      <c r="A173" s="11"/>
      <c r="B173" s="11"/>
      <c r="C173" s="9" t="str">
        <f t="shared" si="15"/>
        <v/>
      </c>
      <c r="D173" s="9" t="str">
        <f t="shared" si="16"/>
        <v/>
      </c>
      <c r="E173" s="9" t="str">
        <f t="shared" si="17"/>
        <v/>
      </c>
    </row>
    <row r="174" spans="1:5" hidden="1" x14ac:dyDescent="0.25">
      <c r="A174" s="11"/>
      <c r="B174" s="11"/>
      <c r="C174" s="9" t="str">
        <f t="shared" si="15"/>
        <v/>
      </c>
      <c r="D174" s="9" t="str">
        <f t="shared" si="16"/>
        <v/>
      </c>
      <c r="E174" s="9" t="str">
        <f t="shared" si="17"/>
        <v/>
      </c>
    </row>
    <row r="175" spans="1:5" hidden="1" x14ac:dyDescent="0.25">
      <c r="A175" s="11"/>
      <c r="B175" s="11"/>
      <c r="C175" s="9" t="str">
        <f t="shared" si="15"/>
        <v/>
      </c>
      <c r="D175" s="9" t="str">
        <f t="shared" si="16"/>
        <v/>
      </c>
      <c r="E175" s="9" t="str">
        <f t="shared" si="17"/>
        <v/>
      </c>
    </row>
    <row r="176" spans="1:5" hidden="1" x14ac:dyDescent="0.25">
      <c r="A176" s="11"/>
      <c r="B176" s="11"/>
      <c r="C176" s="9" t="str">
        <f t="shared" si="15"/>
        <v/>
      </c>
      <c r="D176" s="9" t="str">
        <f t="shared" si="16"/>
        <v/>
      </c>
      <c r="E176" s="9" t="str">
        <f t="shared" si="17"/>
        <v/>
      </c>
    </row>
    <row r="177" spans="1:5" hidden="1" x14ac:dyDescent="0.25">
      <c r="A177" s="11"/>
      <c r="B177" s="11"/>
      <c r="C177" s="9" t="str">
        <f t="shared" si="15"/>
        <v/>
      </c>
      <c r="D177" s="9" t="str">
        <f t="shared" si="16"/>
        <v/>
      </c>
      <c r="E177" s="9" t="str">
        <f t="shared" si="17"/>
        <v/>
      </c>
    </row>
    <row r="178" spans="1:5" hidden="1" x14ac:dyDescent="0.25">
      <c r="A178" s="11"/>
      <c r="B178" s="11"/>
      <c r="C178" s="9" t="str">
        <f t="shared" si="15"/>
        <v/>
      </c>
      <c r="D178" s="9" t="str">
        <f t="shared" si="16"/>
        <v/>
      </c>
      <c r="E178" s="9" t="str">
        <f t="shared" si="17"/>
        <v/>
      </c>
    </row>
    <row r="179" spans="1:5" hidden="1" x14ac:dyDescent="0.25">
      <c r="A179" s="11"/>
      <c r="B179" s="11"/>
      <c r="C179" s="9" t="str">
        <f t="shared" si="15"/>
        <v/>
      </c>
      <c r="D179" s="9" t="str">
        <f t="shared" si="16"/>
        <v/>
      </c>
      <c r="E179" s="9" t="str">
        <f t="shared" si="17"/>
        <v/>
      </c>
    </row>
    <row r="180" spans="1:5" hidden="1" x14ac:dyDescent="0.25">
      <c r="A180" s="11"/>
      <c r="B180" s="11"/>
      <c r="C180" s="9" t="str">
        <f t="shared" si="15"/>
        <v/>
      </c>
      <c r="D180" s="9" t="str">
        <f t="shared" si="16"/>
        <v/>
      </c>
      <c r="E180" s="9" t="str">
        <f t="shared" si="17"/>
        <v/>
      </c>
    </row>
    <row r="181" spans="1:5" hidden="1" x14ac:dyDescent="0.25">
      <c r="A181" s="11"/>
      <c r="B181" s="11"/>
      <c r="C181" s="9" t="str">
        <f t="shared" si="15"/>
        <v/>
      </c>
      <c r="D181" s="9" t="str">
        <f t="shared" si="16"/>
        <v/>
      </c>
      <c r="E181" s="9" t="str">
        <f t="shared" si="17"/>
        <v/>
      </c>
    </row>
    <row r="182" spans="1:5" hidden="1" x14ac:dyDescent="0.25">
      <c r="A182" s="11"/>
      <c r="B182" s="11"/>
      <c r="C182" s="9" t="str">
        <f t="shared" si="15"/>
        <v/>
      </c>
      <c r="D182" s="9" t="str">
        <f t="shared" si="16"/>
        <v/>
      </c>
      <c r="E182" s="9" t="str">
        <f t="shared" si="17"/>
        <v/>
      </c>
    </row>
    <row r="183" spans="1:5" hidden="1" x14ac:dyDescent="0.25">
      <c r="A183" s="11"/>
      <c r="B183" s="11"/>
      <c r="C183" s="9" t="str">
        <f t="shared" si="15"/>
        <v/>
      </c>
      <c r="D183" s="9" t="str">
        <f t="shared" si="16"/>
        <v/>
      </c>
      <c r="E183" s="9" t="str">
        <f t="shared" si="17"/>
        <v/>
      </c>
    </row>
    <row r="184" spans="1:5" hidden="1" x14ac:dyDescent="0.25">
      <c r="A184" s="11"/>
      <c r="B184" s="11"/>
      <c r="C184" s="9" t="str">
        <f t="shared" si="15"/>
        <v/>
      </c>
      <c r="D184" s="9" t="str">
        <f t="shared" si="16"/>
        <v/>
      </c>
      <c r="E184" s="9" t="str">
        <f t="shared" si="17"/>
        <v/>
      </c>
    </row>
    <row r="185" spans="1:5" hidden="1" x14ac:dyDescent="0.25">
      <c r="A185" s="11"/>
      <c r="B185" s="11"/>
      <c r="C185" s="9" t="str">
        <f t="shared" si="15"/>
        <v/>
      </c>
      <c r="D185" s="9" t="str">
        <f t="shared" si="16"/>
        <v/>
      </c>
      <c r="E185" s="9" t="str">
        <f t="shared" si="17"/>
        <v/>
      </c>
    </row>
    <row r="186" spans="1:5" hidden="1" x14ac:dyDescent="0.25">
      <c r="A186" s="11"/>
      <c r="B186" s="11"/>
      <c r="C186" s="9" t="str">
        <f t="shared" si="15"/>
        <v/>
      </c>
      <c r="D186" s="9" t="str">
        <f t="shared" si="16"/>
        <v/>
      </c>
      <c r="E186" s="9" t="str">
        <f t="shared" si="17"/>
        <v/>
      </c>
    </row>
    <row r="187" spans="1:5" hidden="1" x14ac:dyDescent="0.25">
      <c r="A187" s="11"/>
      <c r="B187" s="11"/>
      <c r="C187" s="9" t="str">
        <f t="shared" si="15"/>
        <v/>
      </c>
      <c r="D187" s="9" t="str">
        <f t="shared" si="16"/>
        <v/>
      </c>
      <c r="E187" s="9" t="str">
        <f t="shared" si="17"/>
        <v/>
      </c>
    </row>
    <row r="188" spans="1:5" hidden="1" x14ac:dyDescent="0.25">
      <c r="A188" s="11"/>
      <c r="B188" s="11"/>
      <c r="C188" s="9" t="str">
        <f t="shared" si="15"/>
        <v/>
      </c>
      <c r="D188" s="9" t="str">
        <f t="shared" si="16"/>
        <v/>
      </c>
      <c r="E188" s="9" t="str">
        <f t="shared" si="17"/>
        <v/>
      </c>
    </row>
    <row r="189" spans="1:5" hidden="1" x14ac:dyDescent="0.25">
      <c r="A189" s="11"/>
      <c r="B189" s="11"/>
      <c r="C189" s="9" t="str">
        <f t="shared" si="15"/>
        <v/>
      </c>
      <c r="D189" s="9" t="str">
        <f t="shared" si="16"/>
        <v/>
      </c>
      <c r="E189" s="9" t="str">
        <f t="shared" si="17"/>
        <v/>
      </c>
    </row>
    <row r="190" spans="1:5" hidden="1" x14ac:dyDescent="0.25">
      <c r="A190" s="11"/>
      <c r="B190" s="11"/>
      <c r="C190" s="9" t="str">
        <f t="shared" si="15"/>
        <v/>
      </c>
      <c r="D190" s="9" t="str">
        <f t="shared" si="16"/>
        <v/>
      </c>
      <c r="E190" s="9" t="str">
        <f t="shared" si="17"/>
        <v/>
      </c>
    </row>
    <row r="191" spans="1:5" hidden="1" x14ac:dyDescent="0.25">
      <c r="A191" s="11"/>
      <c r="B191" s="11"/>
      <c r="C191" s="9" t="str">
        <f t="shared" si="15"/>
        <v/>
      </c>
      <c r="D191" s="9" t="str">
        <f t="shared" si="16"/>
        <v/>
      </c>
      <c r="E191" s="9" t="str">
        <f t="shared" si="17"/>
        <v/>
      </c>
    </row>
    <row r="192" spans="1:5" hidden="1" x14ac:dyDescent="0.25">
      <c r="A192" s="11"/>
      <c r="B192" s="11"/>
      <c r="C192" s="9" t="str">
        <f t="shared" si="15"/>
        <v/>
      </c>
      <c r="D192" s="9" t="str">
        <f t="shared" si="16"/>
        <v/>
      </c>
      <c r="E192" s="9" t="str">
        <f t="shared" si="17"/>
        <v/>
      </c>
    </row>
    <row r="193" spans="1:5" hidden="1" x14ac:dyDescent="0.25">
      <c r="A193" s="11"/>
      <c r="B193" s="11"/>
      <c r="C193" s="9" t="str">
        <f t="shared" si="15"/>
        <v/>
      </c>
      <c r="D193" s="9" t="str">
        <f t="shared" si="16"/>
        <v/>
      </c>
      <c r="E193" s="9" t="str">
        <f t="shared" si="17"/>
        <v/>
      </c>
    </row>
    <row r="194" spans="1:5" hidden="1" x14ac:dyDescent="0.25">
      <c r="A194" s="11"/>
      <c r="B194" s="11"/>
      <c r="C194" s="9" t="str">
        <f t="shared" ref="C194:C201" si="18">IFERROR(INDEX(_xlfn._xlws.SORT(_xlfn._xlws.FILTER($B$2:$B$201,($A$2:$A$201="Tactical")*($B$2:$B$201&lt;&gt;""))),ROW()-1),"")</f>
        <v/>
      </c>
      <c r="D194" s="9" t="str">
        <f t="shared" ref="D194:D201" si="19">IFERROR(INDEX(_xlfn._xlws.SORT(_xlfn._xlws.FILTER($B$2:$B$201,($A$2:$A$201="Initiative")*($B$2:$B$201&lt;&gt;""))),ROW()-1),"")</f>
        <v/>
      </c>
      <c r="E194" s="9" t="str">
        <f t="shared" ref="E194:E201" si="20">IFERROR(INDEX(_xlfn._xlws.SORT(_xlfn._xlws.FILTER($B$2:$B$201,($A$2:$A$201="Assistance")*($B$2:$B$201&lt;&gt;""))),ROW()-1),"")</f>
        <v/>
      </c>
    </row>
    <row r="195" spans="1:5" hidden="1" x14ac:dyDescent="0.25">
      <c r="A195" s="11"/>
      <c r="B195" s="11"/>
      <c r="C195" s="9" t="str">
        <f t="shared" si="18"/>
        <v/>
      </c>
      <c r="D195" s="9" t="str">
        <f t="shared" si="19"/>
        <v/>
      </c>
      <c r="E195" s="9" t="str">
        <f t="shared" si="20"/>
        <v/>
      </c>
    </row>
    <row r="196" spans="1:5" hidden="1" x14ac:dyDescent="0.25">
      <c r="A196" s="11"/>
      <c r="B196" s="11"/>
      <c r="C196" s="9" t="str">
        <f t="shared" si="18"/>
        <v/>
      </c>
      <c r="D196" s="9" t="str">
        <f t="shared" si="19"/>
        <v/>
      </c>
      <c r="E196" s="9" t="str">
        <f t="shared" si="20"/>
        <v/>
      </c>
    </row>
    <row r="197" spans="1:5" hidden="1" x14ac:dyDescent="0.25">
      <c r="A197" s="11"/>
      <c r="B197" s="11"/>
      <c r="C197" s="9" t="str">
        <f t="shared" si="18"/>
        <v/>
      </c>
      <c r="D197" s="9" t="str">
        <f t="shared" si="19"/>
        <v/>
      </c>
      <c r="E197" s="9" t="str">
        <f t="shared" si="20"/>
        <v/>
      </c>
    </row>
    <row r="198" spans="1:5" hidden="1" x14ac:dyDescent="0.25">
      <c r="A198" s="11"/>
      <c r="B198" s="11"/>
      <c r="C198" s="9" t="str">
        <f t="shared" si="18"/>
        <v/>
      </c>
      <c r="D198" s="9" t="str">
        <f t="shared" si="19"/>
        <v/>
      </c>
      <c r="E198" s="9" t="str">
        <f t="shared" si="20"/>
        <v/>
      </c>
    </row>
    <row r="199" spans="1:5" hidden="1" x14ac:dyDescent="0.25">
      <c r="A199" s="11"/>
      <c r="B199" s="11"/>
      <c r="C199" s="9" t="str">
        <f t="shared" si="18"/>
        <v/>
      </c>
      <c r="D199" s="9" t="str">
        <f t="shared" si="19"/>
        <v/>
      </c>
      <c r="E199" s="9" t="str">
        <f t="shared" si="20"/>
        <v/>
      </c>
    </row>
    <row r="200" spans="1:5" hidden="1" x14ac:dyDescent="0.25">
      <c r="A200" s="11"/>
      <c r="B200" s="11"/>
      <c r="C200" s="9" t="str">
        <f t="shared" si="18"/>
        <v/>
      </c>
      <c r="D200" s="9" t="str">
        <f t="shared" si="19"/>
        <v/>
      </c>
      <c r="E200" s="9" t="str">
        <f t="shared" si="20"/>
        <v/>
      </c>
    </row>
    <row r="201" spans="1:5" hidden="1" x14ac:dyDescent="0.25">
      <c r="A201" s="11"/>
      <c r="B201" s="11"/>
      <c r="C201" s="9" t="str">
        <f t="shared" si="18"/>
        <v/>
      </c>
      <c r="D201" s="9" t="str">
        <f t="shared" si="19"/>
        <v/>
      </c>
      <c r="E201" s="9" t="str">
        <f t="shared" si="20"/>
        <v/>
      </c>
    </row>
  </sheetData>
  <sheetProtection sheet="1"/>
  <dataValidations count="3">
    <dataValidation type="list" allowBlank="1" errorTitle="Invalid entry" error="Choose Tactical, Initiative, or Assistance." promptTitle="Pick the Type first" prompt="Choose the Type here first — the Priority Title dropdown next to it then narrows to just that Type." sqref="A2:A201" xr:uid="{00000000-0002-0000-0400-000000000000}">
      <formula1>PriorityTypeList</formula1>
    </dataValidation>
    <dataValidation type="list" allowBlank="1" errorTitle="Unknown priority" error="Pick a priority from Management's master list, matching the Type." promptTitle="Priority Title" prompt="Pick from Management's master list for the Type you chose. Everything you pick here becomes the shortlist Step 3 offers." sqref="B2:B201" xr:uid="{00000000-0002-0000-0400-000001000000}">
      <formula1>INDIRECT($A2)</formula1>
    </dataValidation>
    <dataValidation type="custom" allowBlank="1" errorTitle="Duplicate priority" error="Each priority can only be selected once." promptTitle="Priority Title" prompt="Pick from Management's master list for the Type you chose. Each priority can only appear once on this sheet." sqref="B2:B201" xr:uid="{00000000-0002-0000-0400-000002000000}">
      <formula1>AND($B2&lt;&gt;"",COUNTIF($B$2:$B$201,$B2)=1)</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75B6"/>
  </sheetPr>
  <dimension ref="A1:H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 min="8" max="8" width="18" customWidth="1"/>
  </cols>
  <sheetData>
    <row r="1" spans="1:8" ht="30" x14ac:dyDescent="0.25">
      <c r="A1" s="10" t="s">
        <v>81</v>
      </c>
      <c r="B1" s="10" t="s">
        <v>86</v>
      </c>
      <c r="C1" s="10" t="s">
        <v>90</v>
      </c>
      <c r="D1" s="10" t="s">
        <v>91</v>
      </c>
      <c r="E1" s="10" t="s">
        <v>92</v>
      </c>
      <c r="F1" s="10" t="s">
        <v>93</v>
      </c>
      <c r="G1" s="10" t="s">
        <v>94</v>
      </c>
      <c r="H1" s="10" t="s">
        <v>95</v>
      </c>
    </row>
    <row r="2" spans="1:8" x14ac:dyDescent="0.25">
      <c r="A2" s="11"/>
      <c r="B2" s="11"/>
      <c r="C2" s="9" t="str">
        <f>IF($A2="","",IFERROR(INDEX(Teams[Priority Type],MATCH($A2,Teams[Team Name],0)),"unknown team"))</f>
        <v/>
      </c>
      <c r="D2" s="11"/>
      <c r="E2" s="11"/>
      <c r="F2" s="26"/>
      <c r="G2" s="9"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c r="H2" s="25" t="str">
        <f>IF($A2="","",SUMIFS(Priorities[Allocation % of Team Effort],Priorities[Team Name],$A2))</f>
        <v/>
      </c>
    </row>
    <row r="3" spans="1:8" x14ac:dyDescent="0.25">
      <c r="A3" s="11"/>
      <c r="B3" s="11"/>
      <c r="C3" s="9" t="str">
        <f>IF($A3="","",IFERROR(INDEX(Teams[Priority Type],MATCH($A3,Teams[Team Name],0)),"unknown team"))</f>
        <v/>
      </c>
      <c r="D3" s="11"/>
      <c r="E3" s="11"/>
      <c r="F3" s="26"/>
      <c r="G3" s="9"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c r="H3" s="25" t="str">
        <f>IF($A3="","",SUMIFS(Priorities[Allocation % of Team Effort],Priorities[Team Name],$A3))</f>
        <v/>
      </c>
    </row>
    <row r="4" spans="1:8" x14ac:dyDescent="0.25">
      <c r="A4" s="11"/>
      <c r="B4" s="11"/>
      <c r="C4" s="9" t="str">
        <f>IF($A4="","",IFERROR(INDEX(Teams[Priority Type],MATCH($A4,Teams[Team Name],0)),"unknown team"))</f>
        <v/>
      </c>
      <c r="D4" s="11"/>
      <c r="E4" s="11"/>
      <c r="F4" s="26"/>
      <c r="G4" s="9"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c r="H4" s="25" t="str">
        <f>IF($A4="","",SUMIFS(Priorities[Allocation % of Team Effort],Priorities[Team Name],$A4))</f>
        <v/>
      </c>
    </row>
    <row r="5" spans="1:8" x14ac:dyDescent="0.25">
      <c r="A5" s="11"/>
      <c r="B5" s="11"/>
      <c r="C5" s="9" t="str">
        <f>IF($A5="","",IFERROR(INDEX(Teams[Priority Type],MATCH($A5,Teams[Team Name],0)),"unknown team"))</f>
        <v/>
      </c>
      <c r="D5" s="11"/>
      <c r="E5" s="11"/>
      <c r="F5" s="26"/>
      <c r="G5" s="9"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c r="H5" s="25" t="str">
        <f>IF($A5="","",SUMIFS(Priorities[Allocation % of Team Effort],Priorities[Team Name],$A5))</f>
        <v/>
      </c>
    </row>
    <row r="6" spans="1:8" x14ac:dyDescent="0.25">
      <c r="A6" s="11"/>
      <c r="B6" s="11"/>
      <c r="C6" s="9" t="str">
        <f>IF($A6="","",IFERROR(INDEX(Teams[Priority Type],MATCH($A6,Teams[Team Name],0)),"unknown team"))</f>
        <v/>
      </c>
      <c r="D6" s="11"/>
      <c r="E6" s="11"/>
      <c r="F6" s="26"/>
      <c r="G6" s="9"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c r="H6" s="25" t="str">
        <f>IF($A6="","",SUMIFS(Priorities[Allocation % of Team Effort],Priorities[Team Name],$A6))</f>
        <v/>
      </c>
    </row>
    <row r="7" spans="1:8" x14ac:dyDescent="0.25">
      <c r="A7" s="11"/>
      <c r="B7" s="11"/>
      <c r="C7" s="9" t="str">
        <f>IF($A7="","",IFERROR(INDEX(Teams[Priority Type],MATCH($A7,Teams[Team Name],0)),"unknown team"))</f>
        <v/>
      </c>
      <c r="D7" s="11"/>
      <c r="E7" s="11"/>
      <c r="F7" s="26"/>
      <c r="G7" s="9"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c r="H7" s="25" t="str">
        <f>IF($A7="","",SUMIFS(Priorities[Allocation % of Team Effort],Priorities[Team Name],$A7))</f>
        <v/>
      </c>
    </row>
    <row r="8" spans="1:8" x14ac:dyDescent="0.25">
      <c r="A8" s="11"/>
      <c r="B8" s="11"/>
      <c r="C8" s="9" t="str">
        <f>IF($A8="","",IFERROR(INDEX(Teams[Priority Type],MATCH($A8,Teams[Team Name],0)),"unknown team"))</f>
        <v/>
      </c>
      <c r="D8" s="11"/>
      <c r="E8" s="11"/>
      <c r="F8" s="26"/>
      <c r="G8" s="9"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c r="H8" s="25" t="str">
        <f>IF($A8="","",SUMIFS(Priorities[Allocation % of Team Effort],Priorities[Team Name],$A8))</f>
        <v/>
      </c>
    </row>
    <row r="9" spans="1:8" x14ac:dyDescent="0.25">
      <c r="A9" s="11"/>
      <c r="B9" s="11"/>
      <c r="C9" s="9" t="str">
        <f>IF($A9="","",IFERROR(INDEX(Teams[Priority Type],MATCH($A9,Teams[Team Name],0)),"unknown team"))</f>
        <v/>
      </c>
      <c r="D9" s="11"/>
      <c r="E9" s="11"/>
      <c r="F9" s="26"/>
      <c r="G9" s="9"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c r="H9" s="25" t="str">
        <f>IF($A9="","",SUMIFS(Priorities[Allocation % of Team Effort],Priorities[Team Name],$A9))</f>
        <v/>
      </c>
    </row>
    <row r="10" spans="1:8" x14ac:dyDescent="0.25">
      <c r="A10" s="11"/>
      <c r="B10" s="11"/>
      <c r="C10" s="9" t="str">
        <f>IF($A10="","",IFERROR(INDEX(Teams[Priority Type],MATCH($A10,Teams[Team Name],0)),"unknown team"))</f>
        <v/>
      </c>
      <c r="D10" s="11"/>
      <c r="E10" s="11"/>
      <c r="F10" s="26"/>
      <c r="G10" s="9"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c r="H10" s="25" t="str">
        <f>IF($A10="","",SUMIFS(Priorities[Allocation % of Team Effort],Priorities[Team Name],$A10))</f>
        <v/>
      </c>
    </row>
    <row r="11" spans="1:8" x14ac:dyDescent="0.25">
      <c r="A11" s="11"/>
      <c r="B11" s="11"/>
      <c r="C11" s="9" t="str">
        <f>IF($A11="","",IFERROR(INDEX(Teams[Priority Type],MATCH($A11,Teams[Team Name],0)),"unknown team"))</f>
        <v/>
      </c>
      <c r="D11" s="11"/>
      <c r="E11" s="11"/>
      <c r="F11" s="26"/>
      <c r="G11" s="9"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c r="H11" s="25" t="str">
        <f>IF($A11="","",SUMIFS(Priorities[Allocation % of Team Effort],Priorities[Team Name],$A11))</f>
        <v/>
      </c>
    </row>
    <row r="12" spans="1:8" x14ac:dyDescent="0.25">
      <c r="A12" s="11"/>
      <c r="B12" s="11"/>
      <c r="C12" s="9" t="str">
        <f>IF($A12="","",IFERROR(INDEX(Teams[Priority Type],MATCH($A12,Teams[Team Name],0)),"unknown team"))</f>
        <v/>
      </c>
      <c r="D12" s="11"/>
      <c r="E12" s="11"/>
      <c r="F12" s="26"/>
      <c r="G12" s="9"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c r="H12" s="25" t="str">
        <f>IF($A12="","",SUMIFS(Priorities[Allocation % of Team Effort],Priorities[Team Name],$A12))</f>
        <v/>
      </c>
    </row>
    <row r="13" spans="1:8" x14ac:dyDescent="0.25">
      <c r="A13" s="11"/>
      <c r="B13" s="11"/>
      <c r="C13" s="9" t="str">
        <f>IF($A13="","",IFERROR(INDEX(Teams[Priority Type],MATCH($A13,Teams[Team Name],0)),"unknown team"))</f>
        <v/>
      </c>
      <c r="D13" s="11"/>
      <c r="E13" s="11"/>
      <c r="F13" s="26"/>
      <c r="G13" s="9"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c r="H13" s="25" t="str">
        <f>IF($A13="","",SUMIFS(Priorities[Allocation % of Team Effort],Priorities[Team Name],$A13))</f>
        <v/>
      </c>
    </row>
    <row r="14" spans="1:8" x14ac:dyDescent="0.25">
      <c r="A14" s="11"/>
      <c r="B14" s="11"/>
      <c r="C14" s="9" t="str">
        <f>IF($A14="","",IFERROR(INDEX(Teams[Priority Type],MATCH($A14,Teams[Team Name],0)),"unknown team"))</f>
        <v/>
      </c>
      <c r="D14" s="11"/>
      <c r="E14" s="11"/>
      <c r="F14" s="26"/>
      <c r="G14" s="9"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c r="H14" s="25" t="str">
        <f>IF($A14="","",SUMIFS(Priorities[Allocation % of Team Effort],Priorities[Team Name],$A14))</f>
        <v/>
      </c>
    </row>
    <row r="15" spans="1:8" x14ac:dyDescent="0.25">
      <c r="A15" s="11"/>
      <c r="B15" s="11"/>
      <c r="C15" s="9" t="str">
        <f>IF($A15="","",IFERROR(INDEX(Teams[Priority Type],MATCH($A15,Teams[Team Name],0)),"unknown team"))</f>
        <v/>
      </c>
      <c r="D15" s="11"/>
      <c r="E15" s="11"/>
      <c r="F15" s="26"/>
      <c r="G15" s="9"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c r="H15" s="25" t="str">
        <f>IF($A15="","",SUMIFS(Priorities[Allocation % of Team Effort],Priorities[Team Name],$A15))</f>
        <v/>
      </c>
    </row>
    <row r="16" spans="1:8" x14ac:dyDescent="0.25">
      <c r="A16" s="11"/>
      <c r="B16" s="11"/>
      <c r="C16" s="9" t="str">
        <f>IF($A16="","",IFERROR(INDEX(Teams[Priority Type],MATCH($A16,Teams[Team Name],0)),"unknown team"))</f>
        <v/>
      </c>
      <c r="D16" s="11"/>
      <c r="E16" s="11"/>
      <c r="F16" s="26"/>
      <c r="G16" s="9"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c r="H16" s="25" t="str">
        <f>IF($A16="","",SUMIFS(Priorities[Allocation % of Team Effort],Priorities[Team Name],$A16))</f>
        <v/>
      </c>
    </row>
    <row r="17" spans="1:8" x14ac:dyDescent="0.25">
      <c r="A17" s="11"/>
      <c r="B17" s="11"/>
      <c r="C17" s="9" t="str">
        <f>IF($A17="","",IFERROR(INDEX(Teams[Priority Type],MATCH($A17,Teams[Team Name],0)),"unknown team"))</f>
        <v/>
      </c>
      <c r="D17" s="11"/>
      <c r="E17" s="11"/>
      <c r="F17" s="26"/>
      <c r="G17" s="9"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c r="H17" s="25" t="str">
        <f>IF($A17="","",SUMIFS(Priorities[Allocation % of Team Effort],Priorities[Team Name],$A17))</f>
        <v/>
      </c>
    </row>
    <row r="18" spans="1:8" x14ac:dyDescent="0.25">
      <c r="A18" s="11"/>
      <c r="B18" s="11"/>
      <c r="C18" s="9" t="str">
        <f>IF($A18="","",IFERROR(INDEX(Teams[Priority Type],MATCH($A18,Teams[Team Name],0)),"unknown team"))</f>
        <v/>
      </c>
      <c r="D18" s="11"/>
      <c r="E18" s="11"/>
      <c r="F18" s="26"/>
      <c r="G18" s="9"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c r="H18" s="25" t="str">
        <f>IF($A18="","",SUMIFS(Priorities[Allocation % of Team Effort],Priorities[Team Name],$A18))</f>
        <v/>
      </c>
    </row>
    <row r="19" spans="1:8" x14ac:dyDescent="0.25">
      <c r="A19" s="11"/>
      <c r="B19" s="11"/>
      <c r="C19" s="9" t="str">
        <f>IF($A19="","",IFERROR(INDEX(Teams[Priority Type],MATCH($A19,Teams[Team Name],0)),"unknown team"))</f>
        <v/>
      </c>
      <c r="D19" s="11"/>
      <c r="E19" s="11"/>
      <c r="F19" s="26"/>
      <c r="G19" s="9"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c r="H19" s="25" t="str">
        <f>IF($A19="","",SUMIFS(Priorities[Allocation % of Team Effort],Priorities[Team Name],$A19))</f>
        <v/>
      </c>
    </row>
    <row r="20" spans="1:8" x14ac:dyDescent="0.25">
      <c r="A20" s="11"/>
      <c r="B20" s="11"/>
      <c r="C20" s="9" t="str">
        <f>IF($A20="","",IFERROR(INDEX(Teams[Priority Type],MATCH($A20,Teams[Team Name],0)),"unknown team"))</f>
        <v/>
      </c>
      <c r="D20" s="11"/>
      <c r="E20" s="11"/>
      <c r="F20" s="26"/>
      <c r="G20" s="9"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c r="H20" s="25" t="str">
        <f>IF($A20="","",SUMIFS(Priorities[Allocation % of Team Effort],Priorities[Team Name],$A20))</f>
        <v/>
      </c>
    </row>
    <row r="21" spans="1:8" x14ac:dyDescent="0.25">
      <c r="A21" s="11"/>
      <c r="B21" s="11"/>
      <c r="C21" s="9" t="str">
        <f>IF($A21="","",IFERROR(INDEX(Teams[Priority Type],MATCH($A21,Teams[Team Name],0)),"unknown team"))</f>
        <v/>
      </c>
      <c r="D21" s="11"/>
      <c r="E21" s="11"/>
      <c r="F21" s="26"/>
      <c r="G21" s="9"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c r="H21" s="25" t="str">
        <f>IF($A21="","",SUMIFS(Priorities[Allocation % of Team Effort],Priorities[Team Name],$A21))</f>
        <v/>
      </c>
    </row>
    <row r="22" spans="1:8" x14ac:dyDescent="0.25">
      <c r="A22" s="11"/>
      <c r="B22" s="11"/>
      <c r="C22" s="9" t="str">
        <f>IF($A22="","",IFERROR(INDEX(Teams[Priority Type],MATCH($A22,Teams[Team Name],0)),"unknown team"))</f>
        <v/>
      </c>
      <c r="D22" s="11"/>
      <c r="E22" s="11"/>
      <c r="F22" s="26"/>
      <c r="G22" s="9"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c r="H22" s="25" t="str">
        <f>IF($A22="","",SUMIFS(Priorities[Allocation % of Team Effort],Priorities[Team Name],$A22))</f>
        <v/>
      </c>
    </row>
    <row r="23" spans="1:8" x14ac:dyDescent="0.25">
      <c r="A23" s="11"/>
      <c r="B23" s="11"/>
      <c r="C23" s="9" t="str">
        <f>IF($A23="","",IFERROR(INDEX(Teams[Priority Type],MATCH($A23,Teams[Team Name],0)),"unknown team"))</f>
        <v/>
      </c>
      <c r="D23" s="11"/>
      <c r="E23" s="11"/>
      <c r="F23" s="26"/>
      <c r="G23" s="9"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c r="H23" s="25" t="str">
        <f>IF($A23="","",SUMIFS(Priorities[Allocation % of Team Effort],Priorities[Team Name],$A23))</f>
        <v/>
      </c>
    </row>
    <row r="24" spans="1:8" x14ac:dyDescent="0.25">
      <c r="A24" s="11"/>
      <c r="B24" s="11"/>
      <c r="C24" s="9" t="str">
        <f>IF($A24="","",IFERROR(INDEX(Teams[Priority Type],MATCH($A24,Teams[Team Name],0)),"unknown team"))</f>
        <v/>
      </c>
      <c r="D24" s="11"/>
      <c r="E24" s="11"/>
      <c r="F24" s="26"/>
      <c r="G24" s="9"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c r="H24" s="25" t="str">
        <f>IF($A24="","",SUMIFS(Priorities[Allocation % of Team Effort],Priorities[Team Name],$A24))</f>
        <v/>
      </c>
    </row>
    <row r="25" spans="1:8" x14ac:dyDescent="0.25">
      <c r="A25" s="11"/>
      <c r="B25" s="11"/>
      <c r="C25" s="9" t="str">
        <f>IF($A25="","",IFERROR(INDEX(Teams[Priority Type],MATCH($A25,Teams[Team Name],0)),"unknown team"))</f>
        <v/>
      </c>
      <c r="D25" s="11"/>
      <c r="E25" s="11"/>
      <c r="F25" s="26"/>
      <c r="G25" s="9"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c r="H25" s="25" t="str">
        <f>IF($A25="","",SUMIFS(Priorities[Allocation % of Team Effort],Priorities[Team Name],$A25))</f>
        <v/>
      </c>
    </row>
    <row r="26" spans="1:8" x14ac:dyDescent="0.25">
      <c r="A26" s="11"/>
      <c r="B26" s="11"/>
      <c r="C26" s="9" t="str">
        <f>IF($A26="","",IFERROR(INDEX(Teams[Priority Type],MATCH($A26,Teams[Team Name],0)),"unknown team"))</f>
        <v/>
      </c>
      <c r="D26" s="11"/>
      <c r="E26" s="11"/>
      <c r="F26" s="26"/>
      <c r="G26" s="9"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c r="H26" s="25" t="str">
        <f>IF($A26="","",SUMIFS(Priorities[Allocation % of Team Effort],Priorities[Team Name],$A26))</f>
        <v/>
      </c>
    </row>
    <row r="27" spans="1:8" x14ac:dyDescent="0.25">
      <c r="A27" s="11"/>
      <c r="B27" s="11"/>
      <c r="C27" s="9" t="str">
        <f>IF($A27="","",IFERROR(INDEX(Teams[Priority Type],MATCH($A27,Teams[Team Name],0)),"unknown team"))</f>
        <v/>
      </c>
      <c r="D27" s="11"/>
      <c r="E27" s="11"/>
      <c r="F27" s="26"/>
      <c r="G27" s="9"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c r="H27" s="25" t="str">
        <f>IF($A27="","",SUMIFS(Priorities[Allocation % of Team Effort],Priorities[Team Name],$A27))</f>
        <v/>
      </c>
    </row>
    <row r="28" spans="1:8" x14ac:dyDescent="0.25">
      <c r="A28" s="11"/>
      <c r="B28" s="11"/>
      <c r="C28" s="9" t="str">
        <f>IF($A28="","",IFERROR(INDEX(Teams[Priority Type],MATCH($A28,Teams[Team Name],0)),"unknown team"))</f>
        <v/>
      </c>
      <c r="D28" s="11"/>
      <c r="E28" s="11"/>
      <c r="F28" s="26"/>
      <c r="G28" s="9"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c r="H28" s="25" t="str">
        <f>IF($A28="","",SUMIFS(Priorities[Allocation % of Team Effort],Priorities[Team Name],$A28))</f>
        <v/>
      </c>
    </row>
    <row r="29" spans="1:8" x14ac:dyDescent="0.25">
      <c r="A29" s="11"/>
      <c r="B29" s="11"/>
      <c r="C29" s="9" t="str">
        <f>IF($A29="","",IFERROR(INDEX(Teams[Priority Type],MATCH($A29,Teams[Team Name],0)),"unknown team"))</f>
        <v/>
      </c>
      <c r="D29" s="11"/>
      <c r="E29" s="11"/>
      <c r="F29" s="26"/>
      <c r="G29" s="9"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c r="H29" s="25" t="str">
        <f>IF($A29="","",SUMIFS(Priorities[Allocation % of Team Effort],Priorities[Team Name],$A29))</f>
        <v/>
      </c>
    </row>
    <row r="30" spans="1:8" x14ac:dyDescent="0.25">
      <c r="A30" s="11"/>
      <c r="B30" s="11"/>
      <c r="C30" s="9" t="str">
        <f>IF($A30="","",IFERROR(INDEX(Teams[Priority Type],MATCH($A30,Teams[Team Name],0)),"unknown team"))</f>
        <v/>
      </c>
      <c r="D30" s="11"/>
      <c r="E30" s="11"/>
      <c r="F30" s="26"/>
      <c r="G30" s="9"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c r="H30" s="25" t="str">
        <f>IF($A30="","",SUMIFS(Priorities[Allocation % of Team Effort],Priorities[Team Name],$A30))</f>
        <v/>
      </c>
    </row>
    <row r="31" spans="1:8" x14ac:dyDescent="0.25">
      <c r="A31" s="11"/>
      <c r="B31" s="11"/>
      <c r="C31" s="9" t="str">
        <f>IF($A31="","",IFERROR(INDEX(Teams[Priority Type],MATCH($A31,Teams[Team Name],0)),"unknown team"))</f>
        <v/>
      </c>
      <c r="D31" s="11"/>
      <c r="E31" s="11"/>
      <c r="F31" s="26"/>
      <c r="G31" s="9"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c r="H31" s="25" t="str">
        <f>IF($A31="","",SUMIFS(Priorities[Allocation % of Team Effort],Priorities[Team Name],$A31))</f>
        <v/>
      </c>
    </row>
    <row r="32" spans="1:8" hidden="1" x14ac:dyDescent="0.25">
      <c r="A32" s="11"/>
      <c r="B32" s="11"/>
      <c r="C32" s="9" t="str">
        <f>IF($A32="","",IFERROR(INDEX(Teams[Priority Type],MATCH($A32,Teams[Team Name],0)),"unknown team"))</f>
        <v/>
      </c>
      <c r="D32" s="11"/>
      <c r="E32" s="11"/>
      <c r="F32" s="26"/>
      <c r="G32" s="9"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c r="H32" s="25" t="str">
        <f>IF($A32="","",SUMIFS(Priorities[Allocation % of Team Effort],Priorities[Team Name],$A32))</f>
        <v/>
      </c>
    </row>
    <row r="33" spans="1:8" hidden="1" x14ac:dyDescent="0.25">
      <c r="A33" s="11"/>
      <c r="B33" s="11"/>
      <c r="C33" s="9" t="str">
        <f>IF($A33="","",IFERROR(INDEX(Teams[Priority Type],MATCH($A33,Teams[Team Name],0)),"unknown team"))</f>
        <v/>
      </c>
      <c r="D33" s="11"/>
      <c r="E33" s="11"/>
      <c r="F33" s="26"/>
      <c r="G33" s="9"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c r="H33" s="25" t="str">
        <f>IF($A33="","",SUMIFS(Priorities[Allocation % of Team Effort],Priorities[Team Name],$A33))</f>
        <v/>
      </c>
    </row>
    <row r="34" spans="1:8" hidden="1" x14ac:dyDescent="0.25">
      <c r="A34" s="11"/>
      <c r="B34" s="11"/>
      <c r="C34" s="9" t="str">
        <f>IF($A34="","",IFERROR(INDEX(Teams[Priority Type],MATCH($A34,Teams[Team Name],0)),"unknown team"))</f>
        <v/>
      </c>
      <c r="D34" s="11"/>
      <c r="E34" s="11"/>
      <c r="F34" s="26"/>
      <c r="G34" s="9"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c r="H34" s="25" t="str">
        <f>IF($A34="","",SUMIFS(Priorities[Allocation % of Team Effort],Priorities[Team Name],$A34))</f>
        <v/>
      </c>
    </row>
    <row r="35" spans="1:8" hidden="1" x14ac:dyDescent="0.25">
      <c r="A35" s="11"/>
      <c r="B35" s="11"/>
      <c r="C35" s="9" t="str">
        <f>IF($A35="","",IFERROR(INDEX(Teams[Priority Type],MATCH($A35,Teams[Team Name],0)),"unknown team"))</f>
        <v/>
      </c>
      <c r="D35" s="11"/>
      <c r="E35" s="11"/>
      <c r="F35" s="26"/>
      <c r="G35" s="9"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c r="H35" s="25" t="str">
        <f>IF($A35="","",SUMIFS(Priorities[Allocation % of Team Effort],Priorities[Team Name],$A35))</f>
        <v/>
      </c>
    </row>
    <row r="36" spans="1:8" hidden="1" x14ac:dyDescent="0.25">
      <c r="A36" s="11"/>
      <c r="B36" s="11"/>
      <c r="C36" s="9" t="str">
        <f>IF($A36="","",IFERROR(INDEX(Teams[Priority Type],MATCH($A36,Teams[Team Name],0)),"unknown team"))</f>
        <v/>
      </c>
      <c r="D36" s="11"/>
      <c r="E36" s="11"/>
      <c r="F36" s="26"/>
      <c r="G36" s="9"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c r="H36" s="25" t="str">
        <f>IF($A36="","",SUMIFS(Priorities[Allocation % of Team Effort],Priorities[Team Name],$A36))</f>
        <v/>
      </c>
    </row>
    <row r="37" spans="1:8" hidden="1" x14ac:dyDescent="0.25">
      <c r="A37" s="11"/>
      <c r="B37" s="11"/>
      <c r="C37" s="9" t="str">
        <f>IF($A37="","",IFERROR(INDEX(Teams[Priority Type],MATCH($A37,Teams[Team Name],0)),"unknown team"))</f>
        <v/>
      </c>
      <c r="D37" s="11"/>
      <c r="E37" s="11"/>
      <c r="F37" s="26"/>
      <c r="G37" s="9"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c r="H37" s="25" t="str">
        <f>IF($A37="","",SUMIFS(Priorities[Allocation % of Team Effort],Priorities[Team Name],$A37))</f>
        <v/>
      </c>
    </row>
    <row r="38" spans="1:8" hidden="1" x14ac:dyDescent="0.25">
      <c r="A38" s="11"/>
      <c r="B38" s="11"/>
      <c r="C38" s="9" t="str">
        <f>IF($A38="","",IFERROR(INDEX(Teams[Priority Type],MATCH($A38,Teams[Team Name],0)),"unknown team"))</f>
        <v/>
      </c>
      <c r="D38" s="11"/>
      <c r="E38" s="11"/>
      <c r="F38" s="26"/>
      <c r="G38" s="9"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c r="H38" s="25" t="str">
        <f>IF($A38="","",SUMIFS(Priorities[Allocation % of Team Effort],Priorities[Team Name],$A38))</f>
        <v/>
      </c>
    </row>
    <row r="39" spans="1:8" hidden="1" x14ac:dyDescent="0.25">
      <c r="A39" s="11"/>
      <c r="B39" s="11"/>
      <c r="C39" s="9" t="str">
        <f>IF($A39="","",IFERROR(INDEX(Teams[Priority Type],MATCH($A39,Teams[Team Name],0)),"unknown team"))</f>
        <v/>
      </c>
      <c r="D39" s="11"/>
      <c r="E39" s="11"/>
      <c r="F39" s="26"/>
      <c r="G39" s="9"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c r="H39" s="25" t="str">
        <f>IF($A39="","",SUMIFS(Priorities[Allocation % of Team Effort],Priorities[Team Name],$A39))</f>
        <v/>
      </c>
    </row>
    <row r="40" spans="1:8" hidden="1" x14ac:dyDescent="0.25">
      <c r="A40" s="11"/>
      <c r="B40" s="11"/>
      <c r="C40" s="9" t="str">
        <f>IF($A40="","",IFERROR(INDEX(Teams[Priority Type],MATCH($A40,Teams[Team Name],0)),"unknown team"))</f>
        <v/>
      </c>
      <c r="D40" s="11"/>
      <c r="E40" s="11"/>
      <c r="F40" s="26"/>
      <c r="G40" s="9"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c r="H40" s="25" t="str">
        <f>IF($A40="","",SUMIFS(Priorities[Allocation % of Team Effort],Priorities[Team Name],$A40))</f>
        <v/>
      </c>
    </row>
    <row r="41" spans="1:8" hidden="1" x14ac:dyDescent="0.25">
      <c r="A41" s="11"/>
      <c r="B41" s="11"/>
      <c r="C41" s="9" t="str">
        <f>IF($A41="","",IFERROR(INDEX(Teams[Priority Type],MATCH($A41,Teams[Team Name],0)),"unknown team"))</f>
        <v/>
      </c>
      <c r="D41" s="11"/>
      <c r="E41" s="11"/>
      <c r="F41" s="26"/>
      <c r="G41" s="9"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c r="H41" s="25" t="str">
        <f>IF($A41="","",SUMIFS(Priorities[Allocation % of Team Effort],Priorities[Team Name],$A41))</f>
        <v/>
      </c>
    </row>
    <row r="42" spans="1:8" hidden="1" x14ac:dyDescent="0.25">
      <c r="A42" s="11"/>
      <c r="B42" s="11"/>
      <c r="C42" s="9" t="str">
        <f>IF($A42="","",IFERROR(INDEX(Teams[Priority Type],MATCH($A42,Teams[Team Name],0)),"unknown team"))</f>
        <v/>
      </c>
      <c r="D42" s="11"/>
      <c r="E42" s="11"/>
      <c r="F42" s="26"/>
      <c r="G42" s="9"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c r="H42" s="25" t="str">
        <f>IF($A42="","",SUMIFS(Priorities[Allocation % of Team Effort],Priorities[Team Name],$A42))</f>
        <v/>
      </c>
    </row>
    <row r="43" spans="1:8" hidden="1" x14ac:dyDescent="0.25">
      <c r="A43" s="11"/>
      <c r="B43" s="11"/>
      <c r="C43" s="9" t="str">
        <f>IF($A43="","",IFERROR(INDEX(Teams[Priority Type],MATCH($A43,Teams[Team Name],0)),"unknown team"))</f>
        <v/>
      </c>
      <c r="D43" s="11"/>
      <c r="E43" s="11"/>
      <c r="F43" s="26"/>
      <c r="G43" s="9"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c r="H43" s="25" t="str">
        <f>IF($A43="","",SUMIFS(Priorities[Allocation % of Team Effort],Priorities[Team Name],$A43))</f>
        <v/>
      </c>
    </row>
    <row r="44" spans="1:8" hidden="1" x14ac:dyDescent="0.25">
      <c r="A44" s="11"/>
      <c r="B44" s="11"/>
      <c r="C44" s="9" t="str">
        <f>IF($A44="","",IFERROR(INDEX(Teams[Priority Type],MATCH($A44,Teams[Team Name],0)),"unknown team"))</f>
        <v/>
      </c>
      <c r="D44" s="11"/>
      <c r="E44" s="11"/>
      <c r="F44" s="26"/>
      <c r="G44" s="9"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c r="H44" s="25" t="str">
        <f>IF($A44="","",SUMIFS(Priorities[Allocation % of Team Effort],Priorities[Team Name],$A44))</f>
        <v/>
      </c>
    </row>
    <row r="45" spans="1:8" hidden="1" x14ac:dyDescent="0.25">
      <c r="A45" s="11"/>
      <c r="B45" s="11"/>
      <c r="C45" s="9" t="str">
        <f>IF($A45="","",IFERROR(INDEX(Teams[Priority Type],MATCH($A45,Teams[Team Name],0)),"unknown team"))</f>
        <v/>
      </c>
      <c r="D45" s="11"/>
      <c r="E45" s="11"/>
      <c r="F45" s="26"/>
      <c r="G45" s="9"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c r="H45" s="25" t="str">
        <f>IF($A45="","",SUMIFS(Priorities[Allocation % of Team Effort],Priorities[Team Name],$A45))</f>
        <v/>
      </c>
    </row>
    <row r="46" spans="1:8" hidden="1" x14ac:dyDescent="0.25">
      <c r="A46" s="11"/>
      <c r="B46" s="11"/>
      <c r="C46" s="9" t="str">
        <f>IF($A46="","",IFERROR(INDEX(Teams[Priority Type],MATCH($A46,Teams[Team Name],0)),"unknown team"))</f>
        <v/>
      </c>
      <c r="D46" s="11"/>
      <c r="E46" s="11"/>
      <c r="F46" s="26"/>
      <c r="G46" s="9"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c r="H46" s="25" t="str">
        <f>IF($A46="","",SUMIFS(Priorities[Allocation % of Team Effort],Priorities[Team Name],$A46))</f>
        <v/>
      </c>
    </row>
    <row r="47" spans="1:8" hidden="1" x14ac:dyDescent="0.25">
      <c r="A47" s="11"/>
      <c r="B47" s="11"/>
      <c r="C47" s="9" t="str">
        <f>IF($A47="","",IFERROR(INDEX(Teams[Priority Type],MATCH($A47,Teams[Team Name],0)),"unknown team"))</f>
        <v/>
      </c>
      <c r="D47" s="11"/>
      <c r="E47" s="11"/>
      <c r="F47" s="26"/>
      <c r="G47" s="9"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c r="H47" s="25" t="str">
        <f>IF($A47="","",SUMIFS(Priorities[Allocation % of Team Effort],Priorities[Team Name],$A47))</f>
        <v/>
      </c>
    </row>
    <row r="48" spans="1:8" hidden="1" x14ac:dyDescent="0.25">
      <c r="A48" s="11"/>
      <c r="B48" s="11"/>
      <c r="C48" s="9" t="str">
        <f>IF($A48="","",IFERROR(INDEX(Teams[Priority Type],MATCH($A48,Teams[Team Name],0)),"unknown team"))</f>
        <v/>
      </c>
      <c r="D48" s="11"/>
      <c r="E48" s="11"/>
      <c r="F48" s="26"/>
      <c r="G48" s="9"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c r="H48" s="25" t="str">
        <f>IF($A48="","",SUMIFS(Priorities[Allocation % of Team Effort],Priorities[Team Name],$A48))</f>
        <v/>
      </c>
    </row>
    <row r="49" spans="1:8" hidden="1" x14ac:dyDescent="0.25">
      <c r="A49" s="11"/>
      <c r="B49" s="11"/>
      <c r="C49" s="9" t="str">
        <f>IF($A49="","",IFERROR(INDEX(Teams[Priority Type],MATCH($A49,Teams[Team Name],0)),"unknown team"))</f>
        <v/>
      </c>
      <c r="D49" s="11"/>
      <c r="E49" s="11"/>
      <c r="F49" s="26"/>
      <c r="G49" s="9"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c r="H49" s="25" t="str">
        <f>IF($A49="","",SUMIFS(Priorities[Allocation % of Team Effort],Priorities[Team Name],$A49))</f>
        <v/>
      </c>
    </row>
    <row r="50" spans="1:8" hidden="1" x14ac:dyDescent="0.25">
      <c r="A50" s="11"/>
      <c r="B50" s="11"/>
      <c r="C50" s="9" t="str">
        <f>IF($A50="","",IFERROR(INDEX(Teams[Priority Type],MATCH($A50,Teams[Team Name],0)),"unknown team"))</f>
        <v/>
      </c>
      <c r="D50" s="11"/>
      <c r="E50" s="11"/>
      <c r="F50" s="26"/>
      <c r="G50" s="9"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c r="H50" s="25" t="str">
        <f>IF($A50="","",SUMIFS(Priorities[Allocation % of Team Effort],Priorities[Team Name],$A50))</f>
        <v/>
      </c>
    </row>
    <row r="51" spans="1:8" hidden="1" x14ac:dyDescent="0.25">
      <c r="A51" s="11"/>
      <c r="B51" s="11"/>
      <c r="C51" s="9" t="str">
        <f>IF($A51="","",IFERROR(INDEX(Teams[Priority Type],MATCH($A51,Teams[Team Name],0)),"unknown team"))</f>
        <v/>
      </c>
      <c r="D51" s="11"/>
      <c r="E51" s="11"/>
      <c r="F51" s="26"/>
      <c r="G51" s="9"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c r="H51" s="25" t="str">
        <f>IF($A51="","",SUMIFS(Priorities[Allocation % of Team Effort],Priorities[Team Name],$A51))</f>
        <v/>
      </c>
    </row>
    <row r="52" spans="1:8" hidden="1" x14ac:dyDescent="0.25">
      <c r="A52" s="11"/>
      <c r="B52" s="11"/>
      <c r="C52" s="9" t="str">
        <f>IF($A52="","",IFERROR(INDEX(Teams[Priority Type],MATCH($A52,Teams[Team Name],0)),"unknown team"))</f>
        <v/>
      </c>
      <c r="D52" s="11"/>
      <c r="E52" s="11"/>
      <c r="F52" s="26"/>
      <c r="G52" s="9"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c r="H52" s="25" t="str">
        <f>IF($A52="","",SUMIFS(Priorities[Allocation % of Team Effort],Priorities[Team Name],$A52))</f>
        <v/>
      </c>
    </row>
    <row r="53" spans="1:8" hidden="1" x14ac:dyDescent="0.25">
      <c r="A53" s="11"/>
      <c r="B53" s="11"/>
      <c r="C53" s="9" t="str">
        <f>IF($A53="","",IFERROR(INDEX(Teams[Priority Type],MATCH($A53,Teams[Team Name],0)),"unknown team"))</f>
        <v/>
      </c>
      <c r="D53" s="11"/>
      <c r="E53" s="11"/>
      <c r="F53" s="26"/>
      <c r="G53" s="9"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c r="H53" s="25" t="str">
        <f>IF($A53="","",SUMIFS(Priorities[Allocation % of Team Effort],Priorities[Team Name],$A53))</f>
        <v/>
      </c>
    </row>
    <row r="54" spans="1:8" hidden="1" x14ac:dyDescent="0.25">
      <c r="A54" s="11"/>
      <c r="B54" s="11"/>
      <c r="C54" s="9" t="str">
        <f>IF($A54="","",IFERROR(INDEX(Teams[Priority Type],MATCH($A54,Teams[Team Name],0)),"unknown team"))</f>
        <v/>
      </c>
      <c r="D54" s="11"/>
      <c r="E54" s="11"/>
      <c r="F54" s="26"/>
      <c r="G54" s="9"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c r="H54" s="25" t="str">
        <f>IF($A54="","",SUMIFS(Priorities[Allocation % of Team Effort],Priorities[Team Name],$A54))</f>
        <v/>
      </c>
    </row>
    <row r="55" spans="1:8" hidden="1" x14ac:dyDescent="0.25">
      <c r="A55" s="11"/>
      <c r="B55" s="11"/>
      <c r="C55" s="9" t="str">
        <f>IF($A55="","",IFERROR(INDEX(Teams[Priority Type],MATCH($A55,Teams[Team Name],0)),"unknown team"))</f>
        <v/>
      </c>
      <c r="D55" s="11"/>
      <c r="E55" s="11"/>
      <c r="F55" s="26"/>
      <c r="G55" s="9"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c r="H55" s="25" t="str">
        <f>IF($A55="","",SUMIFS(Priorities[Allocation % of Team Effort],Priorities[Team Name],$A55))</f>
        <v/>
      </c>
    </row>
    <row r="56" spans="1:8" hidden="1" x14ac:dyDescent="0.25">
      <c r="A56" s="11"/>
      <c r="B56" s="11"/>
      <c r="C56" s="9" t="str">
        <f>IF($A56="","",IFERROR(INDEX(Teams[Priority Type],MATCH($A56,Teams[Team Name],0)),"unknown team"))</f>
        <v/>
      </c>
      <c r="D56" s="11"/>
      <c r="E56" s="11"/>
      <c r="F56" s="26"/>
      <c r="G56" s="9"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c r="H56" s="25" t="str">
        <f>IF($A56="","",SUMIFS(Priorities[Allocation % of Team Effort],Priorities[Team Name],$A56))</f>
        <v/>
      </c>
    </row>
    <row r="57" spans="1:8" hidden="1" x14ac:dyDescent="0.25">
      <c r="A57" s="11"/>
      <c r="B57" s="11"/>
      <c r="C57" s="9" t="str">
        <f>IF($A57="","",IFERROR(INDEX(Teams[Priority Type],MATCH($A57,Teams[Team Name],0)),"unknown team"))</f>
        <v/>
      </c>
      <c r="D57" s="11"/>
      <c r="E57" s="11"/>
      <c r="F57" s="26"/>
      <c r="G57" s="9"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c r="H57" s="25" t="str">
        <f>IF($A57="","",SUMIFS(Priorities[Allocation % of Team Effort],Priorities[Team Name],$A57))</f>
        <v/>
      </c>
    </row>
    <row r="58" spans="1:8" hidden="1" x14ac:dyDescent="0.25">
      <c r="A58" s="11"/>
      <c r="B58" s="11"/>
      <c r="C58" s="9" t="str">
        <f>IF($A58="","",IFERROR(INDEX(Teams[Priority Type],MATCH($A58,Teams[Team Name],0)),"unknown team"))</f>
        <v/>
      </c>
      <c r="D58" s="11"/>
      <c r="E58" s="11"/>
      <c r="F58" s="26"/>
      <c r="G58" s="9"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c r="H58" s="25" t="str">
        <f>IF($A58="","",SUMIFS(Priorities[Allocation % of Team Effort],Priorities[Team Name],$A58))</f>
        <v/>
      </c>
    </row>
    <row r="59" spans="1:8" hidden="1" x14ac:dyDescent="0.25">
      <c r="A59" s="11"/>
      <c r="B59" s="11"/>
      <c r="C59" s="9" t="str">
        <f>IF($A59="","",IFERROR(INDEX(Teams[Priority Type],MATCH($A59,Teams[Team Name],0)),"unknown team"))</f>
        <v/>
      </c>
      <c r="D59" s="11"/>
      <c r="E59" s="11"/>
      <c r="F59" s="26"/>
      <c r="G59" s="9"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c r="H59" s="25" t="str">
        <f>IF($A59="","",SUMIFS(Priorities[Allocation % of Team Effort],Priorities[Team Name],$A59))</f>
        <v/>
      </c>
    </row>
    <row r="60" spans="1:8" hidden="1" x14ac:dyDescent="0.25">
      <c r="A60" s="11"/>
      <c r="B60" s="11"/>
      <c r="C60" s="9" t="str">
        <f>IF($A60="","",IFERROR(INDEX(Teams[Priority Type],MATCH($A60,Teams[Team Name],0)),"unknown team"))</f>
        <v/>
      </c>
      <c r="D60" s="11"/>
      <c r="E60" s="11"/>
      <c r="F60" s="26"/>
      <c r="G60" s="9"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c r="H60" s="25" t="str">
        <f>IF($A60="","",SUMIFS(Priorities[Allocation % of Team Effort],Priorities[Team Name],$A60))</f>
        <v/>
      </c>
    </row>
    <row r="61" spans="1:8" hidden="1" x14ac:dyDescent="0.25">
      <c r="A61" s="11"/>
      <c r="B61" s="11"/>
      <c r="C61" s="9" t="str">
        <f>IF($A61="","",IFERROR(INDEX(Teams[Priority Type],MATCH($A61,Teams[Team Name],0)),"unknown team"))</f>
        <v/>
      </c>
      <c r="D61" s="11"/>
      <c r="E61" s="11"/>
      <c r="F61" s="26"/>
      <c r="G61" s="9"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c r="H61" s="25" t="str">
        <f>IF($A61="","",SUMIFS(Priorities[Allocation % of Team Effort],Priorities[Team Name],$A61))</f>
        <v/>
      </c>
    </row>
    <row r="62" spans="1:8" hidden="1" x14ac:dyDescent="0.25">
      <c r="A62" s="11"/>
      <c r="B62" s="11"/>
      <c r="C62" s="9" t="str">
        <f>IF($A62="","",IFERROR(INDEX(Teams[Priority Type],MATCH($A62,Teams[Team Name],0)),"unknown team"))</f>
        <v/>
      </c>
      <c r="D62" s="11"/>
      <c r="E62" s="11"/>
      <c r="F62" s="26"/>
      <c r="G62" s="9"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c r="H62" s="25" t="str">
        <f>IF($A62="","",SUMIFS(Priorities[Allocation % of Team Effort],Priorities[Team Name],$A62))</f>
        <v/>
      </c>
    </row>
    <row r="63" spans="1:8" hidden="1" x14ac:dyDescent="0.25">
      <c r="A63" s="11"/>
      <c r="B63" s="11"/>
      <c r="C63" s="9" t="str">
        <f>IF($A63="","",IFERROR(INDEX(Teams[Priority Type],MATCH($A63,Teams[Team Name],0)),"unknown team"))</f>
        <v/>
      </c>
      <c r="D63" s="11"/>
      <c r="E63" s="11"/>
      <c r="F63" s="26"/>
      <c r="G63" s="9"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c r="H63" s="25" t="str">
        <f>IF($A63="","",SUMIFS(Priorities[Allocation % of Team Effort],Priorities[Team Name],$A63))</f>
        <v/>
      </c>
    </row>
    <row r="64" spans="1:8" hidden="1" x14ac:dyDescent="0.25">
      <c r="A64" s="11"/>
      <c r="B64" s="11"/>
      <c r="C64" s="9" t="str">
        <f>IF($A64="","",IFERROR(INDEX(Teams[Priority Type],MATCH($A64,Teams[Team Name],0)),"unknown team"))</f>
        <v/>
      </c>
      <c r="D64" s="11"/>
      <c r="E64" s="11"/>
      <c r="F64" s="26"/>
      <c r="G64" s="9"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c r="H64" s="25" t="str">
        <f>IF($A64="","",SUMIFS(Priorities[Allocation % of Team Effort],Priorities[Team Name],$A64))</f>
        <v/>
      </c>
    </row>
    <row r="65" spans="1:8" hidden="1" x14ac:dyDescent="0.25">
      <c r="A65" s="11"/>
      <c r="B65" s="11"/>
      <c r="C65" s="9" t="str">
        <f>IF($A65="","",IFERROR(INDEX(Teams[Priority Type],MATCH($A65,Teams[Team Name],0)),"unknown team"))</f>
        <v/>
      </c>
      <c r="D65" s="11"/>
      <c r="E65" s="11"/>
      <c r="F65" s="26"/>
      <c r="G65" s="9"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c r="H65" s="25" t="str">
        <f>IF($A65="","",SUMIFS(Priorities[Allocation % of Team Effort],Priorities[Team Name],$A65))</f>
        <v/>
      </c>
    </row>
    <row r="66" spans="1:8" hidden="1" x14ac:dyDescent="0.25">
      <c r="A66" s="11"/>
      <c r="B66" s="11"/>
      <c r="C66" s="9" t="str">
        <f>IF($A66="","",IFERROR(INDEX(Teams[Priority Type],MATCH($A66,Teams[Team Name],0)),"unknown team"))</f>
        <v/>
      </c>
      <c r="D66" s="11"/>
      <c r="E66" s="11"/>
      <c r="F66" s="26"/>
      <c r="G66" s="9"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c r="H66" s="25" t="str">
        <f>IF($A66="","",SUMIFS(Priorities[Allocation % of Team Effort],Priorities[Team Name],$A66))</f>
        <v/>
      </c>
    </row>
    <row r="67" spans="1:8" hidden="1" x14ac:dyDescent="0.25">
      <c r="A67" s="11"/>
      <c r="B67" s="11"/>
      <c r="C67" s="9" t="str">
        <f>IF($A67="","",IFERROR(INDEX(Teams[Priority Type],MATCH($A67,Teams[Team Name],0)),"unknown team"))</f>
        <v/>
      </c>
      <c r="D67" s="11"/>
      <c r="E67" s="11"/>
      <c r="F67" s="26"/>
      <c r="G67" s="9"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c r="H67" s="25" t="str">
        <f>IF($A67="","",SUMIFS(Priorities[Allocation % of Team Effort],Priorities[Team Name],$A67))</f>
        <v/>
      </c>
    </row>
    <row r="68" spans="1:8" hidden="1" x14ac:dyDescent="0.25">
      <c r="A68" s="11"/>
      <c r="B68" s="11"/>
      <c r="C68" s="9" t="str">
        <f>IF($A68="","",IFERROR(INDEX(Teams[Priority Type],MATCH($A68,Teams[Team Name],0)),"unknown team"))</f>
        <v/>
      </c>
      <c r="D68" s="11"/>
      <c r="E68" s="11"/>
      <c r="F68" s="26"/>
      <c r="G68" s="9"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c r="H68" s="25" t="str">
        <f>IF($A68="","",SUMIFS(Priorities[Allocation % of Team Effort],Priorities[Team Name],$A68))</f>
        <v/>
      </c>
    </row>
    <row r="69" spans="1:8" hidden="1" x14ac:dyDescent="0.25">
      <c r="A69" s="11"/>
      <c r="B69" s="11"/>
      <c r="C69" s="9" t="str">
        <f>IF($A69="","",IFERROR(INDEX(Teams[Priority Type],MATCH($A69,Teams[Team Name],0)),"unknown team"))</f>
        <v/>
      </c>
      <c r="D69" s="11"/>
      <c r="E69" s="11"/>
      <c r="F69" s="26"/>
      <c r="G69" s="9"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c r="H69" s="25" t="str">
        <f>IF($A69="","",SUMIFS(Priorities[Allocation % of Team Effort],Priorities[Team Name],$A69))</f>
        <v/>
      </c>
    </row>
    <row r="70" spans="1:8" hidden="1" x14ac:dyDescent="0.25">
      <c r="A70" s="11"/>
      <c r="B70" s="11"/>
      <c r="C70" s="9" t="str">
        <f>IF($A70="","",IFERROR(INDEX(Teams[Priority Type],MATCH($A70,Teams[Team Name],0)),"unknown team"))</f>
        <v/>
      </c>
      <c r="D70" s="11"/>
      <c r="E70" s="11"/>
      <c r="F70" s="26"/>
      <c r="G70" s="9"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c r="H70" s="25" t="str">
        <f>IF($A70="","",SUMIFS(Priorities[Allocation % of Team Effort],Priorities[Team Name],$A70))</f>
        <v/>
      </c>
    </row>
    <row r="71" spans="1:8" hidden="1" x14ac:dyDescent="0.25">
      <c r="A71" s="11"/>
      <c r="B71" s="11"/>
      <c r="C71" s="9" t="str">
        <f>IF($A71="","",IFERROR(INDEX(Teams[Priority Type],MATCH($A71,Teams[Team Name],0)),"unknown team"))</f>
        <v/>
      </c>
      <c r="D71" s="11"/>
      <c r="E71" s="11"/>
      <c r="F71" s="26"/>
      <c r="G71" s="9"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c r="H71" s="25" t="str">
        <f>IF($A71="","",SUMIFS(Priorities[Allocation % of Team Effort],Priorities[Team Name],$A71))</f>
        <v/>
      </c>
    </row>
    <row r="72" spans="1:8" hidden="1" x14ac:dyDescent="0.25">
      <c r="A72" s="11"/>
      <c r="B72" s="11"/>
      <c r="C72" s="9" t="str">
        <f>IF($A72="","",IFERROR(INDEX(Teams[Priority Type],MATCH($A72,Teams[Team Name],0)),"unknown team"))</f>
        <v/>
      </c>
      <c r="D72" s="11"/>
      <c r="E72" s="11"/>
      <c r="F72" s="26"/>
      <c r="G72" s="9"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c r="H72" s="25" t="str">
        <f>IF($A72="","",SUMIFS(Priorities[Allocation % of Team Effort],Priorities[Team Name],$A72))</f>
        <v/>
      </c>
    </row>
    <row r="73" spans="1:8" hidden="1" x14ac:dyDescent="0.25">
      <c r="A73" s="11"/>
      <c r="B73" s="11"/>
      <c r="C73" s="9" t="str">
        <f>IF($A73="","",IFERROR(INDEX(Teams[Priority Type],MATCH($A73,Teams[Team Name],0)),"unknown team"))</f>
        <v/>
      </c>
      <c r="D73" s="11"/>
      <c r="E73" s="11"/>
      <c r="F73" s="26"/>
      <c r="G73" s="9"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c r="H73" s="25" t="str">
        <f>IF($A73="","",SUMIFS(Priorities[Allocation % of Team Effort],Priorities[Team Name],$A73))</f>
        <v/>
      </c>
    </row>
    <row r="74" spans="1:8" hidden="1" x14ac:dyDescent="0.25">
      <c r="A74" s="11"/>
      <c r="B74" s="11"/>
      <c r="C74" s="9" t="str">
        <f>IF($A74="","",IFERROR(INDEX(Teams[Priority Type],MATCH($A74,Teams[Team Name],0)),"unknown team"))</f>
        <v/>
      </c>
      <c r="D74" s="11"/>
      <c r="E74" s="11"/>
      <c r="F74" s="26"/>
      <c r="G74" s="9"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c r="H74" s="25" t="str">
        <f>IF($A74="","",SUMIFS(Priorities[Allocation % of Team Effort],Priorities[Team Name],$A74))</f>
        <v/>
      </c>
    </row>
    <row r="75" spans="1:8" hidden="1" x14ac:dyDescent="0.25">
      <c r="A75" s="11"/>
      <c r="B75" s="11"/>
      <c r="C75" s="9" t="str">
        <f>IF($A75="","",IFERROR(INDEX(Teams[Priority Type],MATCH($A75,Teams[Team Name],0)),"unknown team"))</f>
        <v/>
      </c>
      <c r="D75" s="11"/>
      <c r="E75" s="11"/>
      <c r="F75" s="26"/>
      <c r="G75" s="9"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c r="H75" s="25" t="str">
        <f>IF($A75="","",SUMIFS(Priorities[Allocation % of Team Effort],Priorities[Team Name],$A75))</f>
        <v/>
      </c>
    </row>
    <row r="76" spans="1:8" hidden="1" x14ac:dyDescent="0.25">
      <c r="A76" s="11"/>
      <c r="B76" s="11"/>
      <c r="C76" s="9" t="str">
        <f>IF($A76="","",IFERROR(INDEX(Teams[Priority Type],MATCH($A76,Teams[Team Name],0)),"unknown team"))</f>
        <v/>
      </c>
      <c r="D76" s="11"/>
      <c r="E76" s="11"/>
      <c r="F76" s="26"/>
      <c r="G76" s="9"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c r="H76" s="25" t="str">
        <f>IF($A76="","",SUMIFS(Priorities[Allocation % of Team Effort],Priorities[Team Name],$A76))</f>
        <v/>
      </c>
    </row>
    <row r="77" spans="1:8" hidden="1" x14ac:dyDescent="0.25">
      <c r="A77" s="11"/>
      <c r="B77" s="11"/>
      <c r="C77" s="9" t="str">
        <f>IF($A77="","",IFERROR(INDEX(Teams[Priority Type],MATCH($A77,Teams[Team Name],0)),"unknown team"))</f>
        <v/>
      </c>
      <c r="D77" s="11"/>
      <c r="E77" s="11"/>
      <c r="F77" s="26"/>
      <c r="G77" s="9"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c r="H77" s="25" t="str">
        <f>IF($A77="","",SUMIFS(Priorities[Allocation % of Team Effort],Priorities[Team Name],$A77))</f>
        <v/>
      </c>
    </row>
    <row r="78" spans="1:8" hidden="1" x14ac:dyDescent="0.25">
      <c r="A78" s="11"/>
      <c r="B78" s="11"/>
      <c r="C78" s="9" t="str">
        <f>IF($A78="","",IFERROR(INDEX(Teams[Priority Type],MATCH($A78,Teams[Team Name],0)),"unknown team"))</f>
        <v/>
      </c>
      <c r="D78" s="11"/>
      <c r="E78" s="11"/>
      <c r="F78" s="26"/>
      <c r="G78" s="9"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c r="H78" s="25" t="str">
        <f>IF($A78="","",SUMIFS(Priorities[Allocation % of Team Effort],Priorities[Team Name],$A78))</f>
        <v/>
      </c>
    </row>
    <row r="79" spans="1:8" hidden="1" x14ac:dyDescent="0.25">
      <c r="A79" s="11"/>
      <c r="B79" s="11"/>
      <c r="C79" s="9" t="str">
        <f>IF($A79="","",IFERROR(INDEX(Teams[Priority Type],MATCH($A79,Teams[Team Name],0)),"unknown team"))</f>
        <v/>
      </c>
      <c r="D79" s="11"/>
      <c r="E79" s="11"/>
      <c r="F79" s="26"/>
      <c r="G79" s="9"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c r="H79" s="25" t="str">
        <f>IF($A79="","",SUMIFS(Priorities[Allocation % of Team Effort],Priorities[Team Name],$A79))</f>
        <v/>
      </c>
    </row>
    <row r="80" spans="1:8" hidden="1" x14ac:dyDescent="0.25">
      <c r="A80" s="11"/>
      <c r="B80" s="11"/>
      <c r="C80" s="9" t="str">
        <f>IF($A80="","",IFERROR(INDEX(Teams[Priority Type],MATCH($A80,Teams[Team Name],0)),"unknown team"))</f>
        <v/>
      </c>
      <c r="D80" s="11"/>
      <c r="E80" s="11"/>
      <c r="F80" s="26"/>
      <c r="G80" s="9"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c r="H80" s="25" t="str">
        <f>IF($A80="","",SUMIFS(Priorities[Allocation % of Team Effort],Priorities[Team Name],$A80))</f>
        <v/>
      </c>
    </row>
    <row r="81" spans="1:8" hidden="1" x14ac:dyDescent="0.25">
      <c r="A81" s="11"/>
      <c r="B81" s="11"/>
      <c r="C81" s="9" t="str">
        <f>IF($A81="","",IFERROR(INDEX(Teams[Priority Type],MATCH($A81,Teams[Team Name],0)),"unknown team"))</f>
        <v/>
      </c>
      <c r="D81" s="11"/>
      <c r="E81" s="11"/>
      <c r="F81" s="26"/>
      <c r="G81" s="9"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c r="H81" s="25" t="str">
        <f>IF($A81="","",SUMIFS(Priorities[Allocation % of Team Effort],Priorities[Team Name],$A81))</f>
        <v/>
      </c>
    </row>
    <row r="82" spans="1:8" hidden="1" x14ac:dyDescent="0.25">
      <c r="A82" s="11"/>
      <c r="B82" s="11"/>
      <c r="C82" s="9" t="str">
        <f>IF($A82="","",IFERROR(INDEX(Teams[Priority Type],MATCH($A82,Teams[Team Name],0)),"unknown team"))</f>
        <v/>
      </c>
      <c r="D82" s="11"/>
      <c r="E82" s="11"/>
      <c r="F82" s="26"/>
      <c r="G82" s="9"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c r="H82" s="25" t="str">
        <f>IF($A82="","",SUMIFS(Priorities[Allocation % of Team Effort],Priorities[Team Name],$A82))</f>
        <v/>
      </c>
    </row>
    <row r="83" spans="1:8" hidden="1" x14ac:dyDescent="0.25">
      <c r="A83" s="11"/>
      <c r="B83" s="11"/>
      <c r="C83" s="9" t="str">
        <f>IF($A83="","",IFERROR(INDEX(Teams[Priority Type],MATCH($A83,Teams[Team Name],0)),"unknown team"))</f>
        <v/>
      </c>
      <c r="D83" s="11"/>
      <c r="E83" s="11"/>
      <c r="F83" s="26"/>
      <c r="G83" s="9"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c r="H83" s="25" t="str">
        <f>IF($A83="","",SUMIFS(Priorities[Allocation % of Team Effort],Priorities[Team Name],$A83))</f>
        <v/>
      </c>
    </row>
    <row r="84" spans="1:8" hidden="1" x14ac:dyDescent="0.25">
      <c r="A84" s="11"/>
      <c r="B84" s="11"/>
      <c r="C84" s="9" t="str">
        <f>IF($A84="","",IFERROR(INDEX(Teams[Priority Type],MATCH($A84,Teams[Team Name],0)),"unknown team"))</f>
        <v/>
      </c>
      <c r="D84" s="11"/>
      <c r="E84" s="11"/>
      <c r="F84" s="26"/>
      <c r="G84" s="9"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c r="H84" s="25" t="str">
        <f>IF($A84="","",SUMIFS(Priorities[Allocation % of Team Effort],Priorities[Team Name],$A84))</f>
        <v/>
      </c>
    </row>
    <row r="85" spans="1:8" hidden="1" x14ac:dyDescent="0.25">
      <c r="A85" s="11"/>
      <c r="B85" s="11"/>
      <c r="C85" s="9" t="str">
        <f>IF($A85="","",IFERROR(INDEX(Teams[Priority Type],MATCH($A85,Teams[Team Name],0)),"unknown team"))</f>
        <v/>
      </c>
      <c r="D85" s="11"/>
      <c r="E85" s="11"/>
      <c r="F85" s="26"/>
      <c r="G85" s="9"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c r="H85" s="25" t="str">
        <f>IF($A85="","",SUMIFS(Priorities[Allocation % of Team Effort],Priorities[Team Name],$A85))</f>
        <v/>
      </c>
    </row>
    <row r="86" spans="1:8" hidden="1" x14ac:dyDescent="0.25">
      <c r="A86" s="11"/>
      <c r="B86" s="11"/>
      <c r="C86" s="9" t="str">
        <f>IF($A86="","",IFERROR(INDEX(Teams[Priority Type],MATCH($A86,Teams[Team Name],0)),"unknown team"))</f>
        <v/>
      </c>
      <c r="D86" s="11"/>
      <c r="E86" s="11"/>
      <c r="F86" s="26"/>
      <c r="G86" s="9"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c r="H86" s="25" t="str">
        <f>IF($A86="","",SUMIFS(Priorities[Allocation % of Team Effort],Priorities[Team Name],$A86))</f>
        <v/>
      </c>
    </row>
    <row r="87" spans="1:8" hidden="1" x14ac:dyDescent="0.25">
      <c r="A87" s="11"/>
      <c r="B87" s="11"/>
      <c r="C87" s="9" t="str">
        <f>IF($A87="","",IFERROR(INDEX(Teams[Priority Type],MATCH($A87,Teams[Team Name],0)),"unknown team"))</f>
        <v/>
      </c>
      <c r="D87" s="11"/>
      <c r="E87" s="11"/>
      <c r="F87" s="26"/>
      <c r="G87" s="9"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c r="H87" s="25" t="str">
        <f>IF($A87="","",SUMIFS(Priorities[Allocation % of Team Effort],Priorities[Team Name],$A87))</f>
        <v/>
      </c>
    </row>
    <row r="88" spans="1:8" hidden="1" x14ac:dyDescent="0.25">
      <c r="A88" s="11"/>
      <c r="B88" s="11"/>
      <c r="C88" s="9" t="str">
        <f>IF($A88="","",IFERROR(INDEX(Teams[Priority Type],MATCH($A88,Teams[Team Name],0)),"unknown team"))</f>
        <v/>
      </c>
      <c r="D88" s="11"/>
      <c r="E88" s="11"/>
      <c r="F88" s="26"/>
      <c r="G88" s="9"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c r="H88" s="25" t="str">
        <f>IF($A88="","",SUMIFS(Priorities[Allocation % of Team Effort],Priorities[Team Name],$A88))</f>
        <v/>
      </c>
    </row>
    <row r="89" spans="1:8" hidden="1" x14ac:dyDescent="0.25">
      <c r="A89" s="11"/>
      <c r="B89" s="11"/>
      <c r="C89" s="9" t="str">
        <f>IF($A89="","",IFERROR(INDEX(Teams[Priority Type],MATCH($A89,Teams[Team Name],0)),"unknown team"))</f>
        <v/>
      </c>
      <c r="D89" s="11"/>
      <c r="E89" s="11"/>
      <c r="F89" s="26"/>
      <c r="G89" s="9"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c r="H89" s="25" t="str">
        <f>IF($A89="","",SUMIFS(Priorities[Allocation % of Team Effort],Priorities[Team Name],$A89))</f>
        <v/>
      </c>
    </row>
    <row r="90" spans="1:8" hidden="1" x14ac:dyDescent="0.25">
      <c r="A90" s="11"/>
      <c r="B90" s="11"/>
      <c r="C90" s="9" t="str">
        <f>IF($A90="","",IFERROR(INDEX(Teams[Priority Type],MATCH($A90,Teams[Team Name],0)),"unknown team"))</f>
        <v/>
      </c>
      <c r="D90" s="11"/>
      <c r="E90" s="11"/>
      <c r="F90" s="26"/>
      <c r="G90" s="9"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c r="H90" s="25" t="str">
        <f>IF($A90="","",SUMIFS(Priorities[Allocation % of Team Effort],Priorities[Team Name],$A90))</f>
        <v/>
      </c>
    </row>
    <row r="91" spans="1:8" hidden="1" x14ac:dyDescent="0.25">
      <c r="A91" s="11"/>
      <c r="B91" s="11"/>
      <c r="C91" s="9" t="str">
        <f>IF($A91="","",IFERROR(INDEX(Teams[Priority Type],MATCH($A91,Teams[Team Name],0)),"unknown team"))</f>
        <v/>
      </c>
      <c r="D91" s="11"/>
      <c r="E91" s="11"/>
      <c r="F91" s="26"/>
      <c r="G91" s="9"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c r="H91" s="25" t="str">
        <f>IF($A91="","",SUMIFS(Priorities[Allocation % of Team Effort],Priorities[Team Name],$A91))</f>
        <v/>
      </c>
    </row>
    <row r="92" spans="1:8" hidden="1" x14ac:dyDescent="0.25">
      <c r="A92" s="11"/>
      <c r="B92" s="11"/>
      <c r="C92" s="9" t="str">
        <f>IF($A92="","",IFERROR(INDEX(Teams[Priority Type],MATCH($A92,Teams[Team Name],0)),"unknown team"))</f>
        <v/>
      </c>
      <c r="D92" s="11"/>
      <c r="E92" s="11"/>
      <c r="F92" s="26"/>
      <c r="G92" s="9"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c r="H92" s="25" t="str">
        <f>IF($A92="","",SUMIFS(Priorities[Allocation % of Team Effort],Priorities[Team Name],$A92))</f>
        <v/>
      </c>
    </row>
    <row r="93" spans="1:8" hidden="1" x14ac:dyDescent="0.25">
      <c r="A93" s="11"/>
      <c r="B93" s="11"/>
      <c r="C93" s="9" t="str">
        <f>IF($A93="","",IFERROR(INDEX(Teams[Priority Type],MATCH($A93,Teams[Team Name],0)),"unknown team"))</f>
        <v/>
      </c>
      <c r="D93" s="11"/>
      <c r="E93" s="11"/>
      <c r="F93" s="26"/>
      <c r="G93" s="9"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c r="H93" s="25" t="str">
        <f>IF($A93="","",SUMIFS(Priorities[Allocation % of Team Effort],Priorities[Team Name],$A93))</f>
        <v/>
      </c>
    </row>
    <row r="94" spans="1:8" hidden="1" x14ac:dyDescent="0.25">
      <c r="A94" s="11"/>
      <c r="B94" s="11"/>
      <c r="C94" s="9" t="str">
        <f>IF($A94="","",IFERROR(INDEX(Teams[Priority Type],MATCH($A94,Teams[Team Name],0)),"unknown team"))</f>
        <v/>
      </c>
      <c r="D94" s="11"/>
      <c r="E94" s="11"/>
      <c r="F94" s="26"/>
      <c r="G94" s="9"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c r="H94" s="25" t="str">
        <f>IF($A94="","",SUMIFS(Priorities[Allocation % of Team Effort],Priorities[Team Name],$A94))</f>
        <v/>
      </c>
    </row>
    <row r="95" spans="1:8" hidden="1" x14ac:dyDescent="0.25">
      <c r="A95" s="11"/>
      <c r="B95" s="11"/>
      <c r="C95" s="9" t="str">
        <f>IF($A95="","",IFERROR(INDEX(Teams[Priority Type],MATCH($A95,Teams[Team Name],0)),"unknown team"))</f>
        <v/>
      </c>
      <c r="D95" s="11"/>
      <c r="E95" s="11"/>
      <c r="F95" s="26"/>
      <c r="G95" s="9"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c r="H95" s="25" t="str">
        <f>IF($A95="","",SUMIFS(Priorities[Allocation % of Team Effort],Priorities[Team Name],$A95))</f>
        <v/>
      </c>
    </row>
    <row r="96" spans="1:8" hidden="1" x14ac:dyDescent="0.25">
      <c r="A96" s="11"/>
      <c r="B96" s="11"/>
      <c r="C96" s="9" t="str">
        <f>IF($A96="","",IFERROR(INDEX(Teams[Priority Type],MATCH($A96,Teams[Team Name],0)),"unknown team"))</f>
        <v/>
      </c>
      <c r="D96" s="11"/>
      <c r="E96" s="11"/>
      <c r="F96" s="26"/>
      <c r="G96" s="9"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c r="H96" s="25" t="str">
        <f>IF($A96="","",SUMIFS(Priorities[Allocation % of Team Effort],Priorities[Team Name],$A96))</f>
        <v/>
      </c>
    </row>
    <row r="97" spans="1:8" hidden="1" x14ac:dyDescent="0.25">
      <c r="A97" s="11"/>
      <c r="B97" s="11"/>
      <c r="C97" s="9" t="str">
        <f>IF($A97="","",IFERROR(INDEX(Teams[Priority Type],MATCH($A97,Teams[Team Name],0)),"unknown team"))</f>
        <v/>
      </c>
      <c r="D97" s="11"/>
      <c r="E97" s="11"/>
      <c r="F97" s="26"/>
      <c r="G97" s="9"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c r="H97" s="25" t="str">
        <f>IF($A97="","",SUMIFS(Priorities[Allocation % of Team Effort],Priorities[Team Name],$A97))</f>
        <v/>
      </c>
    </row>
    <row r="98" spans="1:8" hidden="1" x14ac:dyDescent="0.25">
      <c r="A98" s="11"/>
      <c r="B98" s="11"/>
      <c r="C98" s="9" t="str">
        <f>IF($A98="","",IFERROR(INDEX(Teams[Priority Type],MATCH($A98,Teams[Team Name],0)),"unknown team"))</f>
        <v/>
      </c>
      <c r="D98" s="11"/>
      <c r="E98" s="11"/>
      <c r="F98" s="26"/>
      <c r="G98" s="9"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c r="H98" s="25" t="str">
        <f>IF($A98="","",SUMIFS(Priorities[Allocation % of Team Effort],Priorities[Team Name],$A98))</f>
        <v/>
      </c>
    </row>
    <row r="99" spans="1:8" hidden="1" x14ac:dyDescent="0.25">
      <c r="A99" s="11"/>
      <c r="B99" s="11"/>
      <c r="C99" s="9" t="str">
        <f>IF($A99="","",IFERROR(INDEX(Teams[Priority Type],MATCH($A99,Teams[Team Name],0)),"unknown team"))</f>
        <v/>
      </c>
      <c r="D99" s="11"/>
      <c r="E99" s="11"/>
      <c r="F99" s="26"/>
      <c r="G99" s="9"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c r="H99" s="25" t="str">
        <f>IF($A99="","",SUMIFS(Priorities[Allocation % of Team Effort],Priorities[Team Name],$A99))</f>
        <v/>
      </c>
    </row>
    <row r="100" spans="1:8" hidden="1" x14ac:dyDescent="0.25">
      <c r="A100" s="11"/>
      <c r="B100" s="11"/>
      <c r="C100" s="9" t="str">
        <f>IF($A100="","",IFERROR(INDEX(Teams[Priority Type],MATCH($A100,Teams[Team Name],0)),"unknown team"))</f>
        <v/>
      </c>
      <c r="D100" s="11"/>
      <c r="E100" s="11"/>
      <c r="F100" s="26"/>
      <c r="G100" s="9"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c r="H100" s="25" t="str">
        <f>IF($A100="","",SUMIFS(Priorities[Allocation % of Team Effort],Priorities[Team Name],$A100))</f>
        <v/>
      </c>
    </row>
    <row r="101" spans="1:8" hidden="1" x14ac:dyDescent="0.25">
      <c r="A101" s="11"/>
      <c r="B101" s="11"/>
      <c r="C101" s="9" t="str">
        <f>IF($A101="","",IFERROR(INDEX(Teams[Priority Type],MATCH($A101,Teams[Team Name],0)),"unknown team"))</f>
        <v/>
      </c>
      <c r="D101" s="11"/>
      <c r="E101" s="11"/>
      <c r="F101" s="26"/>
      <c r="G101" s="9"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c r="H101" s="25" t="str">
        <f>IF($A101="","",SUMIFS(Priorities[Allocation % of Team Effort],Priorities[Team Name],$A101))</f>
        <v/>
      </c>
    </row>
    <row r="102" spans="1:8" hidden="1" x14ac:dyDescent="0.25">
      <c r="A102" s="11"/>
      <c r="B102" s="11"/>
      <c r="C102" s="9" t="str">
        <f>IF($A102="","",IFERROR(INDEX(Teams[Priority Type],MATCH($A102,Teams[Team Name],0)),"unknown team"))</f>
        <v/>
      </c>
      <c r="D102" s="11"/>
      <c r="E102" s="11"/>
      <c r="F102" s="26"/>
      <c r="G102" s="9"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c r="H102" s="25" t="str">
        <f>IF($A102="","",SUMIFS(Priorities[Allocation % of Team Effort],Priorities[Team Name],$A102))</f>
        <v/>
      </c>
    </row>
    <row r="103" spans="1:8" hidden="1" x14ac:dyDescent="0.25">
      <c r="A103" s="11"/>
      <c r="B103" s="11"/>
      <c r="C103" s="9" t="str">
        <f>IF($A103="","",IFERROR(INDEX(Teams[Priority Type],MATCH($A103,Teams[Team Name],0)),"unknown team"))</f>
        <v/>
      </c>
      <c r="D103" s="11"/>
      <c r="E103" s="11"/>
      <c r="F103" s="26"/>
      <c r="G103" s="9"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c r="H103" s="25" t="str">
        <f>IF($A103="","",SUMIFS(Priorities[Allocation % of Team Effort],Priorities[Team Name],$A103))</f>
        <v/>
      </c>
    </row>
    <row r="104" spans="1:8" hidden="1" x14ac:dyDescent="0.25">
      <c r="A104" s="11"/>
      <c r="B104" s="11"/>
      <c r="C104" s="9" t="str">
        <f>IF($A104="","",IFERROR(INDEX(Teams[Priority Type],MATCH($A104,Teams[Team Name],0)),"unknown team"))</f>
        <v/>
      </c>
      <c r="D104" s="11"/>
      <c r="E104" s="11"/>
      <c r="F104" s="26"/>
      <c r="G104" s="9"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c r="H104" s="25" t="str">
        <f>IF($A104="","",SUMIFS(Priorities[Allocation % of Team Effort],Priorities[Team Name],$A104))</f>
        <v/>
      </c>
    </row>
    <row r="105" spans="1:8" hidden="1" x14ac:dyDescent="0.25">
      <c r="A105" s="11"/>
      <c r="B105" s="11"/>
      <c r="C105" s="9" t="str">
        <f>IF($A105="","",IFERROR(INDEX(Teams[Priority Type],MATCH($A105,Teams[Team Name],0)),"unknown team"))</f>
        <v/>
      </c>
      <c r="D105" s="11"/>
      <c r="E105" s="11"/>
      <c r="F105" s="26"/>
      <c r="G105" s="9"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c r="H105" s="25" t="str">
        <f>IF($A105="","",SUMIFS(Priorities[Allocation % of Team Effort],Priorities[Team Name],$A105))</f>
        <v/>
      </c>
    </row>
    <row r="106" spans="1:8" hidden="1" x14ac:dyDescent="0.25">
      <c r="A106" s="11"/>
      <c r="B106" s="11"/>
      <c r="C106" s="9" t="str">
        <f>IF($A106="","",IFERROR(INDEX(Teams[Priority Type],MATCH($A106,Teams[Team Name],0)),"unknown team"))</f>
        <v/>
      </c>
      <c r="D106" s="11"/>
      <c r="E106" s="11"/>
      <c r="F106" s="26"/>
      <c r="G106" s="9"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c r="H106" s="25" t="str">
        <f>IF($A106="","",SUMIFS(Priorities[Allocation % of Team Effort],Priorities[Team Name],$A106))</f>
        <v/>
      </c>
    </row>
    <row r="107" spans="1:8" hidden="1" x14ac:dyDescent="0.25">
      <c r="A107" s="11"/>
      <c r="B107" s="11"/>
      <c r="C107" s="9" t="str">
        <f>IF($A107="","",IFERROR(INDEX(Teams[Priority Type],MATCH($A107,Teams[Team Name],0)),"unknown team"))</f>
        <v/>
      </c>
      <c r="D107" s="11"/>
      <c r="E107" s="11"/>
      <c r="F107" s="26"/>
      <c r="G107" s="9"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c r="H107" s="25" t="str">
        <f>IF($A107="","",SUMIFS(Priorities[Allocation % of Team Effort],Priorities[Team Name],$A107))</f>
        <v/>
      </c>
    </row>
    <row r="108" spans="1:8" hidden="1" x14ac:dyDescent="0.25">
      <c r="A108" s="11"/>
      <c r="B108" s="11"/>
      <c r="C108" s="9" t="str">
        <f>IF($A108="","",IFERROR(INDEX(Teams[Priority Type],MATCH($A108,Teams[Team Name],0)),"unknown team"))</f>
        <v/>
      </c>
      <c r="D108" s="11"/>
      <c r="E108" s="11"/>
      <c r="F108" s="26"/>
      <c r="G108" s="9"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c r="H108" s="25" t="str">
        <f>IF($A108="","",SUMIFS(Priorities[Allocation % of Team Effort],Priorities[Team Name],$A108))</f>
        <v/>
      </c>
    </row>
    <row r="109" spans="1:8" hidden="1" x14ac:dyDescent="0.25">
      <c r="A109" s="11"/>
      <c r="B109" s="11"/>
      <c r="C109" s="9" t="str">
        <f>IF($A109="","",IFERROR(INDEX(Teams[Priority Type],MATCH($A109,Teams[Team Name],0)),"unknown team"))</f>
        <v/>
      </c>
      <c r="D109" s="11"/>
      <c r="E109" s="11"/>
      <c r="F109" s="26"/>
      <c r="G109" s="9"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c r="H109" s="25" t="str">
        <f>IF($A109="","",SUMIFS(Priorities[Allocation % of Team Effort],Priorities[Team Name],$A109))</f>
        <v/>
      </c>
    </row>
    <row r="110" spans="1:8" hidden="1" x14ac:dyDescent="0.25">
      <c r="A110" s="11"/>
      <c r="B110" s="11"/>
      <c r="C110" s="9" t="str">
        <f>IF($A110="","",IFERROR(INDEX(Teams[Priority Type],MATCH($A110,Teams[Team Name],0)),"unknown team"))</f>
        <v/>
      </c>
      <c r="D110" s="11"/>
      <c r="E110" s="11"/>
      <c r="F110" s="26"/>
      <c r="G110" s="9"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c r="H110" s="25" t="str">
        <f>IF($A110="","",SUMIFS(Priorities[Allocation % of Team Effort],Priorities[Team Name],$A110))</f>
        <v/>
      </c>
    </row>
    <row r="111" spans="1:8" hidden="1" x14ac:dyDescent="0.25">
      <c r="A111" s="11"/>
      <c r="B111" s="11"/>
      <c r="C111" s="9" t="str">
        <f>IF($A111="","",IFERROR(INDEX(Teams[Priority Type],MATCH($A111,Teams[Team Name],0)),"unknown team"))</f>
        <v/>
      </c>
      <c r="D111" s="11"/>
      <c r="E111" s="11"/>
      <c r="F111" s="26"/>
      <c r="G111" s="9"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c r="H111" s="25" t="str">
        <f>IF($A111="","",SUMIFS(Priorities[Allocation % of Team Effort],Priorities[Team Name],$A111))</f>
        <v/>
      </c>
    </row>
    <row r="112" spans="1:8" hidden="1" x14ac:dyDescent="0.25">
      <c r="A112" s="11"/>
      <c r="B112" s="11"/>
      <c r="C112" s="9" t="str">
        <f>IF($A112="","",IFERROR(INDEX(Teams[Priority Type],MATCH($A112,Teams[Team Name],0)),"unknown team"))</f>
        <v/>
      </c>
      <c r="D112" s="11"/>
      <c r="E112" s="11"/>
      <c r="F112" s="26"/>
      <c r="G112" s="9"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c r="H112" s="25" t="str">
        <f>IF($A112="","",SUMIFS(Priorities[Allocation % of Team Effort],Priorities[Team Name],$A112))</f>
        <v/>
      </c>
    </row>
    <row r="113" spans="1:8" hidden="1" x14ac:dyDescent="0.25">
      <c r="A113" s="11"/>
      <c r="B113" s="11"/>
      <c r="C113" s="9" t="str">
        <f>IF($A113="","",IFERROR(INDEX(Teams[Priority Type],MATCH($A113,Teams[Team Name],0)),"unknown team"))</f>
        <v/>
      </c>
      <c r="D113" s="11"/>
      <c r="E113" s="11"/>
      <c r="F113" s="26"/>
      <c r="G113" s="9"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c r="H113" s="25" t="str">
        <f>IF($A113="","",SUMIFS(Priorities[Allocation % of Team Effort],Priorities[Team Name],$A113))</f>
        <v/>
      </c>
    </row>
    <row r="114" spans="1:8" hidden="1" x14ac:dyDescent="0.25">
      <c r="A114" s="11"/>
      <c r="B114" s="11"/>
      <c r="C114" s="9" t="str">
        <f>IF($A114="","",IFERROR(INDEX(Teams[Priority Type],MATCH($A114,Teams[Team Name],0)),"unknown team"))</f>
        <v/>
      </c>
      <c r="D114" s="11"/>
      <c r="E114" s="11"/>
      <c r="F114" s="26"/>
      <c r="G114" s="9"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c r="H114" s="25" t="str">
        <f>IF($A114="","",SUMIFS(Priorities[Allocation % of Team Effort],Priorities[Team Name],$A114))</f>
        <v/>
      </c>
    </row>
    <row r="115" spans="1:8" hidden="1" x14ac:dyDescent="0.25">
      <c r="A115" s="11"/>
      <c r="B115" s="11"/>
      <c r="C115" s="9" t="str">
        <f>IF($A115="","",IFERROR(INDEX(Teams[Priority Type],MATCH($A115,Teams[Team Name],0)),"unknown team"))</f>
        <v/>
      </c>
      <c r="D115" s="11"/>
      <c r="E115" s="11"/>
      <c r="F115" s="26"/>
      <c r="G115" s="9"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c r="H115" s="25" t="str">
        <f>IF($A115="","",SUMIFS(Priorities[Allocation % of Team Effort],Priorities[Team Name],$A115))</f>
        <v/>
      </c>
    </row>
    <row r="116" spans="1:8" hidden="1" x14ac:dyDescent="0.25">
      <c r="A116" s="11"/>
      <c r="B116" s="11"/>
      <c r="C116" s="9" t="str">
        <f>IF($A116="","",IFERROR(INDEX(Teams[Priority Type],MATCH($A116,Teams[Team Name],0)),"unknown team"))</f>
        <v/>
      </c>
      <c r="D116" s="11"/>
      <c r="E116" s="11"/>
      <c r="F116" s="26"/>
      <c r="G116" s="9"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c r="H116" s="25" t="str">
        <f>IF($A116="","",SUMIFS(Priorities[Allocation % of Team Effort],Priorities[Team Name],$A116))</f>
        <v/>
      </c>
    </row>
    <row r="117" spans="1:8" hidden="1" x14ac:dyDescent="0.25">
      <c r="A117" s="11"/>
      <c r="B117" s="11"/>
      <c r="C117" s="9" t="str">
        <f>IF($A117="","",IFERROR(INDEX(Teams[Priority Type],MATCH($A117,Teams[Team Name],0)),"unknown team"))</f>
        <v/>
      </c>
      <c r="D117" s="11"/>
      <c r="E117" s="11"/>
      <c r="F117" s="26"/>
      <c r="G117" s="9"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c r="H117" s="25" t="str">
        <f>IF($A117="","",SUMIFS(Priorities[Allocation % of Team Effort],Priorities[Team Name],$A117))</f>
        <v/>
      </c>
    </row>
    <row r="118" spans="1:8" hidden="1" x14ac:dyDescent="0.25">
      <c r="A118" s="11"/>
      <c r="B118" s="11"/>
      <c r="C118" s="9" t="str">
        <f>IF($A118="","",IFERROR(INDEX(Teams[Priority Type],MATCH($A118,Teams[Team Name],0)),"unknown team"))</f>
        <v/>
      </c>
      <c r="D118" s="11"/>
      <c r="E118" s="11"/>
      <c r="F118" s="26"/>
      <c r="G118" s="9"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c r="H118" s="25" t="str">
        <f>IF($A118="","",SUMIFS(Priorities[Allocation % of Team Effort],Priorities[Team Name],$A118))</f>
        <v/>
      </c>
    </row>
    <row r="119" spans="1:8" hidden="1" x14ac:dyDescent="0.25">
      <c r="A119" s="11"/>
      <c r="B119" s="11"/>
      <c r="C119" s="9" t="str">
        <f>IF($A119="","",IFERROR(INDEX(Teams[Priority Type],MATCH($A119,Teams[Team Name],0)),"unknown team"))</f>
        <v/>
      </c>
      <c r="D119" s="11"/>
      <c r="E119" s="11"/>
      <c r="F119" s="26"/>
      <c r="G119" s="9"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c r="H119" s="25" t="str">
        <f>IF($A119="","",SUMIFS(Priorities[Allocation % of Team Effort],Priorities[Team Name],$A119))</f>
        <v/>
      </c>
    </row>
    <row r="120" spans="1:8" hidden="1" x14ac:dyDescent="0.25">
      <c r="A120" s="11"/>
      <c r="B120" s="11"/>
      <c r="C120" s="9" t="str">
        <f>IF($A120="","",IFERROR(INDEX(Teams[Priority Type],MATCH($A120,Teams[Team Name],0)),"unknown team"))</f>
        <v/>
      </c>
      <c r="D120" s="11"/>
      <c r="E120" s="11"/>
      <c r="F120" s="26"/>
      <c r="G120" s="9"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c r="H120" s="25" t="str">
        <f>IF($A120="","",SUMIFS(Priorities[Allocation % of Team Effort],Priorities[Team Name],$A120))</f>
        <v/>
      </c>
    </row>
    <row r="121" spans="1:8" hidden="1" x14ac:dyDescent="0.25">
      <c r="A121" s="11"/>
      <c r="B121" s="11"/>
      <c r="C121" s="9" t="str">
        <f>IF($A121="","",IFERROR(INDEX(Teams[Priority Type],MATCH($A121,Teams[Team Name],0)),"unknown team"))</f>
        <v/>
      </c>
      <c r="D121" s="11"/>
      <c r="E121" s="11"/>
      <c r="F121" s="26"/>
      <c r="G121" s="9"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c r="H121" s="25" t="str">
        <f>IF($A121="","",SUMIFS(Priorities[Allocation % of Team Effort],Priorities[Team Name],$A121))</f>
        <v/>
      </c>
    </row>
    <row r="122" spans="1:8" hidden="1" x14ac:dyDescent="0.25">
      <c r="A122" s="11"/>
      <c r="B122" s="11"/>
      <c r="C122" s="9" t="str">
        <f>IF($A122="","",IFERROR(INDEX(Teams[Priority Type],MATCH($A122,Teams[Team Name],0)),"unknown team"))</f>
        <v/>
      </c>
      <c r="D122" s="11"/>
      <c r="E122" s="11"/>
      <c r="F122" s="26"/>
      <c r="G122" s="9"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c r="H122" s="25" t="str">
        <f>IF($A122="","",SUMIFS(Priorities[Allocation % of Team Effort],Priorities[Team Name],$A122))</f>
        <v/>
      </c>
    </row>
    <row r="123" spans="1:8" hidden="1" x14ac:dyDescent="0.25">
      <c r="A123" s="11"/>
      <c r="B123" s="11"/>
      <c r="C123" s="9" t="str">
        <f>IF($A123="","",IFERROR(INDEX(Teams[Priority Type],MATCH($A123,Teams[Team Name],0)),"unknown team"))</f>
        <v/>
      </c>
      <c r="D123" s="11"/>
      <c r="E123" s="11"/>
      <c r="F123" s="26"/>
      <c r="G123" s="9"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c r="H123" s="25" t="str">
        <f>IF($A123="","",SUMIFS(Priorities[Allocation % of Team Effort],Priorities[Team Name],$A123))</f>
        <v/>
      </c>
    </row>
    <row r="124" spans="1:8" hidden="1" x14ac:dyDescent="0.25">
      <c r="A124" s="11"/>
      <c r="B124" s="11"/>
      <c r="C124" s="9" t="str">
        <f>IF($A124="","",IFERROR(INDEX(Teams[Priority Type],MATCH($A124,Teams[Team Name],0)),"unknown team"))</f>
        <v/>
      </c>
      <c r="D124" s="11"/>
      <c r="E124" s="11"/>
      <c r="F124" s="26"/>
      <c r="G124" s="9"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c r="H124" s="25" t="str">
        <f>IF($A124="","",SUMIFS(Priorities[Allocation % of Team Effort],Priorities[Team Name],$A124))</f>
        <v/>
      </c>
    </row>
    <row r="125" spans="1:8" hidden="1" x14ac:dyDescent="0.25">
      <c r="A125" s="11"/>
      <c r="B125" s="11"/>
      <c r="C125" s="9" t="str">
        <f>IF($A125="","",IFERROR(INDEX(Teams[Priority Type],MATCH($A125,Teams[Team Name],0)),"unknown team"))</f>
        <v/>
      </c>
      <c r="D125" s="11"/>
      <c r="E125" s="11"/>
      <c r="F125" s="26"/>
      <c r="G125" s="9"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c r="H125" s="25" t="str">
        <f>IF($A125="","",SUMIFS(Priorities[Allocation % of Team Effort],Priorities[Team Name],$A125))</f>
        <v/>
      </c>
    </row>
    <row r="126" spans="1:8" hidden="1" x14ac:dyDescent="0.25">
      <c r="A126" s="11"/>
      <c r="B126" s="11"/>
      <c r="C126" s="9" t="str">
        <f>IF($A126="","",IFERROR(INDEX(Teams[Priority Type],MATCH($A126,Teams[Team Name],0)),"unknown team"))</f>
        <v/>
      </c>
      <c r="D126" s="11"/>
      <c r="E126" s="11"/>
      <c r="F126" s="26"/>
      <c r="G126" s="9"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c r="H126" s="25" t="str">
        <f>IF($A126="","",SUMIFS(Priorities[Allocation % of Team Effort],Priorities[Team Name],$A126))</f>
        <v/>
      </c>
    </row>
    <row r="127" spans="1:8" hidden="1" x14ac:dyDescent="0.25">
      <c r="A127" s="11"/>
      <c r="B127" s="11"/>
      <c r="C127" s="9" t="str">
        <f>IF($A127="","",IFERROR(INDEX(Teams[Priority Type],MATCH($A127,Teams[Team Name],0)),"unknown team"))</f>
        <v/>
      </c>
      <c r="D127" s="11"/>
      <c r="E127" s="11"/>
      <c r="F127" s="26"/>
      <c r="G127" s="9"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c r="H127" s="25" t="str">
        <f>IF($A127="","",SUMIFS(Priorities[Allocation % of Team Effort],Priorities[Team Name],$A127))</f>
        <v/>
      </c>
    </row>
    <row r="128" spans="1:8" hidden="1" x14ac:dyDescent="0.25">
      <c r="A128" s="11"/>
      <c r="B128" s="11"/>
      <c r="C128" s="9" t="str">
        <f>IF($A128="","",IFERROR(INDEX(Teams[Priority Type],MATCH($A128,Teams[Team Name],0)),"unknown team"))</f>
        <v/>
      </c>
      <c r="D128" s="11"/>
      <c r="E128" s="11"/>
      <c r="F128" s="26"/>
      <c r="G128" s="9"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c r="H128" s="25" t="str">
        <f>IF($A128="","",SUMIFS(Priorities[Allocation % of Team Effort],Priorities[Team Name],$A128))</f>
        <v/>
      </c>
    </row>
    <row r="129" spans="1:8" hidden="1" x14ac:dyDescent="0.25">
      <c r="A129" s="11"/>
      <c r="B129" s="11"/>
      <c r="C129" s="9" t="str">
        <f>IF($A129="","",IFERROR(INDEX(Teams[Priority Type],MATCH($A129,Teams[Team Name],0)),"unknown team"))</f>
        <v/>
      </c>
      <c r="D129" s="11"/>
      <c r="E129" s="11"/>
      <c r="F129" s="26"/>
      <c r="G129" s="9"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c r="H129" s="25" t="str">
        <f>IF($A129="","",SUMIFS(Priorities[Allocation % of Team Effort],Priorities[Team Name],$A129))</f>
        <v/>
      </c>
    </row>
    <row r="130" spans="1:8" hidden="1" x14ac:dyDescent="0.25">
      <c r="A130" s="11"/>
      <c r="B130" s="11"/>
      <c r="C130" s="9" t="str">
        <f>IF($A130="","",IFERROR(INDEX(Teams[Priority Type],MATCH($A130,Teams[Team Name],0)),"unknown team"))</f>
        <v/>
      </c>
      <c r="D130" s="11"/>
      <c r="E130" s="11"/>
      <c r="F130" s="26"/>
      <c r="G130" s="9"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c r="H130" s="25" t="str">
        <f>IF($A130="","",SUMIFS(Priorities[Allocation % of Team Effort],Priorities[Team Name],$A130))</f>
        <v/>
      </c>
    </row>
    <row r="131" spans="1:8" hidden="1" x14ac:dyDescent="0.25">
      <c r="A131" s="11"/>
      <c r="B131" s="11"/>
      <c r="C131" s="9" t="str">
        <f>IF($A131="","",IFERROR(INDEX(Teams[Priority Type],MATCH($A131,Teams[Team Name],0)),"unknown team"))</f>
        <v/>
      </c>
      <c r="D131" s="11"/>
      <c r="E131" s="11"/>
      <c r="F131" s="26"/>
      <c r="G131" s="9"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c r="H131" s="25" t="str">
        <f>IF($A131="","",SUMIFS(Priorities[Allocation % of Team Effort],Priorities[Team Name],$A131))</f>
        <v/>
      </c>
    </row>
    <row r="132" spans="1:8" hidden="1" x14ac:dyDescent="0.25">
      <c r="A132" s="11"/>
      <c r="B132" s="11"/>
      <c r="C132" s="9" t="str">
        <f>IF($A132="","",IFERROR(INDEX(Teams[Priority Type],MATCH($A132,Teams[Team Name],0)),"unknown team"))</f>
        <v/>
      </c>
      <c r="D132" s="11"/>
      <c r="E132" s="11"/>
      <c r="F132" s="26"/>
      <c r="G132" s="9"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c r="H132" s="25" t="str">
        <f>IF($A132="","",SUMIFS(Priorities[Allocation % of Team Effort],Priorities[Team Name],$A132))</f>
        <v/>
      </c>
    </row>
    <row r="133" spans="1:8" hidden="1" x14ac:dyDescent="0.25">
      <c r="A133" s="11"/>
      <c r="B133" s="11"/>
      <c r="C133" s="9" t="str">
        <f>IF($A133="","",IFERROR(INDEX(Teams[Priority Type],MATCH($A133,Teams[Team Name],0)),"unknown team"))</f>
        <v/>
      </c>
      <c r="D133" s="11"/>
      <c r="E133" s="11"/>
      <c r="F133" s="26"/>
      <c r="G133" s="9"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c r="H133" s="25" t="str">
        <f>IF($A133="","",SUMIFS(Priorities[Allocation % of Team Effort],Priorities[Team Name],$A133))</f>
        <v/>
      </c>
    </row>
    <row r="134" spans="1:8" hidden="1" x14ac:dyDescent="0.25">
      <c r="A134" s="11"/>
      <c r="B134" s="11"/>
      <c r="C134" s="9" t="str">
        <f>IF($A134="","",IFERROR(INDEX(Teams[Priority Type],MATCH($A134,Teams[Team Name],0)),"unknown team"))</f>
        <v/>
      </c>
      <c r="D134" s="11"/>
      <c r="E134" s="11"/>
      <c r="F134" s="26"/>
      <c r="G134" s="9"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c r="H134" s="25" t="str">
        <f>IF($A134="","",SUMIFS(Priorities[Allocation % of Team Effort],Priorities[Team Name],$A134))</f>
        <v/>
      </c>
    </row>
    <row r="135" spans="1:8" hidden="1" x14ac:dyDescent="0.25">
      <c r="A135" s="11"/>
      <c r="B135" s="11"/>
      <c r="C135" s="9" t="str">
        <f>IF($A135="","",IFERROR(INDEX(Teams[Priority Type],MATCH($A135,Teams[Team Name],0)),"unknown team"))</f>
        <v/>
      </c>
      <c r="D135" s="11"/>
      <c r="E135" s="11"/>
      <c r="F135" s="26"/>
      <c r="G135" s="9"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c r="H135" s="25" t="str">
        <f>IF($A135="","",SUMIFS(Priorities[Allocation % of Team Effort],Priorities[Team Name],$A135))</f>
        <v/>
      </c>
    </row>
    <row r="136" spans="1:8" hidden="1" x14ac:dyDescent="0.25">
      <c r="A136" s="11"/>
      <c r="B136" s="11"/>
      <c r="C136" s="9" t="str">
        <f>IF($A136="","",IFERROR(INDEX(Teams[Priority Type],MATCH($A136,Teams[Team Name],0)),"unknown team"))</f>
        <v/>
      </c>
      <c r="D136" s="11"/>
      <c r="E136" s="11"/>
      <c r="F136" s="26"/>
      <c r="G136" s="9"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c r="H136" s="25" t="str">
        <f>IF($A136="","",SUMIFS(Priorities[Allocation % of Team Effort],Priorities[Team Name],$A136))</f>
        <v/>
      </c>
    </row>
    <row r="137" spans="1:8" hidden="1" x14ac:dyDescent="0.25">
      <c r="A137" s="11"/>
      <c r="B137" s="11"/>
      <c r="C137" s="9" t="str">
        <f>IF($A137="","",IFERROR(INDEX(Teams[Priority Type],MATCH($A137,Teams[Team Name],0)),"unknown team"))</f>
        <v/>
      </c>
      <c r="D137" s="11"/>
      <c r="E137" s="11"/>
      <c r="F137" s="26"/>
      <c r="G137" s="9"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c r="H137" s="25" t="str">
        <f>IF($A137="","",SUMIFS(Priorities[Allocation % of Team Effort],Priorities[Team Name],$A137))</f>
        <v/>
      </c>
    </row>
    <row r="138" spans="1:8" hidden="1" x14ac:dyDescent="0.25">
      <c r="A138" s="11"/>
      <c r="B138" s="11"/>
      <c r="C138" s="9" t="str">
        <f>IF($A138="","",IFERROR(INDEX(Teams[Priority Type],MATCH($A138,Teams[Team Name],0)),"unknown team"))</f>
        <v/>
      </c>
      <c r="D138" s="11"/>
      <c r="E138" s="11"/>
      <c r="F138" s="26"/>
      <c r="G138" s="9"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c r="H138" s="25" t="str">
        <f>IF($A138="","",SUMIFS(Priorities[Allocation % of Team Effort],Priorities[Team Name],$A138))</f>
        <v/>
      </c>
    </row>
    <row r="139" spans="1:8" hidden="1" x14ac:dyDescent="0.25">
      <c r="A139" s="11"/>
      <c r="B139" s="11"/>
      <c r="C139" s="9" t="str">
        <f>IF($A139="","",IFERROR(INDEX(Teams[Priority Type],MATCH($A139,Teams[Team Name],0)),"unknown team"))</f>
        <v/>
      </c>
      <c r="D139" s="11"/>
      <c r="E139" s="11"/>
      <c r="F139" s="26"/>
      <c r="G139" s="9"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c r="H139" s="25" t="str">
        <f>IF($A139="","",SUMIFS(Priorities[Allocation % of Team Effort],Priorities[Team Name],$A139))</f>
        <v/>
      </c>
    </row>
    <row r="140" spans="1:8" hidden="1" x14ac:dyDescent="0.25">
      <c r="A140" s="11"/>
      <c r="B140" s="11"/>
      <c r="C140" s="9" t="str">
        <f>IF($A140="","",IFERROR(INDEX(Teams[Priority Type],MATCH($A140,Teams[Team Name],0)),"unknown team"))</f>
        <v/>
      </c>
      <c r="D140" s="11"/>
      <c r="E140" s="11"/>
      <c r="F140" s="26"/>
      <c r="G140" s="9"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c r="H140" s="25" t="str">
        <f>IF($A140="","",SUMIFS(Priorities[Allocation % of Team Effort],Priorities[Team Name],$A140))</f>
        <v/>
      </c>
    </row>
    <row r="141" spans="1:8" hidden="1" x14ac:dyDescent="0.25">
      <c r="A141" s="11"/>
      <c r="B141" s="11"/>
      <c r="C141" s="9" t="str">
        <f>IF($A141="","",IFERROR(INDEX(Teams[Priority Type],MATCH($A141,Teams[Team Name],0)),"unknown team"))</f>
        <v/>
      </c>
      <c r="D141" s="11"/>
      <c r="E141" s="11"/>
      <c r="F141" s="26"/>
      <c r="G141" s="9"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c r="H141" s="25" t="str">
        <f>IF($A141="","",SUMIFS(Priorities[Allocation % of Team Effort],Priorities[Team Name],$A141))</f>
        <v/>
      </c>
    </row>
    <row r="142" spans="1:8" hidden="1" x14ac:dyDescent="0.25">
      <c r="A142" s="11"/>
      <c r="B142" s="11"/>
      <c r="C142" s="9" t="str">
        <f>IF($A142="","",IFERROR(INDEX(Teams[Priority Type],MATCH($A142,Teams[Team Name],0)),"unknown team"))</f>
        <v/>
      </c>
      <c r="D142" s="11"/>
      <c r="E142" s="11"/>
      <c r="F142" s="26"/>
      <c r="G142" s="9"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c r="H142" s="25" t="str">
        <f>IF($A142="","",SUMIFS(Priorities[Allocation % of Team Effort],Priorities[Team Name],$A142))</f>
        <v/>
      </c>
    </row>
    <row r="143" spans="1:8" hidden="1" x14ac:dyDescent="0.25">
      <c r="A143" s="11"/>
      <c r="B143" s="11"/>
      <c r="C143" s="9" t="str">
        <f>IF($A143="","",IFERROR(INDEX(Teams[Priority Type],MATCH($A143,Teams[Team Name],0)),"unknown team"))</f>
        <v/>
      </c>
      <c r="D143" s="11"/>
      <c r="E143" s="11"/>
      <c r="F143" s="26"/>
      <c r="G143" s="9"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c r="H143" s="25" t="str">
        <f>IF($A143="","",SUMIFS(Priorities[Allocation % of Team Effort],Priorities[Team Name],$A143))</f>
        <v/>
      </c>
    </row>
    <row r="144" spans="1:8" hidden="1" x14ac:dyDescent="0.25">
      <c r="A144" s="11"/>
      <c r="B144" s="11"/>
      <c r="C144" s="9" t="str">
        <f>IF($A144="","",IFERROR(INDEX(Teams[Priority Type],MATCH($A144,Teams[Team Name],0)),"unknown team"))</f>
        <v/>
      </c>
      <c r="D144" s="11"/>
      <c r="E144" s="11"/>
      <c r="F144" s="26"/>
      <c r="G144" s="9"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c r="H144" s="25" t="str">
        <f>IF($A144="","",SUMIFS(Priorities[Allocation % of Team Effort],Priorities[Team Name],$A144))</f>
        <v/>
      </c>
    </row>
    <row r="145" spans="1:8" hidden="1" x14ac:dyDescent="0.25">
      <c r="A145" s="11"/>
      <c r="B145" s="11"/>
      <c r="C145" s="9" t="str">
        <f>IF($A145="","",IFERROR(INDEX(Teams[Priority Type],MATCH($A145,Teams[Team Name],0)),"unknown team"))</f>
        <v/>
      </c>
      <c r="D145" s="11"/>
      <c r="E145" s="11"/>
      <c r="F145" s="26"/>
      <c r="G145" s="9"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c r="H145" s="25" t="str">
        <f>IF($A145="","",SUMIFS(Priorities[Allocation % of Team Effort],Priorities[Team Name],$A145))</f>
        <v/>
      </c>
    </row>
    <row r="146" spans="1:8" hidden="1" x14ac:dyDescent="0.25">
      <c r="A146" s="11"/>
      <c r="B146" s="11"/>
      <c r="C146" s="9" t="str">
        <f>IF($A146="","",IFERROR(INDEX(Teams[Priority Type],MATCH($A146,Teams[Team Name],0)),"unknown team"))</f>
        <v/>
      </c>
      <c r="D146" s="11"/>
      <c r="E146" s="11"/>
      <c r="F146" s="26"/>
      <c r="G146" s="9"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c r="H146" s="25" t="str">
        <f>IF($A146="","",SUMIFS(Priorities[Allocation % of Team Effort],Priorities[Team Name],$A146))</f>
        <v/>
      </c>
    </row>
    <row r="147" spans="1:8" hidden="1" x14ac:dyDescent="0.25">
      <c r="A147" s="11"/>
      <c r="B147" s="11"/>
      <c r="C147" s="9" t="str">
        <f>IF($A147="","",IFERROR(INDEX(Teams[Priority Type],MATCH($A147,Teams[Team Name],0)),"unknown team"))</f>
        <v/>
      </c>
      <c r="D147" s="11"/>
      <c r="E147" s="11"/>
      <c r="F147" s="26"/>
      <c r="G147" s="9"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c r="H147" s="25" t="str">
        <f>IF($A147="","",SUMIFS(Priorities[Allocation % of Team Effort],Priorities[Team Name],$A147))</f>
        <v/>
      </c>
    </row>
    <row r="148" spans="1:8" hidden="1" x14ac:dyDescent="0.25">
      <c r="A148" s="11"/>
      <c r="B148" s="11"/>
      <c r="C148" s="9" t="str">
        <f>IF($A148="","",IFERROR(INDEX(Teams[Priority Type],MATCH($A148,Teams[Team Name],0)),"unknown team"))</f>
        <v/>
      </c>
      <c r="D148" s="11"/>
      <c r="E148" s="11"/>
      <c r="F148" s="26"/>
      <c r="G148" s="9"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c r="H148" s="25" t="str">
        <f>IF($A148="","",SUMIFS(Priorities[Allocation % of Team Effort],Priorities[Team Name],$A148))</f>
        <v/>
      </c>
    </row>
    <row r="149" spans="1:8" hidden="1" x14ac:dyDescent="0.25">
      <c r="A149" s="11"/>
      <c r="B149" s="11"/>
      <c r="C149" s="9" t="str">
        <f>IF($A149="","",IFERROR(INDEX(Teams[Priority Type],MATCH($A149,Teams[Team Name],0)),"unknown team"))</f>
        <v/>
      </c>
      <c r="D149" s="11"/>
      <c r="E149" s="11"/>
      <c r="F149" s="26"/>
      <c r="G149" s="9"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c r="H149" s="25" t="str">
        <f>IF($A149="","",SUMIFS(Priorities[Allocation % of Team Effort],Priorities[Team Name],$A149))</f>
        <v/>
      </c>
    </row>
    <row r="150" spans="1:8" hidden="1" x14ac:dyDescent="0.25">
      <c r="A150" s="11"/>
      <c r="B150" s="11"/>
      <c r="C150" s="9" t="str">
        <f>IF($A150="","",IFERROR(INDEX(Teams[Priority Type],MATCH($A150,Teams[Team Name],0)),"unknown team"))</f>
        <v/>
      </c>
      <c r="D150" s="11"/>
      <c r="E150" s="11"/>
      <c r="F150" s="26"/>
      <c r="G150" s="9"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c r="H150" s="25" t="str">
        <f>IF($A150="","",SUMIFS(Priorities[Allocation % of Team Effort],Priorities[Team Name],$A150))</f>
        <v/>
      </c>
    </row>
    <row r="151" spans="1:8" hidden="1" x14ac:dyDescent="0.25">
      <c r="A151" s="11"/>
      <c r="B151" s="11"/>
      <c r="C151" s="9" t="str">
        <f>IF($A151="","",IFERROR(INDEX(Teams[Priority Type],MATCH($A151,Teams[Team Name],0)),"unknown team"))</f>
        <v/>
      </c>
      <c r="D151" s="11"/>
      <c r="E151" s="11"/>
      <c r="F151" s="26"/>
      <c r="G151" s="9"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c r="H151" s="25" t="str">
        <f>IF($A151="","",SUMIFS(Priorities[Allocation % of Team Effort],Priorities[Team Name],$A151))</f>
        <v/>
      </c>
    </row>
    <row r="152" spans="1:8" hidden="1" x14ac:dyDescent="0.25">
      <c r="A152" s="11"/>
      <c r="B152" s="11"/>
      <c r="C152" s="9" t="str">
        <f>IF($A152="","",IFERROR(INDEX(Teams[Priority Type],MATCH($A152,Teams[Team Name],0)),"unknown team"))</f>
        <v/>
      </c>
      <c r="D152" s="11"/>
      <c r="E152" s="11"/>
      <c r="F152" s="26"/>
      <c r="G152" s="9"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c r="H152" s="25" t="str">
        <f>IF($A152="","",SUMIFS(Priorities[Allocation % of Team Effort],Priorities[Team Name],$A152))</f>
        <v/>
      </c>
    </row>
    <row r="153" spans="1:8" hidden="1" x14ac:dyDescent="0.25">
      <c r="A153" s="11"/>
      <c r="B153" s="11"/>
      <c r="C153" s="9" t="str">
        <f>IF($A153="","",IFERROR(INDEX(Teams[Priority Type],MATCH($A153,Teams[Team Name],0)),"unknown team"))</f>
        <v/>
      </c>
      <c r="D153" s="11"/>
      <c r="E153" s="11"/>
      <c r="F153" s="26"/>
      <c r="G153" s="9"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c r="H153" s="25" t="str">
        <f>IF($A153="","",SUMIFS(Priorities[Allocation % of Team Effort],Priorities[Team Name],$A153))</f>
        <v/>
      </c>
    </row>
    <row r="154" spans="1:8" hidden="1" x14ac:dyDescent="0.25">
      <c r="A154" s="11"/>
      <c r="B154" s="11"/>
      <c r="C154" s="9" t="str">
        <f>IF($A154="","",IFERROR(INDEX(Teams[Priority Type],MATCH($A154,Teams[Team Name],0)),"unknown team"))</f>
        <v/>
      </c>
      <c r="D154" s="11"/>
      <c r="E154" s="11"/>
      <c r="F154" s="26"/>
      <c r="G154" s="9"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c r="H154" s="25" t="str">
        <f>IF($A154="","",SUMIFS(Priorities[Allocation % of Team Effort],Priorities[Team Name],$A154))</f>
        <v/>
      </c>
    </row>
    <row r="155" spans="1:8" hidden="1" x14ac:dyDescent="0.25">
      <c r="A155" s="11"/>
      <c r="B155" s="11"/>
      <c r="C155" s="9" t="str">
        <f>IF($A155="","",IFERROR(INDEX(Teams[Priority Type],MATCH($A155,Teams[Team Name],0)),"unknown team"))</f>
        <v/>
      </c>
      <c r="D155" s="11"/>
      <c r="E155" s="11"/>
      <c r="F155" s="26"/>
      <c r="G155" s="9"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c r="H155" s="25" t="str">
        <f>IF($A155="","",SUMIFS(Priorities[Allocation % of Team Effort],Priorities[Team Name],$A155))</f>
        <v/>
      </c>
    </row>
    <row r="156" spans="1:8" hidden="1" x14ac:dyDescent="0.25">
      <c r="A156" s="11"/>
      <c r="B156" s="11"/>
      <c r="C156" s="9" t="str">
        <f>IF($A156="","",IFERROR(INDEX(Teams[Priority Type],MATCH($A156,Teams[Team Name],0)),"unknown team"))</f>
        <v/>
      </c>
      <c r="D156" s="11"/>
      <c r="E156" s="11"/>
      <c r="F156" s="26"/>
      <c r="G156" s="9"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c r="H156" s="25" t="str">
        <f>IF($A156="","",SUMIFS(Priorities[Allocation % of Team Effort],Priorities[Team Name],$A156))</f>
        <v/>
      </c>
    </row>
    <row r="157" spans="1:8" hidden="1" x14ac:dyDescent="0.25">
      <c r="A157" s="11"/>
      <c r="B157" s="11"/>
      <c r="C157" s="9" t="str">
        <f>IF($A157="","",IFERROR(INDEX(Teams[Priority Type],MATCH($A157,Teams[Team Name],0)),"unknown team"))</f>
        <v/>
      </c>
      <c r="D157" s="11"/>
      <c r="E157" s="11"/>
      <c r="F157" s="26"/>
      <c r="G157" s="9"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c r="H157" s="25" t="str">
        <f>IF($A157="","",SUMIFS(Priorities[Allocation % of Team Effort],Priorities[Team Name],$A157))</f>
        <v/>
      </c>
    </row>
    <row r="158" spans="1:8" hidden="1" x14ac:dyDescent="0.25">
      <c r="A158" s="11"/>
      <c r="B158" s="11"/>
      <c r="C158" s="9" t="str">
        <f>IF($A158="","",IFERROR(INDEX(Teams[Priority Type],MATCH($A158,Teams[Team Name],0)),"unknown team"))</f>
        <v/>
      </c>
      <c r="D158" s="11"/>
      <c r="E158" s="11"/>
      <c r="F158" s="26"/>
      <c r="G158" s="9"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c r="H158" s="25" t="str">
        <f>IF($A158="","",SUMIFS(Priorities[Allocation % of Team Effort],Priorities[Team Name],$A158))</f>
        <v/>
      </c>
    </row>
    <row r="159" spans="1:8" hidden="1" x14ac:dyDescent="0.25">
      <c r="A159" s="11"/>
      <c r="B159" s="11"/>
      <c r="C159" s="9" t="str">
        <f>IF($A159="","",IFERROR(INDEX(Teams[Priority Type],MATCH($A159,Teams[Team Name],0)),"unknown team"))</f>
        <v/>
      </c>
      <c r="D159" s="11"/>
      <c r="E159" s="11"/>
      <c r="F159" s="26"/>
      <c r="G159" s="9"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c r="H159" s="25" t="str">
        <f>IF($A159="","",SUMIFS(Priorities[Allocation % of Team Effort],Priorities[Team Name],$A159))</f>
        <v/>
      </c>
    </row>
    <row r="160" spans="1:8" hidden="1" x14ac:dyDescent="0.25">
      <c r="A160" s="11"/>
      <c r="B160" s="11"/>
      <c r="C160" s="9" t="str">
        <f>IF($A160="","",IFERROR(INDEX(Teams[Priority Type],MATCH($A160,Teams[Team Name],0)),"unknown team"))</f>
        <v/>
      </c>
      <c r="D160" s="11"/>
      <c r="E160" s="11"/>
      <c r="F160" s="26"/>
      <c r="G160" s="9"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c r="H160" s="25" t="str">
        <f>IF($A160="","",SUMIFS(Priorities[Allocation % of Team Effort],Priorities[Team Name],$A160))</f>
        <v/>
      </c>
    </row>
    <row r="161" spans="1:8" hidden="1" x14ac:dyDescent="0.25">
      <c r="A161" s="11"/>
      <c r="B161" s="11"/>
      <c r="C161" s="9" t="str">
        <f>IF($A161="","",IFERROR(INDEX(Teams[Priority Type],MATCH($A161,Teams[Team Name],0)),"unknown team"))</f>
        <v/>
      </c>
      <c r="D161" s="11"/>
      <c r="E161" s="11"/>
      <c r="F161" s="26"/>
      <c r="G161" s="9"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c r="H161" s="25" t="str">
        <f>IF($A161="","",SUMIFS(Priorities[Allocation % of Team Effort],Priorities[Team Name],$A161))</f>
        <v/>
      </c>
    </row>
    <row r="162" spans="1:8" hidden="1" x14ac:dyDescent="0.25">
      <c r="A162" s="11"/>
      <c r="B162" s="11"/>
      <c r="C162" s="9" t="str">
        <f>IF($A162="","",IFERROR(INDEX(Teams[Priority Type],MATCH($A162,Teams[Team Name],0)),"unknown team"))</f>
        <v/>
      </c>
      <c r="D162" s="11"/>
      <c r="E162" s="11"/>
      <c r="F162" s="26"/>
      <c r="G162" s="9"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c r="H162" s="25" t="str">
        <f>IF($A162="","",SUMIFS(Priorities[Allocation % of Team Effort],Priorities[Team Name],$A162))</f>
        <v/>
      </c>
    </row>
    <row r="163" spans="1:8" hidden="1" x14ac:dyDescent="0.25">
      <c r="A163" s="11"/>
      <c r="B163" s="11"/>
      <c r="C163" s="9" t="str">
        <f>IF($A163="","",IFERROR(INDEX(Teams[Priority Type],MATCH($A163,Teams[Team Name],0)),"unknown team"))</f>
        <v/>
      </c>
      <c r="D163" s="11"/>
      <c r="E163" s="11"/>
      <c r="F163" s="26"/>
      <c r="G163" s="9"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c r="H163" s="25" t="str">
        <f>IF($A163="","",SUMIFS(Priorities[Allocation % of Team Effort],Priorities[Team Name],$A163))</f>
        <v/>
      </c>
    </row>
    <row r="164" spans="1:8" hidden="1" x14ac:dyDescent="0.25">
      <c r="A164" s="11"/>
      <c r="B164" s="11"/>
      <c r="C164" s="9" t="str">
        <f>IF($A164="","",IFERROR(INDEX(Teams[Priority Type],MATCH($A164,Teams[Team Name],0)),"unknown team"))</f>
        <v/>
      </c>
      <c r="D164" s="11"/>
      <c r="E164" s="11"/>
      <c r="F164" s="26"/>
      <c r="G164" s="9"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c r="H164" s="25" t="str">
        <f>IF($A164="","",SUMIFS(Priorities[Allocation % of Team Effort],Priorities[Team Name],$A164))</f>
        <v/>
      </c>
    </row>
    <row r="165" spans="1:8" hidden="1" x14ac:dyDescent="0.25">
      <c r="A165" s="11"/>
      <c r="B165" s="11"/>
      <c r="C165" s="9" t="str">
        <f>IF($A165="","",IFERROR(INDEX(Teams[Priority Type],MATCH($A165,Teams[Team Name],0)),"unknown team"))</f>
        <v/>
      </c>
      <c r="D165" s="11"/>
      <c r="E165" s="11"/>
      <c r="F165" s="26"/>
      <c r="G165" s="9"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c r="H165" s="25" t="str">
        <f>IF($A165="","",SUMIFS(Priorities[Allocation % of Team Effort],Priorities[Team Name],$A165))</f>
        <v/>
      </c>
    </row>
    <row r="166" spans="1:8" hidden="1" x14ac:dyDescent="0.25">
      <c r="A166" s="11"/>
      <c r="B166" s="11"/>
      <c r="C166" s="9" t="str">
        <f>IF($A166="","",IFERROR(INDEX(Teams[Priority Type],MATCH($A166,Teams[Team Name],0)),"unknown team"))</f>
        <v/>
      </c>
      <c r="D166" s="11"/>
      <c r="E166" s="11"/>
      <c r="F166" s="26"/>
      <c r="G166" s="9"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c r="H166" s="25" t="str">
        <f>IF($A166="","",SUMIFS(Priorities[Allocation % of Team Effort],Priorities[Team Name],$A166))</f>
        <v/>
      </c>
    </row>
    <row r="167" spans="1:8" hidden="1" x14ac:dyDescent="0.25">
      <c r="A167" s="11"/>
      <c r="B167" s="11"/>
      <c r="C167" s="9" t="str">
        <f>IF($A167="","",IFERROR(INDEX(Teams[Priority Type],MATCH($A167,Teams[Team Name],0)),"unknown team"))</f>
        <v/>
      </c>
      <c r="D167" s="11"/>
      <c r="E167" s="11"/>
      <c r="F167" s="26"/>
      <c r="G167" s="9"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c r="H167" s="25" t="str">
        <f>IF($A167="","",SUMIFS(Priorities[Allocation % of Team Effort],Priorities[Team Name],$A167))</f>
        <v/>
      </c>
    </row>
    <row r="168" spans="1:8" hidden="1" x14ac:dyDescent="0.25">
      <c r="A168" s="11"/>
      <c r="B168" s="11"/>
      <c r="C168" s="9" t="str">
        <f>IF($A168="","",IFERROR(INDEX(Teams[Priority Type],MATCH($A168,Teams[Team Name],0)),"unknown team"))</f>
        <v/>
      </c>
      <c r="D168" s="11"/>
      <c r="E168" s="11"/>
      <c r="F168" s="26"/>
      <c r="G168" s="9"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c r="H168" s="25" t="str">
        <f>IF($A168="","",SUMIFS(Priorities[Allocation % of Team Effort],Priorities[Team Name],$A168))</f>
        <v/>
      </c>
    </row>
    <row r="169" spans="1:8" hidden="1" x14ac:dyDescent="0.25">
      <c r="A169" s="11"/>
      <c r="B169" s="11"/>
      <c r="C169" s="9" t="str">
        <f>IF($A169="","",IFERROR(INDEX(Teams[Priority Type],MATCH($A169,Teams[Team Name],0)),"unknown team"))</f>
        <v/>
      </c>
      <c r="D169" s="11"/>
      <c r="E169" s="11"/>
      <c r="F169" s="26"/>
      <c r="G169" s="9"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c r="H169" s="25" t="str">
        <f>IF($A169="","",SUMIFS(Priorities[Allocation % of Team Effort],Priorities[Team Name],$A169))</f>
        <v/>
      </c>
    </row>
    <row r="170" spans="1:8" hidden="1" x14ac:dyDescent="0.25">
      <c r="A170" s="11"/>
      <c r="B170" s="11"/>
      <c r="C170" s="9" t="str">
        <f>IF($A170="","",IFERROR(INDEX(Teams[Priority Type],MATCH($A170,Teams[Team Name],0)),"unknown team"))</f>
        <v/>
      </c>
      <c r="D170" s="11"/>
      <c r="E170" s="11"/>
      <c r="F170" s="26"/>
      <c r="G170" s="9"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c r="H170" s="25" t="str">
        <f>IF($A170="","",SUMIFS(Priorities[Allocation % of Team Effort],Priorities[Team Name],$A170))</f>
        <v/>
      </c>
    </row>
    <row r="171" spans="1:8" hidden="1" x14ac:dyDescent="0.25">
      <c r="A171" s="11"/>
      <c r="B171" s="11"/>
      <c r="C171" s="9" t="str">
        <f>IF($A171="","",IFERROR(INDEX(Teams[Priority Type],MATCH($A171,Teams[Team Name],0)),"unknown team"))</f>
        <v/>
      </c>
      <c r="D171" s="11"/>
      <c r="E171" s="11"/>
      <c r="F171" s="26"/>
      <c r="G171" s="9"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c r="H171" s="25" t="str">
        <f>IF($A171="","",SUMIFS(Priorities[Allocation % of Team Effort],Priorities[Team Name],$A171))</f>
        <v/>
      </c>
    </row>
    <row r="172" spans="1:8" hidden="1" x14ac:dyDescent="0.25">
      <c r="A172" s="11"/>
      <c r="B172" s="11"/>
      <c r="C172" s="9" t="str">
        <f>IF($A172="","",IFERROR(INDEX(Teams[Priority Type],MATCH($A172,Teams[Team Name],0)),"unknown team"))</f>
        <v/>
      </c>
      <c r="D172" s="11"/>
      <c r="E172" s="11"/>
      <c r="F172" s="26"/>
      <c r="G172" s="9"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c r="H172" s="25" t="str">
        <f>IF($A172="","",SUMIFS(Priorities[Allocation % of Team Effort],Priorities[Team Name],$A172))</f>
        <v/>
      </c>
    </row>
    <row r="173" spans="1:8" hidden="1" x14ac:dyDescent="0.25">
      <c r="A173" s="11"/>
      <c r="B173" s="11"/>
      <c r="C173" s="9" t="str">
        <f>IF($A173="","",IFERROR(INDEX(Teams[Priority Type],MATCH($A173,Teams[Team Name],0)),"unknown team"))</f>
        <v/>
      </c>
      <c r="D173" s="11"/>
      <c r="E173" s="11"/>
      <c r="F173" s="26"/>
      <c r="G173" s="9"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c r="H173" s="25" t="str">
        <f>IF($A173="","",SUMIFS(Priorities[Allocation % of Team Effort],Priorities[Team Name],$A173))</f>
        <v/>
      </c>
    </row>
    <row r="174" spans="1:8" hidden="1" x14ac:dyDescent="0.25">
      <c r="A174" s="11"/>
      <c r="B174" s="11"/>
      <c r="C174" s="9" t="str">
        <f>IF($A174="","",IFERROR(INDEX(Teams[Priority Type],MATCH($A174,Teams[Team Name],0)),"unknown team"))</f>
        <v/>
      </c>
      <c r="D174" s="11"/>
      <c r="E174" s="11"/>
      <c r="F174" s="26"/>
      <c r="G174" s="9"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c r="H174" s="25" t="str">
        <f>IF($A174="","",SUMIFS(Priorities[Allocation % of Team Effort],Priorities[Team Name],$A174))</f>
        <v/>
      </c>
    </row>
    <row r="175" spans="1:8" hidden="1" x14ac:dyDescent="0.25">
      <c r="A175" s="11"/>
      <c r="B175" s="11"/>
      <c r="C175" s="9" t="str">
        <f>IF($A175="","",IFERROR(INDEX(Teams[Priority Type],MATCH($A175,Teams[Team Name],0)),"unknown team"))</f>
        <v/>
      </c>
      <c r="D175" s="11"/>
      <c r="E175" s="11"/>
      <c r="F175" s="26"/>
      <c r="G175" s="9"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c r="H175" s="25" t="str">
        <f>IF($A175="","",SUMIFS(Priorities[Allocation % of Team Effort],Priorities[Team Name],$A175))</f>
        <v/>
      </c>
    </row>
    <row r="176" spans="1:8" hidden="1" x14ac:dyDescent="0.25">
      <c r="A176" s="11"/>
      <c r="B176" s="11"/>
      <c r="C176" s="9" t="str">
        <f>IF($A176="","",IFERROR(INDEX(Teams[Priority Type],MATCH($A176,Teams[Team Name],0)),"unknown team"))</f>
        <v/>
      </c>
      <c r="D176" s="11"/>
      <c r="E176" s="11"/>
      <c r="F176" s="26"/>
      <c r="G176" s="9"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c r="H176" s="25" t="str">
        <f>IF($A176="","",SUMIFS(Priorities[Allocation % of Team Effort],Priorities[Team Name],$A176))</f>
        <v/>
      </c>
    </row>
    <row r="177" spans="1:8" hidden="1" x14ac:dyDescent="0.25">
      <c r="A177" s="11"/>
      <c r="B177" s="11"/>
      <c r="C177" s="9" t="str">
        <f>IF($A177="","",IFERROR(INDEX(Teams[Priority Type],MATCH($A177,Teams[Team Name],0)),"unknown team"))</f>
        <v/>
      </c>
      <c r="D177" s="11"/>
      <c r="E177" s="11"/>
      <c r="F177" s="26"/>
      <c r="G177" s="9"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c r="H177" s="25" t="str">
        <f>IF($A177="","",SUMIFS(Priorities[Allocation % of Team Effort],Priorities[Team Name],$A177))</f>
        <v/>
      </c>
    </row>
    <row r="178" spans="1:8" hidden="1" x14ac:dyDescent="0.25">
      <c r="A178" s="11"/>
      <c r="B178" s="11"/>
      <c r="C178" s="9" t="str">
        <f>IF($A178="","",IFERROR(INDEX(Teams[Priority Type],MATCH($A178,Teams[Team Name],0)),"unknown team"))</f>
        <v/>
      </c>
      <c r="D178" s="11"/>
      <c r="E178" s="11"/>
      <c r="F178" s="26"/>
      <c r="G178" s="9"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c r="H178" s="25" t="str">
        <f>IF($A178="","",SUMIFS(Priorities[Allocation % of Team Effort],Priorities[Team Name],$A178))</f>
        <v/>
      </c>
    </row>
    <row r="179" spans="1:8" hidden="1" x14ac:dyDescent="0.25">
      <c r="A179" s="11"/>
      <c r="B179" s="11"/>
      <c r="C179" s="9" t="str">
        <f>IF($A179="","",IFERROR(INDEX(Teams[Priority Type],MATCH($A179,Teams[Team Name],0)),"unknown team"))</f>
        <v/>
      </c>
      <c r="D179" s="11"/>
      <c r="E179" s="11"/>
      <c r="F179" s="26"/>
      <c r="G179" s="9"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c r="H179" s="25" t="str">
        <f>IF($A179="","",SUMIFS(Priorities[Allocation % of Team Effort],Priorities[Team Name],$A179))</f>
        <v/>
      </c>
    </row>
    <row r="180" spans="1:8" hidden="1" x14ac:dyDescent="0.25">
      <c r="A180" s="11"/>
      <c r="B180" s="11"/>
      <c r="C180" s="9" t="str">
        <f>IF($A180="","",IFERROR(INDEX(Teams[Priority Type],MATCH($A180,Teams[Team Name],0)),"unknown team"))</f>
        <v/>
      </c>
      <c r="D180" s="11"/>
      <c r="E180" s="11"/>
      <c r="F180" s="26"/>
      <c r="G180" s="9"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c r="H180" s="25" t="str">
        <f>IF($A180="","",SUMIFS(Priorities[Allocation % of Team Effort],Priorities[Team Name],$A180))</f>
        <v/>
      </c>
    </row>
    <row r="181" spans="1:8" hidden="1" x14ac:dyDescent="0.25">
      <c r="A181" s="11"/>
      <c r="B181" s="11"/>
      <c r="C181" s="9" t="str">
        <f>IF($A181="","",IFERROR(INDEX(Teams[Priority Type],MATCH($A181,Teams[Team Name],0)),"unknown team"))</f>
        <v/>
      </c>
      <c r="D181" s="11"/>
      <c r="E181" s="11"/>
      <c r="F181" s="26"/>
      <c r="G181" s="9"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c r="H181" s="25" t="str">
        <f>IF($A181="","",SUMIFS(Priorities[Allocation % of Team Effort],Priorities[Team Name],$A181))</f>
        <v/>
      </c>
    </row>
    <row r="182" spans="1:8" hidden="1" x14ac:dyDescent="0.25">
      <c r="A182" s="11"/>
      <c r="B182" s="11"/>
      <c r="C182" s="9" t="str">
        <f>IF($A182="","",IFERROR(INDEX(Teams[Priority Type],MATCH($A182,Teams[Team Name],0)),"unknown team"))</f>
        <v/>
      </c>
      <c r="D182" s="11"/>
      <c r="E182" s="11"/>
      <c r="F182" s="26"/>
      <c r="G182" s="9"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c r="H182" s="25" t="str">
        <f>IF($A182="","",SUMIFS(Priorities[Allocation % of Team Effort],Priorities[Team Name],$A182))</f>
        <v/>
      </c>
    </row>
    <row r="183" spans="1:8" hidden="1" x14ac:dyDescent="0.25">
      <c r="A183" s="11"/>
      <c r="B183" s="11"/>
      <c r="C183" s="9" t="str">
        <f>IF($A183="","",IFERROR(INDEX(Teams[Priority Type],MATCH($A183,Teams[Team Name],0)),"unknown team"))</f>
        <v/>
      </c>
      <c r="D183" s="11"/>
      <c r="E183" s="11"/>
      <c r="F183" s="26"/>
      <c r="G183" s="9"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c r="H183" s="25" t="str">
        <f>IF($A183="","",SUMIFS(Priorities[Allocation % of Team Effort],Priorities[Team Name],$A183))</f>
        <v/>
      </c>
    </row>
    <row r="184" spans="1:8" hidden="1" x14ac:dyDescent="0.25">
      <c r="A184" s="11"/>
      <c r="B184" s="11"/>
      <c r="C184" s="9" t="str">
        <f>IF($A184="","",IFERROR(INDEX(Teams[Priority Type],MATCH($A184,Teams[Team Name],0)),"unknown team"))</f>
        <v/>
      </c>
      <c r="D184" s="11"/>
      <c r="E184" s="11"/>
      <c r="F184" s="26"/>
      <c r="G184" s="9"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c r="H184" s="25" t="str">
        <f>IF($A184="","",SUMIFS(Priorities[Allocation % of Team Effort],Priorities[Team Name],$A184))</f>
        <v/>
      </c>
    </row>
    <row r="185" spans="1:8" hidden="1" x14ac:dyDescent="0.25">
      <c r="A185" s="11"/>
      <c r="B185" s="11"/>
      <c r="C185" s="9" t="str">
        <f>IF($A185="","",IFERROR(INDEX(Teams[Priority Type],MATCH($A185,Teams[Team Name],0)),"unknown team"))</f>
        <v/>
      </c>
      <c r="D185" s="11"/>
      <c r="E185" s="11"/>
      <c r="F185" s="26"/>
      <c r="G185" s="9"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c r="H185" s="25" t="str">
        <f>IF($A185="","",SUMIFS(Priorities[Allocation % of Team Effort],Priorities[Team Name],$A185))</f>
        <v/>
      </c>
    </row>
    <row r="186" spans="1:8" hidden="1" x14ac:dyDescent="0.25">
      <c r="A186" s="11"/>
      <c r="B186" s="11"/>
      <c r="C186" s="9" t="str">
        <f>IF($A186="","",IFERROR(INDEX(Teams[Priority Type],MATCH($A186,Teams[Team Name],0)),"unknown team"))</f>
        <v/>
      </c>
      <c r="D186" s="11"/>
      <c r="E186" s="11"/>
      <c r="F186" s="26"/>
      <c r="G186" s="9"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c r="H186" s="25" t="str">
        <f>IF($A186="","",SUMIFS(Priorities[Allocation % of Team Effort],Priorities[Team Name],$A186))</f>
        <v/>
      </c>
    </row>
    <row r="187" spans="1:8" hidden="1" x14ac:dyDescent="0.25">
      <c r="A187" s="11"/>
      <c r="B187" s="11"/>
      <c r="C187" s="9" t="str">
        <f>IF($A187="","",IFERROR(INDEX(Teams[Priority Type],MATCH($A187,Teams[Team Name],0)),"unknown team"))</f>
        <v/>
      </c>
      <c r="D187" s="11"/>
      <c r="E187" s="11"/>
      <c r="F187" s="26"/>
      <c r="G187" s="9"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c r="H187" s="25" t="str">
        <f>IF($A187="","",SUMIFS(Priorities[Allocation % of Team Effort],Priorities[Team Name],$A187))</f>
        <v/>
      </c>
    </row>
    <row r="188" spans="1:8" hidden="1" x14ac:dyDescent="0.25">
      <c r="A188" s="11"/>
      <c r="B188" s="11"/>
      <c r="C188" s="9" t="str">
        <f>IF($A188="","",IFERROR(INDEX(Teams[Priority Type],MATCH($A188,Teams[Team Name],0)),"unknown team"))</f>
        <v/>
      </c>
      <c r="D188" s="11"/>
      <c r="E188" s="11"/>
      <c r="F188" s="26"/>
      <c r="G188" s="9"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c r="H188" s="25" t="str">
        <f>IF($A188="","",SUMIFS(Priorities[Allocation % of Team Effort],Priorities[Team Name],$A188))</f>
        <v/>
      </c>
    </row>
    <row r="189" spans="1:8" hidden="1" x14ac:dyDescent="0.25">
      <c r="A189" s="11"/>
      <c r="B189" s="11"/>
      <c r="C189" s="9" t="str">
        <f>IF($A189="","",IFERROR(INDEX(Teams[Priority Type],MATCH($A189,Teams[Team Name],0)),"unknown team"))</f>
        <v/>
      </c>
      <c r="D189" s="11"/>
      <c r="E189" s="11"/>
      <c r="F189" s="26"/>
      <c r="G189" s="9"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c r="H189" s="25" t="str">
        <f>IF($A189="","",SUMIFS(Priorities[Allocation % of Team Effort],Priorities[Team Name],$A189))</f>
        <v/>
      </c>
    </row>
    <row r="190" spans="1:8" hidden="1" x14ac:dyDescent="0.25">
      <c r="A190" s="11"/>
      <c r="B190" s="11"/>
      <c r="C190" s="9" t="str">
        <f>IF($A190="","",IFERROR(INDEX(Teams[Priority Type],MATCH($A190,Teams[Team Name],0)),"unknown team"))</f>
        <v/>
      </c>
      <c r="D190" s="11"/>
      <c r="E190" s="11"/>
      <c r="F190" s="26"/>
      <c r="G190" s="9"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c r="H190" s="25" t="str">
        <f>IF($A190="","",SUMIFS(Priorities[Allocation % of Team Effort],Priorities[Team Name],$A190))</f>
        <v/>
      </c>
    </row>
    <row r="191" spans="1:8" hidden="1" x14ac:dyDescent="0.25">
      <c r="A191" s="11"/>
      <c r="B191" s="11"/>
      <c r="C191" s="9" t="str">
        <f>IF($A191="","",IFERROR(INDEX(Teams[Priority Type],MATCH($A191,Teams[Team Name],0)),"unknown team"))</f>
        <v/>
      </c>
      <c r="D191" s="11"/>
      <c r="E191" s="11"/>
      <c r="F191" s="26"/>
      <c r="G191" s="9"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c r="H191" s="25" t="str">
        <f>IF($A191="","",SUMIFS(Priorities[Allocation % of Team Effort],Priorities[Team Name],$A191))</f>
        <v/>
      </c>
    </row>
    <row r="192" spans="1:8" hidden="1" x14ac:dyDescent="0.25">
      <c r="A192" s="11"/>
      <c r="B192" s="11"/>
      <c r="C192" s="9" t="str">
        <f>IF($A192="","",IFERROR(INDEX(Teams[Priority Type],MATCH($A192,Teams[Team Name],0)),"unknown team"))</f>
        <v/>
      </c>
      <c r="D192" s="11"/>
      <c r="E192" s="11"/>
      <c r="F192" s="26"/>
      <c r="G192" s="9"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c r="H192" s="25" t="str">
        <f>IF($A192="","",SUMIFS(Priorities[Allocation % of Team Effort],Priorities[Team Name],$A192))</f>
        <v/>
      </c>
    </row>
    <row r="193" spans="1:8" hidden="1" x14ac:dyDescent="0.25">
      <c r="A193" s="11"/>
      <c r="B193" s="11"/>
      <c r="C193" s="9" t="str">
        <f>IF($A193="","",IFERROR(INDEX(Teams[Priority Type],MATCH($A193,Teams[Team Name],0)),"unknown team"))</f>
        <v/>
      </c>
      <c r="D193" s="11"/>
      <c r="E193" s="11"/>
      <c r="F193" s="26"/>
      <c r="G193" s="9"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c r="H193" s="25" t="str">
        <f>IF($A193="","",SUMIFS(Priorities[Allocation % of Team Effort],Priorities[Team Name],$A193))</f>
        <v/>
      </c>
    </row>
    <row r="194" spans="1:8" hidden="1" x14ac:dyDescent="0.25">
      <c r="A194" s="11"/>
      <c r="B194" s="11"/>
      <c r="C194" s="9" t="str">
        <f>IF($A194="","",IFERROR(INDEX(Teams[Priority Type],MATCH($A194,Teams[Team Name],0)),"unknown team"))</f>
        <v/>
      </c>
      <c r="D194" s="11"/>
      <c r="E194" s="11"/>
      <c r="F194" s="26"/>
      <c r="G194" s="9"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c r="H194" s="25" t="str">
        <f>IF($A194="","",SUMIFS(Priorities[Allocation % of Team Effort],Priorities[Team Name],$A194))</f>
        <v/>
      </c>
    </row>
    <row r="195" spans="1:8" hidden="1" x14ac:dyDescent="0.25">
      <c r="A195" s="11"/>
      <c r="B195" s="11"/>
      <c r="C195" s="9" t="str">
        <f>IF($A195="","",IFERROR(INDEX(Teams[Priority Type],MATCH($A195,Teams[Team Name],0)),"unknown team"))</f>
        <v/>
      </c>
      <c r="D195" s="11"/>
      <c r="E195" s="11"/>
      <c r="F195" s="26"/>
      <c r="G195" s="9"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c r="H195" s="25" t="str">
        <f>IF($A195="","",SUMIFS(Priorities[Allocation % of Team Effort],Priorities[Team Name],$A195))</f>
        <v/>
      </c>
    </row>
    <row r="196" spans="1:8" hidden="1" x14ac:dyDescent="0.25">
      <c r="A196" s="11"/>
      <c r="B196" s="11"/>
      <c r="C196" s="9" t="str">
        <f>IF($A196="","",IFERROR(INDEX(Teams[Priority Type],MATCH($A196,Teams[Team Name],0)),"unknown team"))</f>
        <v/>
      </c>
      <c r="D196" s="11"/>
      <c r="E196" s="11"/>
      <c r="F196" s="26"/>
      <c r="G196" s="9"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c r="H196" s="25" t="str">
        <f>IF($A196="","",SUMIFS(Priorities[Allocation % of Team Effort],Priorities[Team Name],$A196))</f>
        <v/>
      </c>
    </row>
    <row r="197" spans="1:8" hidden="1" x14ac:dyDescent="0.25">
      <c r="A197" s="11"/>
      <c r="B197" s="11"/>
      <c r="C197" s="9" t="str">
        <f>IF($A197="","",IFERROR(INDEX(Teams[Priority Type],MATCH($A197,Teams[Team Name],0)),"unknown team"))</f>
        <v/>
      </c>
      <c r="D197" s="11"/>
      <c r="E197" s="11"/>
      <c r="F197" s="26"/>
      <c r="G197" s="9"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c r="H197" s="25" t="str">
        <f>IF($A197="","",SUMIFS(Priorities[Allocation % of Team Effort],Priorities[Team Name],$A197))</f>
        <v/>
      </c>
    </row>
    <row r="198" spans="1:8" hidden="1" x14ac:dyDescent="0.25">
      <c r="A198" s="11"/>
      <c r="B198" s="11"/>
      <c r="C198" s="9" t="str">
        <f>IF($A198="","",IFERROR(INDEX(Teams[Priority Type],MATCH($A198,Teams[Team Name],0)),"unknown team"))</f>
        <v/>
      </c>
      <c r="D198" s="11"/>
      <c r="E198" s="11"/>
      <c r="F198" s="26"/>
      <c r="G198" s="9"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c r="H198" s="25" t="str">
        <f>IF($A198="","",SUMIFS(Priorities[Allocation % of Team Effort],Priorities[Team Name],$A198))</f>
        <v/>
      </c>
    </row>
    <row r="199" spans="1:8" hidden="1" x14ac:dyDescent="0.25">
      <c r="A199" s="11"/>
      <c r="B199" s="11"/>
      <c r="C199" s="9" t="str">
        <f>IF($A199="","",IFERROR(INDEX(Teams[Priority Type],MATCH($A199,Teams[Team Name],0)),"unknown team"))</f>
        <v/>
      </c>
      <c r="D199" s="11"/>
      <c r="E199" s="11"/>
      <c r="F199" s="26"/>
      <c r="G199" s="9"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c r="H199" s="25" t="str">
        <f>IF($A199="","",SUMIFS(Priorities[Allocation % of Team Effort],Priorities[Team Name],$A199))</f>
        <v/>
      </c>
    </row>
    <row r="200" spans="1:8" hidden="1" x14ac:dyDescent="0.25">
      <c r="A200" s="11"/>
      <c r="B200" s="11"/>
      <c r="C200" s="9" t="str">
        <f>IF($A200="","",IFERROR(INDEX(Teams[Priority Type],MATCH($A200,Teams[Team Name],0)),"unknown team"))</f>
        <v/>
      </c>
      <c r="D200" s="11"/>
      <c r="E200" s="11"/>
      <c r="F200" s="26"/>
      <c r="G200" s="9"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c r="H200" s="25" t="str">
        <f>IF($A200="","",SUMIFS(Priorities[Allocation % of Team Effort],Priorities[Team Name],$A200))</f>
        <v/>
      </c>
    </row>
    <row r="201" spans="1:8" hidden="1" x14ac:dyDescent="0.25">
      <c r="A201" s="11"/>
      <c r="B201" s="11"/>
      <c r="C201" s="9" t="str">
        <f>IF($A201="","",IFERROR(INDEX(Teams[Priority Type],MATCH($A201,Teams[Team Name],0)),"unknown team"))</f>
        <v/>
      </c>
      <c r="D201" s="11"/>
      <c r="E201" s="11"/>
      <c r="F201" s="26"/>
      <c r="G201" s="9"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c r="H201" s="25" t="str">
        <f>IF($A201="","",SUMIFS(Priorities[Allocation % of Team Effort],Priorities[Team Name],$A201))</f>
        <v/>
      </c>
    </row>
  </sheetData>
  <sheetProtection sheet="1" objects="1" scenarios="1"/>
  <conditionalFormatting sqref="A2:H201">
    <cfRule type="expression" dxfId="43" priority="14">
      <formula>AND($A2&lt;&gt;"",$D2&lt;&gt;"",COUNTIFS($A$2:$A$201,$A2,$D$2:$D$201,$D2)&gt;1)</formula>
    </cfRule>
  </conditionalFormatting>
  <conditionalFormatting sqref="G2:G201">
    <cfRule type="expression" dxfId="42" priority="1">
      <formula>AND($C2="Tactical",$G2="Minimal")</formula>
    </cfRule>
    <cfRule type="expression" dxfId="41" priority="2">
      <formula>AND($C2="Tactical",$G2="Low")</formula>
    </cfRule>
    <cfRule type="expression" dxfId="40" priority="3">
      <formula>AND($C2="Tactical",$G2="Moderate")</formula>
    </cfRule>
    <cfRule type="expression" dxfId="39" priority="4">
      <formula>AND($C2="Tactical",$G2="High")</formula>
    </cfRule>
    <cfRule type="expression" dxfId="38" priority="5">
      <formula>AND($C2="Tactical",$G2="Very High")</formula>
    </cfRule>
    <cfRule type="expression" dxfId="37" priority="6">
      <formula>AND($C2&lt;&gt;"Tactical",$C2&lt;&gt;"",$G2="Minimal")</formula>
    </cfRule>
    <cfRule type="expression" dxfId="36" priority="7">
      <formula>AND($C2&lt;&gt;"Tactical",$C2&lt;&gt;"",$G2="Limited")</formula>
    </cfRule>
    <cfRule type="expression" dxfId="35" priority="8">
      <formula>AND($C2&lt;&gt;"Tactical",$C2&lt;&gt;"",$G2="Moderate")</formula>
    </cfRule>
    <cfRule type="expression" dxfId="34" priority="9">
      <formula>AND($C2&lt;&gt;"Tactical",$C2&lt;&gt;"",$G2="Significant")</formula>
    </cfRule>
    <cfRule type="expression" dxfId="33" priority="10">
      <formula>AND($C2&lt;&gt;"Tactical",$C2&lt;&gt;"",$G2="Exceptional")</formula>
    </cfRule>
  </conditionalFormatting>
  <conditionalFormatting sqref="H2:H201">
    <cfRule type="expression" dxfId="32" priority="11">
      <formula>AND($A2&lt;&gt;"",$H2&gt;1)</formula>
    </cfRule>
    <cfRule type="expression" dxfId="31" priority="12">
      <formula>AND($A2&lt;&gt;"",$H2&lt;1,$H2&gt;0)</formula>
    </cfRule>
    <cfRule type="expression" dxfId="30" priority="13">
      <formula>AND($A2&lt;&gt;"",$H2=1)</formula>
    </cfRule>
  </conditionalFormatting>
  <dataValidations count="5">
    <dataValidation type="list" allowBlank="1" errorTitle="Unknown team" error="Pick a team defined on 'Step 1 - Teams'." promptTitle="Team name" prompt="Pick a team you listed in Step 1. Its Priority Type decides which priorities you'll be offered next." sqref="A2:A201" xr:uid="{00000000-0002-0000-0500-000000000000}">
      <formula1>TeamNameList</formula1>
    </dataValidation>
    <dataValidation type="list" allowBlank="1" errorTitle="Unknown priority" error="Pick a priority from your Step 2 selection, matching the team's Priority Type." promptTitle="Priority Title" prompt="Only priorities you selected in Step 2 that match this team's Priority Type are offered here." sqref="B2:B201" xr:uid="{00000000-0002-0000-0500-000001000000}">
      <formula1>INDIRECT("Selected"&amp;$C2)</formula1>
    </dataValidation>
    <dataValidation type="list" allowBlank="1" errorTitle="Invalid entry" error="Choose Yes or No." promptTitle="Resourced?" prompt="Is the team actually putting people against this priority right now? Yes or No." sqref="E2:E201" xr:uid="{00000000-0002-0000-0500-000002000000}">
      <formula1>YesNoList</formula1>
    </dataValidation>
    <dataValidation type="custom" allowBlank="1" errorTitle="Invalid rank" error="Rank must be a positive whole number, unique within the team." promptTitle="Rank" prompt="1 = this team's highest priority. Whole numbers only, and each rank can be used once per team." sqref="D2:D201" xr:uid="{00000000-0002-0000-0500-000003000000}">
      <formula1>AND($D2&lt;&gt;"",$D2=INT($D2),$D2&gt;0,COUNTIFS($A$2:$A$201,$A2,$D$2:$D$201,$D2)=1)</formula1>
    </dataValidation>
    <dataValidation type="list" allowBlank="1" errorTitle="Invalid entry" error="Pick a value from the dropdown (5% steps)." promptTitle="Share of team effort" prompt="What share of THIS TEAM's total effort goes to this priority. A team's priorities should add up to exactly 100% — watch the Team Total % column at the end of the row." sqref="F2:F201" xr:uid="{00000000-0002-0000-0500-000004000000}">
      <formula1>PercentIncrementsList</formula1>
    </dataValidation>
  </dataValidation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10" t="s">
        <v>96</v>
      </c>
      <c r="B1" s="10" t="s">
        <v>97</v>
      </c>
      <c r="C1" s="10" t="s">
        <v>81</v>
      </c>
      <c r="D1" s="10" t="s">
        <v>98</v>
      </c>
      <c r="E1" s="10" t="s">
        <v>99</v>
      </c>
    </row>
    <row r="2" spans="1:5" x14ac:dyDescent="0.25">
      <c r="A2" s="11"/>
      <c r="B2" s="9" t="str">
        <f>IF($A2="","",IFERROR(INDEX(Resources[PositionTitle],MATCH($A2,Resources[FullName],0)),"unknown resource"))</f>
        <v/>
      </c>
      <c r="C2" s="11"/>
      <c r="D2" s="26"/>
      <c r="E2" s="25" t="str">
        <f>IF($A2="","",SUMIFS(ResourceAllocation[Allocation % of Person Effort],ResourceAllocation[Resource],$A2))</f>
        <v/>
      </c>
    </row>
    <row r="3" spans="1:5" x14ac:dyDescent="0.25">
      <c r="A3" s="11"/>
      <c r="B3" s="9" t="str">
        <f>IF($A3="","",IFERROR(INDEX(Resources[PositionTitle],MATCH($A3,Resources[FullName],0)),"unknown resource"))</f>
        <v/>
      </c>
      <c r="C3" s="11"/>
      <c r="D3" s="26"/>
      <c r="E3" s="25" t="str">
        <f>IF($A3="","",SUMIFS(ResourceAllocation[Allocation % of Person Effort],ResourceAllocation[Resource],$A3))</f>
        <v/>
      </c>
    </row>
    <row r="4" spans="1:5" x14ac:dyDescent="0.25">
      <c r="A4" s="11"/>
      <c r="B4" s="9" t="str">
        <f>IF($A4="","",IFERROR(INDEX(Resources[PositionTitle],MATCH($A4,Resources[FullName],0)),"unknown resource"))</f>
        <v/>
      </c>
      <c r="C4" s="11"/>
      <c r="D4" s="26"/>
      <c r="E4" s="25" t="str">
        <f>IF($A4="","",SUMIFS(ResourceAllocation[Allocation % of Person Effort],ResourceAllocation[Resource],$A4))</f>
        <v/>
      </c>
    </row>
    <row r="5" spans="1:5" x14ac:dyDescent="0.25">
      <c r="A5" s="11"/>
      <c r="B5" s="9" t="str">
        <f>IF($A5="","",IFERROR(INDEX(Resources[PositionTitle],MATCH($A5,Resources[FullName],0)),"unknown resource"))</f>
        <v/>
      </c>
      <c r="C5" s="11"/>
      <c r="D5" s="26"/>
      <c r="E5" s="25" t="str">
        <f>IF($A5="","",SUMIFS(ResourceAllocation[Allocation % of Person Effort],ResourceAllocation[Resource],$A5))</f>
        <v/>
      </c>
    </row>
    <row r="6" spans="1:5" x14ac:dyDescent="0.25">
      <c r="A6" s="11"/>
      <c r="B6" s="9" t="str">
        <f>IF($A6="","",IFERROR(INDEX(Resources[PositionTitle],MATCH($A6,Resources[FullName],0)),"unknown resource"))</f>
        <v/>
      </c>
      <c r="C6" s="11"/>
      <c r="D6" s="26"/>
      <c r="E6" s="25" t="str">
        <f>IF($A6="","",SUMIFS(ResourceAllocation[Allocation % of Person Effort],ResourceAllocation[Resource],$A6))</f>
        <v/>
      </c>
    </row>
    <row r="7" spans="1:5" x14ac:dyDescent="0.25">
      <c r="A7" s="11"/>
      <c r="B7" s="9" t="str">
        <f>IF($A7="","",IFERROR(INDEX(Resources[PositionTitle],MATCH($A7,Resources[FullName],0)),"unknown resource"))</f>
        <v/>
      </c>
      <c r="C7" s="11"/>
      <c r="D7" s="26"/>
      <c r="E7" s="25" t="str">
        <f>IF($A7="","",SUMIFS(ResourceAllocation[Allocation % of Person Effort],ResourceAllocation[Resource],$A7))</f>
        <v/>
      </c>
    </row>
    <row r="8" spans="1:5" x14ac:dyDescent="0.25">
      <c r="A8" s="11"/>
      <c r="B8" s="9" t="str">
        <f>IF($A8="","",IFERROR(INDEX(Resources[PositionTitle],MATCH($A8,Resources[FullName],0)),"unknown resource"))</f>
        <v/>
      </c>
      <c r="C8" s="11"/>
      <c r="D8" s="26"/>
      <c r="E8" s="25" t="str">
        <f>IF($A8="","",SUMIFS(ResourceAllocation[Allocation % of Person Effort],ResourceAllocation[Resource],$A8))</f>
        <v/>
      </c>
    </row>
    <row r="9" spans="1:5" x14ac:dyDescent="0.25">
      <c r="A9" s="11"/>
      <c r="B9" s="9" t="str">
        <f>IF($A9="","",IFERROR(INDEX(Resources[PositionTitle],MATCH($A9,Resources[FullName],0)),"unknown resource"))</f>
        <v/>
      </c>
      <c r="C9" s="11"/>
      <c r="D9" s="26"/>
      <c r="E9" s="25" t="str">
        <f>IF($A9="","",SUMIFS(ResourceAllocation[Allocation % of Person Effort],ResourceAllocation[Resource],$A9))</f>
        <v/>
      </c>
    </row>
    <row r="10" spans="1:5" x14ac:dyDescent="0.25">
      <c r="A10" s="11"/>
      <c r="B10" s="9" t="str">
        <f>IF($A10="","",IFERROR(INDEX(Resources[PositionTitle],MATCH($A10,Resources[FullName],0)),"unknown resource"))</f>
        <v/>
      </c>
      <c r="C10" s="11"/>
      <c r="D10" s="26"/>
      <c r="E10" s="25" t="str">
        <f>IF($A10="","",SUMIFS(ResourceAllocation[Allocation % of Person Effort],ResourceAllocation[Resource],$A10))</f>
        <v/>
      </c>
    </row>
    <row r="11" spans="1:5" x14ac:dyDescent="0.25">
      <c r="A11" s="11"/>
      <c r="B11" s="9" t="str">
        <f>IF($A11="","",IFERROR(INDEX(Resources[PositionTitle],MATCH($A11,Resources[FullName],0)),"unknown resource"))</f>
        <v/>
      </c>
      <c r="C11" s="11"/>
      <c r="D11" s="26"/>
      <c r="E11" s="25" t="str">
        <f>IF($A11="","",SUMIFS(ResourceAllocation[Allocation % of Person Effort],ResourceAllocation[Resource],$A11))</f>
        <v/>
      </c>
    </row>
    <row r="12" spans="1:5" x14ac:dyDescent="0.25">
      <c r="A12" s="11"/>
      <c r="B12" s="9" t="str">
        <f>IF($A12="","",IFERROR(INDEX(Resources[PositionTitle],MATCH($A12,Resources[FullName],0)),"unknown resource"))</f>
        <v/>
      </c>
      <c r="C12" s="11"/>
      <c r="D12" s="26"/>
      <c r="E12" s="25" t="str">
        <f>IF($A12="","",SUMIFS(ResourceAllocation[Allocation % of Person Effort],ResourceAllocation[Resource],$A12))</f>
        <v/>
      </c>
    </row>
    <row r="13" spans="1:5" x14ac:dyDescent="0.25">
      <c r="A13" s="11"/>
      <c r="B13" s="9" t="str">
        <f>IF($A13="","",IFERROR(INDEX(Resources[PositionTitle],MATCH($A13,Resources[FullName],0)),"unknown resource"))</f>
        <v/>
      </c>
      <c r="C13" s="11"/>
      <c r="D13" s="26"/>
      <c r="E13" s="25" t="str">
        <f>IF($A13="","",SUMIFS(ResourceAllocation[Allocation % of Person Effort],ResourceAllocation[Resource],$A13))</f>
        <v/>
      </c>
    </row>
    <row r="14" spans="1:5" x14ac:dyDescent="0.25">
      <c r="A14" s="11"/>
      <c r="B14" s="9" t="str">
        <f>IF($A14="","",IFERROR(INDEX(Resources[PositionTitle],MATCH($A14,Resources[FullName],0)),"unknown resource"))</f>
        <v/>
      </c>
      <c r="C14" s="11"/>
      <c r="D14" s="26"/>
      <c r="E14" s="25" t="str">
        <f>IF($A14="","",SUMIFS(ResourceAllocation[Allocation % of Person Effort],ResourceAllocation[Resource],$A14))</f>
        <v/>
      </c>
    </row>
    <row r="15" spans="1:5" x14ac:dyDescent="0.25">
      <c r="A15" s="11"/>
      <c r="B15" s="9" t="str">
        <f>IF($A15="","",IFERROR(INDEX(Resources[PositionTitle],MATCH($A15,Resources[FullName],0)),"unknown resource"))</f>
        <v/>
      </c>
      <c r="C15" s="11"/>
      <c r="D15" s="26"/>
      <c r="E15" s="25" t="str">
        <f>IF($A15="","",SUMIFS(ResourceAllocation[Allocation % of Person Effort],ResourceAllocation[Resource],$A15))</f>
        <v/>
      </c>
    </row>
    <row r="16" spans="1:5" x14ac:dyDescent="0.25">
      <c r="A16" s="11"/>
      <c r="B16" s="9" t="str">
        <f>IF($A16="","",IFERROR(INDEX(Resources[PositionTitle],MATCH($A16,Resources[FullName],0)),"unknown resource"))</f>
        <v/>
      </c>
      <c r="C16" s="11"/>
      <c r="D16" s="26"/>
      <c r="E16" s="25" t="str">
        <f>IF($A16="","",SUMIFS(ResourceAllocation[Allocation % of Person Effort],ResourceAllocation[Resource],$A16))</f>
        <v/>
      </c>
    </row>
    <row r="17" spans="1:5" x14ac:dyDescent="0.25">
      <c r="A17" s="11"/>
      <c r="B17" s="9" t="str">
        <f>IF($A17="","",IFERROR(INDEX(Resources[PositionTitle],MATCH($A17,Resources[FullName],0)),"unknown resource"))</f>
        <v/>
      </c>
      <c r="C17" s="11"/>
      <c r="D17" s="26"/>
      <c r="E17" s="25" t="str">
        <f>IF($A17="","",SUMIFS(ResourceAllocation[Allocation % of Person Effort],ResourceAllocation[Resource],$A17))</f>
        <v/>
      </c>
    </row>
    <row r="18" spans="1:5" x14ac:dyDescent="0.25">
      <c r="A18" s="11"/>
      <c r="B18" s="9" t="str">
        <f>IF($A18="","",IFERROR(INDEX(Resources[PositionTitle],MATCH($A18,Resources[FullName],0)),"unknown resource"))</f>
        <v/>
      </c>
      <c r="C18" s="11"/>
      <c r="D18" s="26"/>
      <c r="E18" s="25" t="str">
        <f>IF($A18="","",SUMIFS(ResourceAllocation[Allocation % of Person Effort],ResourceAllocation[Resource],$A18))</f>
        <v/>
      </c>
    </row>
    <row r="19" spans="1:5" x14ac:dyDescent="0.25">
      <c r="A19" s="11"/>
      <c r="B19" s="9" t="str">
        <f>IF($A19="","",IFERROR(INDEX(Resources[PositionTitle],MATCH($A19,Resources[FullName],0)),"unknown resource"))</f>
        <v/>
      </c>
      <c r="C19" s="11"/>
      <c r="D19" s="26"/>
      <c r="E19" s="25" t="str">
        <f>IF($A19="","",SUMIFS(ResourceAllocation[Allocation % of Person Effort],ResourceAllocation[Resource],$A19))</f>
        <v/>
      </c>
    </row>
    <row r="20" spans="1:5" x14ac:dyDescent="0.25">
      <c r="A20" s="11"/>
      <c r="B20" s="9" t="str">
        <f>IF($A20="","",IFERROR(INDEX(Resources[PositionTitle],MATCH($A20,Resources[FullName],0)),"unknown resource"))</f>
        <v/>
      </c>
      <c r="C20" s="11"/>
      <c r="D20" s="26"/>
      <c r="E20" s="25" t="str">
        <f>IF($A20="","",SUMIFS(ResourceAllocation[Allocation % of Person Effort],ResourceAllocation[Resource],$A20))</f>
        <v/>
      </c>
    </row>
    <row r="21" spans="1:5" x14ac:dyDescent="0.25">
      <c r="A21" s="11"/>
      <c r="B21" s="9" t="str">
        <f>IF($A21="","",IFERROR(INDEX(Resources[PositionTitle],MATCH($A21,Resources[FullName],0)),"unknown resource"))</f>
        <v/>
      </c>
      <c r="C21" s="11"/>
      <c r="D21" s="26"/>
      <c r="E21" s="25" t="str">
        <f>IF($A21="","",SUMIFS(ResourceAllocation[Allocation % of Person Effort],ResourceAllocation[Resource],$A21))</f>
        <v/>
      </c>
    </row>
    <row r="22" spans="1:5" x14ac:dyDescent="0.25">
      <c r="A22" s="11"/>
      <c r="B22" s="9" t="str">
        <f>IF($A22="","",IFERROR(INDEX(Resources[PositionTitle],MATCH($A22,Resources[FullName],0)),"unknown resource"))</f>
        <v/>
      </c>
      <c r="C22" s="11"/>
      <c r="D22" s="26"/>
      <c r="E22" s="25" t="str">
        <f>IF($A22="","",SUMIFS(ResourceAllocation[Allocation % of Person Effort],ResourceAllocation[Resource],$A22))</f>
        <v/>
      </c>
    </row>
    <row r="23" spans="1:5" x14ac:dyDescent="0.25">
      <c r="A23" s="11"/>
      <c r="B23" s="9" t="str">
        <f>IF($A23="","",IFERROR(INDEX(Resources[PositionTitle],MATCH($A23,Resources[FullName],0)),"unknown resource"))</f>
        <v/>
      </c>
      <c r="C23" s="11"/>
      <c r="D23" s="26"/>
      <c r="E23" s="25" t="str">
        <f>IF($A23="","",SUMIFS(ResourceAllocation[Allocation % of Person Effort],ResourceAllocation[Resource],$A23))</f>
        <v/>
      </c>
    </row>
    <row r="24" spans="1:5" x14ac:dyDescent="0.25">
      <c r="A24" s="11"/>
      <c r="B24" s="9" t="str">
        <f>IF($A24="","",IFERROR(INDEX(Resources[PositionTitle],MATCH($A24,Resources[FullName],0)),"unknown resource"))</f>
        <v/>
      </c>
      <c r="C24" s="11"/>
      <c r="D24" s="26"/>
      <c r="E24" s="25" t="str">
        <f>IF($A24="","",SUMIFS(ResourceAllocation[Allocation % of Person Effort],ResourceAllocation[Resource],$A24))</f>
        <v/>
      </c>
    </row>
    <row r="25" spans="1:5" x14ac:dyDescent="0.25">
      <c r="A25" s="11"/>
      <c r="B25" s="9" t="str">
        <f>IF($A25="","",IFERROR(INDEX(Resources[PositionTitle],MATCH($A25,Resources[FullName],0)),"unknown resource"))</f>
        <v/>
      </c>
      <c r="C25" s="11"/>
      <c r="D25" s="26"/>
      <c r="E25" s="25" t="str">
        <f>IF($A25="","",SUMIFS(ResourceAllocation[Allocation % of Person Effort],ResourceAllocation[Resource],$A25))</f>
        <v/>
      </c>
    </row>
    <row r="26" spans="1:5" x14ac:dyDescent="0.25">
      <c r="A26" s="11"/>
      <c r="B26" s="9" t="str">
        <f>IF($A26="","",IFERROR(INDEX(Resources[PositionTitle],MATCH($A26,Resources[FullName],0)),"unknown resource"))</f>
        <v/>
      </c>
      <c r="C26" s="11"/>
      <c r="D26" s="26"/>
      <c r="E26" s="25" t="str">
        <f>IF($A26="","",SUMIFS(ResourceAllocation[Allocation % of Person Effort],ResourceAllocation[Resource],$A26))</f>
        <v/>
      </c>
    </row>
    <row r="27" spans="1:5" x14ac:dyDescent="0.25">
      <c r="A27" s="11"/>
      <c r="B27" s="9" t="str">
        <f>IF($A27="","",IFERROR(INDEX(Resources[PositionTitle],MATCH($A27,Resources[FullName],0)),"unknown resource"))</f>
        <v/>
      </c>
      <c r="C27" s="11"/>
      <c r="D27" s="26"/>
      <c r="E27" s="25" t="str">
        <f>IF($A27="","",SUMIFS(ResourceAllocation[Allocation % of Person Effort],ResourceAllocation[Resource],$A27))</f>
        <v/>
      </c>
    </row>
    <row r="28" spans="1:5" x14ac:dyDescent="0.25">
      <c r="A28" s="11"/>
      <c r="B28" s="9" t="str">
        <f>IF($A28="","",IFERROR(INDEX(Resources[PositionTitle],MATCH($A28,Resources[FullName],0)),"unknown resource"))</f>
        <v/>
      </c>
      <c r="C28" s="11"/>
      <c r="D28" s="26"/>
      <c r="E28" s="25" t="str">
        <f>IF($A28="","",SUMIFS(ResourceAllocation[Allocation % of Person Effort],ResourceAllocation[Resource],$A28))</f>
        <v/>
      </c>
    </row>
    <row r="29" spans="1:5" x14ac:dyDescent="0.25">
      <c r="A29" s="11"/>
      <c r="B29" s="9" t="str">
        <f>IF($A29="","",IFERROR(INDEX(Resources[PositionTitle],MATCH($A29,Resources[FullName],0)),"unknown resource"))</f>
        <v/>
      </c>
      <c r="C29" s="11"/>
      <c r="D29" s="26"/>
      <c r="E29" s="25" t="str">
        <f>IF($A29="","",SUMIFS(ResourceAllocation[Allocation % of Person Effort],ResourceAllocation[Resource],$A29))</f>
        <v/>
      </c>
    </row>
    <row r="30" spans="1:5" x14ac:dyDescent="0.25">
      <c r="A30" s="11"/>
      <c r="B30" s="9" t="str">
        <f>IF($A30="","",IFERROR(INDEX(Resources[PositionTitle],MATCH($A30,Resources[FullName],0)),"unknown resource"))</f>
        <v/>
      </c>
      <c r="C30" s="11"/>
      <c r="D30" s="26"/>
      <c r="E30" s="25" t="str">
        <f>IF($A30="","",SUMIFS(ResourceAllocation[Allocation % of Person Effort],ResourceAllocation[Resource],$A30))</f>
        <v/>
      </c>
    </row>
    <row r="31" spans="1:5" x14ac:dyDescent="0.25">
      <c r="A31" s="11"/>
      <c r="B31" s="9" t="str">
        <f>IF($A31="","",IFERROR(INDEX(Resources[PositionTitle],MATCH($A31,Resources[FullName],0)),"unknown resource"))</f>
        <v/>
      </c>
      <c r="C31" s="11"/>
      <c r="D31" s="26"/>
      <c r="E31" s="25" t="str">
        <f>IF($A31="","",SUMIFS(ResourceAllocation[Allocation % of Person Effort],ResourceAllocation[Resource],$A31))</f>
        <v/>
      </c>
    </row>
    <row r="32" spans="1:5" hidden="1" x14ac:dyDescent="0.25">
      <c r="A32" s="11"/>
      <c r="B32" s="9" t="str">
        <f>IF($A32="","",IFERROR(INDEX(Resources[PositionTitle],MATCH($A32,Resources[FullName],0)),"unknown resource"))</f>
        <v/>
      </c>
      <c r="C32" s="11"/>
      <c r="D32" s="26"/>
      <c r="E32" s="25" t="str">
        <f>IF($A32="","",SUMIFS(ResourceAllocation[Allocation % of Person Effort],ResourceAllocation[Resource],$A32))</f>
        <v/>
      </c>
    </row>
    <row r="33" spans="1:5" hidden="1" x14ac:dyDescent="0.25">
      <c r="A33" s="11"/>
      <c r="B33" s="9" t="str">
        <f>IF($A33="","",IFERROR(INDEX(Resources[PositionTitle],MATCH($A33,Resources[FullName],0)),"unknown resource"))</f>
        <v/>
      </c>
      <c r="C33" s="11"/>
      <c r="D33" s="26"/>
      <c r="E33" s="25" t="str">
        <f>IF($A33="","",SUMIFS(ResourceAllocation[Allocation % of Person Effort],ResourceAllocation[Resource],$A33))</f>
        <v/>
      </c>
    </row>
    <row r="34" spans="1:5" hidden="1" x14ac:dyDescent="0.25">
      <c r="A34" s="11"/>
      <c r="B34" s="9" t="str">
        <f>IF($A34="","",IFERROR(INDEX(Resources[PositionTitle],MATCH($A34,Resources[FullName],0)),"unknown resource"))</f>
        <v/>
      </c>
      <c r="C34" s="11"/>
      <c r="D34" s="26"/>
      <c r="E34" s="25" t="str">
        <f>IF($A34="","",SUMIFS(ResourceAllocation[Allocation % of Person Effort],ResourceAllocation[Resource],$A34))</f>
        <v/>
      </c>
    </row>
    <row r="35" spans="1:5" hidden="1" x14ac:dyDescent="0.25">
      <c r="A35" s="11"/>
      <c r="B35" s="9" t="str">
        <f>IF($A35="","",IFERROR(INDEX(Resources[PositionTitle],MATCH($A35,Resources[FullName],0)),"unknown resource"))</f>
        <v/>
      </c>
      <c r="C35" s="11"/>
      <c r="D35" s="26"/>
      <c r="E35" s="25" t="str">
        <f>IF($A35="","",SUMIFS(ResourceAllocation[Allocation % of Person Effort],ResourceAllocation[Resource],$A35))</f>
        <v/>
      </c>
    </row>
    <row r="36" spans="1:5" hidden="1" x14ac:dyDescent="0.25">
      <c r="A36" s="11"/>
      <c r="B36" s="9" t="str">
        <f>IF($A36="","",IFERROR(INDEX(Resources[PositionTitle],MATCH($A36,Resources[FullName],0)),"unknown resource"))</f>
        <v/>
      </c>
      <c r="C36" s="11"/>
      <c r="D36" s="26"/>
      <c r="E36" s="25" t="str">
        <f>IF($A36="","",SUMIFS(ResourceAllocation[Allocation % of Person Effort],ResourceAllocation[Resource],$A36))</f>
        <v/>
      </c>
    </row>
    <row r="37" spans="1:5" hidden="1" x14ac:dyDescent="0.25">
      <c r="A37" s="11"/>
      <c r="B37" s="9" t="str">
        <f>IF($A37="","",IFERROR(INDEX(Resources[PositionTitle],MATCH($A37,Resources[FullName],0)),"unknown resource"))</f>
        <v/>
      </c>
      <c r="C37" s="11"/>
      <c r="D37" s="26"/>
      <c r="E37" s="25" t="str">
        <f>IF($A37="","",SUMIFS(ResourceAllocation[Allocation % of Person Effort],ResourceAllocation[Resource],$A37))</f>
        <v/>
      </c>
    </row>
    <row r="38" spans="1:5" hidden="1" x14ac:dyDescent="0.25">
      <c r="A38" s="11"/>
      <c r="B38" s="9" t="str">
        <f>IF($A38="","",IFERROR(INDEX(Resources[PositionTitle],MATCH($A38,Resources[FullName],0)),"unknown resource"))</f>
        <v/>
      </c>
      <c r="C38" s="11"/>
      <c r="D38" s="26"/>
      <c r="E38" s="25" t="str">
        <f>IF($A38="","",SUMIFS(ResourceAllocation[Allocation % of Person Effort],ResourceAllocation[Resource],$A38))</f>
        <v/>
      </c>
    </row>
    <row r="39" spans="1:5" hidden="1" x14ac:dyDescent="0.25">
      <c r="A39" s="11"/>
      <c r="B39" s="9" t="str">
        <f>IF($A39="","",IFERROR(INDEX(Resources[PositionTitle],MATCH($A39,Resources[FullName],0)),"unknown resource"))</f>
        <v/>
      </c>
      <c r="C39" s="11"/>
      <c r="D39" s="26"/>
      <c r="E39" s="25" t="str">
        <f>IF($A39="","",SUMIFS(ResourceAllocation[Allocation % of Person Effort],ResourceAllocation[Resource],$A39))</f>
        <v/>
      </c>
    </row>
    <row r="40" spans="1:5" hidden="1" x14ac:dyDescent="0.25">
      <c r="A40" s="11"/>
      <c r="B40" s="9" t="str">
        <f>IF($A40="","",IFERROR(INDEX(Resources[PositionTitle],MATCH($A40,Resources[FullName],0)),"unknown resource"))</f>
        <v/>
      </c>
      <c r="C40" s="11"/>
      <c r="D40" s="26"/>
      <c r="E40" s="25" t="str">
        <f>IF($A40="","",SUMIFS(ResourceAllocation[Allocation % of Person Effort],ResourceAllocation[Resource],$A40))</f>
        <v/>
      </c>
    </row>
    <row r="41" spans="1:5" hidden="1" x14ac:dyDescent="0.25">
      <c r="A41" s="11"/>
      <c r="B41" s="9" t="str">
        <f>IF($A41="","",IFERROR(INDEX(Resources[PositionTitle],MATCH($A41,Resources[FullName],0)),"unknown resource"))</f>
        <v/>
      </c>
      <c r="C41" s="11"/>
      <c r="D41" s="26"/>
      <c r="E41" s="25" t="str">
        <f>IF($A41="","",SUMIFS(ResourceAllocation[Allocation % of Person Effort],ResourceAllocation[Resource],$A41))</f>
        <v/>
      </c>
    </row>
    <row r="42" spans="1:5" hidden="1" x14ac:dyDescent="0.25">
      <c r="A42" s="11"/>
      <c r="B42" s="9" t="str">
        <f>IF($A42="","",IFERROR(INDEX(Resources[PositionTitle],MATCH($A42,Resources[FullName],0)),"unknown resource"))</f>
        <v/>
      </c>
      <c r="C42" s="11"/>
      <c r="D42" s="26"/>
      <c r="E42" s="25" t="str">
        <f>IF($A42="","",SUMIFS(ResourceAllocation[Allocation % of Person Effort],ResourceAllocation[Resource],$A42))</f>
        <v/>
      </c>
    </row>
    <row r="43" spans="1:5" hidden="1" x14ac:dyDescent="0.25">
      <c r="A43" s="11"/>
      <c r="B43" s="9" t="str">
        <f>IF($A43="","",IFERROR(INDEX(Resources[PositionTitle],MATCH($A43,Resources[FullName],0)),"unknown resource"))</f>
        <v/>
      </c>
      <c r="C43" s="11"/>
      <c r="D43" s="26"/>
      <c r="E43" s="25" t="str">
        <f>IF($A43="","",SUMIFS(ResourceAllocation[Allocation % of Person Effort],ResourceAllocation[Resource],$A43))</f>
        <v/>
      </c>
    </row>
    <row r="44" spans="1:5" hidden="1" x14ac:dyDescent="0.25">
      <c r="A44" s="11"/>
      <c r="B44" s="9" t="str">
        <f>IF($A44="","",IFERROR(INDEX(Resources[PositionTitle],MATCH($A44,Resources[FullName],0)),"unknown resource"))</f>
        <v/>
      </c>
      <c r="C44" s="11"/>
      <c r="D44" s="26"/>
      <c r="E44" s="25" t="str">
        <f>IF($A44="","",SUMIFS(ResourceAllocation[Allocation % of Person Effort],ResourceAllocation[Resource],$A44))</f>
        <v/>
      </c>
    </row>
    <row r="45" spans="1:5" hidden="1" x14ac:dyDescent="0.25">
      <c r="A45" s="11"/>
      <c r="B45" s="9" t="str">
        <f>IF($A45="","",IFERROR(INDEX(Resources[PositionTitle],MATCH($A45,Resources[FullName],0)),"unknown resource"))</f>
        <v/>
      </c>
      <c r="C45" s="11"/>
      <c r="D45" s="26"/>
      <c r="E45" s="25" t="str">
        <f>IF($A45="","",SUMIFS(ResourceAllocation[Allocation % of Person Effort],ResourceAllocation[Resource],$A45))</f>
        <v/>
      </c>
    </row>
    <row r="46" spans="1:5" hidden="1" x14ac:dyDescent="0.25">
      <c r="A46" s="11"/>
      <c r="B46" s="9" t="str">
        <f>IF($A46="","",IFERROR(INDEX(Resources[PositionTitle],MATCH($A46,Resources[FullName],0)),"unknown resource"))</f>
        <v/>
      </c>
      <c r="C46" s="11"/>
      <c r="D46" s="26"/>
      <c r="E46" s="25" t="str">
        <f>IF($A46="","",SUMIFS(ResourceAllocation[Allocation % of Person Effort],ResourceAllocation[Resource],$A46))</f>
        <v/>
      </c>
    </row>
    <row r="47" spans="1:5" hidden="1" x14ac:dyDescent="0.25">
      <c r="A47" s="11"/>
      <c r="B47" s="9" t="str">
        <f>IF($A47="","",IFERROR(INDEX(Resources[PositionTitle],MATCH($A47,Resources[FullName],0)),"unknown resource"))</f>
        <v/>
      </c>
      <c r="C47" s="11"/>
      <c r="D47" s="26"/>
      <c r="E47" s="25" t="str">
        <f>IF($A47="","",SUMIFS(ResourceAllocation[Allocation % of Person Effort],ResourceAllocation[Resource],$A47))</f>
        <v/>
      </c>
    </row>
    <row r="48" spans="1:5" hidden="1" x14ac:dyDescent="0.25">
      <c r="A48" s="11"/>
      <c r="B48" s="9" t="str">
        <f>IF($A48="","",IFERROR(INDEX(Resources[PositionTitle],MATCH($A48,Resources[FullName],0)),"unknown resource"))</f>
        <v/>
      </c>
      <c r="C48" s="11"/>
      <c r="D48" s="26"/>
      <c r="E48" s="25" t="str">
        <f>IF($A48="","",SUMIFS(ResourceAllocation[Allocation % of Person Effort],ResourceAllocation[Resource],$A48))</f>
        <v/>
      </c>
    </row>
    <row r="49" spans="1:5" hidden="1" x14ac:dyDescent="0.25">
      <c r="A49" s="11"/>
      <c r="B49" s="9" t="str">
        <f>IF($A49="","",IFERROR(INDEX(Resources[PositionTitle],MATCH($A49,Resources[FullName],0)),"unknown resource"))</f>
        <v/>
      </c>
      <c r="C49" s="11"/>
      <c r="D49" s="26"/>
      <c r="E49" s="25" t="str">
        <f>IF($A49="","",SUMIFS(ResourceAllocation[Allocation % of Person Effort],ResourceAllocation[Resource],$A49))</f>
        <v/>
      </c>
    </row>
    <row r="50" spans="1:5" hidden="1" x14ac:dyDescent="0.25">
      <c r="A50" s="11"/>
      <c r="B50" s="9" t="str">
        <f>IF($A50="","",IFERROR(INDEX(Resources[PositionTitle],MATCH($A50,Resources[FullName],0)),"unknown resource"))</f>
        <v/>
      </c>
      <c r="C50" s="11"/>
      <c r="D50" s="26"/>
      <c r="E50" s="25" t="str">
        <f>IF($A50="","",SUMIFS(ResourceAllocation[Allocation % of Person Effort],ResourceAllocation[Resource],$A50))</f>
        <v/>
      </c>
    </row>
    <row r="51" spans="1:5" hidden="1" x14ac:dyDescent="0.25">
      <c r="A51" s="11"/>
      <c r="B51" s="9" t="str">
        <f>IF($A51="","",IFERROR(INDEX(Resources[PositionTitle],MATCH($A51,Resources[FullName],0)),"unknown resource"))</f>
        <v/>
      </c>
      <c r="C51" s="11"/>
      <c r="D51" s="26"/>
      <c r="E51" s="25" t="str">
        <f>IF($A51="","",SUMIFS(ResourceAllocation[Allocation % of Person Effort],ResourceAllocation[Resource],$A51))</f>
        <v/>
      </c>
    </row>
    <row r="52" spans="1:5" hidden="1" x14ac:dyDescent="0.25">
      <c r="A52" s="11"/>
      <c r="B52" s="9" t="str">
        <f>IF($A52="","",IFERROR(INDEX(Resources[PositionTitle],MATCH($A52,Resources[FullName],0)),"unknown resource"))</f>
        <v/>
      </c>
      <c r="C52" s="11"/>
      <c r="D52" s="26"/>
      <c r="E52" s="25" t="str">
        <f>IF($A52="","",SUMIFS(ResourceAllocation[Allocation % of Person Effort],ResourceAllocation[Resource],$A52))</f>
        <v/>
      </c>
    </row>
    <row r="53" spans="1:5" hidden="1" x14ac:dyDescent="0.25">
      <c r="A53" s="11"/>
      <c r="B53" s="9" t="str">
        <f>IF($A53="","",IFERROR(INDEX(Resources[PositionTitle],MATCH($A53,Resources[FullName],0)),"unknown resource"))</f>
        <v/>
      </c>
      <c r="C53" s="11"/>
      <c r="D53" s="26"/>
      <c r="E53" s="25" t="str">
        <f>IF($A53="","",SUMIFS(ResourceAllocation[Allocation % of Person Effort],ResourceAllocation[Resource],$A53))</f>
        <v/>
      </c>
    </row>
    <row r="54" spans="1:5" hidden="1" x14ac:dyDescent="0.25">
      <c r="A54" s="11"/>
      <c r="B54" s="9" t="str">
        <f>IF($A54="","",IFERROR(INDEX(Resources[PositionTitle],MATCH($A54,Resources[FullName],0)),"unknown resource"))</f>
        <v/>
      </c>
      <c r="C54" s="11"/>
      <c r="D54" s="26"/>
      <c r="E54" s="25" t="str">
        <f>IF($A54="","",SUMIFS(ResourceAllocation[Allocation % of Person Effort],ResourceAllocation[Resource],$A54))</f>
        <v/>
      </c>
    </row>
    <row r="55" spans="1:5" hidden="1" x14ac:dyDescent="0.25">
      <c r="A55" s="11"/>
      <c r="B55" s="9" t="str">
        <f>IF($A55="","",IFERROR(INDEX(Resources[PositionTitle],MATCH($A55,Resources[FullName],0)),"unknown resource"))</f>
        <v/>
      </c>
      <c r="C55" s="11"/>
      <c r="D55" s="26"/>
      <c r="E55" s="25" t="str">
        <f>IF($A55="","",SUMIFS(ResourceAllocation[Allocation % of Person Effort],ResourceAllocation[Resource],$A55))</f>
        <v/>
      </c>
    </row>
    <row r="56" spans="1:5" hidden="1" x14ac:dyDescent="0.25">
      <c r="A56" s="11"/>
      <c r="B56" s="9" t="str">
        <f>IF($A56="","",IFERROR(INDEX(Resources[PositionTitle],MATCH($A56,Resources[FullName],0)),"unknown resource"))</f>
        <v/>
      </c>
      <c r="C56" s="11"/>
      <c r="D56" s="26"/>
      <c r="E56" s="25" t="str">
        <f>IF($A56="","",SUMIFS(ResourceAllocation[Allocation % of Person Effort],ResourceAllocation[Resource],$A56))</f>
        <v/>
      </c>
    </row>
    <row r="57" spans="1:5" hidden="1" x14ac:dyDescent="0.25">
      <c r="A57" s="11"/>
      <c r="B57" s="9" t="str">
        <f>IF($A57="","",IFERROR(INDEX(Resources[PositionTitle],MATCH($A57,Resources[FullName],0)),"unknown resource"))</f>
        <v/>
      </c>
      <c r="C57" s="11"/>
      <c r="D57" s="26"/>
      <c r="E57" s="25" t="str">
        <f>IF($A57="","",SUMIFS(ResourceAllocation[Allocation % of Person Effort],ResourceAllocation[Resource],$A57))</f>
        <v/>
      </c>
    </row>
    <row r="58" spans="1:5" hidden="1" x14ac:dyDescent="0.25">
      <c r="A58" s="11"/>
      <c r="B58" s="9" t="str">
        <f>IF($A58="","",IFERROR(INDEX(Resources[PositionTitle],MATCH($A58,Resources[FullName],0)),"unknown resource"))</f>
        <v/>
      </c>
      <c r="C58" s="11"/>
      <c r="D58" s="26"/>
      <c r="E58" s="25" t="str">
        <f>IF($A58="","",SUMIFS(ResourceAllocation[Allocation % of Person Effort],ResourceAllocation[Resource],$A58))</f>
        <v/>
      </c>
    </row>
    <row r="59" spans="1:5" hidden="1" x14ac:dyDescent="0.25">
      <c r="A59" s="11"/>
      <c r="B59" s="9" t="str">
        <f>IF($A59="","",IFERROR(INDEX(Resources[PositionTitle],MATCH($A59,Resources[FullName],0)),"unknown resource"))</f>
        <v/>
      </c>
      <c r="C59" s="11"/>
      <c r="D59" s="26"/>
      <c r="E59" s="25" t="str">
        <f>IF($A59="","",SUMIFS(ResourceAllocation[Allocation % of Person Effort],ResourceAllocation[Resource],$A59))</f>
        <v/>
      </c>
    </row>
    <row r="60" spans="1:5" hidden="1" x14ac:dyDescent="0.25">
      <c r="A60" s="11"/>
      <c r="B60" s="9" t="str">
        <f>IF($A60="","",IFERROR(INDEX(Resources[PositionTitle],MATCH($A60,Resources[FullName],0)),"unknown resource"))</f>
        <v/>
      </c>
      <c r="C60" s="11"/>
      <c r="D60" s="26"/>
      <c r="E60" s="25" t="str">
        <f>IF($A60="","",SUMIFS(ResourceAllocation[Allocation % of Person Effort],ResourceAllocation[Resource],$A60))</f>
        <v/>
      </c>
    </row>
    <row r="61" spans="1:5" hidden="1" x14ac:dyDescent="0.25">
      <c r="A61" s="11"/>
      <c r="B61" s="9" t="str">
        <f>IF($A61="","",IFERROR(INDEX(Resources[PositionTitle],MATCH($A61,Resources[FullName],0)),"unknown resource"))</f>
        <v/>
      </c>
      <c r="C61" s="11"/>
      <c r="D61" s="26"/>
      <c r="E61" s="25" t="str">
        <f>IF($A61="","",SUMIFS(ResourceAllocation[Allocation % of Person Effort],ResourceAllocation[Resource],$A61))</f>
        <v/>
      </c>
    </row>
    <row r="62" spans="1:5" hidden="1" x14ac:dyDescent="0.25">
      <c r="A62" s="11"/>
      <c r="B62" s="9" t="str">
        <f>IF($A62="","",IFERROR(INDEX(Resources[PositionTitle],MATCH($A62,Resources[FullName],0)),"unknown resource"))</f>
        <v/>
      </c>
      <c r="C62" s="11"/>
      <c r="D62" s="26"/>
      <c r="E62" s="25" t="str">
        <f>IF($A62="","",SUMIFS(ResourceAllocation[Allocation % of Person Effort],ResourceAllocation[Resource],$A62))</f>
        <v/>
      </c>
    </row>
    <row r="63" spans="1:5" hidden="1" x14ac:dyDescent="0.25">
      <c r="A63" s="11"/>
      <c r="B63" s="9" t="str">
        <f>IF($A63="","",IFERROR(INDEX(Resources[PositionTitle],MATCH($A63,Resources[FullName],0)),"unknown resource"))</f>
        <v/>
      </c>
      <c r="C63" s="11"/>
      <c r="D63" s="26"/>
      <c r="E63" s="25" t="str">
        <f>IF($A63="","",SUMIFS(ResourceAllocation[Allocation % of Person Effort],ResourceAllocation[Resource],$A63))</f>
        <v/>
      </c>
    </row>
    <row r="64" spans="1:5" hidden="1" x14ac:dyDescent="0.25">
      <c r="A64" s="11"/>
      <c r="B64" s="9" t="str">
        <f>IF($A64="","",IFERROR(INDEX(Resources[PositionTitle],MATCH($A64,Resources[FullName],0)),"unknown resource"))</f>
        <v/>
      </c>
      <c r="C64" s="11"/>
      <c r="D64" s="26"/>
      <c r="E64" s="25" t="str">
        <f>IF($A64="","",SUMIFS(ResourceAllocation[Allocation % of Person Effort],ResourceAllocation[Resource],$A64))</f>
        <v/>
      </c>
    </row>
    <row r="65" spans="1:5" hidden="1" x14ac:dyDescent="0.25">
      <c r="A65" s="11"/>
      <c r="B65" s="9" t="str">
        <f>IF($A65="","",IFERROR(INDEX(Resources[PositionTitle],MATCH($A65,Resources[FullName],0)),"unknown resource"))</f>
        <v/>
      </c>
      <c r="C65" s="11"/>
      <c r="D65" s="26"/>
      <c r="E65" s="25" t="str">
        <f>IF($A65="","",SUMIFS(ResourceAllocation[Allocation % of Person Effort],ResourceAllocation[Resource],$A65))</f>
        <v/>
      </c>
    </row>
    <row r="66" spans="1:5" hidden="1" x14ac:dyDescent="0.25">
      <c r="A66" s="11"/>
      <c r="B66" s="9" t="str">
        <f>IF($A66="","",IFERROR(INDEX(Resources[PositionTitle],MATCH($A66,Resources[FullName],0)),"unknown resource"))</f>
        <v/>
      </c>
      <c r="C66" s="11"/>
      <c r="D66" s="26"/>
      <c r="E66" s="25" t="str">
        <f>IF($A66="","",SUMIFS(ResourceAllocation[Allocation % of Person Effort],ResourceAllocation[Resource],$A66))</f>
        <v/>
      </c>
    </row>
    <row r="67" spans="1:5" hidden="1" x14ac:dyDescent="0.25">
      <c r="A67" s="11"/>
      <c r="B67" s="9" t="str">
        <f>IF($A67="","",IFERROR(INDEX(Resources[PositionTitle],MATCH($A67,Resources[FullName],0)),"unknown resource"))</f>
        <v/>
      </c>
      <c r="C67" s="11"/>
      <c r="D67" s="26"/>
      <c r="E67" s="25" t="str">
        <f>IF($A67="","",SUMIFS(ResourceAllocation[Allocation % of Person Effort],ResourceAllocation[Resource],$A67))</f>
        <v/>
      </c>
    </row>
    <row r="68" spans="1:5" hidden="1" x14ac:dyDescent="0.25">
      <c r="A68" s="11"/>
      <c r="B68" s="9" t="str">
        <f>IF($A68="","",IFERROR(INDEX(Resources[PositionTitle],MATCH($A68,Resources[FullName],0)),"unknown resource"))</f>
        <v/>
      </c>
      <c r="C68" s="11"/>
      <c r="D68" s="26"/>
      <c r="E68" s="25" t="str">
        <f>IF($A68="","",SUMIFS(ResourceAllocation[Allocation % of Person Effort],ResourceAllocation[Resource],$A68))</f>
        <v/>
      </c>
    </row>
    <row r="69" spans="1:5" hidden="1" x14ac:dyDescent="0.25">
      <c r="A69" s="11"/>
      <c r="B69" s="9" t="str">
        <f>IF($A69="","",IFERROR(INDEX(Resources[PositionTitle],MATCH($A69,Resources[FullName],0)),"unknown resource"))</f>
        <v/>
      </c>
      <c r="C69" s="11"/>
      <c r="D69" s="26"/>
      <c r="E69" s="25" t="str">
        <f>IF($A69="","",SUMIFS(ResourceAllocation[Allocation % of Person Effort],ResourceAllocation[Resource],$A69))</f>
        <v/>
      </c>
    </row>
    <row r="70" spans="1:5" hidden="1" x14ac:dyDescent="0.25">
      <c r="A70" s="11"/>
      <c r="B70" s="9" t="str">
        <f>IF($A70="","",IFERROR(INDEX(Resources[PositionTitle],MATCH($A70,Resources[FullName],0)),"unknown resource"))</f>
        <v/>
      </c>
      <c r="C70" s="11"/>
      <c r="D70" s="26"/>
      <c r="E70" s="25" t="str">
        <f>IF($A70="","",SUMIFS(ResourceAllocation[Allocation % of Person Effort],ResourceAllocation[Resource],$A70))</f>
        <v/>
      </c>
    </row>
    <row r="71" spans="1:5" hidden="1" x14ac:dyDescent="0.25">
      <c r="A71" s="11"/>
      <c r="B71" s="9" t="str">
        <f>IF($A71="","",IFERROR(INDEX(Resources[PositionTitle],MATCH($A71,Resources[FullName],0)),"unknown resource"))</f>
        <v/>
      </c>
      <c r="C71" s="11"/>
      <c r="D71" s="26"/>
      <c r="E71" s="25" t="str">
        <f>IF($A71="","",SUMIFS(ResourceAllocation[Allocation % of Person Effort],ResourceAllocation[Resource],$A71))</f>
        <v/>
      </c>
    </row>
    <row r="72" spans="1:5" hidden="1" x14ac:dyDescent="0.25">
      <c r="A72" s="11"/>
      <c r="B72" s="9" t="str">
        <f>IF($A72="","",IFERROR(INDEX(Resources[PositionTitle],MATCH($A72,Resources[FullName],0)),"unknown resource"))</f>
        <v/>
      </c>
      <c r="C72" s="11"/>
      <c r="D72" s="26"/>
      <c r="E72" s="25" t="str">
        <f>IF($A72="","",SUMIFS(ResourceAllocation[Allocation % of Person Effort],ResourceAllocation[Resource],$A72))</f>
        <v/>
      </c>
    </row>
    <row r="73" spans="1:5" hidden="1" x14ac:dyDescent="0.25">
      <c r="A73" s="11"/>
      <c r="B73" s="9" t="str">
        <f>IF($A73="","",IFERROR(INDEX(Resources[PositionTitle],MATCH($A73,Resources[FullName],0)),"unknown resource"))</f>
        <v/>
      </c>
      <c r="C73" s="11"/>
      <c r="D73" s="26"/>
      <c r="E73" s="25" t="str">
        <f>IF($A73="","",SUMIFS(ResourceAllocation[Allocation % of Person Effort],ResourceAllocation[Resource],$A73))</f>
        <v/>
      </c>
    </row>
    <row r="74" spans="1:5" hidden="1" x14ac:dyDescent="0.25">
      <c r="A74" s="11"/>
      <c r="B74" s="9" t="str">
        <f>IF($A74="","",IFERROR(INDEX(Resources[PositionTitle],MATCH($A74,Resources[FullName],0)),"unknown resource"))</f>
        <v/>
      </c>
      <c r="C74" s="11"/>
      <c r="D74" s="26"/>
      <c r="E74" s="25" t="str">
        <f>IF($A74="","",SUMIFS(ResourceAllocation[Allocation % of Person Effort],ResourceAllocation[Resource],$A74))</f>
        <v/>
      </c>
    </row>
    <row r="75" spans="1:5" hidden="1" x14ac:dyDescent="0.25">
      <c r="A75" s="11"/>
      <c r="B75" s="9" t="str">
        <f>IF($A75="","",IFERROR(INDEX(Resources[PositionTitle],MATCH($A75,Resources[FullName],0)),"unknown resource"))</f>
        <v/>
      </c>
      <c r="C75" s="11"/>
      <c r="D75" s="26"/>
      <c r="E75" s="25" t="str">
        <f>IF($A75="","",SUMIFS(ResourceAllocation[Allocation % of Person Effort],ResourceAllocation[Resource],$A75))</f>
        <v/>
      </c>
    </row>
    <row r="76" spans="1:5" hidden="1" x14ac:dyDescent="0.25">
      <c r="A76" s="11"/>
      <c r="B76" s="9" t="str">
        <f>IF($A76="","",IFERROR(INDEX(Resources[PositionTitle],MATCH($A76,Resources[FullName],0)),"unknown resource"))</f>
        <v/>
      </c>
      <c r="C76" s="11"/>
      <c r="D76" s="26"/>
      <c r="E76" s="25" t="str">
        <f>IF($A76="","",SUMIFS(ResourceAllocation[Allocation % of Person Effort],ResourceAllocation[Resource],$A76))</f>
        <v/>
      </c>
    </row>
    <row r="77" spans="1:5" hidden="1" x14ac:dyDescent="0.25">
      <c r="A77" s="11"/>
      <c r="B77" s="9" t="str">
        <f>IF($A77="","",IFERROR(INDEX(Resources[PositionTitle],MATCH($A77,Resources[FullName],0)),"unknown resource"))</f>
        <v/>
      </c>
      <c r="C77" s="11"/>
      <c r="D77" s="26"/>
      <c r="E77" s="25" t="str">
        <f>IF($A77="","",SUMIFS(ResourceAllocation[Allocation % of Person Effort],ResourceAllocation[Resource],$A77))</f>
        <v/>
      </c>
    </row>
    <row r="78" spans="1:5" hidden="1" x14ac:dyDescent="0.25">
      <c r="A78" s="11"/>
      <c r="B78" s="9" t="str">
        <f>IF($A78="","",IFERROR(INDEX(Resources[PositionTitle],MATCH($A78,Resources[FullName],0)),"unknown resource"))</f>
        <v/>
      </c>
      <c r="C78" s="11"/>
      <c r="D78" s="26"/>
      <c r="E78" s="25" t="str">
        <f>IF($A78="","",SUMIFS(ResourceAllocation[Allocation % of Person Effort],ResourceAllocation[Resource],$A78))</f>
        <v/>
      </c>
    </row>
    <row r="79" spans="1:5" hidden="1" x14ac:dyDescent="0.25">
      <c r="A79" s="11"/>
      <c r="B79" s="9" t="str">
        <f>IF($A79="","",IFERROR(INDEX(Resources[PositionTitle],MATCH($A79,Resources[FullName],0)),"unknown resource"))</f>
        <v/>
      </c>
      <c r="C79" s="11"/>
      <c r="D79" s="26"/>
      <c r="E79" s="25" t="str">
        <f>IF($A79="","",SUMIFS(ResourceAllocation[Allocation % of Person Effort],ResourceAllocation[Resource],$A79))</f>
        <v/>
      </c>
    </row>
    <row r="80" spans="1:5" hidden="1" x14ac:dyDescent="0.25">
      <c r="A80" s="11"/>
      <c r="B80" s="9" t="str">
        <f>IF($A80="","",IFERROR(INDEX(Resources[PositionTitle],MATCH($A80,Resources[FullName],0)),"unknown resource"))</f>
        <v/>
      </c>
      <c r="C80" s="11"/>
      <c r="D80" s="26"/>
      <c r="E80" s="25" t="str">
        <f>IF($A80="","",SUMIFS(ResourceAllocation[Allocation % of Person Effort],ResourceAllocation[Resource],$A80))</f>
        <v/>
      </c>
    </row>
    <row r="81" spans="1:5" hidden="1" x14ac:dyDescent="0.25">
      <c r="A81" s="11"/>
      <c r="B81" s="9" t="str">
        <f>IF($A81="","",IFERROR(INDEX(Resources[PositionTitle],MATCH($A81,Resources[FullName],0)),"unknown resource"))</f>
        <v/>
      </c>
      <c r="C81" s="11"/>
      <c r="D81" s="26"/>
      <c r="E81" s="25" t="str">
        <f>IF($A81="","",SUMIFS(ResourceAllocation[Allocation % of Person Effort],ResourceAllocation[Resource],$A81))</f>
        <v/>
      </c>
    </row>
    <row r="82" spans="1:5" hidden="1" x14ac:dyDescent="0.25">
      <c r="A82" s="11"/>
      <c r="B82" s="9" t="str">
        <f>IF($A82="","",IFERROR(INDEX(Resources[PositionTitle],MATCH($A82,Resources[FullName],0)),"unknown resource"))</f>
        <v/>
      </c>
      <c r="C82" s="11"/>
      <c r="D82" s="26"/>
      <c r="E82" s="25" t="str">
        <f>IF($A82="","",SUMIFS(ResourceAllocation[Allocation % of Person Effort],ResourceAllocation[Resource],$A82))</f>
        <v/>
      </c>
    </row>
    <row r="83" spans="1:5" hidden="1" x14ac:dyDescent="0.25">
      <c r="A83" s="11"/>
      <c r="B83" s="9" t="str">
        <f>IF($A83="","",IFERROR(INDEX(Resources[PositionTitle],MATCH($A83,Resources[FullName],0)),"unknown resource"))</f>
        <v/>
      </c>
      <c r="C83" s="11"/>
      <c r="D83" s="26"/>
      <c r="E83" s="25" t="str">
        <f>IF($A83="","",SUMIFS(ResourceAllocation[Allocation % of Person Effort],ResourceAllocation[Resource],$A83))</f>
        <v/>
      </c>
    </row>
    <row r="84" spans="1:5" hidden="1" x14ac:dyDescent="0.25">
      <c r="A84" s="11"/>
      <c r="B84" s="9" t="str">
        <f>IF($A84="","",IFERROR(INDEX(Resources[PositionTitle],MATCH($A84,Resources[FullName],0)),"unknown resource"))</f>
        <v/>
      </c>
      <c r="C84" s="11"/>
      <c r="D84" s="26"/>
      <c r="E84" s="25" t="str">
        <f>IF($A84="","",SUMIFS(ResourceAllocation[Allocation % of Person Effort],ResourceAllocation[Resource],$A84))</f>
        <v/>
      </c>
    </row>
    <row r="85" spans="1:5" hidden="1" x14ac:dyDescent="0.25">
      <c r="A85" s="11"/>
      <c r="B85" s="9" t="str">
        <f>IF($A85="","",IFERROR(INDEX(Resources[PositionTitle],MATCH($A85,Resources[FullName],0)),"unknown resource"))</f>
        <v/>
      </c>
      <c r="C85" s="11"/>
      <c r="D85" s="26"/>
      <c r="E85" s="25" t="str">
        <f>IF($A85="","",SUMIFS(ResourceAllocation[Allocation % of Person Effort],ResourceAllocation[Resource],$A85))</f>
        <v/>
      </c>
    </row>
    <row r="86" spans="1:5" hidden="1" x14ac:dyDescent="0.25">
      <c r="A86" s="11"/>
      <c r="B86" s="9" t="str">
        <f>IF($A86="","",IFERROR(INDEX(Resources[PositionTitle],MATCH($A86,Resources[FullName],0)),"unknown resource"))</f>
        <v/>
      </c>
      <c r="C86" s="11"/>
      <c r="D86" s="26"/>
      <c r="E86" s="25" t="str">
        <f>IF($A86="","",SUMIFS(ResourceAllocation[Allocation % of Person Effort],ResourceAllocation[Resource],$A86))</f>
        <v/>
      </c>
    </row>
    <row r="87" spans="1:5" hidden="1" x14ac:dyDescent="0.25">
      <c r="A87" s="11"/>
      <c r="B87" s="9" t="str">
        <f>IF($A87="","",IFERROR(INDEX(Resources[PositionTitle],MATCH($A87,Resources[FullName],0)),"unknown resource"))</f>
        <v/>
      </c>
      <c r="C87" s="11"/>
      <c r="D87" s="26"/>
      <c r="E87" s="25" t="str">
        <f>IF($A87="","",SUMIFS(ResourceAllocation[Allocation % of Person Effort],ResourceAllocation[Resource],$A87))</f>
        <v/>
      </c>
    </row>
    <row r="88" spans="1:5" hidden="1" x14ac:dyDescent="0.25">
      <c r="A88" s="11"/>
      <c r="B88" s="9" t="str">
        <f>IF($A88="","",IFERROR(INDEX(Resources[PositionTitle],MATCH($A88,Resources[FullName],0)),"unknown resource"))</f>
        <v/>
      </c>
      <c r="C88" s="11"/>
      <c r="D88" s="26"/>
      <c r="E88" s="25" t="str">
        <f>IF($A88="","",SUMIFS(ResourceAllocation[Allocation % of Person Effort],ResourceAllocation[Resource],$A88))</f>
        <v/>
      </c>
    </row>
    <row r="89" spans="1:5" hidden="1" x14ac:dyDescent="0.25">
      <c r="A89" s="11"/>
      <c r="B89" s="9" t="str">
        <f>IF($A89="","",IFERROR(INDEX(Resources[PositionTitle],MATCH($A89,Resources[FullName],0)),"unknown resource"))</f>
        <v/>
      </c>
      <c r="C89" s="11"/>
      <c r="D89" s="26"/>
      <c r="E89" s="25" t="str">
        <f>IF($A89="","",SUMIFS(ResourceAllocation[Allocation % of Person Effort],ResourceAllocation[Resource],$A89))</f>
        <v/>
      </c>
    </row>
    <row r="90" spans="1:5" hidden="1" x14ac:dyDescent="0.25">
      <c r="A90" s="11"/>
      <c r="B90" s="9" t="str">
        <f>IF($A90="","",IFERROR(INDEX(Resources[PositionTitle],MATCH($A90,Resources[FullName],0)),"unknown resource"))</f>
        <v/>
      </c>
      <c r="C90" s="11"/>
      <c r="D90" s="26"/>
      <c r="E90" s="25" t="str">
        <f>IF($A90="","",SUMIFS(ResourceAllocation[Allocation % of Person Effort],ResourceAllocation[Resource],$A90))</f>
        <v/>
      </c>
    </row>
    <row r="91" spans="1:5" hidden="1" x14ac:dyDescent="0.25">
      <c r="A91" s="11"/>
      <c r="B91" s="9" t="str">
        <f>IF($A91="","",IFERROR(INDEX(Resources[PositionTitle],MATCH($A91,Resources[FullName],0)),"unknown resource"))</f>
        <v/>
      </c>
      <c r="C91" s="11"/>
      <c r="D91" s="26"/>
      <c r="E91" s="25" t="str">
        <f>IF($A91="","",SUMIFS(ResourceAllocation[Allocation % of Person Effort],ResourceAllocation[Resource],$A91))</f>
        <v/>
      </c>
    </row>
    <row r="92" spans="1:5" hidden="1" x14ac:dyDescent="0.25">
      <c r="A92" s="11"/>
      <c r="B92" s="9" t="str">
        <f>IF($A92="","",IFERROR(INDEX(Resources[PositionTitle],MATCH($A92,Resources[FullName],0)),"unknown resource"))</f>
        <v/>
      </c>
      <c r="C92" s="11"/>
      <c r="D92" s="26"/>
      <c r="E92" s="25" t="str">
        <f>IF($A92="","",SUMIFS(ResourceAllocation[Allocation % of Person Effort],ResourceAllocation[Resource],$A92))</f>
        <v/>
      </c>
    </row>
    <row r="93" spans="1:5" hidden="1" x14ac:dyDescent="0.25">
      <c r="A93" s="11"/>
      <c r="B93" s="9" t="str">
        <f>IF($A93="","",IFERROR(INDEX(Resources[PositionTitle],MATCH($A93,Resources[FullName],0)),"unknown resource"))</f>
        <v/>
      </c>
      <c r="C93" s="11"/>
      <c r="D93" s="26"/>
      <c r="E93" s="25" t="str">
        <f>IF($A93="","",SUMIFS(ResourceAllocation[Allocation % of Person Effort],ResourceAllocation[Resource],$A93))</f>
        <v/>
      </c>
    </row>
    <row r="94" spans="1:5" hidden="1" x14ac:dyDescent="0.25">
      <c r="A94" s="11"/>
      <c r="B94" s="9" t="str">
        <f>IF($A94="","",IFERROR(INDEX(Resources[PositionTitle],MATCH($A94,Resources[FullName],0)),"unknown resource"))</f>
        <v/>
      </c>
      <c r="C94" s="11"/>
      <c r="D94" s="26"/>
      <c r="E94" s="25" t="str">
        <f>IF($A94="","",SUMIFS(ResourceAllocation[Allocation % of Person Effort],ResourceAllocation[Resource],$A94))</f>
        <v/>
      </c>
    </row>
    <row r="95" spans="1:5" hidden="1" x14ac:dyDescent="0.25">
      <c r="A95" s="11"/>
      <c r="B95" s="9" t="str">
        <f>IF($A95="","",IFERROR(INDEX(Resources[PositionTitle],MATCH($A95,Resources[FullName],0)),"unknown resource"))</f>
        <v/>
      </c>
      <c r="C95" s="11"/>
      <c r="D95" s="26"/>
      <c r="E95" s="25" t="str">
        <f>IF($A95="","",SUMIFS(ResourceAllocation[Allocation % of Person Effort],ResourceAllocation[Resource],$A95))</f>
        <v/>
      </c>
    </row>
    <row r="96" spans="1:5" hidden="1" x14ac:dyDescent="0.25">
      <c r="A96" s="11"/>
      <c r="B96" s="9" t="str">
        <f>IF($A96="","",IFERROR(INDEX(Resources[PositionTitle],MATCH($A96,Resources[FullName],0)),"unknown resource"))</f>
        <v/>
      </c>
      <c r="C96" s="11"/>
      <c r="D96" s="26"/>
      <c r="E96" s="25" t="str">
        <f>IF($A96="","",SUMIFS(ResourceAllocation[Allocation % of Person Effort],ResourceAllocation[Resource],$A96))</f>
        <v/>
      </c>
    </row>
    <row r="97" spans="1:5" hidden="1" x14ac:dyDescent="0.25">
      <c r="A97" s="11"/>
      <c r="B97" s="9" t="str">
        <f>IF($A97="","",IFERROR(INDEX(Resources[PositionTitle],MATCH($A97,Resources[FullName],0)),"unknown resource"))</f>
        <v/>
      </c>
      <c r="C97" s="11"/>
      <c r="D97" s="26"/>
      <c r="E97" s="25" t="str">
        <f>IF($A97="","",SUMIFS(ResourceAllocation[Allocation % of Person Effort],ResourceAllocation[Resource],$A97))</f>
        <v/>
      </c>
    </row>
    <row r="98" spans="1:5" hidden="1" x14ac:dyDescent="0.25">
      <c r="A98" s="11"/>
      <c r="B98" s="9" t="str">
        <f>IF($A98="","",IFERROR(INDEX(Resources[PositionTitle],MATCH($A98,Resources[FullName],0)),"unknown resource"))</f>
        <v/>
      </c>
      <c r="C98" s="11"/>
      <c r="D98" s="26"/>
      <c r="E98" s="25" t="str">
        <f>IF($A98="","",SUMIFS(ResourceAllocation[Allocation % of Person Effort],ResourceAllocation[Resource],$A98))</f>
        <v/>
      </c>
    </row>
    <row r="99" spans="1:5" hidden="1" x14ac:dyDescent="0.25">
      <c r="A99" s="11"/>
      <c r="B99" s="9" t="str">
        <f>IF($A99="","",IFERROR(INDEX(Resources[PositionTitle],MATCH($A99,Resources[FullName],0)),"unknown resource"))</f>
        <v/>
      </c>
      <c r="C99" s="11"/>
      <c r="D99" s="26"/>
      <c r="E99" s="25" t="str">
        <f>IF($A99="","",SUMIFS(ResourceAllocation[Allocation % of Person Effort],ResourceAllocation[Resource],$A99))</f>
        <v/>
      </c>
    </row>
    <row r="100" spans="1:5" hidden="1" x14ac:dyDescent="0.25">
      <c r="A100" s="11"/>
      <c r="B100" s="9" t="str">
        <f>IF($A100="","",IFERROR(INDEX(Resources[PositionTitle],MATCH($A100,Resources[FullName],0)),"unknown resource"))</f>
        <v/>
      </c>
      <c r="C100" s="11"/>
      <c r="D100" s="26"/>
      <c r="E100" s="25" t="str">
        <f>IF($A100="","",SUMIFS(ResourceAllocation[Allocation % of Person Effort],ResourceAllocation[Resource],$A100))</f>
        <v/>
      </c>
    </row>
    <row r="101" spans="1:5" hidden="1" x14ac:dyDescent="0.25">
      <c r="A101" s="11"/>
      <c r="B101" s="9" t="str">
        <f>IF($A101="","",IFERROR(INDEX(Resources[PositionTitle],MATCH($A101,Resources[FullName],0)),"unknown resource"))</f>
        <v/>
      </c>
      <c r="C101" s="11"/>
      <c r="D101" s="26"/>
      <c r="E101" s="25" t="str">
        <f>IF($A101="","",SUMIFS(ResourceAllocation[Allocation % of Person Effort],ResourceAllocation[Resource],$A101))</f>
        <v/>
      </c>
    </row>
    <row r="102" spans="1:5" hidden="1" x14ac:dyDescent="0.25">
      <c r="A102" s="11"/>
      <c r="B102" s="9" t="str">
        <f>IF($A102="","",IFERROR(INDEX(Resources[PositionTitle],MATCH($A102,Resources[FullName],0)),"unknown resource"))</f>
        <v/>
      </c>
      <c r="C102" s="11"/>
      <c r="D102" s="26"/>
      <c r="E102" s="25" t="str">
        <f>IF($A102="","",SUMIFS(ResourceAllocation[Allocation % of Person Effort],ResourceAllocation[Resource],$A102))</f>
        <v/>
      </c>
    </row>
    <row r="103" spans="1:5" hidden="1" x14ac:dyDescent="0.25">
      <c r="A103" s="11"/>
      <c r="B103" s="9" t="str">
        <f>IF($A103="","",IFERROR(INDEX(Resources[PositionTitle],MATCH($A103,Resources[FullName],0)),"unknown resource"))</f>
        <v/>
      </c>
      <c r="C103" s="11"/>
      <c r="D103" s="26"/>
      <c r="E103" s="25" t="str">
        <f>IF($A103="","",SUMIFS(ResourceAllocation[Allocation % of Person Effort],ResourceAllocation[Resource],$A103))</f>
        <v/>
      </c>
    </row>
    <row r="104" spans="1:5" hidden="1" x14ac:dyDescent="0.25">
      <c r="A104" s="11"/>
      <c r="B104" s="9" t="str">
        <f>IF($A104="","",IFERROR(INDEX(Resources[PositionTitle],MATCH($A104,Resources[FullName],0)),"unknown resource"))</f>
        <v/>
      </c>
      <c r="C104" s="11"/>
      <c r="D104" s="26"/>
      <c r="E104" s="25" t="str">
        <f>IF($A104="","",SUMIFS(ResourceAllocation[Allocation % of Person Effort],ResourceAllocation[Resource],$A104))</f>
        <v/>
      </c>
    </row>
    <row r="105" spans="1:5" hidden="1" x14ac:dyDescent="0.25">
      <c r="A105" s="11"/>
      <c r="B105" s="9" t="str">
        <f>IF($A105="","",IFERROR(INDEX(Resources[PositionTitle],MATCH($A105,Resources[FullName],0)),"unknown resource"))</f>
        <v/>
      </c>
      <c r="C105" s="11"/>
      <c r="D105" s="26"/>
      <c r="E105" s="25" t="str">
        <f>IF($A105="","",SUMIFS(ResourceAllocation[Allocation % of Person Effort],ResourceAllocation[Resource],$A105))</f>
        <v/>
      </c>
    </row>
    <row r="106" spans="1:5" hidden="1" x14ac:dyDescent="0.25">
      <c r="A106" s="11"/>
      <c r="B106" s="9" t="str">
        <f>IF($A106="","",IFERROR(INDEX(Resources[PositionTitle],MATCH($A106,Resources[FullName],0)),"unknown resource"))</f>
        <v/>
      </c>
      <c r="C106" s="11"/>
      <c r="D106" s="26"/>
      <c r="E106" s="25" t="str">
        <f>IF($A106="","",SUMIFS(ResourceAllocation[Allocation % of Person Effort],ResourceAllocation[Resource],$A106))</f>
        <v/>
      </c>
    </row>
    <row r="107" spans="1:5" hidden="1" x14ac:dyDescent="0.25">
      <c r="A107" s="11"/>
      <c r="B107" s="9" t="str">
        <f>IF($A107="","",IFERROR(INDEX(Resources[PositionTitle],MATCH($A107,Resources[FullName],0)),"unknown resource"))</f>
        <v/>
      </c>
      <c r="C107" s="11"/>
      <c r="D107" s="26"/>
      <c r="E107" s="25" t="str">
        <f>IF($A107="","",SUMIFS(ResourceAllocation[Allocation % of Person Effort],ResourceAllocation[Resource],$A107))</f>
        <v/>
      </c>
    </row>
    <row r="108" spans="1:5" hidden="1" x14ac:dyDescent="0.25">
      <c r="A108" s="11"/>
      <c r="B108" s="9" t="str">
        <f>IF($A108="","",IFERROR(INDEX(Resources[PositionTitle],MATCH($A108,Resources[FullName],0)),"unknown resource"))</f>
        <v/>
      </c>
      <c r="C108" s="11"/>
      <c r="D108" s="26"/>
      <c r="E108" s="25" t="str">
        <f>IF($A108="","",SUMIFS(ResourceAllocation[Allocation % of Person Effort],ResourceAllocation[Resource],$A108))</f>
        <v/>
      </c>
    </row>
    <row r="109" spans="1:5" hidden="1" x14ac:dyDescent="0.25">
      <c r="A109" s="11"/>
      <c r="B109" s="9" t="str">
        <f>IF($A109="","",IFERROR(INDEX(Resources[PositionTitle],MATCH($A109,Resources[FullName],0)),"unknown resource"))</f>
        <v/>
      </c>
      <c r="C109" s="11"/>
      <c r="D109" s="26"/>
      <c r="E109" s="25" t="str">
        <f>IF($A109="","",SUMIFS(ResourceAllocation[Allocation % of Person Effort],ResourceAllocation[Resource],$A109))</f>
        <v/>
      </c>
    </row>
    <row r="110" spans="1:5" hidden="1" x14ac:dyDescent="0.25">
      <c r="A110" s="11"/>
      <c r="B110" s="9" t="str">
        <f>IF($A110="","",IFERROR(INDEX(Resources[PositionTitle],MATCH($A110,Resources[FullName],0)),"unknown resource"))</f>
        <v/>
      </c>
      <c r="C110" s="11"/>
      <c r="D110" s="26"/>
      <c r="E110" s="25" t="str">
        <f>IF($A110="","",SUMIFS(ResourceAllocation[Allocation % of Person Effort],ResourceAllocation[Resource],$A110))</f>
        <v/>
      </c>
    </row>
    <row r="111" spans="1:5" hidden="1" x14ac:dyDescent="0.25">
      <c r="A111" s="11"/>
      <c r="B111" s="9" t="str">
        <f>IF($A111="","",IFERROR(INDEX(Resources[PositionTitle],MATCH($A111,Resources[FullName],0)),"unknown resource"))</f>
        <v/>
      </c>
      <c r="C111" s="11"/>
      <c r="D111" s="26"/>
      <c r="E111" s="25" t="str">
        <f>IF($A111="","",SUMIFS(ResourceAllocation[Allocation % of Person Effort],ResourceAllocation[Resource],$A111))</f>
        <v/>
      </c>
    </row>
    <row r="112" spans="1:5" hidden="1" x14ac:dyDescent="0.25">
      <c r="A112" s="11"/>
      <c r="B112" s="9" t="str">
        <f>IF($A112="","",IFERROR(INDEX(Resources[PositionTitle],MATCH($A112,Resources[FullName],0)),"unknown resource"))</f>
        <v/>
      </c>
      <c r="C112" s="11"/>
      <c r="D112" s="26"/>
      <c r="E112" s="25" t="str">
        <f>IF($A112="","",SUMIFS(ResourceAllocation[Allocation % of Person Effort],ResourceAllocation[Resource],$A112))</f>
        <v/>
      </c>
    </row>
    <row r="113" spans="1:5" hidden="1" x14ac:dyDescent="0.25">
      <c r="A113" s="11"/>
      <c r="B113" s="9" t="str">
        <f>IF($A113="","",IFERROR(INDEX(Resources[PositionTitle],MATCH($A113,Resources[FullName],0)),"unknown resource"))</f>
        <v/>
      </c>
      <c r="C113" s="11"/>
      <c r="D113" s="26"/>
      <c r="E113" s="25" t="str">
        <f>IF($A113="","",SUMIFS(ResourceAllocation[Allocation % of Person Effort],ResourceAllocation[Resource],$A113))</f>
        <v/>
      </c>
    </row>
    <row r="114" spans="1:5" hidden="1" x14ac:dyDescent="0.25">
      <c r="A114" s="11"/>
      <c r="B114" s="9" t="str">
        <f>IF($A114="","",IFERROR(INDEX(Resources[PositionTitle],MATCH($A114,Resources[FullName],0)),"unknown resource"))</f>
        <v/>
      </c>
      <c r="C114" s="11"/>
      <c r="D114" s="26"/>
      <c r="E114" s="25" t="str">
        <f>IF($A114="","",SUMIFS(ResourceAllocation[Allocation % of Person Effort],ResourceAllocation[Resource],$A114))</f>
        <v/>
      </c>
    </row>
    <row r="115" spans="1:5" hidden="1" x14ac:dyDescent="0.25">
      <c r="A115" s="11"/>
      <c r="B115" s="9" t="str">
        <f>IF($A115="","",IFERROR(INDEX(Resources[PositionTitle],MATCH($A115,Resources[FullName],0)),"unknown resource"))</f>
        <v/>
      </c>
      <c r="C115" s="11"/>
      <c r="D115" s="26"/>
      <c r="E115" s="25" t="str">
        <f>IF($A115="","",SUMIFS(ResourceAllocation[Allocation % of Person Effort],ResourceAllocation[Resource],$A115))</f>
        <v/>
      </c>
    </row>
    <row r="116" spans="1:5" hidden="1" x14ac:dyDescent="0.25">
      <c r="A116" s="11"/>
      <c r="B116" s="9" t="str">
        <f>IF($A116="","",IFERROR(INDEX(Resources[PositionTitle],MATCH($A116,Resources[FullName],0)),"unknown resource"))</f>
        <v/>
      </c>
      <c r="C116" s="11"/>
      <c r="D116" s="26"/>
      <c r="E116" s="25" t="str">
        <f>IF($A116="","",SUMIFS(ResourceAllocation[Allocation % of Person Effort],ResourceAllocation[Resource],$A116))</f>
        <v/>
      </c>
    </row>
    <row r="117" spans="1:5" hidden="1" x14ac:dyDescent="0.25">
      <c r="A117" s="11"/>
      <c r="B117" s="9" t="str">
        <f>IF($A117="","",IFERROR(INDEX(Resources[PositionTitle],MATCH($A117,Resources[FullName],0)),"unknown resource"))</f>
        <v/>
      </c>
      <c r="C117" s="11"/>
      <c r="D117" s="26"/>
      <c r="E117" s="25" t="str">
        <f>IF($A117="","",SUMIFS(ResourceAllocation[Allocation % of Person Effort],ResourceAllocation[Resource],$A117))</f>
        <v/>
      </c>
    </row>
    <row r="118" spans="1:5" hidden="1" x14ac:dyDescent="0.25">
      <c r="A118" s="11"/>
      <c r="B118" s="9" t="str">
        <f>IF($A118="","",IFERROR(INDEX(Resources[PositionTitle],MATCH($A118,Resources[FullName],0)),"unknown resource"))</f>
        <v/>
      </c>
      <c r="C118" s="11"/>
      <c r="D118" s="26"/>
      <c r="E118" s="25" t="str">
        <f>IF($A118="","",SUMIFS(ResourceAllocation[Allocation % of Person Effort],ResourceAllocation[Resource],$A118))</f>
        <v/>
      </c>
    </row>
    <row r="119" spans="1:5" hidden="1" x14ac:dyDescent="0.25">
      <c r="A119" s="11"/>
      <c r="B119" s="9" t="str">
        <f>IF($A119="","",IFERROR(INDEX(Resources[PositionTitle],MATCH($A119,Resources[FullName],0)),"unknown resource"))</f>
        <v/>
      </c>
      <c r="C119" s="11"/>
      <c r="D119" s="26"/>
      <c r="E119" s="25" t="str">
        <f>IF($A119="","",SUMIFS(ResourceAllocation[Allocation % of Person Effort],ResourceAllocation[Resource],$A119))</f>
        <v/>
      </c>
    </row>
    <row r="120" spans="1:5" hidden="1" x14ac:dyDescent="0.25">
      <c r="A120" s="11"/>
      <c r="B120" s="9" t="str">
        <f>IF($A120="","",IFERROR(INDEX(Resources[PositionTitle],MATCH($A120,Resources[FullName],0)),"unknown resource"))</f>
        <v/>
      </c>
      <c r="C120" s="11"/>
      <c r="D120" s="26"/>
      <c r="E120" s="25" t="str">
        <f>IF($A120="","",SUMIFS(ResourceAllocation[Allocation % of Person Effort],ResourceAllocation[Resource],$A120))</f>
        <v/>
      </c>
    </row>
    <row r="121" spans="1:5" hidden="1" x14ac:dyDescent="0.25">
      <c r="A121" s="11"/>
      <c r="B121" s="9" t="str">
        <f>IF($A121="","",IFERROR(INDEX(Resources[PositionTitle],MATCH($A121,Resources[FullName],0)),"unknown resource"))</f>
        <v/>
      </c>
      <c r="C121" s="11"/>
      <c r="D121" s="26"/>
      <c r="E121" s="25" t="str">
        <f>IF($A121="","",SUMIFS(ResourceAllocation[Allocation % of Person Effort],ResourceAllocation[Resource],$A121))</f>
        <v/>
      </c>
    </row>
    <row r="122" spans="1:5" hidden="1" x14ac:dyDescent="0.25">
      <c r="A122" s="11"/>
      <c r="B122" s="9" t="str">
        <f>IF($A122="","",IFERROR(INDEX(Resources[PositionTitle],MATCH($A122,Resources[FullName],0)),"unknown resource"))</f>
        <v/>
      </c>
      <c r="C122" s="11"/>
      <c r="D122" s="26"/>
      <c r="E122" s="25" t="str">
        <f>IF($A122="","",SUMIFS(ResourceAllocation[Allocation % of Person Effort],ResourceAllocation[Resource],$A122))</f>
        <v/>
      </c>
    </row>
    <row r="123" spans="1:5" hidden="1" x14ac:dyDescent="0.25">
      <c r="A123" s="11"/>
      <c r="B123" s="9" t="str">
        <f>IF($A123="","",IFERROR(INDEX(Resources[PositionTitle],MATCH($A123,Resources[FullName],0)),"unknown resource"))</f>
        <v/>
      </c>
      <c r="C123" s="11"/>
      <c r="D123" s="26"/>
      <c r="E123" s="25" t="str">
        <f>IF($A123="","",SUMIFS(ResourceAllocation[Allocation % of Person Effort],ResourceAllocation[Resource],$A123))</f>
        <v/>
      </c>
    </row>
    <row r="124" spans="1:5" hidden="1" x14ac:dyDescent="0.25">
      <c r="A124" s="11"/>
      <c r="B124" s="9" t="str">
        <f>IF($A124="","",IFERROR(INDEX(Resources[PositionTitle],MATCH($A124,Resources[FullName],0)),"unknown resource"))</f>
        <v/>
      </c>
      <c r="C124" s="11"/>
      <c r="D124" s="26"/>
      <c r="E124" s="25" t="str">
        <f>IF($A124="","",SUMIFS(ResourceAllocation[Allocation % of Person Effort],ResourceAllocation[Resource],$A124))</f>
        <v/>
      </c>
    </row>
    <row r="125" spans="1:5" hidden="1" x14ac:dyDescent="0.25">
      <c r="A125" s="11"/>
      <c r="B125" s="9" t="str">
        <f>IF($A125="","",IFERROR(INDEX(Resources[PositionTitle],MATCH($A125,Resources[FullName],0)),"unknown resource"))</f>
        <v/>
      </c>
      <c r="C125" s="11"/>
      <c r="D125" s="26"/>
      <c r="E125" s="25" t="str">
        <f>IF($A125="","",SUMIFS(ResourceAllocation[Allocation % of Person Effort],ResourceAllocation[Resource],$A125))</f>
        <v/>
      </c>
    </row>
    <row r="126" spans="1:5" hidden="1" x14ac:dyDescent="0.25">
      <c r="A126" s="11"/>
      <c r="B126" s="9" t="str">
        <f>IF($A126="","",IFERROR(INDEX(Resources[PositionTitle],MATCH($A126,Resources[FullName],0)),"unknown resource"))</f>
        <v/>
      </c>
      <c r="C126" s="11"/>
      <c r="D126" s="26"/>
      <c r="E126" s="25" t="str">
        <f>IF($A126="","",SUMIFS(ResourceAllocation[Allocation % of Person Effort],ResourceAllocation[Resource],$A126))</f>
        <v/>
      </c>
    </row>
    <row r="127" spans="1:5" hidden="1" x14ac:dyDescent="0.25">
      <c r="A127" s="11"/>
      <c r="B127" s="9" t="str">
        <f>IF($A127="","",IFERROR(INDEX(Resources[PositionTitle],MATCH($A127,Resources[FullName],0)),"unknown resource"))</f>
        <v/>
      </c>
      <c r="C127" s="11"/>
      <c r="D127" s="26"/>
      <c r="E127" s="25" t="str">
        <f>IF($A127="","",SUMIFS(ResourceAllocation[Allocation % of Person Effort],ResourceAllocation[Resource],$A127))</f>
        <v/>
      </c>
    </row>
    <row r="128" spans="1:5" hidden="1" x14ac:dyDescent="0.25">
      <c r="A128" s="11"/>
      <c r="B128" s="9" t="str">
        <f>IF($A128="","",IFERROR(INDEX(Resources[PositionTitle],MATCH($A128,Resources[FullName],0)),"unknown resource"))</f>
        <v/>
      </c>
      <c r="C128" s="11"/>
      <c r="D128" s="26"/>
      <c r="E128" s="25" t="str">
        <f>IF($A128="","",SUMIFS(ResourceAllocation[Allocation % of Person Effort],ResourceAllocation[Resource],$A128))</f>
        <v/>
      </c>
    </row>
    <row r="129" spans="1:5" hidden="1" x14ac:dyDescent="0.25">
      <c r="A129" s="11"/>
      <c r="B129" s="9" t="str">
        <f>IF($A129="","",IFERROR(INDEX(Resources[PositionTitle],MATCH($A129,Resources[FullName],0)),"unknown resource"))</f>
        <v/>
      </c>
      <c r="C129" s="11"/>
      <c r="D129" s="26"/>
      <c r="E129" s="25" t="str">
        <f>IF($A129="","",SUMIFS(ResourceAllocation[Allocation % of Person Effort],ResourceAllocation[Resource],$A129))</f>
        <v/>
      </c>
    </row>
    <row r="130" spans="1:5" hidden="1" x14ac:dyDescent="0.25">
      <c r="A130" s="11"/>
      <c r="B130" s="9" t="str">
        <f>IF($A130="","",IFERROR(INDEX(Resources[PositionTitle],MATCH($A130,Resources[FullName],0)),"unknown resource"))</f>
        <v/>
      </c>
      <c r="C130" s="11"/>
      <c r="D130" s="26"/>
      <c r="E130" s="25" t="str">
        <f>IF($A130="","",SUMIFS(ResourceAllocation[Allocation % of Person Effort],ResourceAllocation[Resource],$A130))</f>
        <v/>
      </c>
    </row>
    <row r="131" spans="1:5" hidden="1" x14ac:dyDescent="0.25">
      <c r="A131" s="11"/>
      <c r="B131" s="9" t="str">
        <f>IF($A131="","",IFERROR(INDEX(Resources[PositionTitle],MATCH($A131,Resources[FullName],0)),"unknown resource"))</f>
        <v/>
      </c>
      <c r="C131" s="11"/>
      <c r="D131" s="26"/>
      <c r="E131" s="25" t="str">
        <f>IF($A131="","",SUMIFS(ResourceAllocation[Allocation % of Person Effort],ResourceAllocation[Resource],$A131))</f>
        <v/>
      </c>
    </row>
    <row r="132" spans="1:5" hidden="1" x14ac:dyDescent="0.25">
      <c r="A132" s="11"/>
      <c r="B132" s="9" t="str">
        <f>IF($A132="","",IFERROR(INDEX(Resources[PositionTitle],MATCH($A132,Resources[FullName],0)),"unknown resource"))</f>
        <v/>
      </c>
      <c r="C132" s="11"/>
      <c r="D132" s="26"/>
      <c r="E132" s="25" t="str">
        <f>IF($A132="","",SUMIFS(ResourceAllocation[Allocation % of Person Effort],ResourceAllocation[Resource],$A132))</f>
        <v/>
      </c>
    </row>
    <row r="133" spans="1:5" hidden="1" x14ac:dyDescent="0.25">
      <c r="A133" s="11"/>
      <c r="B133" s="9" t="str">
        <f>IF($A133="","",IFERROR(INDEX(Resources[PositionTitle],MATCH($A133,Resources[FullName],0)),"unknown resource"))</f>
        <v/>
      </c>
      <c r="C133" s="11"/>
      <c r="D133" s="26"/>
      <c r="E133" s="25" t="str">
        <f>IF($A133="","",SUMIFS(ResourceAllocation[Allocation % of Person Effort],ResourceAllocation[Resource],$A133))</f>
        <v/>
      </c>
    </row>
    <row r="134" spans="1:5" hidden="1" x14ac:dyDescent="0.25">
      <c r="A134" s="11"/>
      <c r="B134" s="9" t="str">
        <f>IF($A134="","",IFERROR(INDEX(Resources[PositionTitle],MATCH($A134,Resources[FullName],0)),"unknown resource"))</f>
        <v/>
      </c>
      <c r="C134" s="11"/>
      <c r="D134" s="26"/>
      <c r="E134" s="25" t="str">
        <f>IF($A134="","",SUMIFS(ResourceAllocation[Allocation % of Person Effort],ResourceAllocation[Resource],$A134))</f>
        <v/>
      </c>
    </row>
    <row r="135" spans="1:5" hidden="1" x14ac:dyDescent="0.25">
      <c r="A135" s="11"/>
      <c r="B135" s="9" t="str">
        <f>IF($A135="","",IFERROR(INDEX(Resources[PositionTitle],MATCH($A135,Resources[FullName],0)),"unknown resource"))</f>
        <v/>
      </c>
      <c r="C135" s="11"/>
      <c r="D135" s="26"/>
      <c r="E135" s="25" t="str">
        <f>IF($A135="","",SUMIFS(ResourceAllocation[Allocation % of Person Effort],ResourceAllocation[Resource],$A135))</f>
        <v/>
      </c>
    </row>
    <row r="136" spans="1:5" hidden="1" x14ac:dyDescent="0.25">
      <c r="A136" s="11"/>
      <c r="B136" s="9" t="str">
        <f>IF($A136="","",IFERROR(INDEX(Resources[PositionTitle],MATCH($A136,Resources[FullName],0)),"unknown resource"))</f>
        <v/>
      </c>
      <c r="C136" s="11"/>
      <c r="D136" s="26"/>
      <c r="E136" s="25" t="str">
        <f>IF($A136="","",SUMIFS(ResourceAllocation[Allocation % of Person Effort],ResourceAllocation[Resource],$A136))</f>
        <v/>
      </c>
    </row>
    <row r="137" spans="1:5" hidden="1" x14ac:dyDescent="0.25">
      <c r="A137" s="11"/>
      <c r="B137" s="9" t="str">
        <f>IF($A137="","",IFERROR(INDEX(Resources[PositionTitle],MATCH($A137,Resources[FullName],0)),"unknown resource"))</f>
        <v/>
      </c>
      <c r="C137" s="11"/>
      <c r="D137" s="26"/>
      <c r="E137" s="25" t="str">
        <f>IF($A137="","",SUMIFS(ResourceAllocation[Allocation % of Person Effort],ResourceAllocation[Resource],$A137))</f>
        <v/>
      </c>
    </row>
    <row r="138" spans="1:5" hidden="1" x14ac:dyDescent="0.25">
      <c r="A138" s="11"/>
      <c r="B138" s="9" t="str">
        <f>IF($A138="","",IFERROR(INDEX(Resources[PositionTitle],MATCH($A138,Resources[FullName],0)),"unknown resource"))</f>
        <v/>
      </c>
      <c r="C138" s="11"/>
      <c r="D138" s="26"/>
      <c r="E138" s="25" t="str">
        <f>IF($A138="","",SUMIFS(ResourceAllocation[Allocation % of Person Effort],ResourceAllocation[Resource],$A138))</f>
        <v/>
      </c>
    </row>
    <row r="139" spans="1:5" hidden="1" x14ac:dyDescent="0.25">
      <c r="A139" s="11"/>
      <c r="B139" s="9" t="str">
        <f>IF($A139="","",IFERROR(INDEX(Resources[PositionTitle],MATCH($A139,Resources[FullName],0)),"unknown resource"))</f>
        <v/>
      </c>
      <c r="C139" s="11"/>
      <c r="D139" s="26"/>
      <c r="E139" s="25" t="str">
        <f>IF($A139="","",SUMIFS(ResourceAllocation[Allocation % of Person Effort],ResourceAllocation[Resource],$A139))</f>
        <v/>
      </c>
    </row>
    <row r="140" spans="1:5" hidden="1" x14ac:dyDescent="0.25">
      <c r="A140" s="11"/>
      <c r="B140" s="9" t="str">
        <f>IF($A140="","",IFERROR(INDEX(Resources[PositionTitle],MATCH($A140,Resources[FullName],0)),"unknown resource"))</f>
        <v/>
      </c>
      <c r="C140" s="11"/>
      <c r="D140" s="26"/>
      <c r="E140" s="25" t="str">
        <f>IF($A140="","",SUMIFS(ResourceAllocation[Allocation % of Person Effort],ResourceAllocation[Resource],$A140))</f>
        <v/>
      </c>
    </row>
    <row r="141" spans="1:5" hidden="1" x14ac:dyDescent="0.25">
      <c r="A141" s="11"/>
      <c r="B141" s="9" t="str">
        <f>IF($A141="","",IFERROR(INDEX(Resources[PositionTitle],MATCH($A141,Resources[FullName],0)),"unknown resource"))</f>
        <v/>
      </c>
      <c r="C141" s="11"/>
      <c r="D141" s="26"/>
      <c r="E141" s="25" t="str">
        <f>IF($A141="","",SUMIFS(ResourceAllocation[Allocation % of Person Effort],ResourceAllocation[Resource],$A141))</f>
        <v/>
      </c>
    </row>
    <row r="142" spans="1:5" hidden="1" x14ac:dyDescent="0.25">
      <c r="A142" s="11"/>
      <c r="B142" s="9" t="str">
        <f>IF($A142="","",IFERROR(INDEX(Resources[PositionTitle],MATCH($A142,Resources[FullName],0)),"unknown resource"))</f>
        <v/>
      </c>
      <c r="C142" s="11"/>
      <c r="D142" s="26"/>
      <c r="E142" s="25" t="str">
        <f>IF($A142="","",SUMIFS(ResourceAllocation[Allocation % of Person Effort],ResourceAllocation[Resource],$A142))</f>
        <v/>
      </c>
    </row>
    <row r="143" spans="1:5" hidden="1" x14ac:dyDescent="0.25">
      <c r="A143" s="11"/>
      <c r="B143" s="9" t="str">
        <f>IF($A143="","",IFERROR(INDEX(Resources[PositionTitle],MATCH($A143,Resources[FullName],0)),"unknown resource"))</f>
        <v/>
      </c>
      <c r="C143" s="11"/>
      <c r="D143" s="26"/>
      <c r="E143" s="25" t="str">
        <f>IF($A143="","",SUMIFS(ResourceAllocation[Allocation % of Person Effort],ResourceAllocation[Resource],$A143))</f>
        <v/>
      </c>
    </row>
    <row r="144" spans="1:5" hidden="1" x14ac:dyDescent="0.25">
      <c r="A144" s="11"/>
      <c r="B144" s="9" t="str">
        <f>IF($A144="","",IFERROR(INDEX(Resources[PositionTitle],MATCH($A144,Resources[FullName],0)),"unknown resource"))</f>
        <v/>
      </c>
      <c r="C144" s="11"/>
      <c r="D144" s="26"/>
      <c r="E144" s="25" t="str">
        <f>IF($A144="","",SUMIFS(ResourceAllocation[Allocation % of Person Effort],ResourceAllocation[Resource],$A144))</f>
        <v/>
      </c>
    </row>
    <row r="145" spans="1:5" hidden="1" x14ac:dyDescent="0.25">
      <c r="A145" s="11"/>
      <c r="B145" s="9" t="str">
        <f>IF($A145="","",IFERROR(INDEX(Resources[PositionTitle],MATCH($A145,Resources[FullName],0)),"unknown resource"))</f>
        <v/>
      </c>
      <c r="C145" s="11"/>
      <c r="D145" s="26"/>
      <c r="E145" s="25" t="str">
        <f>IF($A145="","",SUMIFS(ResourceAllocation[Allocation % of Person Effort],ResourceAllocation[Resource],$A145))</f>
        <v/>
      </c>
    </row>
    <row r="146" spans="1:5" hidden="1" x14ac:dyDescent="0.25">
      <c r="A146" s="11"/>
      <c r="B146" s="9" t="str">
        <f>IF($A146="","",IFERROR(INDEX(Resources[PositionTitle],MATCH($A146,Resources[FullName],0)),"unknown resource"))</f>
        <v/>
      </c>
      <c r="C146" s="11"/>
      <c r="D146" s="26"/>
      <c r="E146" s="25" t="str">
        <f>IF($A146="","",SUMIFS(ResourceAllocation[Allocation % of Person Effort],ResourceAllocation[Resource],$A146))</f>
        <v/>
      </c>
    </row>
    <row r="147" spans="1:5" hidden="1" x14ac:dyDescent="0.25">
      <c r="A147" s="11"/>
      <c r="B147" s="9" t="str">
        <f>IF($A147="","",IFERROR(INDEX(Resources[PositionTitle],MATCH($A147,Resources[FullName],0)),"unknown resource"))</f>
        <v/>
      </c>
      <c r="C147" s="11"/>
      <c r="D147" s="26"/>
      <c r="E147" s="25" t="str">
        <f>IF($A147="","",SUMIFS(ResourceAllocation[Allocation % of Person Effort],ResourceAllocation[Resource],$A147))</f>
        <v/>
      </c>
    </row>
    <row r="148" spans="1:5" hidden="1" x14ac:dyDescent="0.25">
      <c r="A148" s="11"/>
      <c r="B148" s="9" t="str">
        <f>IF($A148="","",IFERROR(INDEX(Resources[PositionTitle],MATCH($A148,Resources[FullName],0)),"unknown resource"))</f>
        <v/>
      </c>
      <c r="C148" s="11"/>
      <c r="D148" s="26"/>
      <c r="E148" s="25" t="str">
        <f>IF($A148="","",SUMIFS(ResourceAllocation[Allocation % of Person Effort],ResourceAllocation[Resource],$A148))</f>
        <v/>
      </c>
    </row>
    <row r="149" spans="1:5" hidden="1" x14ac:dyDescent="0.25">
      <c r="A149" s="11"/>
      <c r="B149" s="9" t="str">
        <f>IF($A149="","",IFERROR(INDEX(Resources[PositionTitle],MATCH($A149,Resources[FullName],0)),"unknown resource"))</f>
        <v/>
      </c>
      <c r="C149" s="11"/>
      <c r="D149" s="26"/>
      <c r="E149" s="25" t="str">
        <f>IF($A149="","",SUMIFS(ResourceAllocation[Allocation % of Person Effort],ResourceAllocation[Resource],$A149))</f>
        <v/>
      </c>
    </row>
    <row r="150" spans="1:5" hidden="1" x14ac:dyDescent="0.25">
      <c r="A150" s="11"/>
      <c r="B150" s="9" t="str">
        <f>IF($A150="","",IFERROR(INDEX(Resources[PositionTitle],MATCH($A150,Resources[FullName],0)),"unknown resource"))</f>
        <v/>
      </c>
      <c r="C150" s="11"/>
      <c r="D150" s="26"/>
      <c r="E150" s="25" t="str">
        <f>IF($A150="","",SUMIFS(ResourceAllocation[Allocation % of Person Effort],ResourceAllocation[Resource],$A150))</f>
        <v/>
      </c>
    </row>
    <row r="151" spans="1:5" hidden="1" x14ac:dyDescent="0.25">
      <c r="A151" s="11"/>
      <c r="B151" s="9" t="str">
        <f>IF($A151="","",IFERROR(INDEX(Resources[PositionTitle],MATCH($A151,Resources[FullName],0)),"unknown resource"))</f>
        <v/>
      </c>
      <c r="C151" s="11"/>
      <c r="D151" s="26"/>
      <c r="E151" s="25" t="str">
        <f>IF($A151="","",SUMIFS(ResourceAllocation[Allocation % of Person Effort],ResourceAllocation[Resource],$A151))</f>
        <v/>
      </c>
    </row>
    <row r="152" spans="1:5" hidden="1" x14ac:dyDescent="0.25">
      <c r="A152" s="11"/>
      <c r="B152" s="9" t="str">
        <f>IF($A152="","",IFERROR(INDEX(Resources[PositionTitle],MATCH($A152,Resources[FullName],0)),"unknown resource"))</f>
        <v/>
      </c>
      <c r="C152" s="11"/>
      <c r="D152" s="26"/>
      <c r="E152" s="25" t="str">
        <f>IF($A152="","",SUMIFS(ResourceAllocation[Allocation % of Person Effort],ResourceAllocation[Resource],$A152))</f>
        <v/>
      </c>
    </row>
    <row r="153" spans="1:5" hidden="1" x14ac:dyDescent="0.25">
      <c r="A153" s="11"/>
      <c r="B153" s="9" t="str">
        <f>IF($A153="","",IFERROR(INDEX(Resources[PositionTitle],MATCH($A153,Resources[FullName],0)),"unknown resource"))</f>
        <v/>
      </c>
      <c r="C153" s="11"/>
      <c r="D153" s="26"/>
      <c r="E153" s="25" t="str">
        <f>IF($A153="","",SUMIFS(ResourceAllocation[Allocation % of Person Effort],ResourceAllocation[Resource],$A153))</f>
        <v/>
      </c>
    </row>
    <row r="154" spans="1:5" hidden="1" x14ac:dyDescent="0.25">
      <c r="A154" s="11"/>
      <c r="B154" s="9" t="str">
        <f>IF($A154="","",IFERROR(INDEX(Resources[PositionTitle],MATCH($A154,Resources[FullName],0)),"unknown resource"))</f>
        <v/>
      </c>
      <c r="C154" s="11"/>
      <c r="D154" s="26"/>
      <c r="E154" s="25" t="str">
        <f>IF($A154="","",SUMIFS(ResourceAllocation[Allocation % of Person Effort],ResourceAllocation[Resource],$A154))</f>
        <v/>
      </c>
    </row>
    <row r="155" spans="1:5" hidden="1" x14ac:dyDescent="0.25">
      <c r="A155" s="11"/>
      <c r="B155" s="9" t="str">
        <f>IF($A155="","",IFERROR(INDEX(Resources[PositionTitle],MATCH($A155,Resources[FullName],0)),"unknown resource"))</f>
        <v/>
      </c>
      <c r="C155" s="11"/>
      <c r="D155" s="26"/>
      <c r="E155" s="25" t="str">
        <f>IF($A155="","",SUMIFS(ResourceAllocation[Allocation % of Person Effort],ResourceAllocation[Resource],$A155))</f>
        <v/>
      </c>
    </row>
    <row r="156" spans="1:5" hidden="1" x14ac:dyDescent="0.25">
      <c r="A156" s="11"/>
      <c r="B156" s="9" t="str">
        <f>IF($A156="","",IFERROR(INDEX(Resources[PositionTitle],MATCH($A156,Resources[FullName],0)),"unknown resource"))</f>
        <v/>
      </c>
      <c r="C156" s="11"/>
      <c r="D156" s="26"/>
      <c r="E156" s="25" t="str">
        <f>IF($A156="","",SUMIFS(ResourceAllocation[Allocation % of Person Effort],ResourceAllocation[Resource],$A156))</f>
        <v/>
      </c>
    </row>
    <row r="157" spans="1:5" hidden="1" x14ac:dyDescent="0.25">
      <c r="A157" s="11"/>
      <c r="B157" s="9" t="str">
        <f>IF($A157="","",IFERROR(INDEX(Resources[PositionTitle],MATCH($A157,Resources[FullName],0)),"unknown resource"))</f>
        <v/>
      </c>
      <c r="C157" s="11"/>
      <c r="D157" s="26"/>
      <c r="E157" s="25" t="str">
        <f>IF($A157="","",SUMIFS(ResourceAllocation[Allocation % of Person Effort],ResourceAllocation[Resource],$A157))</f>
        <v/>
      </c>
    </row>
    <row r="158" spans="1:5" hidden="1" x14ac:dyDescent="0.25">
      <c r="A158" s="11"/>
      <c r="B158" s="9" t="str">
        <f>IF($A158="","",IFERROR(INDEX(Resources[PositionTitle],MATCH($A158,Resources[FullName],0)),"unknown resource"))</f>
        <v/>
      </c>
      <c r="C158" s="11"/>
      <c r="D158" s="26"/>
      <c r="E158" s="25" t="str">
        <f>IF($A158="","",SUMIFS(ResourceAllocation[Allocation % of Person Effort],ResourceAllocation[Resource],$A158))</f>
        <v/>
      </c>
    </row>
    <row r="159" spans="1:5" hidden="1" x14ac:dyDescent="0.25">
      <c r="A159" s="11"/>
      <c r="B159" s="9" t="str">
        <f>IF($A159="","",IFERROR(INDEX(Resources[PositionTitle],MATCH($A159,Resources[FullName],0)),"unknown resource"))</f>
        <v/>
      </c>
      <c r="C159" s="11"/>
      <c r="D159" s="26"/>
      <c r="E159" s="25" t="str">
        <f>IF($A159="","",SUMIFS(ResourceAllocation[Allocation % of Person Effort],ResourceAllocation[Resource],$A159))</f>
        <v/>
      </c>
    </row>
    <row r="160" spans="1:5" hidden="1" x14ac:dyDescent="0.25">
      <c r="A160" s="11"/>
      <c r="B160" s="9" t="str">
        <f>IF($A160="","",IFERROR(INDEX(Resources[PositionTitle],MATCH($A160,Resources[FullName],0)),"unknown resource"))</f>
        <v/>
      </c>
      <c r="C160" s="11"/>
      <c r="D160" s="26"/>
      <c r="E160" s="25" t="str">
        <f>IF($A160="","",SUMIFS(ResourceAllocation[Allocation % of Person Effort],ResourceAllocation[Resource],$A160))</f>
        <v/>
      </c>
    </row>
    <row r="161" spans="1:5" hidden="1" x14ac:dyDescent="0.25">
      <c r="A161" s="11"/>
      <c r="B161" s="9" t="str">
        <f>IF($A161="","",IFERROR(INDEX(Resources[PositionTitle],MATCH($A161,Resources[FullName],0)),"unknown resource"))</f>
        <v/>
      </c>
      <c r="C161" s="11"/>
      <c r="D161" s="26"/>
      <c r="E161" s="25" t="str">
        <f>IF($A161="","",SUMIFS(ResourceAllocation[Allocation % of Person Effort],ResourceAllocation[Resource],$A161))</f>
        <v/>
      </c>
    </row>
    <row r="162" spans="1:5" hidden="1" x14ac:dyDescent="0.25">
      <c r="A162" s="11"/>
      <c r="B162" s="9" t="str">
        <f>IF($A162="","",IFERROR(INDEX(Resources[PositionTitle],MATCH($A162,Resources[FullName],0)),"unknown resource"))</f>
        <v/>
      </c>
      <c r="C162" s="11"/>
      <c r="D162" s="26"/>
      <c r="E162" s="25" t="str">
        <f>IF($A162="","",SUMIFS(ResourceAllocation[Allocation % of Person Effort],ResourceAllocation[Resource],$A162))</f>
        <v/>
      </c>
    </row>
    <row r="163" spans="1:5" hidden="1" x14ac:dyDescent="0.25">
      <c r="A163" s="11"/>
      <c r="B163" s="9" t="str">
        <f>IF($A163="","",IFERROR(INDEX(Resources[PositionTitle],MATCH($A163,Resources[FullName],0)),"unknown resource"))</f>
        <v/>
      </c>
      <c r="C163" s="11"/>
      <c r="D163" s="26"/>
      <c r="E163" s="25" t="str">
        <f>IF($A163="","",SUMIFS(ResourceAllocation[Allocation % of Person Effort],ResourceAllocation[Resource],$A163))</f>
        <v/>
      </c>
    </row>
    <row r="164" spans="1:5" hidden="1" x14ac:dyDescent="0.25">
      <c r="A164" s="11"/>
      <c r="B164" s="9" t="str">
        <f>IF($A164="","",IFERROR(INDEX(Resources[PositionTitle],MATCH($A164,Resources[FullName],0)),"unknown resource"))</f>
        <v/>
      </c>
      <c r="C164" s="11"/>
      <c r="D164" s="26"/>
      <c r="E164" s="25" t="str">
        <f>IF($A164="","",SUMIFS(ResourceAllocation[Allocation % of Person Effort],ResourceAllocation[Resource],$A164))</f>
        <v/>
      </c>
    </row>
    <row r="165" spans="1:5" hidden="1" x14ac:dyDescent="0.25">
      <c r="A165" s="11"/>
      <c r="B165" s="9" t="str">
        <f>IF($A165="","",IFERROR(INDEX(Resources[PositionTitle],MATCH($A165,Resources[FullName],0)),"unknown resource"))</f>
        <v/>
      </c>
      <c r="C165" s="11"/>
      <c r="D165" s="26"/>
      <c r="E165" s="25" t="str">
        <f>IF($A165="","",SUMIFS(ResourceAllocation[Allocation % of Person Effort],ResourceAllocation[Resource],$A165))</f>
        <v/>
      </c>
    </row>
    <row r="166" spans="1:5" hidden="1" x14ac:dyDescent="0.25">
      <c r="A166" s="11"/>
      <c r="B166" s="9" t="str">
        <f>IF($A166="","",IFERROR(INDEX(Resources[PositionTitle],MATCH($A166,Resources[FullName],0)),"unknown resource"))</f>
        <v/>
      </c>
      <c r="C166" s="11"/>
      <c r="D166" s="26"/>
      <c r="E166" s="25" t="str">
        <f>IF($A166="","",SUMIFS(ResourceAllocation[Allocation % of Person Effort],ResourceAllocation[Resource],$A166))</f>
        <v/>
      </c>
    </row>
    <row r="167" spans="1:5" hidden="1" x14ac:dyDescent="0.25">
      <c r="A167" s="11"/>
      <c r="B167" s="9" t="str">
        <f>IF($A167="","",IFERROR(INDEX(Resources[PositionTitle],MATCH($A167,Resources[FullName],0)),"unknown resource"))</f>
        <v/>
      </c>
      <c r="C167" s="11"/>
      <c r="D167" s="26"/>
      <c r="E167" s="25" t="str">
        <f>IF($A167="","",SUMIFS(ResourceAllocation[Allocation % of Person Effort],ResourceAllocation[Resource],$A167))</f>
        <v/>
      </c>
    </row>
    <row r="168" spans="1:5" hidden="1" x14ac:dyDescent="0.25">
      <c r="A168" s="11"/>
      <c r="B168" s="9" t="str">
        <f>IF($A168="","",IFERROR(INDEX(Resources[PositionTitle],MATCH($A168,Resources[FullName],0)),"unknown resource"))</f>
        <v/>
      </c>
      <c r="C168" s="11"/>
      <c r="D168" s="26"/>
      <c r="E168" s="25" t="str">
        <f>IF($A168="","",SUMIFS(ResourceAllocation[Allocation % of Person Effort],ResourceAllocation[Resource],$A168))</f>
        <v/>
      </c>
    </row>
    <row r="169" spans="1:5" hidden="1" x14ac:dyDescent="0.25">
      <c r="A169" s="11"/>
      <c r="B169" s="9" t="str">
        <f>IF($A169="","",IFERROR(INDEX(Resources[PositionTitle],MATCH($A169,Resources[FullName],0)),"unknown resource"))</f>
        <v/>
      </c>
      <c r="C169" s="11"/>
      <c r="D169" s="26"/>
      <c r="E169" s="25" t="str">
        <f>IF($A169="","",SUMIFS(ResourceAllocation[Allocation % of Person Effort],ResourceAllocation[Resource],$A169))</f>
        <v/>
      </c>
    </row>
    <row r="170" spans="1:5" hidden="1" x14ac:dyDescent="0.25">
      <c r="A170" s="11"/>
      <c r="B170" s="9" t="str">
        <f>IF($A170="","",IFERROR(INDEX(Resources[PositionTitle],MATCH($A170,Resources[FullName],0)),"unknown resource"))</f>
        <v/>
      </c>
      <c r="C170" s="11"/>
      <c r="D170" s="26"/>
      <c r="E170" s="25" t="str">
        <f>IF($A170="","",SUMIFS(ResourceAllocation[Allocation % of Person Effort],ResourceAllocation[Resource],$A170))</f>
        <v/>
      </c>
    </row>
    <row r="171" spans="1:5" hidden="1" x14ac:dyDescent="0.25">
      <c r="A171" s="11"/>
      <c r="B171" s="9" t="str">
        <f>IF($A171="","",IFERROR(INDEX(Resources[PositionTitle],MATCH($A171,Resources[FullName],0)),"unknown resource"))</f>
        <v/>
      </c>
      <c r="C171" s="11"/>
      <c r="D171" s="26"/>
      <c r="E171" s="25" t="str">
        <f>IF($A171="","",SUMIFS(ResourceAllocation[Allocation % of Person Effort],ResourceAllocation[Resource],$A171))</f>
        <v/>
      </c>
    </row>
    <row r="172" spans="1:5" hidden="1" x14ac:dyDescent="0.25">
      <c r="A172" s="11"/>
      <c r="B172" s="9" t="str">
        <f>IF($A172="","",IFERROR(INDEX(Resources[PositionTitle],MATCH($A172,Resources[FullName],0)),"unknown resource"))</f>
        <v/>
      </c>
      <c r="C172" s="11"/>
      <c r="D172" s="26"/>
      <c r="E172" s="25" t="str">
        <f>IF($A172="","",SUMIFS(ResourceAllocation[Allocation % of Person Effort],ResourceAllocation[Resource],$A172))</f>
        <v/>
      </c>
    </row>
    <row r="173" spans="1:5" hidden="1" x14ac:dyDescent="0.25">
      <c r="A173" s="11"/>
      <c r="B173" s="9" t="str">
        <f>IF($A173="","",IFERROR(INDEX(Resources[PositionTitle],MATCH($A173,Resources[FullName],0)),"unknown resource"))</f>
        <v/>
      </c>
      <c r="C173" s="11"/>
      <c r="D173" s="26"/>
      <c r="E173" s="25" t="str">
        <f>IF($A173="","",SUMIFS(ResourceAllocation[Allocation % of Person Effort],ResourceAllocation[Resource],$A173))</f>
        <v/>
      </c>
    </row>
    <row r="174" spans="1:5" hidden="1" x14ac:dyDescent="0.25">
      <c r="A174" s="11"/>
      <c r="B174" s="9" t="str">
        <f>IF($A174="","",IFERROR(INDEX(Resources[PositionTitle],MATCH($A174,Resources[FullName],0)),"unknown resource"))</f>
        <v/>
      </c>
      <c r="C174" s="11"/>
      <c r="D174" s="26"/>
      <c r="E174" s="25" t="str">
        <f>IF($A174="","",SUMIFS(ResourceAllocation[Allocation % of Person Effort],ResourceAllocation[Resource],$A174))</f>
        <v/>
      </c>
    </row>
    <row r="175" spans="1:5" hidden="1" x14ac:dyDescent="0.25">
      <c r="A175" s="11"/>
      <c r="B175" s="9" t="str">
        <f>IF($A175="","",IFERROR(INDEX(Resources[PositionTitle],MATCH($A175,Resources[FullName],0)),"unknown resource"))</f>
        <v/>
      </c>
      <c r="C175" s="11"/>
      <c r="D175" s="26"/>
      <c r="E175" s="25" t="str">
        <f>IF($A175="","",SUMIFS(ResourceAllocation[Allocation % of Person Effort],ResourceAllocation[Resource],$A175))</f>
        <v/>
      </c>
    </row>
    <row r="176" spans="1:5" hidden="1" x14ac:dyDescent="0.25">
      <c r="A176" s="11"/>
      <c r="B176" s="9" t="str">
        <f>IF($A176="","",IFERROR(INDEX(Resources[PositionTitle],MATCH($A176,Resources[FullName],0)),"unknown resource"))</f>
        <v/>
      </c>
      <c r="C176" s="11"/>
      <c r="D176" s="26"/>
      <c r="E176" s="25" t="str">
        <f>IF($A176="","",SUMIFS(ResourceAllocation[Allocation % of Person Effort],ResourceAllocation[Resource],$A176))</f>
        <v/>
      </c>
    </row>
    <row r="177" spans="1:5" hidden="1" x14ac:dyDescent="0.25">
      <c r="A177" s="11"/>
      <c r="B177" s="9" t="str">
        <f>IF($A177="","",IFERROR(INDEX(Resources[PositionTitle],MATCH($A177,Resources[FullName],0)),"unknown resource"))</f>
        <v/>
      </c>
      <c r="C177" s="11"/>
      <c r="D177" s="26"/>
      <c r="E177" s="25" t="str">
        <f>IF($A177="","",SUMIFS(ResourceAllocation[Allocation % of Person Effort],ResourceAllocation[Resource],$A177))</f>
        <v/>
      </c>
    </row>
    <row r="178" spans="1:5" hidden="1" x14ac:dyDescent="0.25">
      <c r="A178" s="11"/>
      <c r="B178" s="9" t="str">
        <f>IF($A178="","",IFERROR(INDEX(Resources[PositionTitle],MATCH($A178,Resources[FullName],0)),"unknown resource"))</f>
        <v/>
      </c>
      <c r="C178" s="11"/>
      <c r="D178" s="26"/>
      <c r="E178" s="25" t="str">
        <f>IF($A178="","",SUMIFS(ResourceAllocation[Allocation % of Person Effort],ResourceAllocation[Resource],$A178))</f>
        <v/>
      </c>
    </row>
    <row r="179" spans="1:5" hidden="1" x14ac:dyDescent="0.25">
      <c r="A179" s="11"/>
      <c r="B179" s="9" t="str">
        <f>IF($A179="","",IFERROR(INDEX(Resources[PositionTitle],MATCH($A179,Resources[FullName],0)),"unknown resource"))</f>
        <v/>
      </c>
      <c r="C179" s="11"/>
      <c r="D179" s="26"/>
      <c r="E179" s="25" t="str">
        <f>IF($A179="","",SUMIFS(ResourceAllocation[Allocation % of Person Effort],ResourceAllocation[Resource],$A179))</f>
        <v/>
      </c>
    </row>
    <row r="180" spans="1:5" hidden="1" x14ac:dyDescent="0.25">
      <c r="A180" s="11"/>
      <c r="B180" s="9" t="str">
        <f>IF($A180="","",IFERROR(INDEX(Resources[PositionTitle],MATCH($A180,Resources[FullName],0)),"unknown resource"))</f>
        <v/>
      </c>
      <c r="C180" s="11"/>
      <c r="D180" s="26"/>
      <c r="E180" s="25" t="str">
        <f>IF($A180="","",SUMIFS(ResourceAllocation[Allocation % of Person Effort],ResourceAllocation[Resource],$A180))</f>
        <v/>
      </c>
    </row>
    <row r="181" spans="1:5" hidden="1" x14ac:dyDescent="0.25">
      <c r="A181" s="11"/>
      <c r="B181" s="9" t="str">
        <f>IF($A181="","",IFERROR(INDEX(Resources[PositionTitle],MATCH($A181,Resources[FullName],0)),"unknown resource"))</f>
        <v/>
      </c>
      <c r="C181" s="11"/>
      <c r="D181" s="26"/>
      <c r="E181" s="25" t="str">
        <f>IF($A181="","",SUMIFS(ResourceAllocation[Allocation % of Person Effort],ResourceAllocation[Resource],$A181))</f>
        <v/>
      </c>
    </row>
    <row r="182" spans="1:5" hidden="1" x14ac:dyDescent="0.25">
      <c r="A182" s="11"/>
      <c r="B182" s="9" t="str">
        <f>IF($A182="","",IFERROR(INDEX(Resources[PositionTitle],MATCH($A182,Resources[FullName],0)),"unknown resource"))</f>
        <v/>
      </c>
      <c r="C182" s="11"/>
      <c r="D182" s="26"/>
      <c r="E182" s="25" t="str">
        <f>IF($A182="","",SUMIFS(ResourceAllocation[Allocation % of Person Effort],ResourceAllocation[Resource],$A182))</f>
        <v/>
      </c>
    </row>
    <row r="183" spans="1:5" hidden="1" x14ac:dyDescent="0.25">
      <c r="A183" s="11"/>
      <c r="B183" s="9" t="str">
        <f>IF($A183="","",IFERROR(INDEX(Resources[PositionTitle],MATCH($A183,Resources[FullName],0)),"unknown resource"))</f>
        <v/>
      </c>
      <c r="C183" s="11"/>
      <c r="D183" s="26"/>
      <c r="E183" s="25" t="str">
        <f>IF($A183="","",SUMIFS(ResourceAllocation[Allocation % of Person Effort],ResourceAllocation[Resource],$A183))</f>
        <v/>
      </c>
    </row>
    <row r="184" spans="1:5" hidden="1" x14ac:dyDescent="0.25">
      <c r="A184" s="11"/>
      <c r="B184" s="9" t="str">
        <f>IF($A184="","",IFERROR(INDEX(Resources[PositionTitle],MATCH($A184,Resources[FullName],0)),"unknown resource"))</f>
        <v/>
      </c>
      <c r="C184" s="11"/>
      <c r="D184" s="26"/>
      <c r="E184" s="25" t="str">
        <f>IF($A184="","",SUMIFS(ResourceAllocation[Allocation % of Person Effort],ResourceAllocation[Resource],$A184))</f>
        <v/>
      </c>
    </row>
    <row r="185" spans="1:5" hidden="1" x14ac:dyDescent="0.25">
      <c r="A185" s="11"/>
      <c r="B185" s="9" t="str">
        <f>IF($A185="","",IFERROR(INDEX(Resources[PositionTitle],MATCH($A185,Resources[FullName],0)),"unknown resource"))</f>
        <v/>
      </c>
      <c r="C185" s="11"/>
      <c r="D185" s="26"/>
      <c r="E185" s="25" t="str">
        <f>IF($A185="","",SUMIFS(ResourceAllocation[Allocation % of Person Effort],ResourceAllocation[Resource],$A185))</f>
        <v/>
      </c>
    </row>
    <row r="186" spans="1:5" hidden="1" x14ac:dyDescent="0.25">
      <c r="A186" s="11"/>
      <c r="B186" s="9" t="str">
        <f>IF($A186="","",IFERROR(INDEX(Resources[PositionTitle],MATCH($A186,Resources[FullName],0)),"unknown resource"))</f>
        <v/>
      </c>
      <c r="C186" s="11"/>
      <c r="D186" s="26"/>
      <c r="E186" s="25" t="str">
        <f>IF($A186="","",SUMIFS(ResourceAllocation[Allocation % of Person Effort],ResourceAllocation[Resource],$A186))</f>
        <v/>
      </c>
    </row>
    <row r="187" spans="1:5" hidden="1" x14ac:dyDescent="0.25">
      <c r="A187" s="11"/>
      <c r="B187" s="9" t="str">
        <f>IF($A187="","",IFERROR(INDEX(Resources[PositionTitle],MATCH($A187,Resources[FullName],0)),"unknown resource"))</f>
        <v/>
      </c>
      <c r="C187" s="11"/>
      <c r="D187" s="26"/>
      <c r="E187" s="25" t="str">
        <f>IF($A187="","",SUMIFS(ResourceAllocation[Allocation % of Person Effort],ResourceAllocation[Resource],$A187))</f>
        <v/>
      </c>
    </row>
    <row r="188" spans="1:5" hidden="1" x14ac:dyDescent="0.25">
      <c r="A188" s="11"/>
      <c r="B188" s="9" t="str">
        <f>IF($A188="","",IFERROR(INDEX(Resources[PositionTitle],MATCH($A188,Resources[FullName],0)),"unknown resource"))</f>
        <v/>
      </c>
      <c r="C188" s="11"/>
      <c r="D188" s="26"/>
      <c r="E188" s="25" t="str">
        <f>IF($A188="","",SUMIFS(ResourceAllocation[Allocation % of Person Effort],ResourceAllocation[Resource],$A188))</f>
        <v/>
      </c>
    </row>
    <row r="189" spans="1:5" hidden="1" x14ac:dyDescent="0.25">
      <c r="A189" s="11"/>
      <c r="B189" s="9" t="str">
        <f>IF($A189="","",IFERROR(INDEX(Resources[PositionTitle],MATCH($A189,Resources[FullName],0)),"unknown resource"))</f>
        <v/>
      </c>
      <c r="C189" s="11"/>
      <c r="D189" s="26"/>
      <c r="E189" s="25" t="str">
        <f>IF($A189="","",SUMIFS(ResourceAllocation[Allocation % of Person Effort],ResourceAllocation[Resource],$A189))</f>
        <v/>
      </c>
    </row>
    <row r="190" spans="1:5" hidden="1" x14ac:dyDescent="0.25">
      <c r="A190" s="11"/>
      <c r="B190" s="9" t="str">
        <f>IF($A190="","",IFERROR(INDEX(Resources[PositionTitle],MATCH($A190,Resources[FullName],0)),"unknown resource"))</f>
        <v/>
      </c>
      <c r="C190" s="11"/>
      <c r="D190" s="26"/>
      <c r="E190" s="25" t="str">
        <f>IF($A190="","",SUMIFS(ResourceAllocation[Allocation % of Person Effort],ResourceAllocation[Resource],$A190))</f>
        <v/>
      </c>
    </row>
    <row r="191" spans="1:5" hidden="1" x14ac:dyDescent="0.25">
      <c r="A191" s="11"/>
      <c r="B191" s="9" t="str">
        <f>IF($A191="","",IFERROR(INDEX(Resources[PositionTitle],MATCH($A191,Resources[FullName],0)),"unknown resource"))</f>
        <v/>
      </c>
      <c r="C191" s="11"/>
      <c r="D191" s="26"/>
      <c r="E191" s="25" t="str">
        <f>IF($A191="","",SUMIFS(ResourceAllocation[Allocation % of Person Effort],ResourceAllocation[Resource],$A191))</f>
        <v/>
      </c>
    </row>
    <row r="192" spans="1:5" hidden="1" x14ac:dyDescent="0.25">
      <c r="A192" s="11"/>
      <c r="B192" s="9" t="str">
        <f>IF($A192="","",IFERROR(INDEX(Resources[PositionTitle],MATCH($A192,Resources[FullName],0)),"unknown resource"))</f>
        <v/>
      </c>
      <c r="C192" s="11"/>
      <c r="D192" s="26"/>
      <c r="E192" s="25" t="str">
        <f>IF($A192="","",SUMIFS(ResourceAllocation[Allocation % of Person Effort],ResourceAllocation[Resource],$A192))</f>
        <v/>
      </c>
    </row>
    <row r="193" spans="1:5" hidden="1" x14ac:dyDescent="0.25">
      <c r="A193" s="11"/>
      <c r="B193" s="9" t="str">
        <f>IF($A193="","",IFERROR(INDEX(Resources[PositionTitle],MATCH($A193,Resources[FullName],0)),"unknown resource"))</f>
        <v/>
      </c>
      <c r="C193" s="11"/>
      <c r="D193" s="26"/>
      <c r="E193" s="25" t="str">
        <f>IF($A193="","",SUMIFS(ResourceAllocation[Allocation % of Person Effort],ResourceAllocation[Resource],$A193))</f>
        <v/>
      </c>
    </row>
    <row r="194" spans="1:5" hidden="1" x14ac:dyDescent="0.25">
      <c r="A194" s="11"/>
      <c r="B194" s="9" t="str">
        <f>IF($A194="","",IFERROR(INDEX(Resources[PositionTitle],MATCH($A194,Resources[FullName],0)),"unknown resource"))</f>
        <v/>
      </c>
      <c r="C194" s="11"/>
      <c r="D194" s="26"/>
      <c r="E194" s="25" t="str">
        <f>IF($A194="","",SUMIFS(ResourceAllocation[Allocation % of Person Effort],ResourceAllocation[Resource],$A194))</f>
        <v/>
      </c>
    </row>
    <row r="195" spans="1:5" hidden="1" x14ac:dyDescent="0.25">
      <c r="A195" s="11"/>
      <c r="B195" s="9" t="str">
        <f>IF($A195="","",IFERROR(INDEX(Resources[PositionTitle],MATCH($A195,Resources[FullName],0)),"unknown resource"))</f>
        <v/>
      </c>
      <c r="C195" s="11"/>
      <c r="D195" s="26"/>
      <c r="E195" s="25" t="str">
        <f>IF($A195="","",SUMIFS(ResourceAllocation[Allocation % of Person Effort],ResourceAllocation[Resource],$A195))</f>
        <v/>
      </c>
    </row>
    <row r="196" spans="1:5" hidden="1" x14ac:dyDescent="0.25">
      <c r="A196" s="11"/>
      <c r="B196" s="9" t="str">
        <f>IF($A196="","",IFERROR(INDEX(Resources[PositionTitle],MATCH($A196,Resources[FullName],0)),"unknown resource"))</f>
        <v/>
      </c>
      <c r="C196" s="11"/>
      <c r="D196" s="26"/>
      <c r="E196" s="25" t="str">
        <f>IF($A196="","",SUMIFS(ResourceAllocation[Allocation % of Person Effort],ResourceAllocation[Resource],$A196))</f>
        <v/>
      </c>
    </row>
    <row r="197" spans="1:5" hidden="1" x14ac:dyDescent="0.25">
      <c r="A197" s="11"/>
      <c r="B197" s="9" t="str">
        <f>IF($A197="","",IFERROR(INDEX(Resources[PositionTitle],MATCH($A197,Resources[FullName],0)),"unknown resource"))</f>
        <v/>
      </c>
      <c r="C197" s="11"/>
      <c r="D197" s="26"/>
      <c r="E197" s="25" t="str">
        <f>IF($A197="","",SUMIFS(ResourceAllocation[Allocation % of Person Effort],ResourceAllocation[Resource],$A197))</f>
        <v/>
      </c>
    </row>
    <row r="198" spans="1:5" hidden="1" x14ac:dyDescent="0.25">
      <c r="A198" s="11"/>
      <c r="B198" s="9" t="str">
        <f>IF($A198="","",IFERROR(INDEX(Resources[PositionTitle],MATCH($A198,Resources[FullName],0)),"unknown resource"))</f>
        <v/>
      </c>
      <c r="C198" s="11"/>
      <c r="D198" s="26"/>
      <c r="E198" s="25" t="str">
        <f>IF($A198="","",SUMIFS(ResourceAllocation[Allocation % of Person Effort],ResourceAllocation[Resource],$A198))</f>
        <v/>
      </c>
    </row>
    <row r="199" spans="1:5" hidden="1" x14ac:dyDescent="0.25">
      <c r="A199" s="11"/>
      <c r="B199" s="9" t="str">
        <f>IF($A199="","",IFERROR(INDEX(Resources[PositionTitle],MATCH($A199,Resources[FullName],0)),"unknown resource"))</f>
        <v/>
      </c>
      <c r="C199" s="11"/>
      <c r="D199" s="26"/>
      <c r="E199" s="25" t="str">
        <f>IF($A199="","",SUMIFS(ResourceAllocation[Allocation % of Person Effort],ResourceAllocation[Resource],$A199))</f>
        <v/>
      </c>
    </row>
    <row r="200" spans="1:5" hidden="1" x14ac:dyDescent="0.25">
      <c r="A200" s="11"/>
      <c r="B200" s="9" t="str">
        <f>IF($A200="","",IFERROR(INDEX(Resources[PositionTitle],MATCH($A200,Resources[FullName],0)),"unknown resource"))</f>
        <v/>
      </c>
      <c r="C200" s="11"/>
      <c r="D200" s="26"/>
      <c r="E200" s="25" t="str">
        <f>IF($A200="","",SUMIFS(ResourceAllocation[Allocation % of Person Effort],ResourceAllocation[Resource],$A200))</f>
        <v/>
      </c>
    </row>
    <row r="201" spans="1:5" hidden="1" x14ac:dyDescent="0.25">
      <c r="A201" s="11"/>
      <c r="B201" s="9" t="str">
        <f>IF($A201="","",IFERROR(INDEX(Resources[PositionTitle],MATCH($A201,Resources[FullName],0)),"unknown resource"))</f>
        <v/>
      </c>
      <c r="C201" s="11"/>
      <c r="D201" s="26"/>
      <c r="E201" s="25" t="str">
        <f>IF($A201="","",SUMIFS(ResourceAllocation[Allocation % of Person Effort],ResourceAllocation[Resource],$A201))</f>
        <v/>
      </c>
    </row>
  </sheetData>
  <sheetProtection sheet="1" objects="1" scenarios="1"/>
  <conditionalFormatting sqref="A2:E201">
    <cfRule type="expression" dxfId="29" priority="3">
      <formula>AND($A2&lt;&gt;"",$C2&lt;&gt;"",COUNTIFS($A$2:$A$201,$A2,$C$2:$C$201,$C2)&gt;1)</formula>
    </cfRule>
  </conditionalFormatting>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promptTitle="Resource" prompt="Only people associated with your centre are listed. If someone's missing, ask Management to associate them — don't type a name in by hand." sqref="A2:A201" xr:uid="{00000000-0002-0000-0600-000000000000}">
      <formula1>ResourceNameList</formula1>
    </dataValidation>
    <dataValidation type="list" allowBlank="1" errorTitle="Unknown team" error="Pick a team defined on 'Step 1 - Teams'." promptTitle="Team name" prompt="Which of your Step 1 teams is this person working on?" sqref="C2:C201" xr:uid="{00000000-0002-0000-0600-000001000000}">
      <formula1>TeamNameList</formula1>
    </dataValidation>
    <dataValidation type="list" allowBlank="1" errorTitle="Invalid entry" error="Pick a value from the dropdown (5% steps)." promptTitle="Share of this person's time" prompt="What share of THIS PERSON's time goes to this team. It doesn't have to reach 100%, but it must not exceed it — watch the Person Total % column." sqref="D2:D201" xr:uid="{00000000-0002-0000-0600-000002000000}">
      <formula1>PercentIncrementsList</formula1>
    </dataValidation>
  </dataValidations>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6A6A6"/>
  </sheetPr>
  <dimension ref="A1:G104"/>
  <sheetViews>
    <sheetView showGridLines="0" workbookViewId="0">
      <pane ySplit="4" topLeftCell="A5"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14" customWidth="1"/>
    <col min="7" max="7" width="16" customWidth="1"/>
  </cols>
  <sheetData>
    <row r="1" spans="1:7" ht="15.75" x14ac:dyDescent="0.25">
      <c r="A1" s="3" t="s">
        <v>100</v>
      </c>
    </row>
    <row r="2" spans="1:7" x14ac:dyDescent="0.25">
      <c r="A2" s="5" t="s">
        <v>101</v>
      </c>
    </row>
    <row r="3" spans="1:7" x14ac:dyDescent="0.25">
      <c r="A3" s="27" t="str">
        <f>IF(COUNTA(Priorities[Team Name])&gt;100,"More than 100 ranked rows exist — only the first 100 are shown here. Step 3 still holds them all.","")</f>
        <v/>
      </c>
    </row>
    <row r="4" spans="1:7" ht="30" x14ac:dyDescent="0.25">
      <c r="A4" s="10" t="s">
        <v>81</v>
      </c>
      <c r="B4" s="10" t="s">
        <v>86</v>
      </c>
      <c r="C4" s="10" t="s">
        <v>102</v>
      </c>
      <c r="D4" s="10" t="s">
        <v>91</v>
      </c>
      <c r="E4" s="10" t="s">
        <v>92</v>
      </c>
      <c r="F4" s="10" t="s">
        <v>103</v>
      </c>
      <c r="G4" s="10" t="s">
        <v>104</v>
      </c>
    </row>
    <row r="5" spans="1:7" x14ac:dyDescent="0.25">
      <c r="A5" s="9" t="str">
        <f>IFERROR(INDEX(_xlfn._xlws.SORT(_xlfn._xlws.FILTER(Priorities[[Team Name]:[Value/Risk (auto)]],(Priorities[Team Name]&lt;&gt;"")*(Priorities[Rank]&lt;&gt;"")),{1,4},{1,1}),ROW()-4,1),"")</f>
        <v/>
      </c>
      <c r="B5" s="9" t="str">
        <f>IFERROR(INDEX(_xlfn._xlws.SORT(_xlfn._xlws.FILTER(Priorities[[Team Name]:[Value/Risk (auto)]],(Priorities[Team Name]&lt;&gt;"")*(Priorities[Rank]&lt;&gt;"")),{1,4},{1,1}),ROW()-4,2),"")</f>
        <v/>
      </c>
      <c r="C5" s="9" t="str">
        <f>IFERROR(INDEX(_xlfn._xlws.SORT(_xlfn._xlws.FILTER(Priorities[[Team Name]:[Value/Risk (auto)]],(Priorities[Team Name]&lt;&gt;"")*(Priorities[Rank]&lt;&gt;"")),{1,4},{1,1}),ROW()-4,3),"")</f>
        <v/>
      </c>
      <c r="D5" s="28" t="str">
        <f>IFERROR(INDEX(_xlfn._xlws.SORT(_xlfn._xlws.FILTER(Priorities[[Team Name]:[Value/Risk (auto)]],(Priorities[Team Name]&lt;&gt;"")*(Priorities[Rank]&lt;&gt;"")),{1,4},{1,1}),ROW()-4,4),"")</f>
        <v/>
      </c>
      <c r="E5" s="9" t="str">
        <f>IFERROR(INDEX(_xlfn._xlws.SORT(_xlfn._xlws.FILTER(Priorities[[Team Name]:[Value/Risk (auto)]],(Priorities[Team Name]&lt;&gt;"")*(Priorities[Rank]&lt;&gt;"")),{1,4},{1,1}),ROW()-4,5),"")</f>
        <v/>
      </c>
      <c r="F5" s="25" t="str">
        <f>IFERROR(INDEX(_xlfn._xlws.SORT(_xlfn._xlws.FILTER(Priorities[[Team Name]:[Value/Risk (auto)]],(Priorities[Team Name]&lt;&gt;"")*(Priorities[Rank]&lt;&gt;"")),{1,4},{1,1}),ROW()-4,6),"")</f>
        <v/>
      </c>
      <c r="G5" s="9" t="str">
        <f>IFERROR(INDEX(_xlfn._xlws.SORT(_xlfn._xlws.FILTER(Priorities[[Team Name]:[Value/Risk (auto)]],(Priorities[Team Name]&lt;&gt;"")*(Priorities[Rank]&lt;&gt;"")),{1,4},{1,1}),ROW()-4,7),"")</f>
        <v/>
      </c>
    </row>
    <row r="6" spans="1:7" x14ac:dyDescent="0.25">
      <c r="A6" s="9" t="str">
        <f>IFERROR(INDEX(_xlfn._xlws.SORT(_xlfn._xlws.FILTER(Priorities[[Team Name]:[Value/Risk (auto)]],(Priorities[Team Name]&lt;&gt;"")*(Priorities[Rank]&lt;&gt;"")),{1,4},{1,1}),ROW()-4,1),"")</f>
        <v/>
      </c>
      <c r="B6" s="9" t="str">
        <f>IFERROR(INDEX(_xlfn._xlws.SORT(_xlfn._xlws.FILTER(Priorities[[Team Name]:[Value/Risk (auto)]],(Priorities[Team Name]&lt;&gt;"")*(Priorities[Rank]&lt;&gt;"")),{1,4},{1,1}),ROW()-4,2),"")</f>
        <v/>
      </c>
      <c r="C6" s="9" t="str">
        <f>IFERROR(INDEX(_xlfn._xlws.SORT(_xlfn._xlws.FILTER(Priorities[[Team Name]:[Value/Risk (auto)]],(Priorities[Team Name]&lt;&gt;"")*(Priorities[Rank]&lt;&gt;"")),{1,4},{1,1}),ROW()-4,3),"")</f>
        <v/>
      </c>
      <c r="D6" s="28" t="str">
        <f>IFERROR(INDEX(_xlfn._xlws.SORT(_xlfn._xlws.FILTER(Priorities[[Team Name]:[Value/Risk (auto)]],(Priorities[Team Name]&lt;&gt;"")*(Priorities[Rank]&lt;&gt;"")),{1,4},{1,1}),ROW()-4,4),"")</f>
        <v/>
      </c>
      <c r="E6" s="9" t="str">
        <f>IFERROR(INDEX(_xlfn._xlws.SORT(_xlfn._xlws.FILTER(Priorities[[Team Name]:[Value/Risk (auto)]],(Priorities[Team Name]&lt;&gt;"")*(Priorities[Rank]&lt;&gt;"")),{1,4},{1,1}),ROW()-4,5),"")</f>
        <v/>
      </c>
      <c r="F6" s="25" t="str">
        <f>IFERROR(INDEX(_xlfn._xlws.SORT(_xlfn._xlws.FILTER(Priorities[[Team Name]:[Value/Risk (auto)]],(Priorities[Team Name]&lt;&gt;"")*(Priorities[Rank]&lt;&gt;"")),{1,4},{1,1}),ROW()-4,6),"")</f>
        <v/>
      </c>
      <c r="G6" s="9" t="str">
        <f>IFERROR(INDEX(_xlfn._xlws.SORT(_xlfn._xlws.FILTER(Priorities[[Team Name]:[Value/Risk (auto)]],(Priorities[Team Name]&lt;&gt;"")*(Priorities[Rank]&lt;&gt;"")),{1,4},{1,1}),ROW()-4,7),"")</f>
        <v/>
      </c>
    </row>
    <row r="7" spans="1:7" x14ac:dyDescent="0.25">
      <c r="A7" s="9" t="str">
        <f>IFERROR(INDEX(_xlfn._xlws.SORT(_xlfn._xlws.FILTER(Priorities[[Team Name]:[Value/Risk (auto)]],(Priorities[Team Name]&lt;&gt;"")*(Priorities[Rank]&lt;&gt;"")),{1,4},{1,1}),ROW()-4,1),"")</f>
        <v/>
      </c>
      <c r="B7" s="9" t="str">
        <f>IFERROR(INDEX(_xlfn._xlws.SORT(_xlfn._xlws.FILTER(Priorities[[Team Name]:[Value/Risk (auto)]],(Priorities[Team Name]&lt;&gt;"")*(Priorities[Rank]&lt;&gt;"")),{1,4},{1,1}),ROW()-4,2),"")</f>
        <v/>
      </c>
      <c r="C7" s="9" t="str">
        <f>IFERROR(INDEX(_xlfn._xlws.SORT(_xlfn._xlws.FILTER(Priorities[[Team Name]:[Value/Risk (auto)]],(Priorities[Team Name]&lt;&gt;"")*(Priorities[Rank]&lt;&gt;"")),{1,4},{1,1}),ROW()-4,3),"")</f>
        <v/>
      </c>
      <c r="D7" s="28" t="str">
        <f>IFERROR(INDEX(_xlfn._xlws.SORT(_xlfn._xlws.FILTER(Priorities[[Team Name]:[Value/Risk (auto)]],(Priorities[Team Name]&lt;&gt;"")*(Priorities[Rank]&lt;&gt;"")),{1,4},{1,1}),ROW()-4,4),"")</f>
        <v/>
      </c>
      <c r="E7" s="9" t="str">
        <f>IFERROR(INDEX(_xlfn._xlws.SORT(_xlfn._xlws.FILTER(Priorities[[Team Name]:[Value/Risk (auto)]],(Priorities[Team Name]&lt;&gt;"")*(Priorities[Rank]&lt;&gt;"")),{1,4},{1,1}),ROW()-4,5),"")</f>
        <v/>
      </c>
      <c r="F7" s="25" t="str">
        <f>IFERROR(INDEX(_xlfn._xlws.SORT(_xlfn._xlws.FILTER(Priorities[[Team Name]:[Value/Risk (auto)]],(Priorities[Team Name]&lt;&gt;"")*(Priorities[Rank]&lt;&gt;"")),{1,4},{1,1}),ROW()-4,6),"")</f>
        <v/>
      </c>
      <c r="G7" s="9" t="str">
        <f>IFERROR(INDEX(_xlfn._xlws.SORT(_xlfn._xlws.FILTER(Priorities[[Team Name]:[Value/Risk (auto)]],(Priorities[Team Name]&lt;&gt;"")*(Priorities[Rank]&lt;&gt;"")),{1,4},{1,1}),ROW()-4,7),"")</f>
        <v/>
      </c>
    </row>
    <row r="8" spans="1:7" x14ac:dyDescent="0.25">
      <c r="A8" s="9" t="str">
        <f>IFERROR(INDEX(_xlfn._xlws.SORT(_xlfn._xlws.FILTER(Priorities[[Team Name]:[Value/Risk (auto)]],(Priorities[Team Name]&lt;&gt;"")*(Priorities[Rank]&lt;&gt;"")),{1,4},{1,1}),ROW()-4,1),"")</f>
        <v/>
      </c>
      <c r="B8" s="9" t="str">
        <f>IFERROR(INDEX(_xlfn._xlws.SORT(_xlfn._xlws.FILTER(Priorities[[Team Name]:[Value/Risk (auto)]],(Priorities[Team Name]&lt;&gt;"")*(Priorities[Rank]&lt;&gt;"")),{1,4},{1,1}),ROW()-4,2),"")</f>
        <v/>
      </c>
      <c r="C8" s="9" t="str">
        <f>IFERROR(INDEX(_xlfn._xlws.SORT(_xlfn._xlws.FILTER(Priorities[[Team Name]:[Value/Risk (auto)]],(Priorities[Team Name]&lt;&gt;"")*(Priorities[Rank]&lt;&gt;"")),{1,4},{1,1}),ROW()-4,3),"")</f>
        <v/>
      </c>
      <c r="D8" s="28" t="str">
        <f>IFERROR(INDEX(_xlfn._xlws.SORT(_xlfn._xlws.FILTER(Priorities[[Team Name]:[Value/Risk (auto)]],(Priorities[Team Name]&lt;&gt;"")*(Priorities[Rank]&lt;&gt;"")),{1,4},{1,1}),ROW()-4,4),"")</f>
        <v/>
      </c>
      <c r="E8" s="9" t="str">
        <f>IFERROR(INDEX(_xlfn._xlws.SORT(_xlfn._xlws.FILTER(Priorities[[Team Name]:[Value/Risk (auto)]],(Priorities[Team Name]&lt;&gt;"")*(Priorities[Rank]&lt;&gt;"")),{1,4},{1,1}),ROW()-4,5),"")</f>
        <v/>
      </c>
      <c r="F8" s="25" t="str">
        <f>IFERROR(INDEX(_xlfn._xlws.SORT(_xlfn._xlws.FILTER(Priorities[[Team Name]:[Value/Risk (auto)]],(Priorities[Team Name]&lt;&gt;"")*(Priorities[Rank]&lt;&gt;"")),{1,4},{1,1}),ROW()-4,6),"")</f>
        <v/>
      </c>
      <c r="G8" s="9" t="str">
        <f>IFERROR(INDEX(_xlfn._xlws.SORT(_xlfn._xlws.FILTER(Priorities[[Team Name]:[Value/Risk (auto)]],(Priorities[Team Name]&lt;&gt;"")*(Priorities[Rank]&lt;&gt;"")),{1,4},{1,1}),ROW()-4,7),"")</f>
        <v/>
      </c>
    </row>
    <row r="9" spans="1:7" x14ac:dyDescent="0.25">
      <c r="A9" s="9" t="str">
        <f>IFERROR(INDEX(_xlfn._xlws.SORT(_xlfn._xlws.FILTER(Priorities[[Team Name]:[Value/Risk (auto)]],(Priorities[Team Name]&lt;&gt;"")*(Priorities[Rank]&lt;&gt;"")),{1,4},{1,1}),ROW()-4,1),"")</f>
        <v/>
      </c>
      <c r="B9" s="9" t="str">
        <f>IFERROR(INDEX(_xlfn._xlws.SORT(_xlfn._xlws.FILTER(Priorities[[Team Name]:[Value/Risk (auto)]],(Priorities[Team Name]&lt;&gt;"")*(Priorities[Rank]&lt;&gt;"")),{1,4},{1,1}),ROW()-4,2),"")</f>
        <v/>
      </c>
      <c r="C9" s="9" t="str">
        <f>IFERROR(INDEX(_xlfn._xlws.SORT(_xlfn._xlws.FILTER(Priorities[[Team Name]:[Value/Risk (auto)]],(Priorities[Team Name]&lt;&gt;"")*(Priorities[Rank]&lt;&gt;"")),{1,4},{1,1}),ROW()-4,3),"")</f>
        <v/>
      </c>
      <c r="D9" s="28" t="str">
        <f>IFERROR(INDEX(_xlfn._xlws.SORT(_xlfn._xlws.FILTER(Priorities[[Team Name]:[Value/Risk (auto)]],(Priorities[Team Name]&lt;&gt;"")*(Priorities[Rank]&lt;&gt;"")),{1,4},{1,1}),ROW()-4,4),"")</f>
        <v/>
      </c>
      <c r="E9" s="9" t="str">
        <f>IFERROR(INDEX(_xlfn._xlws.SORT(_xlfn._xlws.FILTER(Priorities[[Team Name]:[Value/Risk (auto)]],(Priorities[Team Name]&lt;&gt;"")*(Priorities[Rank]&lt;&gt;"")),{1,4},{1,1}),ROW()-4,5),"")</f>
        <v/>
      </c>
      <c r="F9" s="25" t="str">
        <f>IFERROR(INDEX(_xlfn._xlws.SORT(_xlfn._xlws.FILTER(Priorities[[Team Name]:[Value/Risk (auto)]],(Priorities[Team Name]&lt;&gt;"")*(Priorities[Rank]&lt;&gt;"")),{1,4},{1,1}),ROW()-4,6),"")</f>
        <v/>
      </c>
      <c r="G9" s="9" t="str">
        <f>IFERROR(INDEX(_xlfn._xlws.SORT(_xlfn._xlws.FILTER(Priorities[[Team Name]:[Value/Risk (auto)]],(Priorities[Team Name]&lt;&gt;"")*(Priorities[Rank]&lt;&gt;"")),{1,4},{1,1}),ROW()-4,7),"")</f>
        <v/>
      </c>
    </row>
    <row r="10" spans="1:7" x14ac:dyDescent="0.25">
      <c r="A10" s="9" t="str">
        <f>IFERROR(INDEX(_xlfn._xlws.SORT(_xlfn._xlws.FILTER(Priorities[[Team Name]:[Value/Risk (auto)]],(Priorities[Team Name]&lt;&gt;"")*(Priorities[Rank]&lt;&gt;"")),{1,4},{1,1}),ROW()-4,1),"")</f>
        <v/>
      </c>
      <c r="B10" s="9" t="str">
        <f>IFERROR(INDEX(_xlfn._xlws.SORT(_xlfn._xlws.FILTER(Priorities[[Team Name]:[Value/Risk (auto)]],(Priorities[Team Name]&lt;&gt;"")*(Priorities[Rank]&lt;&gt;"")),{1,4},{1,1}),ROW()-4,2),"")</f>
        <v/>
      </c>
      <c r="C10" s="9" t="str">
        <f>IFERROR(INDEX(_xlfn._xlws.SORT(_xlfn._xlws.FILTER(Priorities[[Team Name]:[Value/Risk (auto)]],(Priorities[Team Name]&lt;&gt;"")*(Priorities[Rank]&lt;&gt;"")),{1,4},{1,1}),ROW()-4,3),"")</f>
        <v/>
      </c>
      <c r="D10" s="28" t="str">
        <f>IFERROR(INDEX(_xlfn._xlws.SORT(_xlfn._xlws.FILTER(Priorities[[Team Name]:[Value/Risk (auto)]],(Priorities[Team Name]&lt;&gt;"")*(Priorities[Rank]&lt;&gt;"")),{1,4},{1,1}),ROW()-4,4),"")</f>
        <v/>
      </c>
      <c r="E10" s="9" t="str">
        <f>IFERROR(INDEX(_xlfn._xlws.SORT(_xlfn._xlws.FILTER(Priorities[[Team Name]:[Value/Risk (auto)]],(Priorities[Team Name]&lt;&gt;"")*(Priorities[Rank]&lt;&gt;"")),{1,4},{1,1}),ROW()-4,5),"")</f>
        <v/>
      </c>
      <c r="F10" s="25" t="str">
        <f>IFERROR(INDEX(_xlfn._xlws.SORT(_xlfn._xlws.FILTER(Priorities[[Team Name]:[Value/Risk (auto)]],(Priorities[Team Name]&lt;&gt;"")*(Priorities[Rank]&lt;&gt;"")),{1,4},{1,1}),ROW()-4,6),"")</f>
        <v/>
      </c>
      <c r="G10" s="9" t="str">
        <f>IFERROR(INDEX(_xlfn._xlws.SORT(_xlfn._xlws.FILTER(Priorities[[Team Name]:[Value/Risk (auto)]],(Priorities[Team Name]&lt;&gt;"")*(Priorities[Rank]&lt;&gt;"")),{1,4},{1,1}),ROW()-4,7),"")</f>
        <v/>
      </c>
    </row>
    <row r="11" spans="1:7" x14ac:dyDescent="0.25">
      <c r="A11" s="9" t="str">
        <f>IFERROR(INDEX(_xlfn._xlws.SORT(_xlfn._xlws.FILTER(Priorities[[Team Name]:[Value/Risk (auto)]],(Priorities[Team Name]&lt;&gt;"")*(Priorities[Rank]&lt;&gt;"")),{1,4},{1,1}),ROW()-4,1),"")</f>
        <v/>
      </c>
      <c r="B11" s="9" t="str">
        <f>IFERROR(INDEX(_xlfn._xlws.SORT(_xlfn._xlws.FILTER(Priorities[[Team Name]:[Value/Risk (auto)]],(Priorities[Team Name]&lt;&gt;"")*(Priorities[Rank]&lt;&gt;"")),{1,4},{1,1}),ROW()-4,2),"")</f>
        <v/>
      </c>
      <c r="C11" s="9" t="str">
        <f>IFERROR(INDEX(_xlfn._xlws.SORT(_xlfn._xlws.FILTER(Priorities[[Team Name]:[Value/Risk (auto)]],(Priorities[Team Name]&lt;&gt;"")*(Priorities[Rank]&lt;&gt;"")),{1,4},{1,1}),ROW()-4,3),"")</f>
        <v/>
      </c>
      <c r="D11" s="28" t="str">
        <f>IFERROR(INDEX(_xlfn._xlws.SORT(_xlfn._xlws.FILTER(Priorities[[Team Name]:[Value/Risk (auto)]],(Priorities[Team Name]&lt;&gt;"")*(Priorities[Rank]&lt;&gt;"")),{1,4},{1,1}),ROW()-4,4),"")</f>
        <v/>
      </c>
      <c r="E11" s="9" t="str">
        <f>IFERROR(INDEX(_xlfn._xlws.SORT(_xlfn._xlws.FILTER(Priorities[[Team Name]:[Value/Risk (auto)]],(Priorities[Team Name]&lt;&gt;"")*(Priorities[Rank]&lt;&gt;"")),{1,4},{1,1}),ROW()-4,5),"")</f>
        <v/>
      </c>
      <c r="F11" s="25" t="str">
        <f>IFERROR(INDEX(_xlfn._xlws.SORT(_xlfn._xlws.FILTER(Priorities[[Team Name]:[Value/Risk (auto)]],(Priorities[Team Name]&lt;&gt;"")*(Priorities[Rank]&lt;&gt;"")),{1,4},{1,1}),ROW()-4,6),"")</f>
        <v/>
      </c>
      <c r="G11" s="9" t="str">
        <f>IFERROR(INDEX(_xlfn._xlws.SORT(_xlfn._xlws.FILTER(Priorities[[Team Name]:[Value/Risk (auto)]],(Priorities[Team Name]&lt;&gt;"")*(Priorities[Rank]&lt;&gt;"")),{1,4},{1,1}),ROW()-4,7),"")</f>
        <v/>
      </c>
    </row>
    <row r="12" spans="1:7" x14ac:dyDescent="0.25">
      <c r="A12" s="9" t="str">
        <f>IFERROR(INDEX(_xlfn._xlws.SORT(_xlfn._xlws.FILTER(Priorities[[Team Name]:[Value/Risk (auto)]],(Priorities[Team Name]&lt;&gt;"")*(Priorities[Rank]&lt;&gt;"")),{1,4},{1,1}),ROW()-4,1),"")</f>
        <v/>
      </c>
      <c r="B12" s="9" t="str">
        <f>IFERROR(INDEX(_xlfn._xlws.SORT(_xlfn._xlws.FILTER(Priorities[[Team Name]:[Value/Risk (auto)]],(Priorities[Team Name]&lt;&gt;"")*(Priorities[Rank]&lt;&gt;"")),{1,4},{1,1}),ROW()-4,2),"")</f>
        <v/>
      </c>
      <c r="C12" s="9" t="str">
        <f>IFERROR(INDEX(_xlfn._xlws.SORT(_xlfn._xlws.FILTER(Priorities[[Team Name]:[Value/Risk (auto)]],(Priorities[Team Name]&lt;&gt;"")*(Priorities[Rank]&lt;&gt;"")),{1,4},{1,1}),ROW()-4,3),"")</f>
        <v/>
      </c>
      <c r="D12" s="28" t="str">
        <f>IFERROR(INDEX(_xlfn._xlws.SORT(_xlfn._xlws.FILTER(Priorities[[Team Name]:[Value/Risk (auto)]],(Priorities[Team Name]&lt;&gt;"")*(Priorities[Rank]&lt;&gt;"")),{1,4},{1,1}),ROW()-4,4),"")</f>
        <v/>
      </c>
      <c r="E12" s="9" t="str">
        <f>IFERROR(INDEX(_xlfn._xlws.SORT(_xlfn._xlws.FILTER(Priorities[[Team Name]:[Value/Risk (auto)]],(Priorities[Team Name]&lt;&gt;"")*(Priorities[Rank]&lt;&gt;"")),{1,4},{1,1}),ROW()-4,5),"")</f>
        <v/>
      </c>
      <c r="F12" s="25" t="str">
        <f>IFERROR(INDEX(_xlfn._xlws.SORT(_xlfn._xlws.FILTER(Priorities[[Team Name]:[Value/Risk (auto)]],(Priorities[Team Name]&lt;&gt;"")*(Priorities[Rank]&lt;&gt;"")),{1,4},{1,1}),ROW()-4,6),"")</f>
        <v/>
      </c>
      <c r="G12" s="9" t="str">
        <f>IFERROR(INDEX(_xlfn._xlws.SORT(_xlfn._xlws.FILTER(Priorities[[Team Name]:[Value/Risk (auto)]],(Priorities[Team Name]&lt;&gt;"")*(Priorities[Rank]&lt;&gt;"")),{1,4},{1,1}),ROW()-4,7),"")</f>
        <v/>
      </c>
    </row>
    <row r="13" spans="1:7" x14ac:dyDescent="0.25">
      <c r="A13" s="9" t="str">
        <f>IFERROR(INDEX(_xlfn._xlws.SORT(_xlfn._xlws.FILTER(Priorities[[Team Name]:[Value/Risk (auto)]],(Priorities[Team Name]&lt;&gt;"")*(Priorities[Rank]&lt;&gt;"")),{1,4},{1,1}),ROW()-4,1),"")</f>
        <v/>
      </c>
      <c r="B13" s="9" t="str">
        <f>IFERROR(INDEX(_xlfn._xlws.SORT(_xlfn._xlws.FILTER(Priorities[[Team Name]:[Value/Risk (auto)]],(Priorities[Team Name]&lt;&gt;"")*(Priorities[Rank]&lt;&gt;"")),{1,4},{1,1}),ROW()-4,2),"")</f>
        <v/>
      </c>
      <c r="C13" s="9" t="str">
        <f>IFERROR(INDEX(_xlfn._xlws.SORT(_xlfn._xlws.FILTER(Priorities[[Team Name]:[Value/Risk (auto)]],(Priorities[Team Name]&lt;&gt;"")*(Priorities[Rank]&lt;&gt;"")),{1,4},{1,1}),ROW()-4,3),"")</f>
        <v/>
      </c>
      <c r="D13" s="28" t="str">
        <f>IFERROR(INDEX(_xlfn._xlws.SORT(_xlfn._xlws.FILTER(Priorities[[Team Name]:[Value/Risk (auto)]],(Priorities[Team Name]&lt;&gt;"")*(Priorities[Rank]&lt;&gt;"")),{1,4},{1,1}),ROW()-4,4),"")</f>
        <v/>
      </c>
      <c r="E13" s="9" t="str">
        <f>IFERROR(INDEX(_xlfn._xlws.SORT(_xlfn._xlws.FILTER(Priorities[[Team Name]:[Value/Risk (auto)]],(Priorities[Team Name]&lt;&gt;"")*(Priorities[Rank]&lt;&gt;"")),{1,4},{1,1}),ROW()-4,5),"")</f>
        <v/>
      </c>
      <c r="F13" s="25" t="str">
        <f>IFERROR(INDEX(_xlfn._xlws.SORT(_xlfn._xlws.FILTER(Priorities[[Team Name]:[Value/Risk (auto)]],(Priorities[Team Name]&lt;&gt;"")*(Priorities[Rank]&lt;&gt;"")),{1,4},{1,1}),ROW()-4,6),"")</f>
        <v/>
      </c>
      <c r="G13" s="9" t="str">
        <f>IFERROR(INDEX(_xlfn._xlws.SORT(_xlfn._xlws.FILTER(Priorities[[Team Name]:[Value/Risk (auto)]],(Priorities[Team Name]&lt;&gt;"")*(Priorities[Rank]&lt;&gt;"")),{1,4},{1,1}),ROW()-4,7),"")</f>
        <v/>
      </c>
    </row>
    <row r="14" spans="1:7" x14ac:dyDescent="0.25">
      <c r="A14" s="9" t="str">
        <f>IFERROR(INDEX(_xlfn._xlws.SORT(_xlfn._xlws.FILTER(Priorities[[Team Name]:[Value/Risk (auto)]],(Priorities[Team Name]&lt;&gt;"")*(Priorities[Rank]&lt;&gt;"")),{1,4},{1,1}),ROW()-4,1),"")</f>
        <v/>
      </c>
      <c r="B14" s="9" t="str">
        <f>IFERROR(INDEX(_xlfn._xlws.SORT(_xlfn._xlws.FILTER(Priorities[[Team Name]:[Value/Risk (auto)]],(Priorities[Team Name]&lt;&gt;"")*(Priorities[Rank]&lt;&gt;"")),{1,4},{1,1}),ROW()-4,2),"")</f>
        <v/>
      </c>
      <c r="C14" s="9" t="str">
        <f>IFERROR(INDEX(_xlfn._xlws.SORT(_xlfn._xlws.FILTER(Priorities[[Team Name]:[Value/Risk (auto)]],(Priorities[Team Name]&lt;&gt;"")*(Priorities[Rank]&lt;&gt;"")),{1,4},{1,1}),ROW()-4,3),"")</f>
        <v/>
      </c>
      <c r="D14" s="28" t="str">
        <f>IFERROR(INDEX(_xlfn._xlws.SORT(_xlfn._xlws.FILTER(Priorities[[Team Name]:[Value/Risk (auto)]],(Priorities[Team Name]&lt;&gt;"")*(Priorities[Rank]&lt;&gt;"")),{1,4},{1,1}),ROW()-4,4),"")</f>
        <v/>
      </c>
      <c r="E14" s="9" t="str">
        <f>IFERROR(INDEX(_xlfn._xlws.SORT(_xlfn._xlws.FILTER(Priorities[[Team Name]:[Value/Risk (auto)]],(Priorities[Team Name]&lt;&gt;"")*(Priorities[Rank]&lt;&gt;"")),{1,4},{1,1}),ROW()-4,5),"")</f>
        <v/>
      </c>
      <c r="F14" s="25" t="str">
        <f>IFERROR(INDEX(_xlfn._xlws.SORT(_xlfn._xlws.FILTER(Priorities[[Team Name]:[Value/Risk (auto)]],(Priorities[Team Name]&lt;&gt;"")*(Priorities[Rank]&lt;&gt;"")),{1,4},{1,1}),ROW()-4,6),"")</f>
        <v/>
      </c>
      <c r="G14" s="9" t="str">
        <f>IFERROR(INDEX(_xlfn._xlws.SORT(_xlfn._xlws.FILTER(Priorities[[Team Name]:[Value/Risk (auto)]],(Priorities[Team Name]&lt;&gt;"")*(Priorities[Rank]&lt;&gt;"")),{1,4},{1,1}),ROW()-4,7),"")</f>
        <v/>
      </c>
    </row>
    <row r="15" spans="1:7" x14ac:dyDescent="0.25">
      <c r="A15" s="9" t="str">
        <f>IFERROR(INDEX(_xlfn._xlws.SORT(_xlfn._xlws.FILTER(Priorities[[Team Name]:[Value/Risk (auto)]],(Priorities[Team Name]&lt;&gt;"")*(Priorities[Rank]&lt;&gt;"")),{1,4},{1,1}),ROW()-4,1),"")</f>
        <v/>
      </c>
      <c r="B15" s="9" t="str">
        <f>IFERROR(INDEX(_xlfn._xlws.SORT(_xlfn._xlws.FILTER(Priorities[[Team Name]:[Value/Risk (auto)]],(Priorities[Team Name]&lt;&gt;"")*(Priorities[Rank]&lt;&gt;"")),{1,4},{1,1}),ROW()-4,2),"")</f>
        <v/>
      </c>
      <c r="C15" s="9" t="str">
        <f>IFERROR(INDEX(_xlfn._xlws.SORT(_xlfn._xlws.FILTER(Priorities[[Team Name]:[Value/Risk (auto)]],(Priorities[Team Name]&lt;&gt;"")*(Priorities[Rank]&lt;&gt;"")),{1,4},{1,1}),ROW()-4,3),"")</f>
        <v/>
      </c>
      <c r="D15" s="28" t="str">
        <f>IFERROR(INDEX(_xlfn._xlws.SORT(_xlfn._xlws.FILTER(Priorities[[Team Name]:[Value/Risk (auto)]],(Priorities[Team Name]&lt;&gt;"")*(Priorities[Rank]&lt;&gt;"")),{1,4},{1,1}),ROW()-4,4),"")</f>
        <v/>
      </c>
      <c r="E15" s="9" t="str">
        <f>IFERROR(INDEX(_xlfn._xlws.SORT(_xlfn._xlws.FILTER(Priorities[[Team Name]:[Value/Risk (auto)]],(Priorities[Team Name]&lt;&gt;"")*(Priorities[Rank]&lt;&gt;"")),{1,4},{1,1}),ROW()-4,5),"")</f>
        <v/>
      </c>
      <c r="F15" s="25" t="str">
        <f>IFERROR(INDEX(_xlfn._xlws.SORT(_xlfn._xlws.FILTER(Priorities[[Team Name]:[Value/Risk (auto)]],(Priorities[Team Name]&lt;&gt;"")*(Priorities[Rank]&lt;&gt;"")),{1,4},{1,1}),ROW()-4,6),"")</f>
        <v/>
      </c>
      <c r="G15" s="9" t="str">
        <f>IFERROR(INDEX(_xlfn._xlws.SORT(_xlfn._xlws.FILTER(Priorities[[Team Name]:[Value/Risk (auto)]],(Priorities[Team Name]&lt;&gt;"")*(Priorities[Rank]&lt;&gt;"")),{1,4},{1,1}),ROW()-4,7),"")</f>
        <v/>
      </c>
    </row>
    <row r="16" spans="1:7" x14ac:dyDescent="0.25">
      <c r="A16" s="9" t="str">
        <f>IFERROR(INDEX(_xlfn._xlws.SORT(_xlfn._xlws.FILTER(Priorities[[Team Name]:[Value/Risk (auto)]],(Priorities[Team Name]&lt;&gt;"")*(Priorities[Rank]&lt;&gt;"")),{1,4},{1,1}),ROW()-4,1),"")</f>
        <v/>
      </c>
      <c r="B16" s="9" t="str">
        <f>IFERROR(INDEX(_xlfn._xlws.SORT(_xlfn._xlws.FILTER(Priorities[[Team Name]:[Value/Risk (auto)]],(Priorities[Team Name]&lt;&gt;"")*(Priorities[Rank]&lt;&gt;"")),{1,4},{1,1}),ROW()-4,2),"")</f>
        <v/>
      </c>
      <c r="C16" s="9" t="str">
        <f>IFERROR(INDEX(_xlfn._xlws.SORT(_xlfn._xlws.FILTER(Priorities[[Team Name]:[Value/Risk (auto)]],(Priorities[Team Name]&lt;&gt;"")*(Priorities[Rank]&lt;&gt;"")),{1,4},{1,1}),ROW()-4,3),"")</f>
        <v/>
      </c>
      <c r="D16" s="28" t="str">
        <f>IFERROR(INDEX(_xlfn._xlws.SORT(_xlfn._xlws.FILTER(Priorities[[Team Name]:[Value/Risk (auto)]],(Priorities[Team Name]&lt;&gt;"")*(Priorities[Rank]&lt;&gt;"")),{1,4},{1,1}),ROW()-4,4),"")</f>
        <v/>
      </c>
      <c r="E16" s="9" t="str">
        <f>IFERROR(INDEX(_xlfn._xlws.SORT(_xlfn._xlws.FILTER(Priorities[[Team Name]:[Value/Risk (auto)]],(Priorities[Team Name]&lt;&gt;"")*(Priorities[Rank]&lt;&gt;"")),{1,4},{1,1}),ROW()-4,5),"")</f>
        <v/>
      </c>
      <c r="F16" s="25" t="str">
        <f>IFERROR(INDEX(_xlfn._xlws.SORT(_xlfn._xlws.FILTER(Priorities[[Team Name]:[Value/Risk (auto)]],(Priorities[Team Name]&lt;&gt;"")*(Priorities[Rank]&lt;&gt;"")),{1,4},{1,1}),ROW()-4,6),"")</f>
        <v/>
      </c>
      <c r="G16" s="9" t="str">
        <f>IFERROR(INDEX(_xlfn._xlws.SORT(_xlfn._xlws.FILTER(Priorities[[Team Name]:[Value/Risk (auto)]],(Priorities[Team Name]&lt;&gt;"")*(Priorities[Rank]&lt;&gt;"")),{1,4},{1,1}),ROW()-4,7),"")</f>
        <v/>
      </c>
    </row>
    <row r="17" spans="1:7" x14ac:dyDescent="0.25">
      <c r="A17" s="9" t="str">
        <f>IFERROR(INDEX(_xlfn._xlws.SORT(_xlfn._xlws.FILTER(Priorities[[Team Name]:[Value/Risk (auto)]],(Priorities[Team Name]&lt;&gt;"")*(Priorities[Rank]&lt;&gt;"")),{1,4},{1,1}),ROW()-4,1),"")</f>
        <v/>
      </c>
      <c r="B17" s="9" t="str">
        <f>IFERROR(INDEX(_xlfn._xlws.SORT(_xlfn._xlws.FILTER(Priorities[[Team Name]:[Value/Risk (auto)]],(Priorities[Team Name]&lt;&gt;"")*(Priorities[Rank]&lt;&gt;"")),{1,4},{1,1}),ROW()-4,2),"")</f>
        <v/>
      </c>
      <c r="C17" s="9" t="str">
        <f>IFERROR(INDEX(_xlfn._xlws.SORT(_xlfn._xlws.FILTER(Priorities[[Team Name]:[Value/Risk (auto)]],(Priorities[Team Name]&lt;&gt;"")*(Priorities[Rank]&lt;&gt;"")),{1,4},{1,1}),ROW()-4,3),"")</f>
        <v/>
      </c>
      <c r="D17" s="28" t="str">
        <f>IFERROR(INDEX(_xlfn._xlws.SORT(_xlfn._xlws.FILTER(Priorities[[Team Name]:[Value/Risk (auto)]],(Priorities[Team Name]&lt;&gt;"")*(Priorities[Rank]&lt;&gt;"")),{1,4},{1,1}),ROW()-4,4),"")</f>
        <v/>
      </c>
      <c r="E17" s="9" t="str">
        <f>IFERROR(INDEX(_xlfn._xlws.SORT(_xlfn._xlws.FILTER(Priorities[[Team Name]:[Value/Risk (auto)]],(Priorities[Team Name]&lt;&gt;"")*(Priorities[Rank]&lt;&gt;"")),{1,4},{1,1}),ROW()-4,5),"")</f>
        <v/>
      </c>
      <c r="F17" s="25" t="str">
        <f>IFERROR(INDEX(_xlfn._xlws.SORT(_xlfn._xlws.FILTER(Priorities[[Team Name]:[Value/Risk (auto)]],(Priorities[Team Name]&lt;&gt;"")*(Priorities[Rank]&lt;&gt;"")),{1,4},{1,1}),ROW()-4,6),"")</f>
        <v/>
      </c>
      <c r="G17" s="9" t="str">
        <f>IFERROR(INDEX(_xlfn._xlws.SORT(_xlfn._xlws.FILTER(Priorities[[Team Name]:[Value/Risk (auto)]],(Priorities[Team Name]&lt;&gt;"")*(Priorities[Rank]&lt;&gt;"")),{1,4},{1,1}),ROW()-4,7),"")</f>
        <v/>
      </c>
    </row>
    <row r="18" spans="1:7" x14ac:dyDescent="0.25">
      <c r="A18" s="9" t="str">
        <f>IFERROR(INDEX(_xlfn._xlws.SORT(_xlfn._xlws.FILTER(Priorities[[Team Name]:[Value/Risk (auto)]],(Priorities[Team Name]&lt;&gt;"")*(Priorities[Rank]&lt;&gt;"")),{1,4},{1,1}),ROW()-4,1),"")</f>
        <v/>
      </c>
      <c r="B18" s="9" t="str">
        <f>IFERROR(INDEX(_xlfn._xlws.SORT(_xlfn._xlws.FILTER(Priorities[[Team Name]:[Value/Risk (auto)]],(Priorities[Team Name]&lt;&gt;"")*(Priorities[Rank]&lt;&gt;"")),{1,4},{1,1}),ROW()-4,2),"")</f>
        <v/>
      </c>
      <c r="C18" s="9" t="str">
        <f>IFERROR(INDEX(_xlfn._xlws.SORT(_xlfn._xlws.FILTER(Priorities[[Team Name]:[Value/Risk (auto)]],(Priorities[Team Name]&lt;&gt;"")*(Priorities[Rank]&lt;&gt;"")),{1,4},{1,1}),ROW()-4,3),"")</f>
        <v/>
      </c>
      <c r="D18" s="28" t="str">
        <f>IFERROR(INDEX(_xlfn._xlws.SORT(_xlfn._xlws.FILTER(Priorities[[Team Name]:[Value/Risk (auto)]],(Priorities[Team Name]&lt;&gt;"")*(Priorities[Rank]&lt;&gt;"")),{1,4},{1,1}),ROW()-4,4),"")</f>
        <v/>
      </c>
      <c r="E18" s="9" t="str">
        <f>IFERROR(INDEX(_xlfn._xlws.SORT(_xlfn._xlws.FILTER(Priorities[[Team Name]:[Value/Risk (auto)]],(Priorities[Team Name]&lt;&gt;"")*(Priorities[Rank]&lt;&gt;"")),{1,4},{1,1}),ROW()-4,5),"")</f>
        <v/>
      </c>
      <c r="F18" s="25" t="str">
        <f>IFERROR(INDEX(_xlfn._xlws.SORT(_xlfn._xlws.FILTER(Priorities[[Team Name]:[Value/Risk (auto)]],(Priorities[Team Name]&lt;&gt;"")*(Priorities[Rank]&lt;&gt;"")),{1,4},{1,1}),ROW()-4,6),"")</f>
        <v/>
      </c>
      <c r="G18" s="9" t="str">
        <f>IFERROR(INDEX(_xlfn._xlws.SORT(_xlfn._xlws.FILTER(Priorities[[Team Name]:[Value/Risk (auto)]],(Priorities[Team Name]&lt;&gt;"")*(Priorities[Rank]&lt;&gt;"")),{1,4},{1,1}),ROW()-4,7),"")</f>
        <v/>
      </c>
    </row>
    <row r="19" spans="1:7" x14ac:dyDescent="0.25">
      <c r="A19" s="9" t="str">
        <f>IFERROR(INDEX(_xlfn._xlws.SORT(_xlfn._xlws.FILTER(Priorities[[Team Name]:[Value/Risk (auto)]],(Priorities[Team Name]&lt;&gt;"")*(Priorities[Rank]&lt;&gt;"")),{1,4},{1,1}),ROW()-4,1),"")</f>
        <v/>
      </c>
      <c r="B19" s="9" t="str">
        <f>IFERROR(INDEX(_xlfn._xlws.SORT(_xlfn._xlws.FILTER(Priorities[[Team Name]:[Value/Risk (auto)]],(Priorities[Team Name]&lt;&gt;"")*(Priorities[Rank]&lt;&gt;"")),{1,4},{1,1}),ROW()-4,2),"")</f>
        <v/>
      </c>
      <c r="C19" s="9" t="str">
        <f>IFERROR(INDEX(_xlfn._xlws.SORT(_xlfn._xlws.FILTER(Priorities[[Team Name]:[Value/Risk (auto)]],(Priorities[Team Name]&lt;&gt;"")*(Priorities[Rank]&lt;&gt;"")),{1,4},{1,1}),ROW()-4,3),"")</f>
        <v/>
      </c>
      <c r="D19" s="28" t="str">
        <f>IFERROR(INDEX(_xlfn._xlws.SORT(_xlfn._xlws.FILTER(Priorities[[Team Name]:[Value/Risk (auto)]],(Priorities[Team Name]&lt;&gt;"")*(Priorities[Rank]&lt;&gt;"")),{1,4},{1,1}),ROW()-4,4),"")</f>
        <v/>
      </c>
      <c r="E19" s="9" t="str">
        <f>IFERROR(INDEX(_xlfn._xlws.SORT(_xlfn._xlws.FILTER(Priorities[[Team Name]:[Value/Risk (auto)]],(Priorities[Team Name]&lt;&gt;"")*(Priorities[Rank]&lt;&gt;"")),{1,4},{1,1}),ROW()-4,5),"")</f>
        <v/>
      </c>
      <c r="F19" s="25" t="str">
        <f>IFERROR(INDEX(_xlfn._xlws.SORT(_xlfn._xlws.FILTER(Priorities[[Team Name]:[Value/Risk (auto)]],(Priorities[Team Name]&lt;&gt;"")*(Priorities[Rank]&lt;&gt;"")),{1,4},{1,1}),ROW()-4,6),"")</f>
        <v/>
      </c>
      <c r="G19" s="9" t="str">
        <f>IFERROR(INDEX(_xlfn._xlws.SORT(_xlfn._xlws.FILTER(Priorities[[Team Name]:[Value/Risk (auto)]],(Priorities[Team Name]&lt;&gt;"")*(Priorities[Rank]&lt;&gt;"")),{1,4},{1,1}),ROW()-4,7),"")</f>
        <v/>
      </c>
    </row>
    <row r="20" spans="1:7" x14ac:dyDescent="0.25">
      <c r="A20" s="9" t="str">
        <f>IFERROR(INDEX(_xlfn._xlws.SORT(_xlfn._xlws.FILTER(Priorities[[Team Name]:[Value/Risk (auto)]],(Priorities[Team Name]&lt;&gt;"")*(Priorities[Rank]&lt;&gt;"")),{1,4},{1,1}),ROW()-4,1),"")</f>
        <v/>
      </c>
      <c r="B20" s="9" t="str">
        <f>IFERROR(INDEX(_xlfn._xlws.SORT(_xlfn._xlws.FILTER(Priorities[[Team Name]:[Value/Risk (auto)]],(Priorities[Team Name]&lt;&gt;"")*(Priorities[Rank]&lt;&gt;"")),{1,4},{1,1}),ROW()-4,2),"")</f>
        <v/>
      </c>
      <c r="C20" s="9" t="str">
        <f>IFERROR(INDEX(_xlfn._xlws.SORT(_xlfn._xlws.FILTER(Priorities[[Team Name]:[Value/Risk (auto)]],(Priorities[Team Name]&lt;&gt;"")*(Priorities[Rank]&lt;&gt;"")),{1,4},{1,1}),ROW()-4,3),"")</f>
        <v/>
      </c>
      <c r="D20" s="28" t="str">
        <f>IFERROR(INDEX(_xlfn._xlws.SORT(_xlfn._xlws.FILTER(Priorities[[Team Name]:[Value/Risk (auto)]],(Priorities[Team Name]&lt;&gt;"")*(Priorities[Rank]&lt;&gt;"")),{1,4},{1,1}),ROW()-4,4),"")</f>
        <v/>
      </c>
      <c r="E20" s="9" t="str">
        <f>IFERROR(INDEX(_xlfn._xlws.SORT(_xlfn._xlws.FILTER(Priorities[[Team Name]:[Value/Risk (auto)]],(Priorities[Team Name]&lt;&gt;"")*(Priorities[Rank]&lt;&gt;"")),{1,4},{1,1}),ROW()-4,5),"")</f>
        <v/>
      </c>
      <c r="F20" s="25" t="str">
        <f>IFERROR(INDEX(_xlfn._xlws.SORT(_xlfn._xlws.FILTER(Priorities[[Team Name]:[Value/Risk (auto)]],(Priorities[Team Name]&lt;&gt;"")*(Priorities[Rank]&lt;&gt;"")),{1,4},{1,1}),ROW()-4,6),"")</f>
        <v/>
      </c>
      <c r="G20" s="9" t="str">
        <f>IFERROR(INDEX(_xlfn._xlws.SORT(_xlfn._xlws.FILTER(Priorities[[Team Name]:[Value/Risk (auto)]],(Priorities[Team Name]&lt;&gt;"")*(Priorities[Rank]&lt;&gt;"")),{1,4},{1,1}),ROW()-4,7),"")</f>
        <v/>
      </c>
    </row>
    <row r="21" spans="1:7" x14ac:dyDescent="0.25">
      <c r="A21" s="9" t="str">
        <f>IFERROR(INDEX(_xlfn._xlws.SORT(_xlfn._xlws.FILTER(Priorities[[Team Name]:[Value/Risk (auto)]],(Priorities[Team Name]&lt;&gt;"")*(Priorities[Rank]&lt;&gt;"")),{1,4},{1,1}),ROW()-4,1),"")</f>
        <v/>
      </c>
      <c r="B21" s="9" t="str">
        <f>IFERROR(INDEX(_xlfn._xlws.SORT(_xlfn._xlws.FILTER(Priorities[[Team Name]:[Value/Risk (auto)]],(Priorities[Team Name]&lt;&gt;"")*(Priorities[Rank]&lt;&gt;"")),{1,4},{1,1}),ROW()-4,2),"")</f>
        <v/>
      </c>
      <c r="C21" s="9" t="str">
        <f>IFERROR(INDEX(_xlfn._xlws.SORT(_xlfn._xlws.FILTER(Priorities[[Team Name]:[Value/Risk (auto)]],(Priorities[Team Name]&lt;&gt;"")*(Priorities[Rank]&lt;&gt;"")),{1,4},{1,1}),ROW()-4,3),"")</f>
        <v/>
      </c>
      <c r="D21" s="28" t="str">
        <f>IFERROR(INDEX(_xlfn._xlws.SORT(_xlfn._xlws.FILTER(Priorities[[Team Name]:[Value/Risk (auto)]],(Priorities[Team Name]&lt;&gt;"")*(Priorities[Rank]&lt;&gt;"")),{1,4},{1,1}),ROW()-4,4),"")</f>
        <v/>
      </c>
      <c r="E21" s="9" t="str">
        <f>IFERROR(INDEX(_xlfn._xlws.SORT(_xlfn._xlws.FILTER(Priorities[[Team Name]:[Value/Risk (auto)]],(Priorities[Team Name]&lt;&gt;"")*(Priorities[Rank]&lt;&gt;"")),{1,4},{1,1}),ROW()-4,5),"")</f>
        <v/>
      </c>
      <c r="F21" s="25" t="str">
        <f>IFERROR(INDEX(_xlfn._xlws.SORT(_xlfn._xlws.FILTER(Priorities[[Team Name]:[Value/Risk (auto)]],(Priorities[Team Name]&lt;&gt;"")*(Priorities[Rank]&lt;&gt;"")),{1,4},{1,1}),ROW()-4,6),"")</f>
        <v/>
      </c>
      <c r="G21" s="9" t="str">
        <f>IFERROR(INDEX(_xlfn._xlws.SORT(_xlfn._xlws.FILTER(Priorities[[Team Name]:[Value/Risk (auto)]],(Priorities[Team Name]&lt;&gt;"")*(Priorities[Rank]&lt;&gt;"")),{1,4},{1,1}),ROW()-4,7),"")</f>
        <v/>
      </c>
    </row>
    <row r="22" spans="1:7" x14ac:dyDescent="0.25">
      <c r="A22" s="9" t="str">
        <f>IFERROR(INDEX(_xlfn._xlws.SORT(_xlfn._xlws.FILTER(Priorities[[Team Name]:[Value/Risk (auto)]],(Priorities[Team Name]&lt;&gt;"")*(Priorities[Rank]&lt;&gt;"")),{1,4},{1,1}),ROW()-4,1),"")</f>
        <v/>
      </c>
      <c r="B22" s="9" t="str">
        <f>IFERROR(INDEX(_xlfn._xlws.SORT(_xlfn._xlws.FILTER(Priorities[[Team Name]:[Value/Risk (auto)]],(Priorities[Team Name]&lt;&gt;"")*(Priorities[Rank]&lt;&gt;"")),{1,4},{1,1}),ROW()-4,2),"")</f>
        <v/>
      </c>
      <c r="C22" s="9" t="str">
        <f>IFERROR(INDEX(_xlfn._xlws.SORT(_xlfn._xlws.FILTER(Priorities[[Team Name]:[Value/Risk (auto)]],(Priorities[Team Name]&lt;&gt;"")*(Priorities[Rank]&lt;&gt;"")),{1,4},{1,1}),ROW()-4,3),"")</f>
        <v/>
      </c>
      <c r="D22" s="28" t="str">
        <f>IFERROR(INDEX(_xlfn._xlws.SORT(_xlfn._xlws.FILTER(Priorities[[Team Name]:[Value/Risk (auto)]],(Priorities[Team Name]&lt;&gt;"")*(Priorities[Rank]&lt;&gt;"")),{1,4},{1,1}),ROW()-4,4),"")</f>
        <v/>
      </c>
      <c r="E22" s="9" t="str">
        <f>IFERROR(INDEX(_xlfn._xlws.SORT(_xlfn._xlws.FILTER(Priorities[[Team Name]:[Value/Risk (auto)]],(Priorities[Team Name]&lt;&gt;"")*(Priorities[Rank]&lt;&gt;"")),{1,4},{1,1}),ROW()-4,5),"")</f>
        <v/>
      </c>
      <c r="F22" s="25" t="str">
        <f>IFERROR(INDEX(_xlfn._xlws.SORT(_xlfn._xlws.FILTER(Priorities[[Team Name]:[Value/Risk (auto)]],(Priorities[Team Name]&lt;&gt;"")*(Priorities[Rank]&lt;&gt;"")),{1,4},{1,1}),ROW()-4,6),"")</f>
        <v/>
      </c>
      <c r="G22" s="9" t="str">
        <f>IFERROR(INDEX(_xlfn._xlws.SORT(_xlfn._xlws.FILTER(Priorities[[Team Name]:[Value/Risk (auto)]],(Priorities[Team Name]&lt;&gt;"")*(Priorities[Rank]&lt;&gt;"")),{1,4},{1,1}),ROW()-4,7),"")</f>
        <v/>
      </c>
    </row>
    <row r="23" spans="1:7" x14ac:dyDescent="0.25">
      <c r="A23" s="9" t="str">
        <f>IFERROR(INDEX(_xlfn._xlws.SORT(_xlfn._xlws.FILTER(Priorities[[Team Name]:[Value/Risk (auto)]],(Priorities[Team Name]&lt;&gt;"")*(Priorities[Rank]&lt;&gt;"")),{1,4},{1,1}),ROW()-4,1),"")</f>
        <v/>
      </c>
      <c r="B23" s="9" t="str">
        <f>IFERROR(INDEX(_xlfn._xlws.SORT(_xlfn._xlws.FILTER(Priorities[[Team Name]:[Value/Risk (auto)]],(Priorities[Team Name]&lt;&gt;"")*(Priorities[Rank]&lt;&gt;"")),{1,4},{1,1}),ROW()-4,2),"")</f>
        <v/>
      </c>
      <c r="C23" s="9" t="str">
        <f>IFERROR(INDEX(_xlfn._xlws.SORT(_xlfn._xlws.FILTER(Priorities[[Team Name]:[Value/Risk (auto)]],(Priorities[Team Name]&lt;&gt;"")*(Priorities[Rank]&lt;&gt;"")),{1,4},{1,1}),ROW()-4,3),"")</f>
        <v/>
      </c>
      <c r="D23" s="28" t="str">
        <f>IFERROR(INDEX(_xlfn._xlws.SORT(_xlfn._xlws.FILTER(Priorities[[Team Name]:[Value/Risk (auto)]],(Priorities[Team Name]&lt;&gt;"")*(Priorities[Rank]&lt;&gt;"")),{1,4},{1,1}),ROW()-4,4),"")</f>
        <v/>
      </c>
      <c r="E23" s="9" t="str">
        <f>IFERROR(INDEX(_xlfn._xlws.SORT(_xlfn._xlws.FILTER(Priorities[[Team Name]:[Value/Risk (auto)]],(Priorities[Team Name]&lt;&gt;"")*(Priorities[Rank]&lt;&gt;"")),{1,4},{1,1}),ROW()-4,5),"")</f>
        <v/>
      </c>
      <c r="F23" s="25" t="str">
        <f>IFERROR(INDEX(_xlfn._xlws.SORT(_xlfn._xlws.FILTER(Priorities[[Team Name]:[Value/Risk (auto)]],(Priorities[Team Name]&lt;&gt;"")*(Priorities[Rank]&lt;&gt;"")),{1,4},{1,1}),ROW()-4,6),"")</f>
        <v/>
      </c>
      <c r="G23" s="9" t="str">
        <f>IFERROR(INDEX(_xlfn._xlws.SORT(_xlfn._xlws.FILTER(Priorities[[Team Name]:[Value/Risk (auto)]],(Priorities[Team Name]&lt;&gt;"")*(Priorities[Rank]&lt;&gt;"")),{1,4},{1,1}),ROW()-4,7),"")</f>
        <v/>
      </c>
    </row>
    <row r="24" spans="1:7" x14ac:dyDescent="0.25">
      <c r="A24" s="9" t="str">
        <f>IFERROR(INDEX(_xlfn._xlws.SORT(_xlfn._xlws.FILTER(Priorities[[Team Name]:[Value/Risk (auto)]],(Priorities[Team Name]&lt;&gt;"")*(Priorities[Rank]&lt;&gt;"")),{1,4},{1,1}),ROW()-4,1),"")</f>
        <v/>
      </c>
      <c r="B24" s="9" t="str">
        <f>IFERROR(INDEX(_xlfn._xlws.SORT(_xlfn._xlws.FILTER(Priorities[[Team Name]:[Value/Risk (auto)]],(Priorities[Team Name]&lt;&gt;"")*(Priorities[Rank]&lt;&gt;"")),{1,4},{1,1}),ROW()-4,2),"")</f>
        <v/>
      </c>
      <c r="C24" s="9" t="str">
        <f>IFERROR(INDEX(_xlfn._xlws.SORT(_xlfn._xlws.FILTER(Priorities[[Team Name]:[Value/Risk (auto)]],(Priorities[Team Name]&lt;&gt;"")*(Priorities[Rank]&lt;&gt;"")),{1,4},{1,1}),ROW()-4,3),"")</f>
        <v/>
      </c>
      <c r="D24" s="28" t="str">
        <f>IFERROR(INDEX(_xlfn._xlws.SORT(_xlfn._xlws.FILTER(Priorities[[Team Name]:[Value/Risk (auto)]],(Priorities[Team Name]&lt;&gt;"")*(Priorities[Rank]&lt;&gt;"")),{1,4},{1,1}),ROW()-4,4),"")</f>
        <v/>
      </c>
      <c r="E24" s="9" t="str">
        <f>IFERROR(INDEX(_xlfn._xlws.SORT(_xlfn._xlws.FILTER(Priorities[[Team Name]:[Value/Risk (auto)]],(Priorities[Team Name]&lt;&gt;"")*(Priorities[Rank]&lt;&gt;"")),{1,4},{1,1}),ROW()-4,5),"")</f>
        <v/>
      </c>
      <c r="F24" s="25" t="str">
        <f>IFERROR(INDEX(_xlfn._xlws.SORT(_xlfn._xlws.FILTER(Priorities[[Team Name]:[Value/Risk (auto)]],(Priorities[Team Name]&lt;&gt;"")*(Priorities[Rank]&lt;&gt;"")),{1,4},{1,1}),ROW()-4,6),"")</f>
        <v/>
      </c>
      <c r="G24" s="9" t="str">
        <f>IFERROR(INDEX(_xlfn._xlws.SORT(_xlfn._xlws.FILTER(Priorities[[Team Name]:[Value/Risk (auto)]],(Priorities[Team Name]&lt;&gt;"")*(Priorities[Rank]&lt;&gt;"")),{1,4},{1,1}),ROW()-4,7),"")</f>
        <v/>
      </c>
    </row>
    <row r="25" spans="1:7" x14ac:dyDescent="0.25">
      <c r="A25" s="9" t="str">
        <f>IFERROR(INDEX(_xlfn._xlws.SORT(_xlfn._xlws.FILTER(Priorities[[Team Name]:[Value/Risk (auto)]],(Priorities[Team Name]&lt;&gt;"")*(Priorities[Rank]&lt;&gt;"")),{1,4},{1,1}),ROW()-4,1),"")</f>
        <v/>
      </c>
      <c r="B25" s="9" t="str">
        <f>IFERROR(INDEX(_xlfn._xlws.SORT(_xlfn._xlws.FILTER(Priorities[[Team Name]:[Value/Risk (auto)]],(Priorities[Team Name]&lt;&gt;"")*(Priorities[Rank]&lt;&gt;"")),{1,4},{1,1}),ROW()-4,2),"")</f>
        <v/>
      </c>
      <c r="C25" s="9" t="str">
        <f>IFERROR(INDEX(_xlfn._xlws.SORT(_xlfn._xlws.FILTER(Priorities[[Team Name]:[Value/Risk (auto)]],(Priorities[Team Name]&lt;&gt;"")*(Priorities[Rank]&lt;&gt;"")),{1,4},{1,1}),ROW()-4,3),"")</f>
        <v/>
      </c>
      <c r="D25" s="28" t="str">
        <f>IFERROR(INDEX(_xlfn._xlws.SORT(_xlfn._xlws.FILTER(Priorities[[Team Name]:[Value/Risk (auto)]],(Priorities[Team Name]&lt;&gt;"")*(Priorities[Rank]&lt;&gt;"")),{1,4},{1,1}),ROW()-4,4),"")</f>
        <v/>
      </c>
      <c r="E25" s="9" t="str">
        <f>IFERROR(INDEX(_xlfn._xlws.SORT(_xlfn._xlws.FILTER(Priorities[[Team Name]:[Value/Risk (auto)]],(Priorities[Team Name]&lt;&gt;"")*(Priorities[Rank]&lt;&gt;"")),{1,4},{1,1}),ROW()-4,5),"")</f>
        <v/>
      </c>
      <c r="F25" s="25" t="str">
        <f>IFERROR(INDEX(_xlfn._xlws.SORT(_xlfn._xlws.FILTER(Priorities[[Team Name]:[Value/Risk (auto)]],(Priorities[Team Name]&lt;&gt;"")*(Priorities[Rank]&lt;&gt;"")),{1,4},{1,1}),ROW()-4,6),"")</f>
        <v/>
      </c>
      <c r="G25" s="9" t="str">
        <f>IFERROR(INDEX(_xlfn._xlws.SORT(_xlfn._xlws.FILTER(Priorities[[Team Name]:[Value/Risk (auto)]],(Priorities[Team Name]&lt;&gt;"")*(Priorities[Rank]&lt;&gt;"")),{1,4},{1,1}),ROW()-4,7),"")</f>
        <v/>
      </c>
    </row>
    <row r="26" spans="1:7" x14ac:dyDescent="0.25">
      <c r="A26" s="9" t="str">
        <f>IFERROR(INDEX(_xlfn._xlws.SORT(_xlfn._xlws.FILTER(Priorities[[Team Name]:[Value/Risk (auto)]],(Priorities[Team Name]&lt;&gt;"")*(Priorities[Rank]&lt;&gt;"")),{1,4},{1,1}),ROW()-4,1),"")</f>
        <v/>
      </c>
      <c r="B26" s="9" t="str">
        <f>IFERROR(INDEX(_xlfn._xlws.SORT(_xlfn._xlws.FILTER(Priorities[[Team Name]:[Value/Risk (auto)]],(Priorities[Team Name]&lt;&gt;"")*(Priorities[Rank]&lt;&gt;"")),{1,4},{1,1}),ROW()-4,2),"")</f>
        <v/>
      </c>
      <c r="C26" s="9" t="str">
        <f>IFERROR(INDEX(_xlfn._xlws.SORT(_xlfn._xlws.FILTER(Priorities[[Team Name]:[Value/Risk (auto)]],(Priorities[Team Name]&lt;&gt;"")*(Priorities[Rank]&lt;&gt;"")),{1,4},{1,1}),ROW()-4,3),"")</f>
        <v/>
      </c>
      <c r="D26" s="28" t="str">
        <f>IFERROR(INDEX(_xlfn._xlws.SORT(_xlfn._xlws.FILTER(Priorities[[Team Name]:[Value/Risk (auto)]],(Priorities[Team Name]&lt;&gt;"")*(Priorities[Rank]&lt;&gt;"")),{1,4},{1,1}),ROW()-4,4),"")</f>
        <v/>
      </c>
      <c r="E26" s="9" t="str">
        <f>IFERROR(INDEX(_xlfn._xlws.SORT(_xlfn._xlws.FILTER(Priorities[[Team Name]:[Value/Risk (auto)]],(Priorities[Team Name]&lt;&gt;"")*(Priorities[Rank]&lt;&gt;"")),{1,4},{1,1}),ROW()-4,5),"")</f>
        <v/>
      </c>
      <c r="F26" s="25" t="str">
        <f>IFERROR(INDEX(_xlfn._xlws.SORT(_xlfn._xlws.FILTER(Priorities[[Team Name]:[Value/Risk (auto)]],(Priorities[Team Name]&lt;&gt;"")*(Priorities[Rank]&lt;&gt;"")),{1,4},{1,1}),ROW()-4,6),"")</f>
        <v/>
      </c>
      <c r="G26" s="9" t="str">
        <f>IFERROR(INDEX(_xlfn._xlws.SORT(_xlfn._xlws.FILTER(Priorities[[Team Name]:[Value/Risk (auto)]],(Priorities[Team Name]&lt;&gt;"")*(Priorities[Rank]&lt;&gt;"")),{1,4},{1,1}),ROW()-4,7),"")</f>
        <v/>
      </c>
    </row>
    <row r="27" spans="1:7" x14ac:dyDescent="0.25">
      <c r="A27" s="9" t="str">
        <f>IFERROR(INDEX(_xlfn._xlws.SORT(_xlfn._xlws.FILTER(Priorities[[Team Name]:[Value/Risk (auto)]],(Priorities[Team Name]&lt;&gt;"")*(Priorities[Rank]&lt;&gt;"")),{1,4},{1,1}),ROW()-4,1),"")</f>
        <v/>
      </c>
      <c r="B27" s="9" t="str">
        <f>IFERROR(INDEX(_xlfn._xlws.SORT(_xlfn._xlws.FILTER(Priorities[[Team Name]:[Value/Risk (auto)]],(Priorities[Team Name]&lt;&gt;"")*(Priorities[Rank]&lt;&gt;"")),{1,4},{1,1}),ROW()-4,2),"")</f>
        <v/>
      </c>
      <c r="C27" s="9" t="str">
        <f>IFERROR(INDEX(_xlfn._xlws.SORT(_xlfn._xlws.FILTER(Priorities[[Team Name]:[Value/Risk (auto)]],(Priorities[Team Name]&lt;&gt;"")*(Priorities[Rank]&lt;&gt;"")),{1,4},{1,1}),ROW()-4,3),"")</f>
        <v/>
      </c>
      <c r="D27" s="28" t="str">
        <f>IFERROR(INDEX(_xlfn._xlws.SORT(_xlfn._xlws.FILTER(Priorities[[Team Name]:[Value/Risk (auto)]],(Priorities[Team Name]&lt;&gt;"")*(Priorities[Rank]&lt;&gt;"")),{1,4},{1,1}),ROW()-4,4),"")</f>
        <v/>
      </c>
      <c r="E27" s="9" t="str">
        <f>IFERROR(INDEX(_xlfn._xlws.SORT(_xlfn._xlws.FILTER(Priorities[[Team Name]:[Value/Risk (auto)]],(Priorities[Team Name]&lt;&gt;"")*(Priorities[Rank]&lt;&gt;"")),{1,4},{1,1}),ROW()-4,5),"")</f>
        <v/>
      </c>
      <c r="F27" s="25" t="str">
        <f>IFERROR(INDEX(_xlfn._xlws.SORT(_xlfn._xlws.FILTER(Priorities[[Team Name]:[Value/Risk (auto)]],(Priorities[Team Name]&lt;&gt;"")*(Priorities[Rank]&lt;&gt;"")),{1,4},{1,1}),ROW()-4,6),"")</f>
        <v/>
      </c>
      <c r="G27" s="9" t="str">
        <f>IFERROR(INDEX(_xlfn._xlws.SORT(_xlfn._xlws.FILTER(Priorities[[Team Name]:[Value/Risk (auto)]],(Priorities[Team Name]&lt;&gt;"")*(Priorities[Rank]&lt;&gt;"")),{1,4},{1,1}),ROW()-4,7),"")</f>
        <v/>
      </c>
    </row>
    <row r="28" spans="1:7" x14ac:dyDescent="0.25">
      <c r="A28" s="9" t="str">
        <f>IFERROR(INDEX(_xlfn._xlws.SORT(_xlfn._xlws.FILTER(Priorities[[Team Name]:[Value/Risk (auto)]],(Priorities[Team Name]&lt;&gt;"")*(Priorities[Rank]&lt;&gt;"")),{1,4},{1,1}),ROW()-4,1),"")</f>
        <v/>
      </c>
      <c r="B28" s="9" t="str">
        <f>IFERROR(INDEX(_xlfn._xlws.SORT(_xlfn._xlws.FILTER(Priorities[[Team Name]:[Value/Risk (auto)]],(Priorities[Team Name]&lt;&gt;"")*(Priorities[Rank]&lt;&gt;"")),{1,4},{1,1}),ROW()-4,2),"")</f>
        <v/>
      </c>
      <c r="C28" s="9" t="str">
        <f>IFERROR(INDEX(_xlfn._xlws.SORT(_xlfn._xlws.FILTER(Priorities[[Team Name]:[Value/Risk (auto)]],(Priorities[Team Name]&lt;&gt;"")*(Priorities[Rank]&lt;&gt;"")),{1,4},{1,1}),ROW()-4,3),"")</f>
        <v/>
      </c>
      <c r="D28" s="28" t="str">
        <f>IFERROR(INDEX(_xlfn._xlws.SORT(_xlfn._xlws.FILTER(Priorities[[Team Name]:[Value/Risk (auto)]],(Priorities[Team Name]&lt;&gt;"")*(Priorities[Rank]&lt;&gt;"")),{1,4},{1,1}),ROW()-4,4),"")</f>
        <v/>
      </c>
      <c r="E28" s="9" t="str">
        <f>IFERROR(INDEX(_xlfn._xlws.SORT(_xlfn._xlws.FILTER(Priorities[[Team Name]:[Value/Risk (auto)]],(Priorities[Team Name]&lt;&gt;"")*(Priorities[Rank]&lt;&gt;"")),{1,4},{1,1}),ROW()-4,5),"")</f>
        <v/>
      </c>
      <c r="F28" s="25" t="str">
        <f>IFERROR(INDEX(_xlfn._xlws.SORT(_xlfn._xlws.FILTER(Priorities[[Team Name]:[Value/Risk (auto)]],(Priorities[Team Name]&lt;&gt;"")*(Priorities[Rank]&lt;&gt;"")),{1,4},{1,1}),ROW()-4,6),"")</f>
        <v/>
      </c>
      <c r="G28" s="9" t="str">
        <f>IFERROR(INDEX(_xlfn._xlws.SORT(_xlfn._xlws.FILTER(Priorities[[Team Name]:[Value/Risk (auto)]],(Priorities[Team Name]&lt;&gt;"")*(Priorities[Rank]&lt;&gt;"")),{1,4},{1,1}),ROW()-4,7),"")</f>
        <v/>
      </c>
    </row>
    <row r="29" spans="1:7" x14ac:dyDescent="0.25">
      <c r="A29" s="9" t="str">
        <f>IFERROR(INDEX(_xlfn._xlws.SORT(_xlfn._xlws.FILTER(Priorities[[Team Name]:[Value/Risk (auto)]],(Priorities[Team Name]&lt;&gt;"")*(Priorities[Rank]&lt;&gt;"")),{1,4},{1,1}),ROW()-4,1),"")</f>
        <v/>
      </c>
      <c r="B29" s="9" t="str">
        <f>IFERROR(INDEX(_xlfn._xlws.SORT(_xlfn._xlws.FILTER(Priorities[[Team Name]:[Value/Risk (auto)]],(Priorities[Team Name]&lt;&gt;"")*(Priorities[Rank]&lt;&gt;"")),{1,4},{1,1}),ROW()-4,2),"")</f>
        <v/>
      </c>
      <c r="C29" s="9" t="str">
        <f>IFERROR(INDEX(_xlfn._xlws.SORT(_xlfn._xlws.FILTER(Priorities[[Team Name]:[Value/Risk (auto)]],(Priorities[Team Name]&lt;&gt;"")*(Priorities[Rank]&lt;&gt;"")),{1,4},{1,1}),ROW()-4,3),"")</f>
        <v/>
      </c>
      <c r="D29" s="28" t="str">
        <f>IFERROR(INDEX(_xlfn._xlws.SORT(_xlfn._xlws.FILTER(Priorities[[Team Name]:[Value/Risk (auto)]],(Priorities[Team Name]&lt;&gt;"")*(Priorities[Rank]&lt;&gt;"")),{1,4},{1,1}),ROW()-4,4),"")</f>
        <v/>
      </c>
      <c r="E29" s="9" t="str">
        <f>IFERROR(INDEX(_xlfn._xlws.SORT(_xlfn._xlws.FILTER(Priorities[[Team Name]:[Value/Risk (auto)]],(Priorities[Team Name]&lt;&gt;"")*(Priorities[Rank]&lt;&gt;"")),{1,4},{1,1}),ROW()-4,5),"")</f>
        <v/>
      </c>
      <c r="F29" s="25" t="str">
        <f>IFERROR(INDEX(_xlfn._xlws.SORT(_xlfn._xlws.FILTER(Priorities[[Team Name]:[Value/Risk (auto)]],(Priorities[Team Name]&lt;&gt;"")*(Priorities[Rank]&lt;&gt;"")),{1,4},{1,1}),ROW()-4,6),"")</f>
        <v/>
      </c>
      <c r="G29" s="9" t="str">
        <f>IFERROR(INDEX(_xlfn._xlws.SORT(_xlfn._xlws.FILTER(Priorities[[Team Name]:[Value/Risk (auto)]],(Priorities[Team Name]&lt;&gt;"")*(Priorities[Rank]&lt;&gt;"")),{1,4},{1,1}),ROW()-4,7),"")</f>
        <v/>
      </c>
    </row>
    <row r="30" spans="1:7" x14ac:dyDescent="0.25">
      <c r="A30" s="9" t="str">
        <f>IFERROR(INDEX(_xlfn._xlws.SORT(_xlfn._xlws.FILTER(Priorities[[Team Name]:[Value/Risk (auto)]],(Priorities[Team Name]&lt;&gt;"")*(Priorities[Rank]&lt;&gt;"")),{1,4},{1,1}),ROW()-4,1),"")</f>
        <v/>
      </c>
      <c r="B30" s="9" t="str">
        <f>IFERROR(INDEX(_xlfn._xlws.SORT(_xlfn._xlws.FILTER(Priorities[[Team Name]:[Value/Risk (auto)]],(Priorities[Team Name]&lt;&gt;"")*(Priorities[Rank]&lt;&gt;"")),{1,4},{1,1}),ROW()-4,2),"")</f>
        <v/>
      </c>
      <c r="C30" s="9" t="str">
        <f>IFERROR(INDEX(_xlfn._xlws.SORT(_xlfn._xlws.FILTER(Priorities[[Team Name]:[Value/Risk (auto)]],(Priorities[Team Name]&lt;&gt;"")*(Priorities[Rank]&lt;&gt;"")),{1,4},{1,1}),ROW()-4,3),"")</f>
        <v/>
      </c>
      <c r="D30" s="28" t="str">
        <f>IFERROR(INDEX(_xlfn._xlws.SORT(_xlfn._xlws.FILTER(Priorities[[Team Name]:[Value/Risk (auto)]],(Priorities[Team Name]&lt;&gt;"")*(Priorities[Rank]&lt;&gt;"")),{1,4},{1,1}),ROW()-4,4),"")</f>
        <v/>
      </c>
      <c r="E30" s="9" t="str">
        <f>IFERROR(INDEX(_xlfn._xlws.SORT(_xlfn._xlws.FILTER(Priorities[[Team Name]:[Value/Risk (auto)]],(Priorities[Team Name]&lt;&gt;"")*(Priorities[Rank]&lt;&gt;"")),{1,4},{1,1}),ROW()-4,5),"")</f>
        <v/>
      </c>
      <c r="F30" s="25" t="str">
        <f>IFERROR(INDEX(_xlfn._xlws.SORT(_xlfn._xlws.FILTER(Priorities[[Team Name]:[Value/Risk (auto)]],(Priorities[Team Name]&lt;&gt;"")*(Priorities[Rank]&lt;&gt;"")),{1,4},{1,1}),ROW()-4,6),"")</f>
        <v/>
      </c>
      <c r="G30" s="9" t="str">
        <f>IFERROR(INDEX(_xlfn._xlws.SORT(_xlfn._xlws.FILTER(Priorities[[Team Name]:[Value/Risk (auto)]],(Priorities[Team Name]&lt;&gt;"")*(Priorities[Rank]&lt;&gt;"")),{1,4},{1,1}),ROW()-4,7),"")</f>
        <v/>
      </c>
    </row>
    <row r="31" spans="1:7" x14ac:dyDescent="0.25">
      <c r="A31" s="9" t="str">
        <f>IFERROR(INDEX(_xlfn._xlws.SORT(_xlfn._xlws.FILTER(Priorities[[Team Name]:[Value/Risk (auto)]],(Priorities[Team Name]&lt;&gt;"")*(Priorities[Rank]&lt;&gt;"")),{1,4},{1,1}),ROW()-4,1),"")</f>
        <v/>
      </c>
      <c r="B31" s="9" t="str">
        <f>IFERROR(INDEX(_xlfn._xlws.SORT(_xlfn._xlws.FILTER(Priorities[[Team Name]:[Value/Risk (auto)]],(Priorities[Team Name]&lt;&gt;"")*(Priorities[Rank]&lt;&gt;"")),{1,4},{1,1}),ROW()-4,2),"")</f>
        <v/>
      </c>
      <c r="C31" s="9" t="str">
        <f>IFERROR(INDEX(_xlfn._xlws.SORT(_xlfn._xlws.FILTER(Priorities[[Team Name]:[Value/Risk (auto)]],(Priorities[Team Name]&lt;&gt;"")*(Priorities[Rank]&lt;&gt;"")),{1,4},{1,1}),ROW()-4,3),"")</f>
        <v/>
      </c>
      <c r="D31" s="28" t="str">
        <f>IFERROR(INDEX(_xlfn._xlws.SORT(_xlfn._xlws.FILTER(Priorities[[Team Name]:[Value/Risk (auto)]],(Priorities[Team Name]&lt;&gt;"")*(Priorities[Rank]&lt;&gt;"")),{1,4},{1,1}),ROW()-4,4),"")</f>
        <v/>
      </c>
      <c r="E31" s="9" t="str">
        <f>IFERROR(INDEX(_xlfn._xlws.SORT(_xlfn._xlws.FILTER(Priorities[[Team Name]:[Value/Risk (auto)]],(Priorities[Team Name]&lt;&gt;"")*(Priorities[Rank]&lt;&gt;"")),{1,4},{1,1}),ROW()-4,5),"")</f>
        <v/>
      </c>
      <c r="F31" s="25" t="str">
        <f>IFERROR(INDEX(_xlfn._xlws.SORT(_xlfn._xlws.FILTER(Priorities[[Team Name]:[Value/Risk (auto)]],(Priorities[Team Name]&lt;&gt;"")*(Priorities[Rank]&lt;&gt;"")),{1,4},{1,1}),ROW()-4,6),"")</f>
        <v/>
      </c>
      <c r="G31" s="9" t="str">
        <f>IFERROR(INDEX(_xlfn._xlws.SORT(_xlfn._xlws.FILTER(Priorities[[Team Name]:[Value/Risk (auto)]],(Priorities[Team Name]&lt;&gt;"")*(Priorities[Rank]&lt;&gt;"")),{1,4},{1,1}),ROW()-4,7),"")</f>
        <v/>
      </c>
    </row>
    <row r="32" spans="1:7" x14ac:dyDescent="0.25">
      <c r="A32" s="9" t="str">
        <f>IFERROR(INDEX(_xlfn._xlws.SORT(_xlfn._xlws.FILTER(Priorities[[Team Name]:[Value/Risk (auto)]],(Priorities[Team Name]&lt;&gt;"")*(Priorities[Rank]&lt;&gt;"")),{1,4},{1,1}),ROW()-4,1),"")</f>
        <v/>
      </c>
      <c r="B32" s="9" t="str">
        <f>IFERROR(INDEX(_xlfn._xlws.SORT(_xlfn._xlws.FILTER(Priorities[[Team Name]:[Value/Risk (auto)]],(Priorities[Team Name]&lt;&gt;"")*(Priorities[Rank]&lt;&gt;"")),{1,4},{1,1}),ROW()-4,2),"")</f>
        <v/>
      </c>
      <c r="C32" s="9" t="str">
        <f>IFERROR(INDEX(_xlfn._xlws.SORT(_xlfn._xlws.FILTER(Priorities[[Team Name]:[Value/Risk (auto)]],(Priorities[Team Name]&lt;&gt;"")*(Priorities[Rank]&lt;&gt;"")),{1,4},{1,1}),ROW()-4,3),"")</f>
        <v/>
      </c>
      <c r="D32" s="28" t="str">
        <f>IFERROR(INDEX(_xlfn._xlws.SORT(_xlfn._xlws.FILTER(Priorities[[Team Name]:[Value/Risk (auto)]],(Priorities[Team Name]&lt;&gt;"")*(Priorities[Rank]&lt;&gt;"")),{1,4},{1,1}),ROW()-4,4),"")</f>
        <v/>
      </c>
      <c r="E32" s="9" t="str">
        <f>IFERROR(INDEX(_xlfn._xlws.SORT(_xlfn._xlws.FILTER(Priorities[[Team Name]:[Value/Risk (auto)]],(Priorities[Team Name]&lt;&gt;"")*(Priorities[Rank]&lt;&gt;"")),{1,4},{1,1}),ROW()-4,5),"")</f>
        <v/>
      </c>
      <c r="F32" s="25" t="str">
        <f>IFERROR(INDEX(_xlfn._xlws.SORT(_xlfn._xlws.FILTER(Priorities[[Team Name]:[Value/Risk (auto)]],(Priorities[Team Name]&lt;&gt;"")*(Priorities[Rank]&lt;&gt;"")),{1,4},{1,1}),ROW()-4,6),"")</f>
        <v/>
      </c>
      <c r="G32" s="9" t="str">
        <f>IFERROR(INDEX(_xlfn._xlws.SORT(_xlfn._xlws.FILTER(Priorities[[Team Name]:[Value/Risk (auto)]],(Priorities[Team Name]&lt;&gt;"")*(Priorities[Rank]&lt;&gt;"")),{1,4},{1,1}),ROW()-4,7),"")</f>
        <v/>
      </c>
    </row>
    <row r="33" spans="1:7" x14ac:dyDescent="0.25">
      <c r="A33" s="9" t="str">
        <f>IFERROR(INDEX(_xlfn._xlws.SORT(_xlfn._xlws.FILTER(Priorities[[Team Name]:[Value/Risk (auto)]],(Priorities[Team Name]&lt;&gt;"")*(Priorities[Rank]&lt;&gt;"")),{1,4},{1,1}),ROW()-4,1),"")</f>
        <v/>
      </c>
      <c r="B33" s="9" t="str">
        <f>IFERROR(INDEX(_xlfn._xlws.SORT(_xlfn._xlws.FILTER(Priorities[[Team Name]:[Value/Risk (auto)]],(Priorities[Team Name]&lt;&gt;"")*(Priorities[Rank]&lt;&gt;"")),{1,4},{1,1}),ROW()-4,2),"")</f>
        <v/>
      </c>
      <c r="C33" s="9" t="str">
        <f>IFERROR(INDEX(_xlfn._xlws.SORT(_xlfn._xlws.FILTER(Priorities[[Team Name]:[Value/Risk (auto)]],(Priorities[Team Name]&lt;&gt;"")*(Priorities[Rank]&lt;&gt;"")),{1,4},{1,1}),ROW()-4,3),"")</f>
        <v/>
      </c>
      <c r="D33" s="28" t="str">
        <f>IFERROR(INDEX(_xlfn._xlws.SORT(_xlfn._xlws.FILTER(Priorities[[Team Name]:[Value/Risk (auto)]],(Priorities[Team Name]&lt;&gt;"")*(Priorities[Rank]&lt;&gt;"")),{1,4},{1,1}),ROW()-4,4),"")</f>
        <v/>
      </c>
      <c r="E33" s="9" t="str">
        <f>IFERROR(INDEX(_xlfn._xlws.SORT(_xlfn._xlws.FILTER(Priorities[[Team Name]:[Value/Risk (auto)]],(Priorities[Team Name]&lt;&gt;"")*(Priorities[Rank]&lt;&gt;"")),{1,4},{1,1}),ROW()-4,5),"")</f>
        <v/>
      </c>
      <c r="F33" s="25" t="str">
        <f>IFERROR(INDEX(_xlfn._xlws.SORT(_xlfn._xlws.FILTER(Priorities[[Team Name]:[Value/Risk (auto)]],(Priorities[Team Name]&lt;&gt;"")*(Priorities[Rank]&lt;&gt;"")),{1,4},{1,1}),ROW()-4,6),"")</f>
        <v/>
      </c>
      <c r="G33" s="9" t="str">
        <f>IFERROR(INDEX(_xlfn._xlws.SORT(_xlfn._xlws.FILTER(Priorities[[Team Name]:[Value/Risk (auto)]],(Priorities[Team Name]&lt;&gt;"")*(Priorities[Rank]&lt;&gt;"")),{1,4},{1,1}),ROW()-4,7),"")</f>
        <v/>
      </c>
    </row>
    <row r="34" spans="1:7" x14ac:dyDescent="0.25">
      <c r="A34" s="9" t="str">
        <f>IFERROR(INDEX(_xlfn._xlws.SORT(_xlfn._xlws.FILTER(Priorities[[Team Name]:[Value/Risk (auto)]],(Priorities[Team Name]&lt;&gt;"")*(Priorities[Rank]&lt;&gt;"")),{1,4},{1,1}),ROW()-4,1),"")</f>
        <v/>
      </c>
      <c r="B34" s="9" t="str">
        <f>IFERROR(INDEX(_xlfn._xlws.SORT(_xlfn._xlws.FILTER(Priorities[[Team Name]:[Value/Risk (auto)]],(Priorities[Team Name]&lt;&gt;"")*(Priorities[Rank]&lt;&gt;"")),{1,4},{1,1}),ROW()-4,2),"")</f>
        <v/>
      </c>
      <c r="C34" s="9" t="str">
        <f>IFERROR(INDEX(_xlfn._xlws.SORT(_xlfn._xlws.FILTER(Priorities[[Team Name]:[Value/Risk (auto)]],(Priorities[Team Name]&lt;&gt;"")*(Priorities[Rank]&lt;&gt;"")),{1,4},{1,1}),ROW()-4,3),"")</f>
        <v/>
      </c>
      <c r="D34" s="28" t="str">
        <f>IFERROR(INDEX(_xlfn._xlws.SORT(_xlfn._xlws.FILTER(Priorities[[Team Name]:[Value/Risk (auto)]],(Priorities[Team Name]&lt;&gt;"")*(Priorities[Rank]&lt;&gt;"")),{1,4},{1,1}),ROW()-4,4),"")</f>
        <v/>
      </c>
      <c r="E34" s="9" t="str">
        <f>IFERROR(INDEX(_xlfn._xlws.SORT(_xlfn._xlws.FILTER(Priorities[[Team Name]:[Value/Risk (auto)]],(Priorities[Team Name]&lt;&gt;"")*(Priorities[Rank]&lt;&gt;"")),{1,4},{1,1}),ROW()-4,5),"")</f>
        <v/>
      </c>
      <c r="F34" s="25" t="str">
        <f>IFERROR(INDEX(_xlfn._xlws.SORT(_xlfn._xlws.FILTER(Priorities[[Team Name]:[Value/Risk (auto)]],(Priorities[Team Name]&lt;&gt;"")*(Priorities[Rank]&lt;&gt;"")),{1,4},{1,1}),ROW()-4,6),"")</f>
        <v/>
      </c>
      <c r="G34" s="9" t="str">
        <f>IFERROR(INDEX(_xlfn._xlws.SORT(_xlfn._xlws.FILTER(Priorities[[Team Name]:[Value/Risk (auto)]],(Priorities[Team Name]&lt;&gt;"")*(Priorities[Rank]&lt;&gt;"")),{1,4},{1,1}),ROW()-4,7),"")</f>
        <v/>
      </c>
    </row>
    <row r="35" spans="1:7" x14ac:dyDescent="0.25">
      <c r="A35" s="9" t="str">
        <f>IFERROR(INDEX(_xlfn._xlws.SORT(_xlfn._xlws.FILTER(Priorities[[Team Name]:[Value/Risk (auto)]],(Priorities[Team Name]&lt;&gt;"")*(Priorities[Rank]&lt;&gt;"")),{1,4},{1,1}),ROW()-4,1),"")</f>
        <v/>
      </c>
      <c r="B35" s="9" t="str">
        <f>IFERROR(INDEX(_xlfn._xlws.SORT(_xlfn._xlws.FILTER(Priorities[[Team Name]:[Value/Risk (auto)]],(Priorities[Team Name]&lt;&gt;"")*(Priorities[Rank]&lt;&gt;"")),{1,4},{1,1}),ROW()-4,2),"")</f>
        <v/>
      </c>
      <c r="C35" s="9" t="str">
        <f>IFERROR(INDEX(_xlfn._xlws.SORT(_xlfn._xlws.FILTER(Priorities[[Team Name]:[Value/Risk (auto)]],(Priorities[Team Name]&lt;&gt;"")*(Priorities[Rank]&lt;&gt;"")),{1,4},{1,1}),ROW()-4,3),"")</f>
        <v/>
      </c>
      <c r="D35" s="28" t="str">
        <f>IFERROR(INDEX(_xlfn._xlws.SORT(_xlfn._xlws.FILTER(Priorities[[Team Name]:[Value/Risk (auto)]],(Priorities[Team Name]&lt;&gt;"")*(Priorities[Rank]&lt;&gt;"")),{1,4},{1,1}),ROW()-4,4),"")</f>
        <v/>
      </c>
      <c r="E35" s="9" t="str">
        <f>IFERROR(INDEX(_xlfn._xlws.SORT(_xlfn._xlws.FILTER(Priorities[[Team Name]:[Value/Risk (auto)]],(Priorities[Team Name]&lt;&gt;"")*(Priorities[Rank]&lt;&gt;"")),{1,4},{1,1}),ROW()-4,5),"")</f>
        <v/>
      </c>
      <c r="F35" s="25" t="str">
        <f>IFERROR(INDEX(_xlfn._xlws.SORT(_xlfn._xlws.FILTER(Priorities[[Team Name]:[Value/Risk (auto)]],(Priorities[Team Name]&lt;&gt;"")*(Priorities[Rank]&lt;&gt;"")),{1,4},{1,1}),ROW()-4,6),"")</f>
        <v/>
      </c>
      <c r="G35" s="9" t="str">
        <f>IFERROR(INDEX(_xlfn._xlws.SORT(_xlfn._xlws.FILTER(Priorities[[Team Name]:[Value/Risk (auto)]],(Priorities[Team Name]&lt;&gt;"")*(Priorities[Rank]&lt;&gt;"")),{1,4},{1,1}),ROW()-4,7),"")</f>
        <v/>
      </c>
    </row>
    <row r="36" spans="1:7" x14ac:dyDescent="0.25">
      <c r="A36" s="9" t="str">
        <f>IFERROR(INDEX(_xlfn._xlws.SORT(_xlfn._xlws.FILTER(Priorities[[Team Name]:[Value/Risk (auto)]],(Priorities[Team Name]&lt;&gt;"")*(Priorities[Rank]&lt;&gt;"")),{1,4},{1,1}),ROW()-4,1),"")</f>
        <v/>
      </c>
      <c r="B36" s="9" t="str">
        <f>IFERROR(INDEX(_xlfn._xlws.SORT(_xlfn._xlws.FILTER(Priorities[[Team Name]:[Value/Risk (auto)]],(Priorities[Team Name]&lt;&gt;"")*(Priorities[Rank]&lt;&gt;"")),{1,4},{1,1}),ROW()-4,2),"")</f>
        <v/>
      </c>
      <c r="C36" s="9" t="str">
        <f>IFERROR(INDEX(_xlfn._xlws.SORT(_xlfn._xlws.FILTER(Priorities[[Team Name]:[Value/Risk (auto)]],(Priorities[Team Name]&lt;&gt;"")*(Priorities[Rank]&lt;&gt;"")),{1,4},{1,1}),ROW()-4,3),"")</f>
        <v/>
      </c>
      <c r="D36" s="28" t="str">
        <f>IFERROR(INDEX(_xlfn._xlws.SORT(_xlfn._xlws.FILTER(Priorities[[Team Name]:[Value/Risk (auto)]],(Priorities[Team Name]&lt;&gt;"")*(Priorities[Rank]&lt;&gt;"")),{1,4},{1,1}),ROW()-4,4),"")</f>
        <v/>
      </c>
      <c r="E36" s="9" t="str">
        <f>IFERROR(INDEX(_xlfn._xlws.SORT(_xlfn._xlws.FILTER(Priorities[[Team Name]:[Value/Risk (auto)]],(Priorities[Team Name]&lt;&gt;"")*(Priorities[Rank]&lt;&gt;"")),{1,4},{1,1}),ROW()-4,5),"")</f>
        <v/>
      </c>
      <c r="F36" s="25" t="str">
        <f>IFERROR(INDEX(_xlfn._xlws.SORT(_xlfn._xlws.FILTER(Priorities[[Team Name]:[Value/Risk (auto)]],(Priorities[Team Name]&lt;&gt;"")*(Priorities[Rank]&lt;&gt;"")),{1,4},{1,1}),ROW()-4,6),"")</f>
        <v/>
      </c>
      <c r="G36" s="9" t="str">
        <f>IFERROR(INDEX(_xlfn._xlws.SORT(_xlfn._xlws.FILTER(Priorities[[Team Name]:[Value/Risk (auto)]],(Priorities[Team Name]&lt;&gt;"")*(Priorities[Rank]&lt;&gt;"")),{1,4},{1,1}),ROW()-4,7),"")</f>
        <v/>
      </c>
    </row>
    <row r="37" spans="1:7" x14ac:dyDescent="0.25">
      <c r="A37" s="9" t="str">
        <f>IFERROR(INDEX(_xlfn._xlws.SORT(_xlfn._xlws.FILTER(Priorities[[Team Name]:[Value/Risk (auto)]],(Priorities[Team Name]&lt;&gt;"")*(Priorities[Rank]&lt;&gt;"")),{1,4},{1,1}),ROW()-4,1),"")</f>
        <v/>
      </c>
      <c r="B37" s="9" t="str">
        <f>IFERROR(INDEX(_xlfn._xlws.SORT(_xlfn._xlws.FILTER(Priorities[[Team Name]:[Value/Risk (auto)]],(Priorities[Team Name]&lt;&gt;"")*(Priorities[Rank]&lt;&gt;"")),{1,4},{1,1}),ROW()-4,2),"")</f>
        <v/>
      </c>
      <c r="C37" s="9" t="str">
        <f>IFERROR(INDEX(_xlfn._xlws.SORT(_xlfn._xlws.FILTER(Priorities[[Team Name]:[Value/Risk (auto)]],(Priorities[Team Name]&lt;&gt;"")*(Priorities[Rank]&lt;&gt;"")),{1,4},{1,1}),ROW()-4,3),"")</f>
        <v/>
      </c>
      <c r="D37" s="28" t="str">
        <f>IFERROR(INDEX(_xlfn._xlws.SORT(_xlfn._xlws.FILTER(Priorities[[Team Name]:[Value/Risk (auto)]],(Priorities[Team Name]&lt;&gt;"")*(Priorities[Rank]&lt;&gt;"")),{1,4},{1,1}),ROW()-4,4),"")</f>
        <v/>
      </c>
      <c r="E37" s="9" t="str">
        <f>IFERROR(INDEX(_xlfn._xlws.SORT(_xlfn._xlws.FILTER(Priorities[[Team Name]:[Value/Risk (auto)]],(Priorities[Team Name]&lt;&gt;"")*(Priorities[Rank]&lt;&gt;"")),{1,4},{1,1}),ROW()-4,5),"")</f>
        <v/>
      </c>
      <c r="F37" s="25" t="str">
        <f>IFERROR(INDEX(_xlfn._xlws.SORT(_xlfn._xlws.FILTER(Priorities[[Team Name]:[Value/Risk (auto)]],(Priorities[Team Name]&lt;&gt;"")*(Priorities[Rank]&lt;&gt;"")),{1,4},{1,1}),ROW()-4,6),"")</f>
        <v/>
      </c>
      <c r="G37" s="9" t="str">
        <f>IFERROR(INDEX(_xlfn._xlws.SORT(_xlfn._xlws.FILTER(Priorities[[Team Name]:[Value/Risk (auto)]],(Priorities[Team Name]&lt;&gt;"")*(Priorities[Rank]&lt;&gt;"")),{1,4},{1,1}),ROW()-4,7),"")</f>
        <v/>
      </c>
    </row>
    <row r="38" spans="1:7" x14ac:dyDescent="0.25">
      <c r="A38" s="9" t="str">
        <f>IFERROR(INDEX(_xlfn._xlws.SORT(_xlfn._xlws.FILTER(Priorities[[Team Name]:[Value/Risk (auto)]],(Priorities[Team Name]&lt;&gt;"")*(Priorities[Rank]&lt;&gt;"")),{1,4},{1,1}),ROW()-4,1),"")</f>
        <v/>
      </c>
      <c r="B38" s="9" t="str">
        <f>IFERROR(INDEX(_xlfn._xlws.SORT(_xlfn._xlws.FILTER(Priorities[[Team Name]:[Value/Risk (auto)]],(Priorities[Team Name]&lt;&gt;"")*(Priorities[Rank]&lt;&gt;"")),{1,4},{1,1}),ROW()-4,2),"")</f>
        <v/>
      </c>
      <c r="C38" s="9" t="str">
        <f>IFERROR(INDEX(_xlfn._xlws.SORT(_xlfn._xlws.FILTER(Priorities[[Team Name]:[Value/Risk (auto)]],(Priorities[Team Name]&lt;&gt;"")*(Priorities[Rank]&lt;&gt;"")),{1,4},{1,1}),ROW()-4,3),"")</f>
        <v/>
      </c>
      <c r="D38" s="28" t="str">
        <f>IFERROR(INDEX(_xlfn._xlws.SORT(_xlfn._xlws.FILTER(Priorities[[Team Name]:[Value/Risk (auto)]],(Priorities[Team Name]&lt;&gt;"")*(Priorities[Rank]&lt;&gt;"")),{1,4},{1,1}),ROW()-4,4),"")</f>
        <v/>
      </c>
      <c r="E38" s="9" t="str">
        <f>IFERROR(INDEX(_xlfn._xlws.SORT(_xlfn._xlws.FILTER(Priorities[[Team Name]:[Value/Risk (auto)]],(Priorities[Team Name]&lt;&gt;"")*(Priorities[Rank]&lt;&gt;"")),{1,4},{1,1}),ROW()-4,5),"")</f>
        <v/>
      </c>
      <c r="F38" s="25" t="str">
        <f>IFERROR(INDEX(_xlfn._xlws.SORT(_xlfn._xlws.FILTER(Priorities[[Team Name]:[Value/Risk (auto)]],(Priorities[Team Name]&lt;&gt;"")*(Priorities[Rank]&lt;&gt;"")),{1,4},{1,1}),ROW()-4,6),"")</f>
        <v/>
      </c>
      <c r="G38" s="9" t="str">
        <f>IFERROR(INDEX(_xlfn._xlws.SORT(_xlfn._xlws.FILTER(Priorities[[Team Name]:[Value/Risk (auto)]],(Priorities[Team Name]&lt;&gt;"")*(Priorities[Rank]&lt;&gt;"")),{1,4},{1,1}),ROW()-4,7),"")</f>
        <v/>
      </c>
    </row>
    <row r="39" spans="1:7" x14ac:dyDescent="0.25">
      <c r="A39" s="9" t="str">
        <f>IFERROR(INDEX(_xlfn._xlws.SORT(_xlfn._xlws.FILTER(Priorities[[Team Name]:[Value/Risk (auto)]],(Priorities[Team Name]&lt;&gt;"")*(Priorities[Rank]&lt;&gt;"")),{1,4},{1,1}),ROW()-4,1),"")</f>
        <v/>
      </c>
      <c r="B39" s="9" t="str">
        <f>IFERROR(INDEX(_xlfn._xlws.SORT(_xlfn._xlws.FILTER(Priorities[[Team Name]:[Value/Risk (auto)]],(Priorities[Team Name]&lt;&gt;"")*(Priorities[Rank]&lt;&gt;"")),{1,4},{1,1}),ROW()-4,2),"")</f>
        <v/>
      </c>
      <c r="C39" s="9" t="str">
        <f>IFERROR(INDEX(_xlfn._xlws.SORT(_xlfn._xlws.FILTER(Priorities[[Team Name]:[Value/Risk (auto)]],(Priorities[Team Name]&lt;&gt;"")*(Priorities[Rank]&lt;&gt;"")),{1,4},{1,1}),ROW()-4,3),"")</f>
        <v/>
      </c>
      <c r="D39" s="28" t="str">
        <f>IFERROR(INDEX(_xlfn._xlws.SORT(_xlfn._xlws.FILTER(Priorities[[Team Name]:[Value/Risk (auto)]],(Priorities[Team Name]&lt;&gt;"")*(Priorities[Rank]&lt;&gt;"")),{1,4},{1,1}),ROW()-4,4),"")</f>
        <v/>
      </c>
      <c r="E39" s="9" t="str">
        <f>IFERROR(INDEX(_xlfn._xlws.SORT(_xlfn._xlws.FILTER(Priorities[[Team Name]:[Value/Risk (auto)]],(Priorities[Team Name]&lt;&gt;"")*(Priorities[Rank]&lt;&gt;"")),{1,4},{1,1}),ROW()-4,5),"")</f>
        <v/>
      </c>
      <c r="F39" s="25" t="str">
        <f>IFERROR(INDEX(_xlfn._xlws.SORT(_xlfn._xlws.FILTER(Priorities[[Team Name]:[Value/Risk (auto)]],(Priorities[Team Name]&lt;&gt;"")*(Priorities[Rank]&lt;&gt;"")),{1,4},{1,1}),ROW()-4,6),"")</f>
        <v/>
      </c>
      <c r="G39" s="9" t="str">
        <f>IFERROR(INDEX(_xlfn._xlws.SORT(_xlfn._xlws.FILTER(Priorities[[Team Name]:[Value/Risk (auto)]],(Priorities[Team Name]&lt;&gt;"")*(Priorities[Rank]&lt;&gt;"")),{1,4},{1,1}),ROW()-4,7),"")</f>
        <v/>
      </c>
    </row>
    <row r="40" spans="1:7" x14ac:dyDescent="0.25">
      <c r="A40" s="9" t="str">
        <f>IFERROR(INDEX(_xlfn._xlws.SORT(_xlfn._xlws.FILTER(Priorities[[Team Name]:[Value/Risk (auto)]],(Priorities[Team Name]&lt;&gt;"")*(Priorities[Rank]&lt;&gt;"")),{1,4},{1,1}),ROW()-4,1),"")</f>
        <v/>
      </c>
      <c r="B40" s="9" t="str">
        <f>IFERROR(INDEX(_xlfn._xlws.SORT(_xlfn._xlws.FILTER(Priorities[[Team Name]:[Value/Risk (auto)]],(Priorities[Team Name]&lt;&gt;"")*(Priorities[Rank]&lt;&gt;"")),{1,4},{1,1}),ROW()-4,2),"")</f>
        <v/>
      </c>
      <c r="C40" s="9" t="str">
        <f>IFERROR(INDEX(_xlfn._xlws.SORT(_xlfn._xlws.FILTER(Priorities[[Team Name]:[Value/Risk (auto)]],(Priorities[Team Name]&lt;&gt;"")*(Priorities[Rank]&lt;&gt;"")),{1,4},{1,1}),ROW()-4,3),"")</f>
        <v/>
      </c>
      <c r="D40" s="28" t="str">
        <f>IFERROR(INDEX(_xlfn._xlws.SORT(_xlfn._xlws.FILTER(Priorities[[Team Name]:[Value/Risk (auto)]],(Priorities[Team Name]&lt;&gt;"")*(Priorities[Rank]&lt;&gt;"")),{1,4},{1,1}),ROW()-4,4),"")</f>
        <v/>
      </c>
      <c r="E40" s="9" t="str">
        <f>IFERROR(INDEX(_xlfn._xlws.SORT(_xlfn._xlws.FILTER(Priorities[[Team Name]:[Value/Risk (auto)]],(Priorities[Team Name]&lt;&gt;"")*(Priorities[Rank]&lt;&gt;"")),{1,4},{1,1}),ROW()-4,5),"")</f>
        <v/>
      </c>
      <c r="F40" s="25" t="str">
        <f>IFERROR(INDEX(_xlfn._xlws.SORT(_xlfn._xlws.FILTER(Priorities[[Team Name]:[Value/Risk (auto)]],(Priorities[Team Name]&lt;&gt;"")*(Priorities[Rank]&lt;&gt;"")),{1,4},{1,1}),ROW()-4,6),"")</f>
        <v/>
      </c>
      <c r="G40" s="9" t="str">
        <f>IFERROR(INDEX(_xlfn._xlws.SORT(_xlfn._xlws.FILTER(Priorities[[Team Name]:[Value/Risk (auto)]],(Priorities[Team Name]&lt;&gt;"")*(Priorities[Rank]&lt;&gt;"")),{1,4},{1,1}),ROW()-4,7),"")</f>
        <v/>
      </c>
    </row>
    <row r="41" spans="1:7" x14ac:dyDescent="0.25">
      <c r="A41" s="9" t="str">
        <f>IFERROR(INDEX(_xlfn._xlws.SORT(_xlfn._xlws.FILTER(Priorities[[Team Name]:[Value/Risk (auto)]],(Priorities[Team Name]&lt;&gt;"")*(Priorities[Rank]&lt;&gt;"")),{1,4},{1,1}),ROW()-4,1),"")</f>
        <v/>
      </c>
      <c r="B41" s="9" t="str">
        <f>IFERROR(INDEX(_xlfn._xlws.SORT(_xlfn._xlws.FILTER(Priorities[[Team Name]:[Value/Risk (auto)]],(Priorities[Team Name]&lt;&gt;"")*(Priorities[Rank]&lt;&gt;"")),{1,4},{1,1}),ROW()-4,2),"")</f>
        <v/>
      </c>
      <c r="C41" s="9" t="str">
        <f>IFERROR(INDEX(_xlfn._xlws.SORT(_xlfn._xlws.FILTER(Priorities[[Team Name]:[Value/Risk (auto)]],(Priorities[Team Name]&lt;&gt;"")*(Priorities[Rank]&lt;&gt;"")),{1,4},{1,1}),ROW()-4,3),"")</f>
        <v/>
      </c>
      <c r="D41" s="28" t="str">
        <f>IFERROR(INDEX(_xlfn._xlws.SORT(_xlfn._xlws.FILTER(Priorities[[Team Name]:[Value/Risk (auto)]],(Priorities[Team Name]&lt;&gt;"")*(Priorities[Rank]&lt;&gt;"")),{1,4},{1,1}),ROW()-4,4),"")</f>
        <v/>
      </c>
      <c r="E41" s="9" t="str">
        <f>IFERROR(INDEX(_xlfn._xlws.SORT(_xlfn._xlws.FILTER(Priorities[[Team Name]:[Value/Risk (auto)]],(Priorities[Team Name]&lt;&gt;"")*(Priorities[Rank]&lt;&gt;"")),{1,4},{1,1}),ROW()-4,5),"")</f>
        <v/>
      </c>
      <c r="F41" s="25" t="str">
        <f>IFERROR(INDEX(_xlfn._xlws.SORT(_xlfn._xlws.FILTER(Priorities[[Team Name]:[Value/Risk (auto)]],(Priorities[Team Name]&lt;&gt;"")*(Priorities[Rank]&lt;&gt;"")),{1,4},{1,1}),ROW()-4,6),"")</f>
        <v/>
      </c>
      <c r="G41" s="9" t="str">
        <f>IFERROR(INDEX(_xlfn._xlws.SORT(_xlfn._xlws.FILTER(Priorities[[Team Name]:[Value/Risk (auto)]],(Priorities[Team Name]&lt;&gt;"")*(Priorities[Rank]&lt;&gt;"")),{1,4},{1,1}),ROW()-4,7),"")</f>
        <v/>
      </c>
    </row>
    <row r="42" spans="1:7" x14ac:dyDescent="0.25">
      <c r="A42" s="9" t="str">
        <f>IFERROR(INDEX(_xlfn._xlws.SORT(_xlfn._xlws.FILTER(Priorities[[Team Name]:[Value/Risk (auto)]],(Priorities[Team Name]&lt;&gt;"")*(Priorities[Rank]&lt;&gt;"")),{1,4},{1,1}),ROW()-4,1),"")</f>
        <v/>
      </c>
      <c r="B42" s="9" t="str">
        <f>IFERROR(INDEX(_xlfn._xlws.SORT(_xlfn._xlws.FILTER(Priorities[[Team Name]:[Value/Risk (auto)]],(Priorities[Team Name]&lt;&gt;"")*(Priorities[Rank]&lt;&gt;"")),{1,4},{1,1}),ROW()-4,2),"")</f>
        <v/>
      </c>
      <c r="C42" s="9" t="str">
        <f>IFERROR(INDEX(_xlfn._xlws.SORT(_xlfn._xlws.FILTER(Priorities[[Team Name]:[Value/Risk (auto)]],(Priorities[Team Name]&lt;&gt;"")*(Priorities[Rank]&lt;&gt;"")),{1,4},{1,1}),ROW()-4,3),"")</f>
        <v/>
      </c>
      <c r="D42" s="28" t="str">
        <f>IFERROR(INDEX(_xlfn._xlws.SORT(_xlfn._xlws.FILTER(Priorities[[Team Name]:[Value/Risk (auto)]],(Priorities[Team Name]&lt;&gt;"")*(Priorities[Rank]&lt;&gt;"")),{1,4},{1,1}),ROW()-4,4),"")</f>
        <v/>
      </c>
      <c r="E42" s="9" t="str">
        <f>IFERROR(INDEX(_xlfn._xlws.SORT(_xlfn._xlws.FILTER(Priorities[[Team Name]:[Value/Risk (auto)]],(Priorities[Team Name]&lt;&gt;"")*(Priorities[Rank]&lt;&gt;"")),{1,4},{1,1}),ROW()-4,5),"")</f>
        <v/>
      </c>
      <c r="F42" s="25" t="str">
        <f>IFERROR(INDEX(_xlfn._xlws.SORT(_xlfn._xlws.FILTER(Priorities[[Team Name]:[Value/Risk (auto)]],(Priorities[Team Name]&lt;&gt;"")*(Priorities[Rank]&lt;&gt;"")),{1,4},{1,1}),ROW()-4,6),"")</f>
        <v/>
      </c>
      <c r="G42" s="9" t="str">
        <f>IFERROR(INDEX(_xlfn._xlws.SORT(_xlfn._xlws.FILTER(Priorities[[Team Name]:[Value/Risk (auto)]],(Priorities[Team Name]&lt;&gt;"")*(Priorities[Rank]&lt;&gt;"")),{1,4},{1,1}),ROW()-4,7),"")</f>
        <v/>
      </c>
    </row>
    <row r="43" spans="1:7" x14ac:dyDescent="0.25">
      <c r="A43" s="9" t="str">
        <f>IFERROR(INDEX(_xlfn._xlws.SORT(_xlfn._xlws.FILTER(Priorities[[Team Name]:[Value/Risk (auto)]],(Priorities[Team Name]&lt;&gt;"")*(Priorities[Rank]&lt;&gt;"")),{1,4},{1,1}),ROW()-4,1),"")</f>
        <v/>
      </c>
      <c r="B43" s="9" t="str">
        <f>IFERROR(INDEX(_xlfn._xlws.SORT(_xlfn._xlws.FILTER(Priorities[[Team Name]:[Value/Risk (auto)]],(Priorities[Team Name]&lt;&gt;"")*(Priorities[Rank]&lt;&gt;"")),{1,4},{1,1}),ROW()-4,2),"")</f>
        <v/>
      </c>
      <c r="C43" s="9" t="str">
        <f>IFERROR(INDEX(_xlfn._xlws.SORT(_xlfn._xlws.FILTER(Priorities[[Team Name]:[Value/Risk (auto)]],(Priorities[Team Name]&lt;&gt;"")*(Priorities[Rank]&lt;&gt;"")),{1,4},{1,1}),ROW()-4,3),"")</f>
        <v/>
      </c>
      <c r="D43" s="28" t="str">
        <f>IFERROR(INDEX(_xlfn._xlws.SORT(_xlfn._xlws.FILTER(Priorities[[Team Name]:[Value/Risk (auto)]],(Priorities[Team Name]&lt;&gt;"")*(Priorities[Rank]&lt;&gt;"")),{1,4},{1,1}),ROW()-4,4),"")</f>
        <v/>
      </c>
      <c r="E43" s="9" t="str">
        <f>IFERROR(INDEX(_xlfn._xlws.SORT(_xlfn._xlws.FILTER(Priorities[[Team Name]:[Value/Risk (auto)]],(Priorities[Team Name]&lt;&gt;"")*(Priorities[Rank]&lt;&gt;"")),{1,4},{1,1}),ROW()-4,5),"")</f>
        <v/>
      </c>
      <c r="F43" s="25" t="str">
        <f>IFERROR(INDEX(_xlfn._xlws.SORT(_xlfn._xlws.FILTER(Priorities[[Team Name]:[Value/Risk (auto)]],(Priorities[Team Name]&lt;&gt;"")*(Priorities[Rank]&lt;&gt;"")),{1,4},{1,1}),ROW()-4,6),"")</f>
        <v/>
      </c>
      <c r="G43" s="9" t="str">
        <f>IFERROR(INDEX(_xlfn._xlws.SORT(_xlfn._xlws.FILTER(Priorities[[Team Name]:[Value/Risk (auto)]],(Priorities[Team Name]&lt;&gt;"")*(Priorities[Rank]&lt;&gt;"")),{1,4},{1,1}),ROW()-4,7),"")</f>
        <v/>
      </c>
    </row>
    <row r="44" spans="1:7" x14ac:dyDescent="0.25">
      <c r="A44" s="9" t="str">
        <f>IFERROR(INDEX(_xlfn._xlws.SORT(_xlfn._xlws.FILTER(Priorities[[Team Name]:[Value/Risk (auto)]],(Priorities[Team Name]&lt;&gt;"")*(Priorities[Rank]&lt;&gt;"")),{1,4},{1,1}),ROW()-4,1),"")</f>
        <v/>
      </c>
      <c r="B44" s="9" t="str">
        <f>IFERROR(INDEX(_xlfn._xlws.SORT(_xlfn._xlws.FILTER(Priorities[[Team Name]:[Value/Risk (auto)]],(Priorities[Team Name]&lt;&gt;"")*(Priorities[Rank]&lt;&gt;"")),{1,4},{1,1}),ROW()-4,2),"")</f>
        <v/>
      </c>
      <c r="C44" s="9" t="str">
        <f>IFERROR(INDEX(_xlfn._xlws.SORT(_xlfn._xlws.FILTER(Priorities[[Team Name]:[Value/Risk (auto)]],(Priorities[Team Name]&lt;&gt;"")*(Priorities[Rank]&lt;&gt;"")),{1,4},{1,1}),ROW()-4,3),"")</f>
        <v/>
      </c>
      <c r="D44" s="28" t="str">
        <f>IFERROR(INDEX(_xlfn._xlws.SORT(_xlfn._xlws.FILTER(Priorities[[Team Name]:[Value/Risk (auto)]],(Priorities[Team Name]&lt;&gt;"")*(Priorities[Rank]&lt;&gt;"")),{1,4},{1,1}),ROW()-4,4),"")</f>
        <v/>
      </c>
      <c r="E44" s="9" t="str">
        <f>IFERROR(INDEX(_xlfn._xlws.SORT(_xlfn._xlws.FILTER(Priorities[[Team Name]:[Value/Risk (auto)]],(Priorities[Team Name]&lt;&gt;"")*(Priorities[Rank]&lt;&gt;"")),{1,4},{1,1}),ROW()-4,5),"")</f>
        <v/>
      </c>
      <c r="F44" s="25" t="str">
        <f>IFERROR(INDEX(_xlfn._xlws.SORT(_xlfn._xlws.FILTER(Priorities[[Team Name]:[Value/Risk (auto)]],(Priorities[Team Name]&lt;&gt;"")*(Priorities[Rank]&lt;&gt;"")),{1,4},{1,1}),ROW()-4,6),"")</f>
        <v/>
      </c>
      <c r="G44" s="9" t="str">
        <f>IFERROR(INDEX(_xlfn._xlws.SORT(_xlfn._xlws.FILTER(Priorities[[Team Name]:[Value/Risk (auto)]],(Priorities[Team Name]&lt;&gt;"")*(Priorities[Rank]&lt;&gt;"")),{1,4},{1,1}),ROW()-4,7),"")</f>
        <v/>
      </c>
    </row>
    <row r="45" spans="1:7" x14ac:dyDescent="0.25">
      <c r="A45" s="9" t="str">
        <f>IFERROR(INDEX(_xlfn._xlws.SORT(_xlfn._xlws.FILTER(Priorities[[Team Name]:[Value/Risk (auto)]],(Priorities[Team Name]&lt;&gt;"")*(Priorities[Rank]&lt;&gt;"")),{1,4},{1,1}),ROW()-4,1),"")</f>
        <v/>
      </c>
      <c r="B45" s="9" t="str">
        <f>IFERROR(INDEX(_xlfn._xlws.SORT(_xlfn._xlws.FILTER(Priorities[[Team Name]:[Value/Risk (auto)]],(Priorities[Team Name]&lt;&gt;"")*(Priorities[Rank]&lt;&gt;"")),{1,4},{1,1}),ROW()-4,2),"")</f>
        <v/>
      </c>
      <c r="C45" s="9" t="str">
        <f>IFERROR(INDEX(_xlfn._xlws.SORT(_xlfn._xlws.FILTER(Priorities[[Team Name]:[Value/Risk (auto)]],(Priorities[Team Name]&lt;&gt;"")*(Priorities[Rank]&lt;&gt;"")),{1,4},{1,1}),ROW()-4,3),"")</f>
        <v/>
      </c>
      <c r="D45" s="28" t="str">
        <f>IFERROR(INDEX(_xlfn._xlws.SORT(_xlfn._xlws.FILTER(Priorities[[Team Name]:[Value/Risk (auto)]],(Priorities[Team Name]&lt;&gt;"")*(Priorities[Rank]&lt;&gt;"")),{1,4},{1,1}),ROW()-4,4),"")</f>
        <v/>
      </c>
      <c r="E45" s="9" t="str">
        <f>IFERROR(INDEX(_xlfn._xlws.SORT(_xlfn._xlws.FILTER(Priorities[[Team Name]:[Value/Risk (auto)]],(Priorities[Team Name]&lt;&gt;"")*(Priorities[Rank]&lt;&gt;"")),{1,4},{1,1}),ROW()-4,5),"")</f>
        <v/>
      </c>
      <c r="F45" s="25" t="str">
        <f>IFERROR(INDEX(_xlfn._xlws.SORT(_xlfn._xlws.FILTER(Priorities[[Team Name]:[Value/Risk (auto)]],(Priorities[Team Name]&lt;&gt;"")*(Priorities[Rank]&lt;&gt;"")),{1,4},{1,1}),ROW()-4,6),"")</f>
        <v/>
      </c>
      <c r="G45" s="9" t="str">
        <f>IFERROR(INDEX(_xlfn._xlws.SORT(_xlfn._xlws.FILTER(Priorities[[Team Name]:[Value/Risk (auto)]],(Priorities[Team Name]&lt;&gt;"")*(Priorities[Rank]&lt;&gt;"")),{1,4},{1,1}),ROW()-4,7),"")</f>
        <v/>
      </c>
    </row>
    <row r="46" spans="1:7" x14ac:dyDescent="0.25">
      <c r="A46" s="9" t="str">
        <f>IFERROR(INDEX(_xlfn._xlws.SORT(_xlfn._xlws.FILTER(Priorities[[Team Name]:[Value/Risk (auto)]],(Priorities[Team Name]&lt;&gt;"")*(Priorities[Rank]&lt;&gt;"")),{1,4},{1,1}),ROW()-4,1),"")</f>
        <v/>
      </c>
      <c r="B46" s="9" t="str">
        <f>IFERROR(INDEX(_xlfn._xlws.SORT(_xlfn._xlws.FILTER(Priorities[[Team Name]:[Value/Risk (auto)]],(Priorities[Team Name]&lt;&gt;"")*(Priorities[Rank]&lt;&gt;"")),{1,4},{1,1}),ROW()-4,2),"")</f>
        <v/>
      </c>
      <c r="C46" s="9" t="str">
        <f>IFERROR(INDEX(_xlfn._xlws.SORT(_xlfn._xlws.FILTER(Priorities[[Team Name]:[Value/Risk (auto)]],(Priorities[Team Name]&lt;&gt;"")*(Priorities[Rank]&lt;&gt;"")),{1,4},{1,1}),ROW()-4,3),"")</f>
        <v/>
      </c>
      <c r="D46" s="28" t="str">
        <f>IFERROR(INDEX(_xlfn._xlws.SORT(_xlfn._xlws.FILTER(Priorities[[Team Name]:[Value/Risk (auto)]],(Priorities[Team Name]&lt;&gt;"")*(Priorities[Rank]&lt;&gt;"")),{1,4},{1,1}),ROW()-4,4),"")</f>
        <v/>
      </c>
      <c r="E46" s="9" t="str">
        <f>IFERROR(INDEX(_xlfn._xlws.SORT(_xlfn._xlws.FILTER(Priorities[[Team Name]:[Value/Risk (auto)]],(Priorities[Team Name]&lt;&gt;"")*(Priorities[Rank]&lt;&gt;"")),{1,4},{1,1}),ROW()-4,5),"")</f>
        <v/>
      </c>
      <c r="F46" s="25" t="str">
        <f>IFERROR(INDEX(_xlfn._xlws.SORT(_xlfn._xlws.FILTER(Priorities[[Team Name]:[Value/Risk (auto)]],(Priorities[Team Name]&lt;&gt;"")*(Priorities[Rank]&lt;&gt;"")),{1,4},{1,1}),ROW()-4,6),"")</f>
        <v/>
      </c>
      <c r="G46" s="9" t="str">
        <f>IFERROR(INDEX(_xlfn._xlws.SORT(_xlfn._xlws.FILTER(Priorities[[Team Name]:[Value/Risk (auto)]],(Priorities[Team Name]&lt;&gt;"")*(Priorities[Rank]&lt;&gt;"")),{1,4},{1,1}),ROW()-4,7),"")</f>
        <v/>
      </c>
    </row>
    <row r="47" spans="1:7" x14ac:dyDescent="0.25">
      <c r="A47" s="9" t="str">
        <f>IFERROR(INDEX(_xlfn._xlws.SORT(_xlfn._xlws.FILTER(Priorities[[Team Name]:[Value/Risk (auto)]],(Priorities[Team Name]&lt;&gt;"")*(Priorities[Rank]&lt;&gt;"")),{1,4},{1,1}),ROW()-4,1),"")</f>
        <v/>
      </c>
      <c r="B47" s="9" t="str">
        <f>IFERROR(INDEX(_xlfn._xlws.SORT(_xlfn._xlws.FILTER(Priorities[[Team Name]:[Value/Risk (auto)]],(Priorities[Team Name]&lt;&gt;"")*(Priorities[Rank]&lt;&gt;"")),{1,4},{1,1}),ROW()-4,2),"")</f>
        <v/>
      </c>
      <c r="C47" s="9" t="str">
        <f>IFERROR(INDEX(_xlfn._xlws.SORT(_xlfn._xlws.FILTER(Priorities[[Team Name]:[Value/Risk (auto)]],(Priorities[Team Name]&lt;&gt;"")*(Priorities[Rank]&lt;&gt;"")),{1,4},{1,1}),ROW()-4,3),"")</f>
        <v/>
      </c>
      <c r="D47" s="28" t="str">
        <f>IFERROR(INDEX(_xlfn._xlws.SORT(_xlfn._xlws.FILTER(Priorities[[Team Name]:[Value/Risk (auto)]],(Priorities[Team Name]&lt;&gt;"")*(Priorities[Rank]&lt;&gt;"")),{1,4},{1,1}),ROW()-4,4),"")</f>
        <v/>
      </c>
      <c r="E47" s="9" t="str">
        <f>IFERROR(INDEX(_xlfn._xlws.SORT(_xlfn._xlws.FILTER(Priorities[[Team Name]:[Value/Risk (auto)]],(Priorities[Team Name]&lt;&gt;"")*(Priorities[Rank]&lt;&gt;"")),{1,4},{1,1}),ROW()-4,5),"")</f>
        <v/>
      </c>
      <c r="F47" s="25" t="str">
        <f>IFERROR(INDEX(_xlfn._xlws.SORT(_xlfn._xlws.FILTER(Priorities[[Team Name]:[Value/Risk (auto)]],(Priorities[Team Name]&lt;&gt;"")*(Priorities[Rank]&lt;&gt;"")),{1,4},{1,1}),ROW()-4,6),"")</f>
        <v/>
      </c>
      <c r="G47" s="9" t="str">
        <f>IFERROR(INDEX(_xlfn._xlws.SORT(_xlfn._xlws.FILTER(Priorities[[Team Name]:[Value/Risk (auto)]],(Priorities[Team Name]&lt;&gt;"")*(Priorities[Rank]&lt;&gt;"")),{1,4},{1,1}),ROW()-4,7),"")</f>
        <v/>
      </c>
    </row>
    <row r="48" spans="1:7" x14ac:dyDescent="0.25">
      <c r="A48" s="9" t="str">
        <f>IFERROR(INDEX(_xlfn._xlws.SORT(_xlfn._xlws.FILTER(Priorities[[Team Name]:[Value/Risk (auto)]],(Priorities[Team Name]&lt;&gt;"")*(Priorities[Rank]&lt;&gt;"")),{1,4},{1,1}),ROW()-4,1),"")</f>
        <v/>
      </c>
      <c r="B48" s="9" t="str">
        <f>IFERROR(INDEX(_xlfn._xlws.SORT(_xlfn._xlws.FILTER(Priorities[[Team Name]:[Value/Risk (auto)]],(Priorities[Team Name]&lt;&gt;"")*(Priorities[Rank]&lt;&gt;"")),{1,4},{1,1}),ROW()-4,2),"")</f>
        <v/>
      </c>
      <c r="C48" s="9" t="str">
        <f>IFERROR(INDEX(_xlfn._xlws.SORT(_xlfn._xlws.FILTER(Priorities[[Team Name]:[Value/Risk (auto)]],(Priorities[Team Name]&lt;&gt;"")*(Priorities[Rank]&lt;&gt;"")),{1,4},{1,1}),ROW()-4,3),"")</f>
        <v/>
      </c>
      <c r="D48" s="28" t="str">
        <f>IFERROR(INDEX(_xlfn._xlws.SORT(_xlfn._xlws.FILTER(Priorities[[Team Name]:[Value/Risk (auto)]],(Priorities[Team Name]&lt;&gt;"")*(Priorities[Rank]&lt;&gt;"")),{1,4},{1,1}),ROW()-4,4),"")</f>
        <v/>
      </c>
      <c r="E48" s="9" t="str">
        <f>IFERROR(INDEX(_xlfn._xlws.SORT(_xlfn._xlws.FILTER(Priorities[[Team Name]:[Value/Risk (auto)]],(Priorities[Team Name]&lt;&gt;"")*(Priorities[Rank]&lt;&gt;"")),{1,4},{1,1}),ROW()-4,5),"")</f>
        <v/>
      </c>
      <c r="F48" s="25" t="str">
        <f>IFERROR(INDEX(_xlfn._xlws.SORT(_xlfn._xlws.FILTER(Priorities[[Team Name]:[Value/Risk (auto)]],(Priorities[Team Name]&lt;&gt;"")*(Priorities[Rank]&lt;&gt;"")),{1,4},{1,1}),ROW()-4,6),"")</f>
        <v/>
      </c>
      <c r="G48" s="9" t="str">
        <f>IFERROR(INDEX(_xlfn._xlws.SORT(_xlfn._xlws.FILTER(Priorities[[Team Name]:[Value/Risk (auto)]],(Priorities[Team Name]&lt;&gt;"")*(Priorities[Rank]&lt;&gt;"")),{1,4},{1,1}),ROW()-4,7),"")</f>
        <v/>
      </c>
    </row>
    <row r="49" spans="1:7" x14ac:dyDescent="0.25">
      <c r="A49" s="9" t="str">
        <f>IFERROR(INDEX(_xlfn._xlws.SORT(_xlfn._xlws.FILTER(Priorities[[Team Name]:[Value/Risk (auto)]],(Priorities[Team Name]&lt;&gt;"")*(Priorities[Rank]&lt;&gt;"")),{1,4},{1,1}),ROW()-4,1),"")</f>
        <v/>
      </c>
      <c r="B49" s="9" t="str">
        <f>IFERROR(INDEX(_xlfn._xlws.SORT(_xlfn._xlws.FILTER(Priorities[[Team Name]:[Value/Risk (auto)]],(Priorities[Team Name]&lt;&gt;"")*(Priorities[Rank]&lt;&gt;"")),{1,4},{1,1}),ROW()-4,2),"")</f>
        <v/>
      </c>
      <c r="C49" s="9" t="str">
        <f>IFERROR(INDEX(_xlfn._xlws.SORT(_xlfn._xlws.FILTER(Priorities[[Team Name]:[Value/Risk (auto)]],(Priorities[Team Name]&lt;&gt;"")*(Priorities[Rank]&lt;&gt;"")),{1,4},{1,1}),ROW()-4,3),"")</f>
        <v/>
      </c>
      <c r="D49" s="28" t="str">
        <f>IFERROR(INDEX(_xlfn._xlws.SORT(_xlfn._xlws.FILTER(Priorities[[Team Name]:[Value/Risk (auto)]],(Priorities[Team Name]&lt;&gt;"")*(Priorities[Rank]&lt;&gt;"")),{1,4},{1,1}),ROW()-4,4),"")</f>
        <v/>
      </c>
      <c r="E49" s="9" t="str">
        <f>IFERROR(INDEX(_xlfn._xlws.SORT(_xlfn._xlws.FILTER(Priorities[[Team Name]:[Value/Risk (auto)]],(Priorities[Team Name]&lt;&gt;"")*(Priorities[Rank]&lt;&gt;"")),{1,4},{1,1}),ROW()-4,5),"")</f>
        <v/>
      </c>
      <c r="F49" s="25" t="str">
        <f>IFERROR(INDEX(_xlfn._xlws.SORT(_xlfn._xlws.FILTER(Priorities[[Team Name]:[Value/Risk (auto)]],(Priorities[Team Name]&lt;&gt;"")*(Priorities[Rank]&lt;&gt;"")),{1,4},{1,1}),ROW()-4,6),"")</f>
        <v/>
      </c>
      <c r="G49" s="9" t="str">
        <f>IFERROR(INDEX(_xlfn._xlws.SORT(_xlfn._xlws.FILTER(Priorities[[Team Name]:[Value/Risk (auto)]],(Priorities[Team Name]&lt;&gt;"")*(Priorities[Rank]&lt;&gt;"")),{1,4},{1,1}),ROW()-4,7),"")</f>
        <v/>
      </c>
    </row>
    <row r="50" spans="1:7" x14ac:dyDescent="0.25">
      <c r="A50" s="9" t="str">
        <f>IFERROR(INDEX(_xlfn._xlws.SORT(_xlfn._xlws.FILTER(Priorities[[Team Name]:[Value/Risk (auto)]],(Priorities[Team Name]&lt;&gt;"")*(Priorities[Rank]&lt;&gt;"")),{1,4},{1,1}),ROW()-4,1),"")</f>
        <v/>
      </c>
      <c r="B50" s="9" t="str">
        <f>IFERROR(INDEX(_xlfn._xlws.SORT(_xlfn._xlws.FILTER(Priorities[[Team Name]:[Value/Risk (auto)]],(Priorities[Team Name]&lt;&gt;"")*(Priorities[Rank]&lt;&gt;"")),{1,4},{1,1}),ROW()-4,2),"")</f>
        <v/>
      </c>
      <c r="C50" s="9" t="str">
        <f>IFERROR(INDEX(_xlfn._xlws.SORT(_xlfn._xlws.FILTER(Priorities[[Team Name]:[Value/Risk (auto)]],(Priorities[Team Name]&lt;&gt;"")*(Priorities[Rank]&lt;&gt;"")),{1,4},{1,1}),ROW()-4,3),"")</f>
        <v/>
      </c>
      <c r="D50" s="28" t="str">
        <f>IFERROR(INDEX(_xlfn._xlws.SORT(_xlfn._xlws.FILTER(Priorities[[Team Name]:[Value/Risk (auto)]],(Priorities[Team Name]&lt;&gt;"")*(Priorities[Rank]&lt;&gt;"")),{1,4},{1,1}),ROW()-4,4),"")</f>
        <v/>
      </c>
      <c r="E50" s="9" t="str">
        <f>IFERROR(INDEX(_xlfn._xlws.SORT(_xlfn._xlws.FILTER(Priorities[[Team Name]:[Value/Risk (auto)]],(Priorities[Team Name]&lt;&gt;"")*(Priorities[Rank]&lt;&gt;"")),{1,4},{1,1}),ROW()-4,5),"")</f>
        <v/>
      </c>
      <c r="F50" s="25" t="str">
        <f>IFERROR(INDEX(_xlfn._xlws.SORT(_xlfn._xlws.FILTER(Priorities[[Team Name]:[Value/Risk (auto)]],(Priorities[Team Name]&lt;&gt;"")*(Priorities[Rank]&lt;&gt;"")),{1,4},{1,1}),ROW()-4,6),"")</f>
        <v/>
      </c>
      <c r="G50" s="9" t="str">
        <f>IFERROR(INDEX(_xlfn._xlws.SORT(_xlfn._xlws.FILTER(Priorities[[Team Name]:[Value/Risk (auto)]],(Priorities[Team Name]&lt;&gt;"")*(Priorities[Rank]&lt;&gt;"")),{1,4},{1,1}),ROW()-4,7),"")</f>
        <v/>
      </c>
    </row>
    <row r="51" spans="1:7" x14ac:dyDescent="0.25">
      <c r="A51" s="9" t="str">
        <f>IFERROR(INDEX(_xlfn._xlws.SORT(_xlfn._xlws.FILTER(Priorities[[Team Name]:[Value/Risk (auto)]],(Priorities[Team Name]&lt;&gt;"")*(Priorities[Rank]&lt;&gt;"")),{1,4},{1,1}),ROW()-4,1),"")</f>
        <v/>
      </c>
      <c r="B51" s="9" t="str">
        <f>IFERROR(INDEX(_xlfn._xlws.SORT(_xlfn._xlws.FILTER(Priorities[[Team Name]:[Value/Risk (auto)]],(Priorities[Team Name]&lt;&gt;"")*(Priorities[Rank]&lt;&gt;"")),{1,4},{1,1}),ROW()-4,2),"")</f>
        <v/>
      </c>
      <c r="C51" s="9" t="str">
        <f>IFERROR(INDEX(_xlfn._xlws.SORT(_xlfn._xlws.FILTER(Priorities[[Team Name]:[Value/Risk (auto)]],(Priorities[Team Name]&lt;&gt;"")*(Priorities[Rank]&lt;&gt;"")),{1,4},{1,1}),ROW()-4,3),"")</f>
        <v/>
      </c>
      <c r="D51" s="28" t="str">
        <f>IFERROR(INDEX(_xlfn._xlws.SORT(_xlfn._xlws.FILTER(Priorities[[Team Name]:[Value/Risk (auto)]],(Priorities[Team Name]&lt;&gt;"")*(Priorities[Rank]&lt;&gt;"")),{1,4},{1,1}),ROW()-4,4),"")</f>
        <v/>
      </c>
      <c r="E51" s="9" t="str">
        <f>IFERROR(INDEX(_xlfn._xlws.SORT(_xlfn._xlws.FILTER(Priorities[[Team Name]:[Value/Risk (auto)]],(Priorities[Team Name]&lt;&gt;"")*(Priorities[Rank]&lt;&gt;"")),{1,4},{1,1}),ROW()-4,5),"")</f>
        <v/>
      </c>
      <c r="F51" s="25" t="str">
        <f>IFERROR(INDEX(_xlfn._xlws.SORT(_xlfn._xlws.FILTER(Priorities[[Team Name]:[Value/Risk (auto)]],(Priorities[Team Name]&lt;&gt;"")*(Priorities[Rank]&lt;&gt;"")),{1,4},{1,1}),ROW()-4,6),"")</f>
        <v/>
      </c>
      <c r="G51" s="9" t="str">
        <f>IFERROR(INDEX(_xlfn._xlws.SORT(_xlfn._xlws.FILTER(Priorities[[Team Name]:[Value/Risk (auto)]],(Priorities[Team Name]&lt;&gt;"")*(Priorities[Rank]&lt;&gt;"")),{1,4},{1,1}),ROW()-4,7),"")</f>
        <v/>
      </c>
    </row>
    <row r="52" spans="1:7" x14ac:dyDescent="0.25">
      <c r="A52" s="9" t="str">
        <f>IFERROR(INDEX(_xlfn._xlws.SORT(_xlfn._xlws.FILTER(Priorities[[Team Name]:[Value/Risk (auto)]],(Priorities[Team Name]&lt;&gt;"")*(Priorities[Rank]&lt;&gt;"")),{1,4},{1,1}),ROW()-4,1),"")</f>
        <v/>
      </c>
      <c r="B52" s="9" t="str">
        <f>IFERROR(INDEX(_xlfn._xlws.SORT(_xlfn._xlws.FILTER(Priorities[[Team Name]:[Value/Risk (auto)]],(Priorities[Team Name]&lt;&gt;"")*(Priorities[Rank]&lt;&gt;"")),{1,4},{1,1}),ROW()-4,2),"")</f>
        <v/>
      </c>
      <c r="C52" s="9" t="str">
        <f>IFERROR(INDEX(_xlfn._xlws.SORT(_xlfn._xlws.FILTER(Priorities[[Team Name]:[Value/Risk (auto)]],(Priorities[Team Name]&lt;&gt;"")*(Priorities[Rank]&lt;&gt;"")),{1,4},{1,1}),ROW()-4,3),"")</f>
        <v/>
      </c>
      <c r="D52" s="28" t="str">
        <f>IFERROR(INDEX(_xlfn._xlws.SORT(_xlfn._xlws.FILTER(Priorities[[Team Name]:[Value/Risk (auto)]],(Priorities[Team Name]&lt;&gt;"")*(Priorities[Rank]&lt;&gt;"")),{1,4},{1,1}),ROW()-4,4),"")</f>
        <v/>
      </c>
      <c r="E52" s="9" t="str">
        <f>IFERROR(INDEX(_xlfn._xlws.SORT(_xlfn._xlws.FILTER(Priorities[[Team Name]:[Value/Risk (auto)]],(Priorities[Team Name]&lt;&gt;"")*(Priorities[Rank]&lt;&gt;"")),{1,4},{1,1}),ROW()-4,5),"")</f>
        <v/>
      </c>
      <c r="F52" s="25" t="str">
        <f>IFERROR(INDEX(_xlfn._xlws.SORT(_xlfn._xlws.FILTER(Priorities[[Team Name]:[Value/Risk (auto)]],(Priorities[Team Name]&lt;&gt;"")*(Priorities[Rank]&lt;&gt;"")),{1,4},{1,1}),ROW()-4,6),"")</f>
        <v/>
      </c>
      <c r="G52" s="9" t="str">
        <f>IFERROR(INDEX(_xlfn._xlws.SORT(_xlfn._xlws.FILTER(Priorities[[Team Name]:[Value/Risk (auto)]],(Priorities[Team Name]&lt;&gt;"")*(Priorities[Rank]&lt;&gt;"")),{1,4},{1,1}),ROW()-4,7),"")</f>
        <v/>
      </c>
    </row>
    <row r="53" spans="1:7" x14ac:dyDescent="0.25">
      <c r="A53" s="9" t="str">
        <f>IFERROR(INDEX(_xlfn._xlws.SORT(_xlfn._xlws.FILTER(Priorities[[Team Name]:[Value/Risk (auto)]],(Priorities[Team Name]&lt;&gt;"")*(Priorities[Rank]&lt;&gt;"")),{1,4},{1,1}),ROW()-4,1),"")</f>
        <v/>
      </c>
      <c r="B53" s="9" t="str">
        <f>IFERROR(INDEX(_xlfn._xlws.SORT(_xlfn._xlws.FILTER(Priorities[[Team Name]:[Value/Risk (auto)]],(Priorities[Team Name]&lt;&gt;"")*(Priorities[Rank]&lt;&gt;"")),{1,4},{1,1}),ROW()-4,2),"")</f>
        <v/>
      </c>
      <c r="C53" s="9" t="str">
        <f>IFERROR(INDEX(_xlfn._xlws.SORT(_xlfn._xlws.FILTER(Priorities[[Team Name]:[Value/Risk (auto)]],(Priorities[Team Name]&lt;&gt;"")*(Priorities[Rank]&lt;&gt;"")),{1,4},{1,1}),ROW()-4,3),"")</f>
        <v/>
      </c>
      <c r="D53" s="28" t="str">
        <f>IFERROR(INDEX(_xlfn._xlws.SORT(_xlfn._xlws.FILTER(Priorities[[Team Name]:[Value/Risk (auto)]],(Priorities[Team Name]&lt;&gt;"")*(Priorities[Rank]&lt;&gt;"")),{1,4},{1,1}),ROW()-4,4),"")</f>
        <v/>
      </c>
      <c r="E53" s="9" t="str">
        <f>IFERROR(INDEX(_xlfn._xlws.SORT(_xlfn._xlws.FILTER(Priorities[[Team Name]:[Value/Risk (auto)]],(Priorities[Team Name]&lt;&gt;"")*(Priorities[Rank]&lt;&gt;"")),{1,4},{1,1}),ROW()-4,5),"")</f>
        <v/>
      </c>
      <c r="F53" s="25" t="str">
        <f>IFERROR(INDEX(_xlfn._xlws.SORT(_xlfn._xlws.FILTER(Priorities[[Team Name]:[Value/Risk (auto)]],(Priorities[Team Name]&lt;&gt;"")*(Priorities[Rank]&lt;&gt;"")),{1,4},{1,1}),ROW()-4,6),"")</f>
        <v/>
      </c>
      <c r="G53" s="9" t="str">
        <f>IFERROR(INDEX(_xlfn._xlws.SORT(_xlfn._xlws.FILTER(Priorities[[Team Name]:[Value/Risk (auto)]],(Priorities[Team Name]&lt;&gt;"")*(Priorities[Rank]&lt;&gt;"")),{1,4},{1,1}),ROW()-4,7),"")</f>
        <v/>
      </c>
    </row>
    <row r="54" spans="1:7" x14ac:dyDescent="0.25">
      <c r="A54" s="9" t="str">
        <f>IFERROR(INDEX(_xlfn._xlws.SORT(_xlfn._xlws.FILTER(Priorities[[Team Name]:[Value/Risk (auto)]],(Priorities[Team Name]&lt;&gt;"")*(Priorities[Rank]&lt;&gt;"")),{1,4},{1,1}),ROW()-4,1),"")</f>
        <v/>
      </c>
      <c r="B54" s="9" t="str">
        <f>IFERROR(INDEX(_xlfn._xlws.SORT(_xlfn._xlws.FILTER(Priorities[[Team Name]:[Value/Risk (auto)]],(Priorities[Team Name]&lt;&gt;"")*(Priorities[Rank]&lt;&gt;"")),{1,4},{1,1}),ROW()-4,2),"")</f>
        <v/>
      </c>
      <c r="C54" s="9" t="str">
        <f>IFERROR(INDEX(_xlfn._xlws.SORT(_xlfn._xlws.FILTER(Priorities[[Team Name]:[Value/Risk (auto)]],(Priorities[Team Name]&lt;&gt;"")*(Priorities[Rank]&lt;&gt;"")),{1,4},{1,1}),ROW()-4,3),"")</f>
        <v/>
      </c>
      <c r="D54" s="28" t="str">
        <f>IFERROR(INDEX(_xlfn._xlws.SORT(_xlfn._xlws.FILTER(Priorities[[Team Name]:[Value/Risk (auto)]],(Priorities[Team Name]&lt;&gt;"")*(Priorities[Rank]&lt;&gt;"")),{1,4},{1,1}),ROW()-4,4),"")</f>
        <v/>
      </c>
      <c r="E54" s="9" t="str">
        <f>IFERROR(INDEX(_xlfn._xlws.SORT(_xlfn._xlws.FILTER(Priorities[[Team Name]:[Value/Risk (auto)]],(Priorities[Team Name]&lt;&gt;"")*(Priorities[Rank]&lt;&gt;"")),{1,4},{1,1}),ROW()-4,5),"")</f>
        <v/>
      </c>
      <c r="F54" s="25" t="str">
        <f>IFERROR(INDEX(_xlfn._xlws.SORT(_xlfn._xlws.FILTER(Priorities[[Team Name]:[Value/Risk (auto)]],(Priorities[Team Name]&lt;&gt;"")*(Priorities[Rank]&lt;&gt;"")),{1,4},{1,1}),ROW()-4,6),"")</f>
        <v/>
      </c>
      <c r="G54" s="9" t="str">
        <f>IFERROR(INDEX(_xlfn._xlws.SORT(_xlfn._xlws.FILTER(Priorities[[Team Name]:[Value/Risk (auto)]],(Priorities[Team Name]&lt;&gt;"")*(Priorities[Rank]&lt;&gt;"")),{1,4},{1,1}),ROW()-4,7),"")</f>
        <v/>
      </c>
    </row>
    <row r="55" spans="1:7" x14ac:dyDescent="0.25">
      <c r="A55" s="9" t="str">
        <f>IFERROR(INDEX(_xlfn._xlws.SORT(_xlfn._xlws.FILTER(Priorities[[Team Name]:[Value/Risk (auto)]],(Priorities[Team Name]&lt;&gt;"")*(Priorities[Rank]&lt;&gt;"")),{1,4},{1,1}),ROW()-4,1),"")</f>
        <v/>
      </c>
      <c r="B55" s="9" t="str">
        <f>IFERROR(INDEX(_xlfn._xlws.SORT(_xlfn._xlws.FILTER(Priorities[[Team Name]:[Value/Risk (auto)]],(Priorities[Team Name]&lt;&gt;"")*(Priorities[Rank]&lt;&gt;"")),{1,4},{1,1}),ROW()-4,2),"")</f>
        <v/>
      </c>
      <c r="C55" s="9" t="str">
        <f>IFERROR(INDEX(_xlfn._xlws.SORT(_xlfn._xlws.FILTER(Priorities[[Team Name]:[Value/Risk (auto)]],(Priorities[Team Name]&lt;&gt;"")*(Priorities[Rank]&lt;&gt;"")),{1,4},{1,1}),ROW()-4,3),"")</f>
        <v/>
      </c>
      <c r="D55" s="28" t="str">
        <f>IFERROR(INDEX(_xlfn._xlws.SORT(_xlfn._xlws.FILTER(Priorities[[Team Name]:[Value/Risk (auto)]],(Priorities[Team Name]&lt;&gt;"")*(Priorities[Rank]&lt;&gt;"")),{1,4},{1,1}),ROW()-4,4),"")</f>
        <v/>
      </c>
      <c r="E55" s="9" t="str">
        <f>IFERROR(INDEX(_xlfn._xlws.SORT(_xlfn._xlws.FILTER(Priorities[[Team Name]:[Value/Risk (auto)]],(Priorities[Team Name]&lt;&gt;"")*(Priorities[Rank]&lt;&gt;"")),{1,4},{1,1}),ROW()-4,5),"")</f>
        <v/>
      </c>
      <c r="F55" s="25" t="str">
        <f>IFERROR(INDEX(_xlfn._xlws.SORT(_xlfn._xlws.FILTER(Priorities[[Team Name]:[Value/Risk (auto)]],(Priorities[Team Name]&lt;&gt;"")*(Priorities[Rank]&lt;&gt;"")),{1,4},{1,1}),ROW()-4,6),"")</f>
        <v/>
      </c>
      <c r="G55" s="9" t="str">
        <f>IFERROR(INDEX(_xlfn._xlws.SORT(_xlfn._xlws.FILTER(Priorities[[Team Name]:[Value/Risk (auto)]],(Priorities[Team Name]&lt;&gt;"")*(Priorities[Rank]&lt;&gt;"")),{1,4},{1,1}),ROW()-4,7),"")</f>
        <v/>
      </c>
    </row>
    <row r="56" spans="1:7" x14ac:dyDescent="0.25">
      <c r="A56" s="9" t="str">
        <f>IFERROR(INDEX(_xlfn._xlws.SORT(_xlfn._xlws.FILTER(Priorities[[Team Name]:[Value/Risk (auto)]],(Priorities[Team Name]&lt;&gt;"")*(Priorities[Rank]&lt;&gt;"")),{1,4},{1,1}),ROW()-4,1),"")</f>
        <v/>
      </c>
      <c r="B56" s="9" t="str">
        <f>IFERROR(INDEX(_xlfn._xlws.SORT(_xlfn._xlws.FILTER(Priorities[[Team Name]:[Value/Risk (auto)]],(Priorities[Team Name]&lt;&gt;"")*(Priorities[Rank]&lt;&gt;"")),{1,4},{1,1}),ROW()-4,2),"")</f>
        <v/>
      </c>
      <c r="C56" s="9" t="str">
        <f>IFERROR(INDEX(_xlfn._xlws.SORT(_xlfn._xlws.FILTER(Priorities[[Team Name]:[Value/Risk (auto)]],(Priorities[Team Name]&lt;&gt;"")*(Priorities[Rank]&lt;&gt;"")),{1,4},{1,1}),ROW()-4,3),"")</f>
        <v/>
      </c>
      <c r="D56" s="28" t="str">
        <f>IFERROR(INDEX(_xlfn._xlws.SORT(_xlfn._xlws.FILTER(Priorities[[Team Name]:[Value/Risk (auto)]],(Priorities[Team Name]&lt;&gt;"")*(Priorities[Rank]&lt;&gt;"")),{1,4},{1,1}),ROW()-4,4),"")</f>
        <v/>
      </c>
      <c r="E56" s="9" t="str">
        <f>IFERROR(INDEX(_xlfn._xlws.SORT(_xlfn._xlws.FILTER(Priorities[[Team Name]:[Value/Risk (auto)]],(Priorities[Team Name]&lt;&gt;"")*(Priorities[Rank]&lt;&gt;"")),{1,4},{1,1}),ROW()-4,5),"")</f>
        <v/>
      </c>
      <c r="F56" s="25" t="str">
        <f>IFERROR(INDEX(_xlfn._xlws.SORT(_xlfn._xlws.FILTER(Priorities[[Team Name]:[Value/Risk (auto)]],(Priorities[Team Name]&lt;&gt;"")*(Priorities[Rank]&lt;&gt;"")),{1,4},{1,1}),ROW()-4,6),"")</f>
        <v/>
      </c>
      <c r="G56" s="9" t="str">
        <f>IFERROR(INDEX(_xlfn._xlws.SORT(_xlfn._xlws.FILTER(Priorities[[Team Name]:[Value/Risk (auto)]],(Priorities[Team Name]&lt;&gt;"")*(Priorities[Rank]&lt;&gt;"")),{1,4},{1,1}),ROW()-4,7),"")</f>
        <v/>
      </c>
    </row>
    <row r="57" spans="1:7" x14ac:dyDescent="0.25">
      <c r="A57" s="9" t="str">
        <f>IFERROR(INDEX(_xlfn._xlws.SORT(_xlfn._xlws.FILTER(Priorities[[Team Name]:[Value/Risk (auto)]],(Priorities[Team Name]&lt;&gt;"")*(Priorities[Rank]&lt;&gt;"")),{1,4},{1,1}),ROW()-4,1),"")</f>
        <v/>
      </c>
      <c r="B57" s="9" t="str">
        <f>IFERROR(INDEX(_xlfn._xlws.SORT(_xlfn._xlws.FILTER(Priorities[[Team Name]:[Value/Risk (auto)]],(Priorities[Team Name]&lt;&gt;"")*(Priorities[Rank]&lt;&gt;"")),{1,4},{1,1}),ROW()-4,2),"")</f>
        <v/>
      </c>
      <c r="C57" s="9" t="str">
        <f>IFERROR(INDEX(_xlfn._xlws.SORT(_xlfn._xlws.FILTER(Priorities[[Team Name]:[Value/Risk (auto)]],(Priorities[Team Name]&lt;&gt;"")*(Priorities[Rank]&lt;&gt;"")),{1,4},{1,1}),ROW()-4,3),"")</f>
        <v/>
      </c>
      <c r="D57" s="28" t="str">
        <f>IFERROR(INDEX(_xlfn._xlws.SORT(_xlfn._xlws.FILTER(Priorities[[Team Name]:[Value/Risk (auto)]],(Priorities[Team Name]&lt;&gt;"")*(Priorities[Rank]&lt;&gt;"")),{1,4},{1,1}),ROW()-4,4),"")</f>
        <v/>
      </c>
      <c r="E57" s="9" t="str">
        <f>IFERROR(INDEX(_xlfn._xlws.SORT(_xlfn._xlws.FILTER(Priorities[[Team Name]:[Value/Risk (auto)]],(Priorities[Team Name]&lt;&gt;"")*(Priorities[Rank]&lt;&gt;"")),{1,4},{1,1}),ROW()-4,5),"")</f>
        <v/>
      </c>
      <c r="F57" s="25" t="str">
        <f>IFERROR(INDEX(_xlfn._xlws.SORT(_xlfn._xlws.FILTER(Priorities[[Team Name]:[Value/Risk (auto)]],(Priorities[Team Name]&lt;&gt;"")*(Priorities[Rank]&lt;&gt;"")),{1,4},{1,1}),ROW()-4,6),"")</f>
        <v/>
      </c>
      <c r="G57" s="9" t="str">
        <f>IFERROR(INDEX(_xlfn._xlws.SORT(_xlfn._xlws.FILTER(Priorities[[Team Name]:[Value/Risk (auto)]],(Priorities[Team Name]&lt;&gt;"")*(Priorities[Rank]&lt;&gt;"")),{1,4},{1,1}),ROW()-4,7),"")</f>
        <v/>
      </c>
    </row>
    <row r="58" spans="1:7" x14ac:dyDescent="0.25">
      <c r="A58" s="9" t="str">
        <f>IFERROR(INDEX(_xlfn._xlws.SORT(_xlfn._xlws.FILTER(Priorities[[Team Name]:[Value/Risk (auto)]],(Priorities[Team Name]&lt;&gt;"")*(Priorities[Rank]&lt;&gt;"")),{1,4},{1,1}),ROW()-4,1),"")</f>
        <v/>
      </c>
      <c r="B58" s="9" t="str">
        <f>IFERROR(INDEX(_xlfn._xlws.SORT(_xlfn._xlws.FILTER(Priorities[[Team Name]:[Value/Risk (auto)]],(Priorities[Team Name]&lt;&gt;"")*(Priorities[Rank]&lt;&gt;"")),{1,4},{1,1}),ROW()-4,2),"")</f>
        <v/>
      </c>
      <c r="C58" s="9" t="str">
        <f>IFERROR(INDEX(_xlfn._xlws.SORT(_xlfn._xlws.FILTER(Priorities[[Team Name]:[Value/Risk (auto)]],(Priorities[Team Name]&lt;&gt;"")*(Priorities[Rank]&lt;&gt;"")),{1,4},{1,1}),ROW()-4,3),"")</f>
        <v/>
      </c>
      <c r="D58" s="28" t="str">
        <f>IFERROR(INDEX(_xlfn._xlws.SORT(_xlfn._xlws.FILTER(Priorities[[Team Name]:[Value/Risk (auto)]],(Priorities[Team Name]&lt;&gt;"")*(Priorities[Rank]&lt;&gt;"")),{1,4},{1,1}),ROW()-4,4),"")</f>
        <v/>
      </c>
      <c r="E58" s="9" t="str">
        <f>IFERROR(INDEX(_xlfn._xlws.SORT(_xlfn._xlws.FILTER(Priorities[[Team Name]:[Value/Risk (auto)]],(Priorities[Team Name]&lt;&gt;"")*(Priorities[Rank]&lt;&gt;"")),{1,4},{1,1}),ROW()-4,5),"")</f>
        <v/>
      </c>
      <c r="F58" s="25" t="str">
        <f>IFERROR(INDEX(_xlfn._xlws.SORT(_xlfn._xlws.FILTER(Priorities[[Team Name]:[Value/Risk (auto)]],(Priorities[Team Name]&lt;&gt;"")*(Priorities[Rank]&lt;&gt;"")),{1,4},{1,1}),ROW()-4,6),"")</f>
        <v/>
      </c>
      <c r="G58" s="9" t="str">
        <f>IFERROR(INDEX(_xlfn._xlws.SORT(_xlfn._xlws.FILTER(Priorities[[Team Name]:[Value/Risk (auto)]],(Priorities[Team Name]&lt;&gt;"")*(Priorities[Rank]&lt;&gt;"")),{1,4},{1,1}),ROW()-4,7),"")</f>
        <v/>
      </c>
    </row>
    <row r="59" spans="1:7" x14ac:dyDescent="0.25">
      <c r="A59" s="9" t="str">
        <f>IFERROR(INDEX(_xlfn._xlws.SORT(_xlfn._xlws.FILTER(Priorities[[Team Name]:[Value/Risk (auto)]],(Priorities[Team Name]&lt;&gt;"")*(Priorities[Rank]&lt;&gt;"")),{1,4},{1,1}),ROW()-4,1),"")</f>
        <v/>
      </c>
      <c r="B59" s="9" t="str">
        <f>IFERROR(INDEX(_xlfn._xlws.SORT(_xlfn._xlws.FILTER(Priorities[[Team Name]:[Value/Risk (auto)]],(Priorities[Team Name]&lt;&gt;"")*(Priorities[Rank]&lt;&gt;"")),{1,4},{1,1}),ROW()-4,2),"")</f>
        <v/>
      </c>
      <c r="C59" s="9" t="str">
        <f>IFERROR(INDEX(_xlfn._xlws.SORT(_xlfn._xlws.FILTER(Priorities[[Team Name]:[Value/Risk (auto)]],(Priorities[Team Name]&lt;&gt;"")*(Priorities[Rank]&lt;&gt;"")),{1,4},{1,1}),ROW()-4,3),"")</f>
        <v/>
      </c>
      <c r="D59" s="28" t="str">
        <f>IFERROR(INDEX(_xlfn._xlws.SORT(_xlfn._xlws.FILTER(Priorities[[Team Name]:[Value/Risk (auto)]],(Priorities[Team Name]&lt;&gt;"")*(Priorities[Rank]&lt;&gt;"")),{1,4},{1,1}),ROW()-4,4),"")</f>
        <v/>
      </c>
      <c r="E59" s="9" t="str">
        <f>IFERROR(INDEX(_xlfn._xlws.SORT(_xlfn._xlws.FILTER(Priorities[[Team Name]:[Value/Risk (auto)]],(Priorities[Team Name]&lt;&gt;"")*(Priorities[Rank]&lt;&gt;"")),{1,4},{1,1}),ROW()-4,5),"")</f>
        <v/>
      </c>
      <c r="F59" s="25" t="str">
        <f>IFERROR(INDEX(_xlfn._xlws.SORT(_xlfn._xlws.FILTER(Priorities[[Team Name]:[Value/Risk (auto)]],(Priorities[Team Name]&lt;&gt;"")*(Priorities[Rank]&lt;&gt;"")),{1,4},{1,1}),ROW()-4,6),"")</f>
        <v/>
      </c>
      <c r="G59" s="9" t="str">
        <f>IFERROR(INDEX(_xlfn._xlws.SORT(_xlfn._xlws.FILTER(Priorities[[Team Name]:[Value/Risk (auto)]],(Priorities[Team Name]&lt;&gt;"")*(Priorities[Rank]&lt;&gt;"")),{1,4},{1,1}),ROW()-4,7),"")</f>
        <v/>
      </c>
    </row>
    <row r="60" spans="1:7" x14ac:dyDescent="0.25">
      <c r="A60" s="9" t="str">
        <f>IFERROR(INDEX(_xlfn._xlws.SORT(_xlfn._xlws.FILTER(Priorities[[Team Name]:[Value/Risk (auto)]],(Priorities[Team Name]&lt;&gt;"")*(Priorities[Rank]&lt;&gt;"")),{1,4},{1,1}),ROW()-4,1),"")</f>
        <v/>
      </c>
      <c r="B60" s="9" t="str">
        <f>IFERROR(INDEX(_xlfn._xlws.SORT(_xlfn._xlws.FILTER(Priorities[[Team Name]:[Value/Risk (auto)]],(Priorities[Team Name]&lt;&gt;"")*(Priorities[Rank]&lt;&gt;"")),{1,4},{1,1}),ROW()-4,2),"")</f>
        <v/>
      </c>
      <c r="C60" s="9" t="str">
        <f>IFERROR(INDEX(_xlfn._xlws.SORT(_xlfn._xlws.FILTER(Priorities[[Team Name]:[Value/Risk (auto)]],(Priorities[Team Name]&lt;&gt;"")*(Priorities[Rank]&lt;&gt;"")),{1,4},{1,1}),ROW()-4,3),"")</f>
        <v/>
      </c>
      <c r="D60" s="28" t="str">
        <f>IFERROR(INDEX(_xlfn._xlws.SORT(_xlfn._xlws.FILTER(Priorities[[Team Name]:[Value/Risk (auto)]],(Priorities[Team Name]&lt;&gt;"")*(Priorities[Rank]&lt;&gt;"")),{1,4},{1,1}),ROW()-4,4),"")</f>
        <v/>
      </c>
      <c r="E60" s="9" t="str">
        <f>IFERROR(INDEX(_xlfn._xlws.SORT(_xlfn._xlws.FILTER(Priorities[[Team Name]:[Value/Risk (auto)]],(Priorities[Team Name]&lt;&gt;"")*(Priorities[Rank]&lt;&gt;"")),{1,4},{1,1}),ROW()-4,5),"")</f>
        <v/>
      </c>
      <c r="F60" s="25" t="str">
        <f>IFERROR(INDEX(_xlfn._xlws.SORT(_xlfn._xlws.FILTER(Priorities[[Team Name]:[Value/Risk (auto)]],(Priorities[Team Name]&lt;&gt;"")*(Priorities[Rank]&lt;&gt;"")),{1,4},{1,1}),ROW()-4,6),"")</f>
        <v/>
      </c>
      <c r="G60" s="9" t="str">
        <f>IFERROR(INDEX(_xlfn._xlws.SORT(_xlfn._xlws.FILTER(Priorities[[Team Name]:[Value/Risk (auto)]],(Priorities[Team Name]&lt;&gt;"")*(Priorities[Rank]&lt;&gt;"")),{1,4},{1,1}),ROW()-4,7),"")</f>
        <v/>
      </c>
    </row>
    <row r="61" spans="1:7" x14ac:dyDescent="0.25">
      <c r="A61" s="9" t="str">
        <f>IFERROR(INDEX(_xlfn._xlws.SORT(_xlfn._xlws.FILTER(Priorities[[Team Name]:[Value/Risk (auto)]],(Priorities[Team Name]&lt;&gt;"")*(Priorities[Rank]&lt;&gt;"")),{1,4},{1,1}),ROW()-4,1),"")</f>
        <v/>
      </c>
      <c r="B61" s="9" t="str">
        <f>IFERROR(INDEX(_xlfn._xlws.SORT(_xlfn._xlws.FILTER(Priorities[[Team Name]:[Value/Risk (auto)]],(Priorities[Team Name]&lt;&gt;"")*(Priorities[Rank]&lt;&gt;"")),{1,4},{1,1}),ROW()-4,2),"")</f>
        <v/>
      </c>
      <c r="C61" s="9" t="str">
        <f>IFERROR(INDEX(_xlfn._xlws.SORT(_xlfn._xlws.FILTER(Priorities[[Team Name]:[Value/Risk (auto)]],(Priorities[Team Name]&lt;&gt;"")*(Priorities[Rank]&lt;&gt;"")),{1,4},{1,1}),ROW()-4,3),"")</f>
        <v/>
      </c>
      <c r="D61" s="28" t="str">
        <f>IFERROR(INDEX(_xlfn._xlws.SORT(_xlfn._xlws.FILTER(Priorities[[Team Name]:[Value/Risk (auto)]],(Priorities[Team Name]&lt;&gt;"")*(Priorities[Rank]&lt;&gt;"")),{1,4},{1,1}),ROW()-4,4),"")</f>
        <v/>
      </c>
      <c r="E61" s="9" t="str">
        <f>IFERROR(INDEX(_xlfn._xlws.SORT(_xlfn._xlws.FILTER(Priorities[[Team Name]:[Value/Risk (auto)]],(Priorities[Team Name]&lt;&gt;"")*(Priorities[Rank]&lt;&gt;"")),{1,4},{1,1}),ROW()-4,5),"")</f>
        <v/>
      </c>
      <c r="F61" s="25" t="str">
        <f>IFERROR(INDEX(_xlfn._xlws.SORT(_xlfn._xlws.FILTER(Priorities[[Team Name]:[Value/Risk (auto)]],(Priorities[Team Name]&lt;&gt;"")*(Priorities[Rank]&lt;&gt;"")),{1,4},{1,1}),ROW()-4,6),"")</f>
        <v/>
      </c>
      <c r="G61" s="9" t="str">
        <f>IFERROR(INDEX(_xlfn._xlws.SORT(_xlfn._xlws.FILTER(Priorities[[Team Name]:[Value/Risk (auto)]],(Priorities[Team Name]&lt;&gt;"")*(Priorities[Rank]&lt;&gt;"")),{1,4},{1,1}),ROW()-4,7),"")</f>
        <v/>
      </c>
    </row>
    <row r="62" spans="1:7" x14ac:dyDescent="0.25">
      <c r="A62" s="9" t="str">
        <f>IFERROR(INDEX(_xlfn._xlws.SORT(_xlfn._xlws.FILTER(Priorities[[Team Name]:[Value/Risk (auto)]],(Priorities[Team Name]&lt;&gt;"")*(Priorities[Rank]&lt;&gt;"")),{1,4},{1,1}),ROW()-4,1),"")</f>
        <v/>
      </c>
      <c r="B62" s="9" t="str">
        <f>IFERROR(INDEX(_xlfn._xlws.SORT(_xlfn._xlws.FILTER(Priorities[[Team Name]:[Value/Risk (auto)]],(Priorities[Team Name]&lt;&gt;"")*(Priorities[Rank]&lt;&gt;"")),{1,4},{1,1}),ROW()-4,2),"")</f>
        <v/>
      </c>
      <c r="C62" s="9" t="str">
        <f>IFERROR(INDEX(_xlfn._xlws.SORT(_xlfn._xlws.FILTER(Priorities[[Team Name]:[Value/Risk (auto)]],(Priorities[Team Name]&lt;&gt;"")*(Priorities[Rank]&lt;&gt;"")),{1,4},{1,1}),ROW()-4,3),"")</f>
        <v/>
      </c>
      <c r="D62" s="28" t="str">
        <f>IFERROR(INDEX(_xlfn._xlws.SORT(_xlfn._xlws.FILTER(Priorities[[Team Name]:[Value/Risk (auto)]],(Priorities[Team Name]&lt;&gt;"")*(Priorities[Rank]&lt;&gt;"")),{1,4},{1,1}),ROW()-4,4),"")</f>
        <v/>
      </c>
      <c r="E62" s="9" t="str">
        <f>IFERROR(INDEX(_xlfn._xlws.SORT(_xlfn._xlws.FILTER(Priorities[[Team Name]:[Value/Risk (auto)]],(Priorities[Team Name]&lt;&gt;"")*(Priorities[Rank]&lt;&gt;"")),{1,4},{1,1}),ROW()-4,5),"")</f>
        <v/>
      </c>
      <c r="F62" s="25" t="str">
        <f>IFERROR(INDEX(_xlfn._xlws.SORT(_xlfn._xlws.FILTER(Priorities[[Team Name]:[Value/Risk (auto)]],(Priorities[Team Name]&lt;&gt;"")*(Priorities[Rank]&lt;&gt;"")),{1,4},{1,1}),ROW()-4,6),"")</f>
        <v/>
      </c>
      <c r="G62" s="9" t="str">
        <f>IFERROR(INDEX(_xlfn._xlws.SORT(_xlfn._xlws.FILTER(Priorities[[Team Name]:[Value/Risk (auto)]],(Priorities[Team Name]&lt;&gt;"")*(Priorities[Rank]&lt;&gt;"")),{1,4},{1,1}),ROW()-4,7),"")</f>
        <v/>
      </c>
    </row>
    <row r="63" spans="1:7" x14ac:dyDescent="0.25">
      <c r="A63" s="9" t="str">
        <f>IFERROR(INDEX(_xlfn._xlws.SORT(_xlfn._xlws.FILTER(Priorities[[Team Name]:[Value/Risk (auto)]],(Priorities[Team Name]&lt;&gt;"")*(Priorities[Rank]&lt;&gt;"")),{1,4},{1,1}),ROW()-4,1),"")</f>
        <v/>
      </c>
      <c r="B63" s="9" t="str">
        <f>IFERROR(INDEX(_xlfn._xlws.SORT(_xlfn._xlws.FILTER(Priorities[[Team Name]:[Value/Risk (auto)]],(Priorities[Team Name]&lt;&gt;"")*(Priorities[Rank]&lt;&gt;"")),{1,4},{1,1}),ROW()-4,2),"")</f>
        <v/>
      </c>
      <c r="C63" s="9" t="str">
        <f>IFERROR(INDEX(_xlfn._xlws.SORT(_xlfn._xlws.FILTER(Priorities[[Team Name]:[Value/Risk (auto)]],(Priorities[Team Name]&lt;&gt;"")*(Priorities[Rank]&lt;&gt;"")),{1,4},{1,1}),ROW()-4,3),"")</f>
        <v/>
      </c>
      <c r="D63" s="28" t="str">
        <f>IFERROR(INDEX(_xlfn._xlws.SORT(_xlfn._xlws.FILTER(Priorities[[Team Name]:[Value/Risk (auto)]],(Priorities[Team Name]&lt;&gt;"")*(Priorities[Rank]&lt;&gt;"")),{1,4},{1,1}),ROW()-4,4),"")</f>
        <v/>
      </c>
      <c r="E63" s="9" t="str">
        <f>IFERROR(INDEX(_xlfn._xlws.SORT(_xlfn._xlws.FILTER(Priorities[[Team Name]:[Value/Risk (auto)]],(Priorities[Team Name]&lt;&gt;"")*(Priorities[Rank]&lt;&gt;"")),{1,4},{1,1}),ROW()-4,5),"")</f>
        <v/>
      </c>
      <c r="F63" s="25" t="str">
        <f>IFERROR(INDEX(_xlfn._xlws.SORT(_xlfn._xlws.FILTER(Priorities[[Team Name]:[Value/Risk (auto)]],(Priorities[Team Name]&lt;&gt;"")*(Priorities[Rank]&lt;&gt;"")),{1,4},{1,1}),ROW()-4,6),"")</f>
        <v/>
      </c>
      <c r="G63" s="9" t="str">
        <f>IFERROR(INDEX(_xlfn._xlws.SORT(_xlfn._xlws.FILTER(Priorities[[Team Name]:[Value/Risk (auto)]],(Priorities[Team Name]&lt;&gt;"")*(Priorities[Rank]&lt;&gt;"")),{1,4},{1,1}),ROW()-4,7),"")</f>
        <v/>
      </c>
    </row>
    <row r="64" spans="1:7" x14ac:dyDescent="0.25">
      <c r="A64" s="9" t="str">
        <f>IFERROR(INDEX(_xlfn._xlws.SORT(_xlfn._xlws.FILTER(Priorities[[Team Name]:[Value/Risk (auto)]],(Priorities[Team Name]&lt;&gt;"")*(Priorities[Rank]&lt;&gt;"")),{1,4},{1,1}),ROW()-4,1),"")</f>
        <v/>
      </c>
      <c r="B64" s="9" t="str">
        <f>IFERROR(INDEX(_xlfn._xlws.SORT(_xlfn._xlws.FILTER(Priorities[[Team Name]:[Value/Risk (auto)]],(Priorities[Team Name]&lt;&gt;"")*(Priorities[Rank]&lt;&gt;"")),{1,4},{1,1}),ROW()-4,2),"")</f>
        <v/>
      </c>
      <c r="C64" s="9" t="str">
        <f>IFERROR(INDEX(_xlfn._xlws.SORT(_xlfn._xlws.FILTER(Priorities[[Team Name]:[Value/Risk (auto)]],(Priorities[Team Name]&lt;&gt;"")*(Priorities[Rank]&lt;&gt;"")),{1,4},{1,1}),ROW()-4,3),"")</f>
        <v/>
      </c>
      <c r="D64" s="28" t="str">
        <f>IFERROR(INDEX(_xlfn._xlws.SORT(_xlfn._xlws.FILTER(Priorities[[Team Name]:[Value/Risk (auto)]],(Priorities[Team Name]&lt;&gt;"")*(Priorities[Rank]&lt;&gt;"")),{1,4},{1,1}),ROW()-4,4),"")</f>
        <v/>
      </c>
      <c r="E64" s="9" t="str">
        <f>IFERROR(INDEX(_xlfn._xlws.SORT(_xlfn._xlws.FILTER(Priorities[[Team Name]:[Value/Risk (auto)]],(Priorities[Team Name]&lt;&gt;"")*(Priorities[Rank]&lt;&gt;"")),{1,4},{1,1}),ROW()-4,5),"")</f>
        <v/>
      </c>
      <c r="F64" s="25" t="str">
        <f>IFERROR(INDEX(_xlfn._xlws.SORT(_xlfn._xlws.FILTER(Priorities[[Team Name]:[Value/Risk (auto)]],(Priorities[Team Name]&lt;&gt;"")*(Priorities[Rank]&lt;&gt;"")),{1,4},{1,1}),ROW()-4,6),"")</f>
        <v/>
      </c>
      <c r="G64" s="9" t="str">
        <f>IFERROR(INDEX(_xlfn._xlws.SORT(_xlfn._xlws.FILTER(Priorities[[Team Name]:[Value/Risk (auto)]],(Priorities[Team Name]&lt;&gt;"")*(Priorities[Rank]&lt;&gt;"")),{1,4},{1,1}),ROW()-4,7),"")</f>
        <v/>
      </c>
    </row>
    <row r="65" spans="1:7" x14ac:dyDescent="0.25">
      <c r="A65" s="9" t="str">
        <f>IFERROR(INDEX(_xlfn._xlws.SORT(_xlfn._xlws.FILTER(Priorities[[Team Name]:[Value/Risk (auto)]],(Priorities[Team Name]&lt;&gt;"")*(Priorities[Rank]&lt;&gt;"")),{1,4},{1,1}),ROW()-4,1),"")</f>
        <v/>
      </c>
      <c r="B65" s="9" t="str">
        <f>IFERROR(INDEX(_xlfn._xlws.SORT(_xlfn._xlws.FILTER(Priorities[[Team Name]:[Value/Risk (auto)]],(Priorities[Team Name]&lt;&gt;"")*(Priorities[Rank]&lt;&gt;"")),{1,4},{1,1}),ROW()-4,2),"")</f>
        <v/>
      </c>
      <c r="C65" s="9" t="str">
        <f>IFERROR(INDEX(_xlfn._xlws.SORT(_xlfn._xlws.FILTER(Priorities[[Team Name]:[Value/Risk (auto)]],(Priorities[Team Name]&lt;&gt;"")*(Priorities[Rank]&lt;&gt;"")),{1,4},{1,1}),ROW()-4,3),"")</f>
        <v/>
      </c>
      <c r="D65" s="28" t="str">
        <f>IFERROR(INDEX(_xlfn._xlws.SORT(_xlfn._xlws.FILTER(Priorities[[Team Name]:[Value/Risk (auto)]],(Priorities[Team Name]&lt;&gt;"")*(Priorities[Rank]&lt;&gt;"")),{1,4},{1,1}),ROW()-4,4),"")</f>
        <v/>
      </c>
      <c r="E65" s="9" t="str">
        <f>IFERROR(INDEX(_xlfn._xlws.SORT(_xlfn._xlws.FILTER(Priorities[[Team Name]:[Value/Risk (auto)]],(Priorities[Team Name]&lt;&gt;"")*(Priorities[Rank]&lt;&gt;"")),{1,4},{1,1}),ROW()-4,5),"")</f>
        <v/>
      </c>
      <c r="F65" s="25" t="str">
        <f>IFERROR(INDEX(_xlfn._xlws.SORT(_xlfn._xlws.FILTER(Priorities[[Team Name]:[Value/Risk (auto)]],(Priorities[Team Name]&lt;&gt;"")*(Priorities[Rank]&lt;&gt;"")),{1,4},{1,1}),ROW()-4,6),"")</f>
        <v/>
      </c>
      <c r="G65" s="9" t="str">
        <f>IFERROR(INDEX(_xlfn._xlws.SORT(_xlfn._xlws.FILTER(Priorities[[Team Name]:[Value/Risk (auto)]],(Priorities[Team Name]&lt;&gt;"")*(Priorities[Rank]&lt;&gt;"")),{1,4},{1,1}),ROW()-4,7),"")</f>
        <v/>
      </c>
    </row>
    <row r="66" spans="1:7" x14ac:dyDescent="0.25">
      <c r="A66" s="9" t="str">
        <f>IFERROR(INDEX(_xlfn._xlws.SORT(_xlfn._xlws.FILTER(Priorities[[Team Name]:[Value/Risk (auto)]],(Priorities[Team Name]&lt;&gt;"")*(Priorities[Rank]&lt;&gt;"")),{1,4},{1,1}),ROW()-4,1),"")</f>
        <v/>
      </c>
      <c r="B66" s="9" t="str">
        <f>IFERROR(INDEX(_xlfn._xlws.SORT(_xlfn._xlws.FILTER(Priorities[[Team Name]:[Value/Risk (auto)]],(Priorities[Team Name]&lt;&gt;"")*(Priorities[Rank]&lt;&gt;"")),{1,4},{1,1}),ROW()-4,2),"")</f>
        <v/>
      </c>
      <c r="C66" s="9" t="str">
        <f>IFERROR(INDEX(_xlfn._xlws.SORT(_xlfn._xlws.FILTER(Priorities[[Team Name]:[Value/Risk (auto)]],(Priorities[Team Name]&lt;&gt;"")*(Priorities[Rank]&lt;&gt;"")),{1,4},{1,1}),ROW()-4,3),"")</f>
        <v/>
      </c>
      <c r="D66" s="28" t="str">
        <f>IFERROR(INDEX(_xlfn._xlws.SORT(_xlfn._xlws.FILTER(Priorities[[Team Name]:[Value/Risk (auto)]],(Priorities[Team Name]&lt;&gt;"")*(Priorities[Rank]&lt;&gt;"")),{1,4},{1,1}),ROW()-4,4),"")</f>
        <v/>
      </c>
      <c r="E66" s="9" t="str">
        <f>IFERROR(INDEX(_xlfn._xlws.SORT(_xlfn._xlws.FILTER(Priorities[[Team Name]:[Value/Risk (auto)]],(Priorities[Team Name]&lt;&gt;"")*(Priorities[Rank]&lt;&gt;"")),{1,4},{1,1}),ROW()-4,5),"")</f>
        <v/>
      </c>
      <c r="F66" s="25" t="str">
        <f>IFERROR(INDEX(_xlfn._xlws.SORT(_xlfn._xlws.FILTER(Priorities[[Team Name]:[Value/Risk (auto)]],(Priorities[Team Name]&lt;&gt;"")*(Priorities[Rank]&lt;&gt;"")),{1,4},{1,1}),ROW()-4,6),"")</f>
        <v/>
      </c>
      <c r="G66" s="9" t="str">
        <f>IFERROR(INDEX(_xlfn._xlws.SORT(_xlfn._xlws.FILTER(Priorities[[Team Name]:[Value/Risk (auto)]],(Priorities[Team Name]&lt;&gt;"")*(Priorities[Rank]&lt;&gt;"")),{1,4},{1,1}),ROW()-4,7),"")</f>
        <v/>
      </c>
    </row>
    <row r="67" spans="1:7" x14ac:dyDescent="0.25">
      <c r="A67" s="9" t="str">
        <f>IFERROR(INDEX(_xlfn._xlws.SORT(_xlfn._xlws.FILTER(Priorities[[Team Name]:[Value/Risk (auto)]],(Priorities[Team Name]&lt;&gt;"")*(Priorities[Rank]&lt;&gt;"")),{1,4},{1,1}),ROW()-4,1),"")</f>
        <v/>
      </c>
      <c r="B67" s="9" t="str">
        <f>IFERROR(INDEX(_xlfn._xlws.SORT(_xlfn._xlws.FILTER(Priorities[[Team Name]:[Value/Risk (auto)]],(Priorities[Team Name]&lt;&gt;"")*(Priorities[Rank]&lt;&gt;"")),{1,4},{1,1}),ROW()-4,2),"")</f>
        <v/>
      </c>
      <c r="C67" s="9" t="str">
        <f>IFERROR(INDEX(_xlfn._xlws.SORT(_xlfn._xlws.FILTER(Priorities[[Team Name]:[Value/Risk (auto)]],(Priorities[Team Name]&lt;&gt;"")*(Priorities[Rank]&lt;&gt;"")),{1,4},{1,1}),ROW()-4,3),"")</f>
        <v/>
      </c>
      <c r="D67" s="28" t="str">
        <f>IFERROR(INDEX(_xlfn._xlws.SORT(_xlfn._xlws.FILTER(Priorities[[Team Name]:[Value/Risk (auto)]],(Priorities[Team Name]&lt;&gt;"")*(Priorities[Rank]&lt;&gt;"")),{1,4},{1,1}),ROW()-4,4),"")</f>
        <v/>
      </c>
      <c r="E67" s="9" t="str">
        <f>IFERROR(INDEX(_xlfn._xlws.SORT(_xlfn._xlws.FILTER(Priorities[[Team Name]:[Value/Risk (auto)]],(Priorities[Team Name]&lt;&gt;"")*(Priorities[Rank]&lt;&gt;"")),{1,4},{1,1}),ROW()-4,5),"")</f>
        <v/>
      </c>
      <c r="F67" s="25" t="str">
        <f>IFERROR(INDEX(_xlfn._xlws.SORT(_xlfn._xlws.FILTER(Priorities[[Team Name]:[Value/Risk (auto)]],(Priorities[Team Name]&lt;&gt;"")*(Priorities[Rank]&lt;&gt;"")),{1,4},{1,1}),ROW()-4,6),"")</f>
        <v/>
      </c>
      <c r="G67" s="9" t="str">
        <f>IFERROR(INDEX(_xlfn._xlws.SORT(_xlfn._xlws.FILTER(Priorities[[Team Name]:[Value/Risk (auto)]],(Priorities[Team Name]&lt;&gt;"")*(Priorities[Rank]&lt;&gt;"")),{1,4},{1,1}),ROW()-4,7),"")</f>
        <v/>
      </c>
    </row>
    <row r="68" spans="1:7" x14ac:dyDescent="0.25">
      <c r="A68" s="9" t="str">
        <f>IFERROR(INDEX(_xlfn._xlws.SORT(_xlfn._xlws.FILTER(Priorities[[Team Name]:[Value/Risk (auto)]],(Priorities[Team Name]&lt;&gt;"")*(Priorities[Rank]&lt;&gt;"")),{1,4},{1,1}),ROW()-4,1),"")</f>
        <v/>
      </c>
      <c r="B68" s="9" t="str">
        <f>IFERROR(INDEX(_xlfn._xlws.SORT(_xlfn._xlws.FILTER(Priorities[[Team Name]:[Value/Risk (auto)]],(Priorities[Team Name]&lt;&gt;"")*(Priorities[Rank]&lt;&gt;"")),{1,4},{1,1}),ROW()-4,2),"")</f>
        <v/>
      </c>
      <c r="C68" s="9" t="str">
        <f>IFERROR(INDEX(_xlfn._xlws.SORT(_xlfn._xlws.FILTER(Priorities[[Team Name]:[Value/Risk (auto)]],(Priorities[Team Name]&lt;&gt;"")*(Priorities[Rank]&lt;&gt;"")),{1,4},{1,1}),ROW()-4,3),"")</f>
        <v/>
      </c>
      <c r="D68" s="28" t="str">
        <f>IFERROR(INDEX(_xlfn._xlws.SORT(_xlfn._xlws.FILTER(Priorities[[Team Name]:[Value/Risk (auto)]],(Priorities[Team Name]&lt;&gt;"")*(Priorities[Rank]&lt;&gt;"")),{1,4},{1,1}),ROW()-4,4),"")</f>
        <v/>
      </c>
      <c r="E68" s="9" t="str">
        <f>IFERROR(INDEX(_xlfn._xlws.SORT(_xlfn._xlws.FILTER(Priorities[[Team Name]:[Value/Risk (auto)]],(Priorities[Team Name]&lt;&gt;"")*(Priorities[Rank]&lt;&gt;"")),{1,4},{1,1}),ROW()-4,5),"")</f>
        <v/>
      </c>
      <c r="F68" s="25" t="str">
        <f>IFERROR(INDEX(_xlfn._xlws.SORT(_xlfn._xlws.FILTER(Priorities[[Team Name]:[Value/Risk (auto)]],(Priorities[Team Name]&lt;&gt;"")*(Priorities[Rank]&lt;&gt;"")),{1,4},{1,1}),ROW()-4,6),"")</f>
        <v/>
      </c>
      <c r="G68" s="9" t="str">
        <f>IFERROR(INDEX(_xlfn._xlws.SORT(_xlfn._xlws.FILTER(Priorities[[Team Name]:[Value/Risk (auto)]],(Priorities[Team Name]&lt;&gt;"")*(Priorities[Rank]&lt;&gt;"")),{1,4},{1,1}),ROW()-4,7),"")</f>
        <v/>
      </c>
    </row>
    <row r="69" spans="1:7" x14ac:dyDescent="0.25">
      <c r="A69" s="9" t="str">
        <f>IFERROR(INDEX(_xlfn._xlws.SORT(_xlfn._xlws.FILTER(Priorities[[Team Name]:[Value/Risk (auto)]],(Priorities[Team Name]&lt;&gt;"")*(Priorities[Rank]&lt;&gt;"")),{1,4},{1,1}),ROW()-4,1),"")</f>
        <v/>
      </c>
      <c r="B69" s="9" t="str">
        <f>IFERROR(INDEX(_xlfn._xlws.SORT(_xlfn._xlws.FILTER(Priorities[[Team Name]:[Value/Risk (auto)]],(Priorities[Team Name]&lt;&gt;"")*(Priorities[Rank]&lt;&gt;"")),{1,4},{1,1}),ROW()-4,2),"")</f>
        <v/>
      </c>
      <c r="C69" s="9" t="str">
        <f>IFERROR(INDEX(_xlfn._xlws.SORT(_xlfn._xlws.FILTER(Priorities[[Team Name]:[Value/Risk (auto)]],(Priorities[Team Name]&lt;&gt;"")*(Priorities[Rank]&lt;&gt;"")),{1,4},{1,1}),ROW()-4,3),"")</f>
        <v/>
      </c>
      <c r="D69" s="28" t="str">
        <f>IFERROR(INDEX(_xlfn._xlws.SORT(_xlfn._xlws.FILTER(Priorities[[Team Name]:[Value/Risk (auto)]],(Priorities[Team Name]&lt;&gt;"")*(Priorities[Rank]&lt;&gt;"")),{1,4},{1,1}),ROW()-4,4),"")</f>
        <v/>
      </c>
      <c r="E69" s="9" t="str">
        <f>IFERROR(INDEX(_xlfn._xlws.SORT(_xlfn._xlws.FILTER(Priorities[[Team Name]:[Value/Risk (auto)]],(Priorities[Team Name]&lt;&gt;"")*(Priorities[Rank]&lt;&gt;"")),{1,4},{1,1}),ROW()-4,5),"")</f>
        <v/>
      </c>
      <c r="F69" s="25" t="str">
        <f>IFERROR(INDEX(_xlfn._xlws.SORT(_xlfn._xlws.FILTER(Priorities[[Team Name]:[Value/Risk (auto)]],(Priorities[Team Name]&lt;&gt;"")*(Priorities[Rank]&lt;&gt;"")),{1,4},{1,1}),ROW()-4,6),"")</f>
        <v/>
      </c>
      <c r="G69" s="9" t="str">
        <f>IFERROR(INDEX(_xlfn._xlws.SORT(_xlfn._xlws.FILTER(Priorities[[Team Name]:[Value/Risk (auto)]],(Priorities[Team Name]&lt;&gt;"")*(Priorities[Rank]&lt;&gt;"")),{1,4},{1,1}),ROW()-4,7),"")</f>
        <v/>
      </c>
    </row>
    <row r="70" spans="1:7" x14ac:dyDescent="0.25">
      <c r="A70" s="9" t="str">
        <f>IFERROR(INDEX(_xlfn._xlws.SORT(_xlfn._xlws.FILTER(Priorities[[Team Name]:[Value/Risk (auto)]],(Priorities[Team Name]&lt;&gt;"")*(Priorities[Rank]&lt;&gt;"")),{1,4},{1,1}),ROW()-4,1),"")</f>
        <v/>
      </c>
      <c r="B70" s="9" t="str">
        <f>IFERROR(INDEX(_xlfn._xlws.SORT(_xlfn._xlws.FILTER(Priorities[[Team Name]:[Value/Risk (auto)]],(Priorities[Team Name]&lt;&gt;"")*(Priorities[Rank]&lt;&gt;"")),{1,4},{1,1}),ROW()-4,2),"")</f>
        <v/>
      </c>
      <c r="C70" s="9" t="str">
        <f>IFERROR(INDEX(_xlfn._xlws.SORT(_xlfn._xlws.FILTER(Priorities[[Team Name]:[Value/Risk (auto)]],(Priorities[Team Name]&lt;&gt;"")*(Priorities[Rank]&lt;&gt;"")),{1,4},{1,1}),ROW()-4,3),"")</f>
        <v/>
      </c>
      <c r="D70" s="28" t="str">
        <f>IFERROR(INDEX(_xlfn._xlws.SORT(_xlfn._xlws.FILTER(Priorities[[Team Name]:[Value/Risk (auto)]],(Priorities[Team Name]&lt;&gt;"")*(Priorities[Rank]&lt;&gt;"")),{1,4},{1,1}),ROW()-4,4),"")</f>
        <v/>
      </c>
      <c r="E70" s="9" t="str">
        <f>IFERROR(INDEX(_xlfn._xlws.SORT(_xlfn._xlws.FILTER(Priorities[[Team Name]:[Value/Risk (auto)]],(Priorities[Team Name]&lt;&gt;"")*(Priorities[Rank]&lt;&gt;"")),{1,4},{1,1}),ROW()-4,5),"")</f>
        <v/>
      </c>
      <c r="F70" s="25" t="str">
        <f>IFERROR(INDEX(_xlfn._xlws.SORT(_xlfn._xlws.FILTER(Priorities[[Team Name]:[Value/Risk (auto)]],(Priorities[Team Name]&lt;&gt;"")*(Priorities[Rank]&lt;&gt;"")),{1,4},{1,1}),ROW()-4,6),"")</f>
        <v/>
      </c>
      <c r="G70" s="9" t="str">
        <f>IFERROR(INDEX(_xlfn._xlws.SORT(_xlfn._xlws.FILTER(Priorities[[Team Name]:[Value/Risk (auto)]],(Priorities[Team Name]&lt;&gt;"")*(Priorities[Rank]&lt;&gt;"")),{1,4},{1,1}),ROW()-4,7),"")</f>
        <v/>
      </c>
    </row>
    <row r="71" spans="1:7" x14ac:dyDescent="0.25">
      <c r="A71" s="9" t="str">
        <f>IFERROR(INDEX(_xlfn._xlws.SORT(_xlfn._xlws.FILTER(Priorities[[Team Name]:[Value/Risk (auto)]],(Priorities[Team Name]&lt;&gt;"")*(Priorities[Rank]&lt;&gt;"")),{1,4},{1,1}),ROW()-4,1),"")</f>
        <v/>
      </c>
      <c r="B71" s="9" t="str">
        <f>IFERROR(INDEX(_xlfn._xlws.SORT(_xlfn._xlws.FILTER(Priorities[[Team Name]:[Value/Risk (auto)]],(Priorities[Team Name]&lt;&gt;"")*(Priorities[Rank]&lt;&gt;"")),{1,4},{1,1}),ROW()-4,2),"")</f>
        <v/>
      </c>
      <c r="C71" s="9" t="str">
        <f>IFERROR(INDEX(_xlfn._xlws.SORT(_xlfn._xlws.FILTER(Priorities[[Team Name]:[Value/Risk (auto)]],(Priorities[Team Name]&lt;&gt;"")*(Priorities[Rank]&lt;&gt;"")),{1,4},{1,1}),ROW()-4,3),"")</f>
        <v/>
      </c>
      <c r="D71" s="28" t="str">
        <f>IFERROR(INDEX(_xlfn._xlws.SORT(_xlfn._xlws.FILTER(Priorities[[Team Name]:[Value/Risk (auto)]],(Priorities[Team Name]&lt;&gt;"")*(Priorities[Rank]&lt;&gt;"")),{1,4},{1,1}),ROW()-4,4),"")</f>
        <v/>
      </c>
      <c r="E71" s="9" t="str">
        <f>IFERROR(INDEX(_xlfn._xlws.SORT(_xlfn._xlws.FILTER(Priorities[[Team Name]:[Value/Risk (auto)]],(Priorities[Team Name]&lt;&gt;"")*(Priorities[Rank]&lt;&gt;"")),{1,4},{1,1}),ROW()-4,5),"")</f>
        <v/>
      </c>
      <c r="F71" s="25" t="str">
        <f>IFERROR(INDEX(_xlfn._xlws.SORT(_xlfn._xlws.FILTER(Priorities[[Team Name]:[Value/Risk (auto)]],(Priorities[Team Name]&lt;&gt;"")*(Priorities[Rank]&lt;&gt;"")),{1,4},{1,1}),ROW()-4,6),"")</f>
        <v/>
      </c>
      <c r="G71" s="9" t="str">
        <f>IFERROR(INDEX(_xlfn._xlws.SORT(_xlfn._xlws.FILTER(Priorities[[Team Name]:[Value/Risk (auto)]],(Priorities[Team Name]&lt;&gt;"")*(Priorities[Rank]&lt;&gt;"")),{1,4},{1,1}),ROW()-4,7),"")</f>
        <v/>
      </c>
    </row>
    <row r="72" spans="1:7" x14ac:dyDescent="0.25">
      <c r="A72" s="9" t="str">
        <f>IFERROR(INDEX(_xlfn._xlws.SORT(_xlfn._xlws.FILTER(Priorities[[Team Name]:[Value/Risk (auto)]],(Priorities[Team Name]&lt;&gt;"")*(Priorities[Rank]&lt;&gt;"")),{1,4},{1,1}),ROW()-4,1),"")</f>
        <v/>
      </c>
      <c r="B72" s="9" t="str">
        <f>IFERROR(INDEX(_xlfn._xlws.SORT(_xlfn._xlws.FILTER(Priorities[[Team Name]:[Value/Risk (auto)]],(Priorities[Team Name]&lt;&gt;"")*(Priorities[Rank]&lt;&gt;"")),{1,4},{1,1}),ROW()-4,2),"")</f>
        <v/>
      </c>
      <c r="C72" s="9" t="str">
        <f>IFERROR(INDEX(_xlfn._xlws.SORT(_xlfn._xlws.FILTER(Priorities[[Team Name]:[Value/Risk (auto)]],(Priorities[Team Name]&lt;&gt;"")*(Priorities[Rank]&lt;&gt;"")),{1,4},{1,1}),ROW()-4,3),"")</f>
        <v/>
      </c>
      <c r="D72" s="28" t="str">
        <f>IFERROR(INDEX(_xlfn._xlws.SORT(_xlfn._xlws.FILTER(Priorities[[Team Name]:[Value/Risk (auto)]],(Priorities[Team Name]&lt;&gt;"")*(Priorities[Rank]&lt;&gt;"")),{1,4},{1,1}),ROW()-4,4),"")</f>
        <v/>
      </c>
      <c r="E72" s="9" t="str">
        <f>IFERROR(INDEX(_xlfn._xlws.SORT(_xlfn._xlws.FILTER(Priorities[[Team Name]:[Value/Risk (auto)]],(Priorities[Team Name]&lt;&gt;"")*(Priorities[Rank]&lt;&gt;"")),{1,4},{1,1}),ROW()-4,5),"")</f>
        <v/>
      </c>
      <c r="F72" s="25" t="str">
        <f>IFERROR(INDEX(_xlfn._xlws.SORT(_xlfn._xlws.FILTER(Priorities[[Team Name]:[Value/Risk (auto)]],(Priorities[Team Name]&lt;&gt;"")*(Priorities[Rank]&lt;&gt;"")),{1,4},{1,1}),ROW()-4,6),"")</f>
        <v/>
      </c>
      <c r="G72" s="9" t="str">
        <f>IFERROR(INDEX(_xlfn._xlws.SORT(_xlfn._xlws.FILTER(Priorities[[Team Name]:[Value/Risk (auto)]],(Priorities[Team Name]&lt;&gt;"")*(Priorities[Rank]&lt;&gt;"")),{1,4},{1,1}),ROW()-4,7),"")</f>
        <v/>
      </c>
    </row>
    <row r="73" spans="1:7" x14ac:dyDescent="0.25">
      <c r="A73" s="9" t="str">
        <f>IFERROR(INDEX(_xlfn._xlws.SORT(_xlfn._xlws.FILTER(Priorities[[Team Name]:[Value/Risk (auto)]],(Priorities[Team Name]&lt;&gt;"")*(Priorities[Rank]&lt;&gt;"")),{1,4},{1,1}),ROW()-4,1),"")</f>
        <v/>
      </c>
      <c r="B73" s="9" t="str">
        <f>IFERROR(INDEX(_xlfn._xlws.SORT(_xlfn._xlws.FILTER(Priorities[[Team Name]:[Value/Risk (auto)]],(Priorities[Team Name]&lt;&gt;"")*(Priorities[Rank]&lt;&gt;"")),{1,4},{1,1}),ROW()-4,2),"")</f>
        <v/>
      </c>
      <c r="C73" s="9" t="str">
        <f>IFERROR(INDEX(_xlfn._xlws.SORT(_xlfn._xlws.FILTER(Priorities[[Team Name]:[Value/Risk (auto)]],(Priorities[Team Name]&lt;&gt;"")*(Priorities[Rank]&lt;&gt;"")),{1,4},{1,1}),ROW()-4,3),"")</f>
        <v/>
      </c>
      <c r="D73" s="28" t="str">
        <f>IFERROR(INDEX(_xlfn._xlws.SORT(_xlfn._xlws.FILTER(Priorities[[Team Name]:[Value/Risk (auto)]],(Priorities[Team Name]&lt;&gt;"")*(Priorities[Rank]&lt;&gt;"")),{1,4},{1,1}),ROW()-4,4),"")</f>
        <v/>
      </c>
      <c r="E73" s="9" t="str">
        <f>IFERROR(INDEX(_xlfn._xlws.SORT(_xlfn._xlws.FILTER(Priorities[[Team Name]:[Value/Risk (auto)]],(Priorities[Team Name]&lt;&gt;"")*(Priorities[Rank]&lt;&gt;"")),{1,4},{1,1}),ROW()-4,5),"")</f>
        <v/>
      </c>
      <c r="F73" s="25" t="str">
        <f>IFERROR(INDEX(_xlfn._xlws.SORT(_xlfn._xlws.FILTER(Priorities[[Team Name]:[Value/Risk (auto)]],(Priorities[Team Name]&lt;&gt;"")*(Priorities[Rank]&lt;&gt;"")),{1,4},{1,1}),ROW()-4,6),"")</f>
        <v/>
      </c>
      <c r="G73" s="9" t="str">
        <f>IFERROR(INDEX(_xlfn._xlws.SORT(_xlfn._xlws.FILTER(Priorities[[Team Name]:[Value/Risk (auto)]],(Priorities[Team Name]&lt;&gt;"")*(Priorities[Rank]&lt;&gt;"")),{1,4},{1,1}),ROW()-4,7),"")</f>
        <v/>
      </c>
    </row>
    <row r="74" spans="1:7" x14ac:dyDescent="0.25">
      <c r="A74" s="9" t="str">
        <f>IFERROR(INDEX(_xlfn._xlws.SORT(_xlfn._xlws.FILTER(Priorities[[Team Name]:[Value/Risk (auto)]],(Priorities[Team Name]&lt;&gt;"")*(Priorities[Rank]&lt;&gt;"")),{1,4},{1,1}),ROW()-4,1),"")</f>
        <v/>
      </c>
      <c r="B74" s="9" t="str">
        <f>IFERROR(INDEX(_xlfn._xlws.SORT(_xlfn._xlws.FILTER(Priorities[[Team Name]:[Value/Risk (auto)]],(Priorities[Team Name]&lt;&gt;"")*(Priorities[Rank]&lt;&gt;"")),{1,4},{1,1}),ROW()-4,2),"")</f>
        <v/>
      </c>
      <c r="C74" s="9" t="str">
        <f>IFERROR(INDEX(_xlfn._xlws.SORT(_xlfn._xlws.FILTER(Priorities[[Team Name]:[Value/Risk (auto)]],(Priorities[Team Name]&lt;&gt;"")*(Priorities[Rank]&lt;&gt;"")),{1,4},{1,1}),ROW()-4,3),"")</f>
        <v/>
      </c>
      <c r="D74" s="28" t="str">
        <f>IFERROR(INDEX(_xlfn._xlws.SORT(_xlfn._xlws.FILTER(Priorities[[Team Name]:[Value/Risk (auto)]],(Priorities[Team Name]&lt;&gt;"")*(Priorities[Rank]&lt;&gt;"")),{1,4},{1,1}),ROW()-4,4),"")</f>
        <v/>
      </c>
      <c r="E74" s="9" t="str">
        <f>IFERROR(INDEX(_xlfn._xlws.SORT(_xlfn._xlws.FILTER(Priorities[[Team Name]:[Value/Risk (auto)]],(Priorities[Team Name]&lt;&gt;"")*(Priorities[Rank]&lt;&gt;"")),{1,4},{1,1}),ROW()-4,5),"")</f>
        <v/>
      </c>
      <c r="F74" s="25" t="str">
        <f>IFERROR(INDEX(_xlfn._xlws.SORT(_xlfn._xlws.FILTER(Priorities[[Team Name]:[Value/Risk (auto)]],(Priorities[Team Name]&lt;&gt;"")*(Priorities[Rank]&lt;&gt;"")),{1,4},{1,1}),ROW()-4,6),"")</f>
        <v/>
      </c>
      <c r="G74" s="9" t="str">
        <f>IFERROR(INDEX(_xlfn._xlws.SORT(_xlfn._xlws.FILTER(Priorities[[Team Name]:[Value/Risk (auto)]],(Priorities[Team Name]&lt;&gt;"")*(Priorities[Rank]&lt;&gt;"")),{1,4},{1,1}),ROW()-4,7),"")</f>
        <v/>
      </c>
    </row>
    <row r="75" spans="1:7" x14ac:dyDescent="0.25">
      <c r="A75" s="9" t="str">
        <f>IFERROR(INDEX(_xlfn._xlws.SORT(_xlfn._xlws.FILTER(Priorities[[Team Name]:[Value/Risk (auto)]],(Priorities[Team Name]&lt;&gt;"")*(Priorities[Rank]&lt;&gt;"")),{1,4},{1,1}),ROW()-4,1),"")</f>
        <v/>
      </c>
      <c r="B75" s="9" t="str">
        <f>IFERROR(INDEX(_xlfn._xlws.SORT(_xlfn._xlws.FILTER(Priorities[[Team Name]:[Value/Risk (auto)]],(Priorities[Team Name]&lt;&gt;"")*(Priorities[Rank]&lt;&gt;"")),{1,4},{1,1}),ROW()-4,2),"")</f>
        <v/>
      </c>
      <c r="C75" s="9" t="str">
        <f>IFERROR(INDEX(_xlfn._xlws.SORT(_xlfn._xlws.FILTER(Priorities[[Team Name]:[Value/Risk (auto)]],(Priorities[Team Name]&lt;&gt;"")*(Priorities[Rank]&lt;&gt;"")),{1,4},{1,1}),ROW()-4,3),"")</f>
        <v/>
      </c>
      <c r="D75" s="28" t="str">
        <f>IFERROR(INDEX(_xlfn._xlws.SORT(_xlfn._xlws.FILTER(Priorities[[Team Name]:[Value/Risk (auto)]],(Priorities[Team Name]&lt;&gt;"")*(Priorities[Rank]&lt;&gt;"")),{1,4},{1,1}),ROW()-4,4),"")</f>
        <v/>
      </c>
      <c r="E75" s="9" t="str">
        <f>IFERROR(INDEX(_xlfn._xlws.SORT(_xlfn._xlws.FILTER(Priorities[[Team Name]:[Value/Risk (auto)]],(Priorities[Team Name]&lt;&gt;"")*(Priorities[Rank]&lt;&gt;"")),{1,4},{1,1}),ROW()-4,5),"")</f>
        <v/>
      </c>
      <c r="F75" s="25" t="str">
        <f>IFERROR(INDEX(_xlfn._xlws.SORT(_xlfn._xlws.FILTER(Priorities[[Team Name]:[Value/Risk (auto)]],(Priorities[Team Name]&lt;&gt;"")*(Priorities[Rank]&lt;&gt;"")),{1,4},{1,1}),ROW()-4,6),"")</f>
        <v/>
      </c>
      <c r="G75" s="9" t="str">
        <f>IFERROR(INDEX(_xlfn._xlws.SORT(_xlfn._xlws.FILTER(Priorities[[Team Name]:[Value/Risk (auto)]],(Priorities[Team Name]&lt;&gt;"")*(Priorities[Rank]&lt;&gt;"")),{1,4},{1,1}),ROW()-4,7),"")</f>
        <v/>
      </c>
    </row>
    <row r="76" spans="1:7" x14ac:dyDescent="0.25">
      <c r="A76" s="9" t="str">
        <f>IFERROR(INDEX(_xlfn._xlws.SORT(_xlfn._xlws.FILTER(Priorities[[Team Name]:[Value/Risk (auto)]],(Priorities[Team Name]&lt;&gt;"")*(Priorities[Rank]&lt;&gt;"")),{1,4},{1,1}),ROW()-4,1),"")</f>
        <v/>
      </c>
      <c r="B76" s="9" t="str">
        <f>IFERROR(INDEX(_xlfn._xlws.SORT(_xlfn._xlws.FILTER(Priorities[[Team Name]:[Value/Risk (auto)]],(Priorities[Team Name]&lt;&gt;"")*(Priorities[Rank]&lt;&gt;"")),{1,4},{1,1}),ROW()-4,2),"")</f>
        <v/>
      </c>
      <c r="C76" s="9" t="str">
        <f>IFERROR(INDEX(_xlfn._xlws.SORT(_xlfn._xlws.FILTER(Priorities[[Team Name]:[Value/Risk (auto)]],(Priorities[Team Name]&lt;&gt;"")*(Priorities[Rank]&lt;&gt;"")),{1,4},{1,1}),ROW()-4,3),"")</f>
        <v/>
      </c>
      <c r="D76" s="28" t="str">
        <f>IFERROR(INDEX(_xlfn._xlws.SORT(_xlfn._xlws.FILTER(Priorities[[Team Name]:[Value/Risk (auto)]],(Priorities[Team Name]&lt;&gt;"")*(Priorities[Rank]&lt;&gt;"")),{1,4},{1,1}),ROW()-4,4),"")</f>
        <v/>
      </c>
      <c r="E76" s="9" t="str">
        <f>IFERROR(INDEX(_xlfn._xlws.SORT(_xlfn._xlws.FILTER(Priorities[[Team Name]:[Value/Risk (auto)]],(Priorities[Team Name]&lt;&gt;"")*(Priorities[Rank]&lt;&gt;"")),{1,4},{1,1}),ROW()-4,5),"")</f>
        <v/>
      </c>
      <c r="F76" s="25" t="str">
        <f>IFERROR(INDEX(_xlfn._xlws.SORT(_xlfn._xlws.FILTER(Priorities[[Team Name]:[Value/Risk (auto)]],(Priorities[Team Name]&lt;&gt;"")*(Priorities[Rank]&lt;&gt;"")),{1,4},{1,1}),ROW()-4,6),"")</f>
        <v/>
      </c>
      <c r="G76" s="9" t="str">
        <f>IFERROR(INDEX(_xlfn._xlws.SORT(_xlfn._xlws.FILTER(Priorities[[Team Name]:[Value/Risk (auto)]],(Priorities[Team Name]&lt;&gt;"")*(Priorities[Rank]&lt;&gt;"")),{1,4},{1,1}),ROW()-4,7),"")</f>
        <v/>
      </c>
    </row>
    <row r="77" spans="1:7" x14ac:dyDescent="0.25">
      <c r="A77" s="9" t="str">
        <f>IFERROR(INDEX(_xlfn._xlws.SORT(_xlfn._xlws.FILTER(Priorities[[Team Name]:[Value/Risk (auto)]],(Priorities[Team Name]&lt;&gt;"")*(Priorities[Rank]&lt;&gt;"")),{1,4},{1,1}),ROW()-4,1),"")</f>
        <v/>
      </c>
      <c r="B77" s="9" t="str">
        <f>IFERROR(INDEX(_xlfn._xlws.SORT(_xlfn._xlws.FILTER(Priorities[[Team Name]:[Value/Risk (auto)]],(Priorities[Team Name]&lt;&gt;"")*(Priorities[Rank]&lt;&gt;"")),{1,4},{1,1}),ROW()-4,2),"")</f>
        <v/>
      </c>
      <c r="C77" s="9" t="str">
        <f>IFERROR(INDEX(_xlfn._xlws.SORT(_xlfn._xlws.FILTER(Priorities[[Team Name]:[Value/Risk (auto)]],(Priorities[Team Name]&lt;&gt;"")*(Priorities[Rank]&lt;&gt;"")),{1,4},{1,1}),ROW()-4,3),"")</f>
        <v/>
      </c>
      <c r="D77" s="28" t="str">
        <f>IFERROR(INDEX(_xlfn._xlws.SORT(_xlfn._xlws.FILTER(Priorities[[Team Name]:[Value/Risk (auto)]],(Priorities[Team Name]&lt;&gt;"")*(Priorities[Rank]&lt;&gt;"")),{1,4},{1,1}),ROW()-4,4),"")</f>
        <v/>
      </c>
      <c r="E77" s="9" t="str">
        <f>IFERROR(INDEX(_xlfn._xlws.SORT(_xlfn._xlws.FILTER(Priorities[[Team Name]:[Value/Risk (auto)]],(Priorities[Team Name]&lt;&gt;"")*(Priorities[Rank]&lt;&gt;"")),{1,4},{1,1}),ROW()-4,5),"")</f>
        <v/>
      </c>
      <c r="F77" s="25" t="str">
        <f>IFERROR(INDEX(_xlfn._xlws.SORT(_xlfn._xlws.FILTER(Priorities[[Team Name]:[Value/Risk (auto)]],(Priorities[Team Name]&lt;&gt;"")*(Priorities[Rank]&lt;&gt;"")),{1,4},{1,1}),ROW()-4,6),"")</f>
        <v/>
      </c>
      <c r="G77" s="9" t="str">
        <f>IFERROR(INDEX(_xlfn._xlws.SORT(_xlfn._xlws.FILTER(Priorities[[Team Name]:[Value/Risk (auto)]],(Priorities[Team Name]&lt;&gt;"")*(Priorities[Rank]&lt;&gt;"")),{1,4},{1,1}),ROW()-4,7),"")</f>
        <v/>
      </c>
    </row>
    <row r="78" spans="1:7" x14ac:dyDescent="0.25">
      <c r="A78" s="9" t="str">
        <f>IFERROR(INDEX(_xlfn._xlws.SORT(_xlfn._xlws.FILTER(Priorities[[Team Name]:[Value/Risk (auto)]],(Priorities[Team Name]&lt;&gt;"")*(Priorities[Rank]&lt;&gt;"")),{1,4},{1,1}),ROW()-4,1),"")</f>
        <v/>
      </c>
      <c r="B78" s="9" t="str">
        <f>IFERROR(INDEX(_xlfn._xlws.SORT(_xlfn._xlws.FILTER(Priorities[[Team Name]:[Value/Risk (auto)]],(Priorities[Team Name]&lt;&gt;"")*(Priorities[Rank]&lt;&gt;"")),{1,4},{1,1}),ROW()-4,2),"")</f>
        <v/>
      </c>
      <c r="C78" s="9" t="str">
        <f>IFERROR(INDEX(_xlfn._xlws.SORT(_xlfn._xlws.FILTER(Priorities[[Team Name]:[Value/Risk (auto)]],(Priorities[Team Name]&lt;&gt;"")*(Priorities[Rank]&lt;&gt;"")),{1,4},{1,1}),ROW()-4,3),"")</f>
        <v/>
      </c>
      <c r="D78" s="28" t="str">
        <f>IFERROR(INDEX(_xlfn._xlws.SORT(_xlfn._xlws.FILTER(Priorities[[Team Name]:[Value/Risk (auto)]],(Priorities[Team Name]&lt;&gt;"")*(Priorities[Rank]&lt;&gt;"")),{1,4},{1,1}),ROW()-4,4),"")</f>
        <v/>
      </c>
      <c r="E78" s="9" t="str">
        <f>IFERROR(INDEX(_xlfn._xlws.SORT(_xlfn._xlws.FILTER(Priorities[[Team Name]:[Value/Risk (auto)]],(Priorities[Team Name]&lt;&gt;"")*(Priorities[Rank]&lt;&gt;"")),{1,4},{1,1}),ROW()-4,5),"")</f>
        <v/>
      </c>
      <c r="F78" s="25" t="str">
        <f>IFERROR(INDEX(_xlfn._xlws.SORT(_xlfn._xlws.FILTER(Priorities[[Team Name]:[Value/Risk (auto)]],(Priorities[Team Name]&lt;&gt;"")*(Priorities[Rank]&lt;&gt;"")),{1,4},{1,1}),ROW()-4,6),"")</f>
        <v/>
      </c>
      <c r="G78" s="9" t="str">
        <f>IFERROR(INDEX(_xlfn._xlws.SORT(_xlfn._xlws.FILTER(Priorities[[Team Name]:[Value/Risk (auto)]],(Priorities[Team Name]&lt;&gt;"")*(Priorities[Rank]&lt;&gt;"")),{1,4},{1,1}),ROW()-4,7),"")</f>
        <v/>
      </c>
    </row>
    <row r="79" spans="1:7" x14ac:dyDescent="0.25">
      <c r="A79" s="9" t="str">
        <f>IFERROR(INDEX(_xlfn._xlws.SORT(_xlfn._xlws.FILTER(Priorities[[Team Name]:[Value/Risk (auto)]],(Priorities[Team Name]&lt;&gt;"")*(Priorities[Rank]&lt;&gt;"")),{1,4},{1,1}),ROW()-4,1),"")</f>
        <v/>
      </c>
      <c r="B79" s="9" t="str">
        <f>IFERROR(INDEX(_xlfn._xlws.SORT(_xlfn._xlws.FILTER(Priorities[[Team Name]:[Value/Risk (auto)]],(Priorities[Team Name]&lt;&gt;"")*(Priorities[Rank]&lt;&gt;"")),{1,4},{1,1}),ROW()-4,2),"")</f>
        <v/>
      </c>
      <c r="C79" s="9" t="str">
        <f>IFERROR(INDEX(_xlfn._xlws.SORT(_xlfn._xlws.FILTER(Priorities[[Team Name]:[Value/Risk (auto)]],(Priorities[Team Name]&lt;&gt;"")*(Priorities[Rank]&lt;&gt;"")),{1,4},{1,1}),ROW()-4,3),"")</f>
        <v/>
      </c>
      <c r="D79" s="28" t="str">
        <f>IFERROR(INDEX(_xlfn._xlws.SORT(_xlfn._xlws.FILTER(Priorities[[Team Name]:[Value/Risk (auto)]],(Priorities[Team Name]&lt;&gt;"")*(Priorities[Rank]&lt;&gt;"")),{1,4},{1,1}),ROW()-4,4),"")</f>
        <v/>
      </c>
      <c r="E79" s="9" t="str">
        <f>IFERROR(INDEX(_xlfn._xlws.SORT(_xlfn._xlws.FILTER(Priorities[[Team Name]:[Value/Risk (auto)]],(Priorities[Team Name]&lt;&gt;"")*(Priorities[Rank]&lt;&gt;"")),{1,4},{1,1}),ROW()-4,5),"")</f>
        <v/>
      </c>
      <c r="F79" s="25" t="str">
        <f>IFERROR(INDEX(_xlfn._xlws.SORT(_xlfn._xlws.FILTER(Priorities[[Team Name]:[Value/Risk (auto)]],(Priorities[Team Name]&lt;&gt;"")*(Priorities[Rank]&lt;&gt;"")),{1,4},{1,1}),ROW()-4,6),"")</f>
        <v/>
      </c>
      <c r="G79" s="9" t="str">
        <f>IFERROR(INDEX(_xlfn._xlws.SORT(_xlfn._xlws.FILTER(Priorities[[Team Name]:[Value/Risk (auto)]],(Priorities[Team Name]&lt;&gt;"")*(Priorities[Rank]&lt;&gt;"")),{1,4},{1,1}),ROW()-4,7),"")</f>
        <v/>
      </c>
    </row>
    <row r="80" spans="1:7" x14ac:dyDescent="0.25">
      <c r="A80" s="9" t="str">
        <f>IFERROR(INDEX(_xlfn._xlws.SORT(_xlfn._xlws.FILTER(Priorities[[Team Name]:[Value/Risk (auto)]],(Priorities[Team Name]&lt;&gt;"")*(Priorities[Rank]&lt;&gt;"")),{1,4},{1,1}),ROW()-4,1),"")</f>
        <v/>
      </c>
      <c r="B80" s="9" t="str">
        <f>IFERROR(INDEX(_xlfn._xlws.SORT(_xlfn._xlws.FILTER(Priorities[[Team Name]:[Value/Risk (auto)]],(Priorities[Team Name]&lt;&gt;"")*(Priorities[Rank]&lt;&gt;"")),{1,4},{1,1}),ROW()-4,2),"")</f>
        <v/>
      </c>
      <c r="C80" s="9" t="str">
        <f>IFERROR(INDEX(_xlfn._xlws.SORT(_xlfn._xlws.FILTER(Priorities[[Team Name]:[Value/Risk (auto)]],(Priorities[Team Name]&lt;&gt;"")*(Priorities[Rank]&lt;&gt;"")),{1,4},{1,1}),ROW()-4,3),"")</f>
        <v/>
      </c>
      <c r="D80" s="28" t="str">
        <f>IFERROR(INDEX(_xlfn._xlws.SORT(_xlfn._xlws.FILTER(Priorities[[Team Name]:[Value/Risk (auto)]],(Priorities[Team Name]&lt;&gt;"")*(Priorities[Rank]&lt;&gt;"")),{1,4},{1,1}),ROW()-4,4),"")</f>
        <v/>
      </c>
      <c r="E80" s="9" t="str">
        <f>IFERROR(INDEX(_xlfn._xlws.SORT(_xlfn._xlws.FILTER(Priorities[[Team Name]:[Value/Risk (auto)]],(Priorities[Team Name]&lt;&gt;"")*(Priorities[Rank]&lt;&gt;"")),{1,4},{1,1}),ROW()-4,5),"")</f>
        <v/>
      </c>
      <c r="F80" s="25" t="str">
        <f>IFERROR(INDEX(_xlfn._xlws.SORT(_xlfn._xlws.FILTER(Priorities[[Team Name]:[Value/Risk (auto)]],(Priorities[Team Name]&lt;&gt;"")*(Priorities[Rank]&lt;&gt;"")),{1,4},{1,1}),ROW()-4,6),"")</f>
        <v/>
      </c>
      <c r="G80" s="9" t="str">
        <f>IFERROR(INDEX(_xlfn._xlws.SORT(_xlfn._xlws.FILTER(Priorities[[Team Name]:[Value/Risk (auto)]],(Priorities[Team Name]&lt;&gt;"")*(Priorities[Rank]&lt;&gt;"")),{1,4},{1,1}),ROW()-4,7),"")</f>
        <v/>
      </c>
    </row>
    <row r="81" spans="1:7" x14ac:dyDescent="0.25">
      <c r="A81" s="9" t="str">
        <f>IFERROR(INDEX(_xlfn._xlws.SORT(_xlfn._xlws.FILTER(Priorities[[Team Name]:[Value/Risk (auto)]],(Priorities[Team Name]&lt;&gt;"")*(Priorities[Rank]&lt;&gt;"")),{1,4},{1,1}),ROW()-4,1),"")</f>
        <v/>
      </c>
      <c r="B81" s="9" t="str">
        <f>IFERROR(INDEX(_xlfn._xlws.SORT(_xlfn._xlws.FILTER(Priorities[[Team Name]:[Value/Risk (auto)]],(Priorities[Team Name]&lt;&gt;"")*(Priorities[Rank]&lt;&gt;"")),{1,4},{1,1}),ROW()-4,2),"")</f>
        <v/>
      </c>
      <c r="C81" s="9" t="str">
        <f>IFERROR(INDEX(_xlfn._xlws.SORT(_xlfn._xlws.FILTER(Priorities[[Team Name]:[Value/Risk (auto)]],(Priorities[Team Name]&lt;&gt;"")*(Priorities[Rank]&lt;&gt;"")),{1,4},{1,1}),ROW()-4,3),"")</f>
        <v/>
      </c>
      <c r="D81" s="28" t="str">
        <f>IFERROR(INDEX(_xlfn._xlws.SORT(_xlfn._xlws.FILTER(Priorities[[Team Name]:[Value/Risk (auto)]],(Priorities[Team Name]&lt;&gt;"")*(Priorities[Rank]&lt;&gt;"")),{1,4},{1,1}),ROW()-4,4),"")</f>
        <v/>
      </c>
      <c r="E81" s="9" t="str">
        <f>IFERROR(INDEX(_xlfn._xlws.SORT(_xlfn._xlws.FILTER(Priorities[[Team Name]:[Value/Risk (auto)]],(Priorities[Team Name]&lt;&gt;"")*(Priorities[Rank]&lt;&gt;"")),{1,4},{1,1}),ROW()-4,5),"")</f>
        <v/>
      </c>
      <c r="F81" s="25" t="str">
        <f>IFERROR(INDEX(_xlfn._xlws.SORT(_xlfn._xlws.FILTER(Priorities[[Team Name]:[Value/Risk (auto)]],(Priorities[Team Name]&lt;&gt;"")*(Priorities[Rank]&lt;&gt;"")),{1,4},{1,1}),ROW()-4,6),"")</f>
        <v/>
      </c>
      <c r="G81" s="9" t="str">
        <f>IFERROR(INDEX(_xlfn._xlws.SORT(_xlfn._xlws.FILTER(Priorities[[Team Name]:[Value/Risk (auto)]],(Priorities[Team Name]&lt;&gt;"")*(Priorities[Rank]&lt;&gt;"")),{1,4},{1,1}),ROW()-4,7),"")</f>
        <v/>
      </c>
    </row>
    <row r="82" spans="1:7" x14ac:dyDescent="0.25">
      <c r="A82" s="9" t="str">
        <f>IFERROR(INDEX(_xlfn._xlws.SORT(_xlfn._xlws.FILTER(Priorities[[Team Name]:[Value/Risk (auto)]],(Priorities[Team Name]&lt;&gt;"")*(Priorities[Rank]&lt;&gt;"")),{1,4},{1,1}),ROW()-4,1),"")</f>
        <v/>
      </c>
      <c r="B82" s="9" t="str">
        <f>IFERROR(INDEX(_xlfn._xlws.SORT(_xlfn._xlws.FILTER(Priorities[[Team Name]:[Value/Risk (auto)]],(Priorities[Team Name]&lt;&gt;"")*(Priorities[Rank]&lt;&gt;"")),{1,4},{1,1}),ROW()-4,2),"")</f>
        <v/>
      </c>
      <c r="C82" s="9" t="str">
        <f>IFERROR(INDEX(_xlfn._xlws.SORT(_xlfn._xlws.FILTER(Priorities[[Team Name]:[Value/Risk (auto)]],(Priorities[Team Name]&lt;&gt;"")*(Priorities[Rank]&lt;&gt;"")),{1,4},{1,1}),ROW()-4,3),"")</f>
        <v/>
      </c>
      <c r="D82" s="28" t="str">
        <f>IFERROR(INDEX(_xlfn._xlws.SORT(_xlfn._xlws.FILTER(Priorities[[Team Name]:[Value/Risk (auto)]],(Priorities[Team Name]&lt;&gt;"")*(Priorities[Rank]&lt;&gt;"")),{1,4},{1,1}),ROW()-4,4),"")</f>
        <v/>
      </c>
      <c r="E82" s="9" t="str">
        <f>IFERROR(INDEX(_xlfn._xlws.SORT(_xlfn._xlws.FILTER(Priorities[[Team Name]:[Value/Risk (auto)]],(Priorities[Team Name]&lt;&gt;"")*(Priorities[Rank]&lt;&gt;"")),{1,4},{1,1}),ROW()-4,5),"")</f>
        <v/>
      </c>
      <c r="F82" s="25" t="str">
        <f>IFERROR(INDEX(_xlfn._xlws.SORT(_xlfn._xlws.FILTER(Priorities[[Team Name]:[Value/Risk (auto)]],(Priorities[Team Name]&lt;&gt;"")*(Priorities[Rank]&lt;&gt;"")),{1,4},{1,1}),ROW()-4,6),"")</f>
        <v/>
      </c>
      <c r="G82" s="9" t="str">
        <f>IFERROR(INDEX(_xlfn._xlws.SORT(_xlfn._xlws.FILTER(Priorities[[Team Name]:[Value/Risk (auto)]],(Priorities[Team Name]&lt;&gt;"")*(Priorities[Rank]&lt;&gt;"")),{1,4},{1,1}),ROW()-4,7),"")</f>
        <v/>
      </c>
    </row>
    <row r="83" spans="1:7" x14ac:dyDescent="0.25">
      <c r="A83" s="9" t="str">
        <f>IFERROR(INDEX(_xlfn._xlws.SORT(_xlfn._xlws.FILTER(Priorities[[Team Name]:[Value/Risk (auto)]],(Priorities[Team Name]&lt;&gt;"")*(Priorities[Rank]&lt;&gt;"")),{1,4},{1,1}),ROW()-4,1),"")</f>
        <v/>
      </c>
      <c r="B83" s="9" t="str">
        <f>IFERROR(INDEX(_xlfn._xlws.SORT(_xlfn._xlws.FILTER(Priorities[[Team Name]:[Value/Risk (auto)]],(Priorities[Team Name]&lt;&gt;"")*(Priorities[Rank]&lt;&gt;"")),{1,4},{1,1}),ROW()-4,2),"")</f>
        <v/>
      </c>
      <c r="C83" s="9" t="str">
        <f>IFERROR(INDEX(_xlfn._xlws.SORT(_xlfn._xlws.FILTER(Priorities[[Team Name]:[Value/Risk (auto)]],(Priorities[Team Name]&lt;&gt;"")*(Priorities[Rank]&lt;&gt;"")),{1,4},{1,1}),ROW()-4,3),"")</f>
        <v/>
      </c>
      <c r="D83" s="28" t="str">
        <f>IFERROR(INDEX(_xlfn._xlws.SORT(_xlfn._xlws.FILTER(Priorities[[Team Name]:[Value/Risk (auto)]],(Priorities[Team Name]&lt;&gt;"")*(Priorities[Rank]&lt;&gt;"")),{1,4},{1,1}),ROW()-4,4),"")</f>
        <v/>
      </c>
      <c r="E83" s="9" t="str">
        <f>IFERROR(INDEX(_xlfn._xlws.SORT(_xlfn._xlws.FILTER(Priorities[[Team Name]:[Value/Risk (auto)]],(Priorities[Team Name]&lt;&gt;"")*(Priorities[Rank]&lt;&gt;"")),{1,4},{1,1}),ROW()-4,5),"")</f>
        <v/>
      </c>
      <c r="F83" s="25" t="str">
        <f>IFERROR(INDEX(_xlfn._xlws.SORT(_xlfn._xlws.FILTER(Priorities[[Team Name]:[Value/Risk (auto)]],(Priorities[Team Name]&lt;&gt;"")*(Priorities[Rank]&lt;&gt;"")),{1,4},{1,1}),ROW()-4,6),"")</f>
        <v/>
      </c>
      <c r="G83" s="9" t="str">
        <f>IFERROR(INDEX(_xlfn._xlws.SORT(_xlfn._xlws.FILTER(Priorities[[Team Name]:[Value/Risk (auto)]],(Priorities[Team Name]&lt;&gt;"")*(Priorities[Rank]&lt;&gt;"")),{1,4},{1,1}),ROW()-4,7),"")</f>
        <v/>
      </c>
    </row>
    <row r="84" spans="1:7" x14ac:dyDescent="0.25">
      <c r="A84" s="9" t="str">
        <f>IFERROR(INDEX(_xlfn._xlws.SORT(_xlfn._xlws.FILTER(Priorities[[Team Name]:[Value/Risk (auto)]],(Priorities[Team Name]&lt;&gt;"")*(Priorities[Rank]&lt;&gt;"")),{1,4},{1,1}),ROW()-4,1),"")</f>
        <v/>
      </c>
      <c r="B84" s="9" t="str">
        <f>IFERROR(INDEX(_xlfn._xlws.SORT(_xlfn._xlws.FILTER(Priorities[[Team Name]:[Value/Risk (auto)]],(Priorities[Team Name]&lt;&gt;"")*(Priorities[Rank]&lt;&gt;"")),{1,4},{1,1}),ROW()-4,2),"")</f>
        <v/>
      </c>
      <c r="C84" s="9" t="str">
        <f>IFERROR(INDEX(_xlfn._xlws.SORT(_xlfn._xlws.FILTER(Priorities[[Team Name]:[Value/Risk (auto)]],(Priorities[Team Name]&lt;&gt;"")*(Priorities[Rank]&lt;&gt;"")),{1,4},{1,1}),ROW()-4,3),"")</f>
        <v/>
      </c>
      <c r="D84" s="28" t="str">
        <f>IFERROR(INDEX(_xlfn._xlws.SORT(_xlfn._xlws.FILTER(Priorities[[Team Name]:[Value/Risk (auto)]],(Priorities[Team Name]&lt;&gt;"")*(Priorities[Rank]&lt;&gt;"")),{1,4},{1,1}),ROW()-4,4),"")</f>
        <v/>
      </c>
      <c r="E84" s="9" t="str">
        <f>IFERROR(INDEX(_xlfn._xlws.SORT(_xlfn._xlws.FILTER(Priorities[[Team Name]:[Value/Risk (auto)]],(Priorities[Team Name]&lt;&gt;"")*(Priorities[Rank]&lt;&gt;"")),{1,4},{1,1}),ROW()-4,5),"")</f>
        <v/>
      </c>
      <c r="F84" s="25" t="str">
        <f>IFERROR(INDEX(_xlfn._xlws.SORT(_xlfn._xlws.FILTER(Priorities[[Team Name]:[Value/Risk (auto)]],(Priorities[Team Name]&lt;&gt;"")*(Priorities[Rank]&lt;&gt;"")),{1,4},{1,1}),ROW()-4,6),"")</f>
        <v/>
      </c>
      <c r="G84" s="9" t="str">
        <f>IFERROR(INDEX(_xlfn._xlws.SORT(_xlfn._xlws.FILTER(Priorities[[Team Name]:[Value/Risk (auto)]],(Priorities[Team Name]&lt;&gt;"")*(Priorities[Rank]&lt;&gt;"")),{1,4},{1,1}),ROW()-4,7),"")</f>
        <v/>
      </c>
    </row>
    <row r="85" spans="1:7" x14ac:dyDescent="0.25">
      <c r="A85" s="9" t="str">
        <f>IFERROR(INDEX(_xlfn._xlws.SORT(_xlfn._xlws.FILTER(Priorities[[Team Name]:[Value/Risk (auto)]],(Priorities[Team Name]&lt;&gt;"")*(Priorities[Rank]&lt;&gt;"")),{1,4},{1,1}),ROW()-4,1),"")</f>
        <v/>
      </c>
      <c r="B85" s="9" t="str">
        <f>IFERROR(INDEX(_xlfn._xlws.SORT(_xlfn._xlws.FILTER(Priorities[[Team Name]:[Value/Risk (auto)]],(Priorities[Team Name]&lt;&gt;"")*(Priorities[Rank]&lt;&gt;"")),{1,4},{1,1}),ROW()-4,2),"")</f>
        <v/>
      </c>
      <c r="C85" s="9" t="str">
        <f>IFERROR(INDEX(_xlfn._xlws.SORT(_xlfn._xlws.FILTER(Priorities[[Team Name]:[Value/Risk (auto)]],(Priorities[Team Name]&lt;&gt;"")*(Priorities[Rank]&lt;&gt;"")),{1,4},{1,1}),ROW()-4,3),"")</f>
        <v/>
      </c>
      <c r="D85" s="28" t="str">
        <f>IFERROR(INDEX(_xlfn._xlws.SORT(_xlfn._xlws.FILTER(Priorities[[Team Name]:[Value/Risk (auto)]],(Priorities[Team Name]&lt;&gt;"")*(Priorities[Rank]&lt;&gt;"")),{1,4},{1,1}),ROW()-4,4),"")</f>
        <v/>
      </c>
      <c r="E85" s="9" t="str">
        <f>IFERROR(INDEX(_xlfn._xlws.SORT(_xlfn._xlws.FILTER(Priorities[[Team Name]:[Value/Risk (auto)]],(Priorities[Team Name]&lt;&gt;"")*(Priorities[Rank]&lt;&gt;"")),{1,4},{1,1}),ROW()-4,5),"")</f>
        <v/>
      </c>
      <c r="F85" s="25" t="str">
        <f>IFERROR(INDEX(_xlfn._xlws.SORT(_xlfn._xlws.FILTER(Priorities[[Team Name]:[Value/Risk (auto)]],(Priorities[Team Name]&lt;&gt;"")*(Priorities[Rank]&lt;&gt;"")),{1,4},{1,1}),ROW()-4,6),"")</f>
        <v/>
      </c>
      <c r="G85" s="9" t="str">
        <f>IFERROR(INDEX(_xlfn._xlws.SORT(_xlfn._xlws.FILTER(Priorities[[Team Name]:[Value/Risk (auto)]],(Priorities[Team Name]&lt;&gt;"")*(Priorities[Rank]&lt;&gt;"")),{1,4},{1,1}),ROW()-4,7),"")</f>
        <v/>
      </c>
    </row>
    <row r="86" spans="1:7" x14ac:dyDescent="0.25">
      <c r="A86" s="9" t="str">
        <f>IFERROR(INDEX(_xlfn._xlws.SORT(_xlfn._xlws.FILTER(Priorities[[Team Name]:[Value/Risk (auto)]],(Priorities[Team Name]&lt;&gt;"")*(Priorities[Rank]&lt;&gt;"")),{1,4},{1,1}),ROW()-4,1),"")</f>
        <v/>
      </c>
      <c r="B86" s="9" t="str">
        <f>IFERROR(INDEX(_xlfn._xlws.SORT(_xlfn._xlws.FILTER(Priorities[[Team Name]:[Value/Risk (auto)]],(Priorities[Team Name]&lt;&gt;"")*(Priorities[Rank]&lt;&gt;"")),{1,4},{1,1}),ROW()-4,2),"")</f>
        <v/>
      </c>
      <c r="C86" s="9" t="str">
        <f>IFERROR(INDEX(_xlfn._xlws.SORT(_xlfn._xlws.FILTER(Priorities[[Team Name]:[Value/Risk (auto)]],(Priorities[Team Name]&lt;&gt;"")*(Priorities[Rank]&lt;&gt;"")),{1,4},{1,1}),ROW()-4,3),"")</f>
        <v/>
      </c>
      <c r="D86" s="28" t="str">
        <f>IFERROR(INDEX(_xlfn._xlws.SORT(_xlfn._xlws.FILTER(Priorities[[Team Name]:[Value/Risk (auto)]],(Priorities[Team Name]&lt;&gt;"")*(Priorities[Rank]&lt;&gt;"")),{1,4},{1,1}),ROW()-4,4),"")</f>
        <v/>
      </c>
      <c r="E86" s="9" t="str">
        <f>IFERROR(INDEX(_xlfn._xlws.SORT(_xlfn._xlws.FILTER(Priorities[[Team Name]:[Value/Risk (auto)]],(Priorities[Team Name]&lt;&gt;"")*(Priorities[Rank]&lt;&gt;"")),{1,4},{1,1}),ROW()-4,5),"")</f>
        <v/>
      </c>
      <c r="F86" s="25" t="str">
        <f>IFERROR(INDEX(_xlfn._xlws.SORT(_xlfn._xlws.FILTER(Priorities[[Team Name]:[Value/Risk (auto)]],(Priorities[Team Name]&lt;&gt;"")*(Priorities[Rank]&lt;&gt;"")),{1,4},{1,1}),ROW()-4,6),"")</f>
        <v/>
      </c>
      <c r="G86" s="9" t="str">
        <f>IFERROR(INDEX(_xlfn._xlws.SORT(_xlfn._xlws.FILTER(Priorities[[Team Name]:[Value/Risk (auto)]],(Priorities[Team Name]&lt;&gt;"")*(Priorities[Rank]&lt;&gt;"")),{1,4},{1,1}),ROW()-4,7),"")</f>
        <v/>
      </c>
    </row>
    <row r="87" spans="1:7" x14ac:dyDescent="0.25">
      <c r="A87" s="9" t="str">
        <f>IFERROR(INDEX(_xlfn._xlws.SORT(_xlfn._xlws.FILTER(Priorities[[Team Name]:[Value/Risk (auto)]],(Priorities[Team Name]&lt;&gt;"")*(Priorities[Rank]&lt;&gt;"")),{1,4},{1,1}),ROW()-4,1),"")</f>
        <v/>
      </c>
      <c r="B87" s="9" t="str">
        <f>IFERROR(INDEX(_xlfn._xlws.SORT(_xlfn._xlws.FILTER(Priorities[[Team Name]:[Value/Risk (auto)]],(Priorities[Team Name]&lt;&gt;"")*(Priorities[Rank]&lt;&gt;"")),{1,4},{1,1}),ROW()-4,2),"")</f>
        <v/>
      </c>
      <c r="C87" s="9" t="str">
        <f>IFERROR(INDEX(_xlfn._xlws.SORT(_xlfn._xlws.FILTER(Priorities[[Team Name]:[Value/Risk (auto)]],(Priorities[Team Name]&lt;&gt;"")*(Priorities[Rank]&lt;&gt;"")),{1,4},{1,1}),ROW()-4,3),"")</f>
        <v/>
      </c>
      <c r="D87" s="28" t="str">
        <f>IFERROR(INDEX(_xlfn._xlws.SORT(_xlfn._xlws.FILTER(Priorities[[Team Name]:[Value/Risk (auto)]],(Priorities[Team Name]&lt;&gt;"")*(Priorities[Rank]&lt;&gt;"")),{1,4},{1,1}),ROW()-4,4),"")</f>
        <v/>
      </c>
      <c r="E87" s="9" t="str">
        <f>IFERROR(INDEX(_xlfn._xlws.SORT(_xlfn._xlws.FILTER(Priorities[[Team Name]:[Value/Risk (auto)]],(Priorities[Team Name]&lt;&gt;"")*(Priorities[Rank]&lt;&gt;"")),{1,4},{1,1}),ROW()-4,5),"")</f>
        <v/>
      </c>
      <c r="F87" s="25" t="str">
        <f>IFERROR(INDEX(_xlfn._xlws.SORT(_xlfn._xlws.FILTER(Priorities[[Team Name]:[Value/Risk (auto)]],(Priorities[Team Name]&lt;&gt;"")*(Priorities[Rank]&lt;&gt;"")),{1,4},{1,1}),ROW()-4,6),"")</f>
        <v/>
      </c>
      <c r="G87" s="9" t="str">
        <f>IFERROR(INDEX(_xlfn._xlws.SORT(_xlfn._xlws.FILTER(Priorities[[Team Name]:[Value/Risk (auto)]],(Priorities[Team Name]&lt;&gt;"")*(Priorities[Rank]&lt;&gt;"")),{1,4},{1,1}),ROW()-4,7),"")</f>
        <v/>
      </c>
    </row>
    <row r="88" spans="1:7" x14ac:dyDescent="0.25">
      <c r="A88" s="9" t="str">
        <f>IFERROR(INDEX(_xlfn._xlws.SORT(_xlfn._xlws.FILTER(Priorities[[Team Name]:[Value/Risk (auto)]],(Priorities[Team Name]&lt;&gt;"")*(Priorities[Rank]&lt;&gt;"")),{1,4},{1,1}),ROW()-4,1),"")</f>
        <v/>
      </c>
      <c r="B88" s="9" t="str">
        <f>IFERROR(INDEX(_xlfn._xlws.SORT(_xlfn._xlws.FILTER(Priorities[[Team Name]:[Value/Risk (auto)]],(Priorities[Team Name]&lt;&gt;"")*(Priorities[Rank]&lt;&gt;"")),{1,4},{1,1}),ROW()-4,2),"")</f>
        <v/>
      </c>
      <c r="C88" s="9" t="str">
        <f>IFERROR(INDEX(_xlfn._xlws.SORT(_xlfn._xlws.FILTER(Priorities[[Team Name]:[Value/Risk (auto)]],(Priorities[Team Name]&lt;&gt;"")*(Priorities[Rank]&lt;&gt;"")),{1,4},{1,1}),ROW()-4,3),"")</f>
        <v/>
      </c>
      <c r="D88" s="28" t="str">
        <f>IFERROR(INDEX(_xlfn._xlws.SORT(_xlfn._xlws.FILTER(Priorities[[Team Name]:[Value/Risk (auto)]],(Priorities[Team Name]&lt;&gt;"")*(Priorities[Rank]&lt;&gt;"")),{1,4},{1,1}),ROW()-4,4),"")</f>
        <v/>
      </c>
      <c r="E88" s="9" t="str">
        <f>IFERROR(INDEX(_xlfn._xlws.SORT(_xlfn._xlws.FILTER(Priorities[[Team Name]:[Value/Risk (auto)]],(Priorities[Team Name]&lt;&gt;"")*(Priorities[Rank]&lt;&gt;"")),{1,4},{1,1}),ROW()-4,5),"")</f>
        <v/>
      </c>
      <c r="F88" s="25" t="str">
        <f>IFERROR(INDEX(_xlfn._xlws.SORT(_xlfn._xlws.FILTER(Priorities[[Team Name]:[Value/Risk (auto)]],(Priorities[Team Name]&lt;&gt;"")*(Priorities[Rank]&lt;&gt;"")),{1,4},{1,1}),ROW()-4,6),"")</f>
        <v/>
      </c>
      <c r="G88" s="9" t="str">
        <f>IFERROR(INDEX(_xlfn._xlws.SORT(_xlfn._xlws.FILTER(Priorities[[Team Name]:[Value/Risk (auto)]],(Priorities[Team Name]&lt;&gt;"")*(Priorities[Rank]&lt;&gt;"")),{1,4},{1,1}),ROW()-4,7),"")</f>
        <v/>
      </c>
    </row>
    <row r="89" spans="1:7" x14ac:dyDescent="0.25">
      <c r="A89" s="9" t="str">
        <f>IFERROR(INDEX(_xlfn._xlws.SORT(_xlfn._xlws.FILTER(Priorities[[Team Name]:[Value/Risk (auto)]],(Priorities[Team Name]&lt;&gt;"")*(Priorities[Rank]&lt;&gt;"")),{1,4},{1,1}),ROW()-4,1),"")</f>
        <v/>
      </c>
      <c r="B89" s="9" t="str">
        <f>IFERROR(INDEX(_xlfn._xlws.SORT(_xlfn._xlws.FILTER(Priorities[[Team Name]:[Value/Risk (auto)]],(Priorities[Team Name]&lt;&gt;"")*(Priorities[Rank]&lt;&gt;"")),{1,4},{1,1}),ROW()-4,2),"")</f>
        <v/>
      </c>
      <c r="C89" s="9" t="str">
        <f>IFERROR(INDEX(_xlfn._xlws.SORT(_xlfn._xlws.FILTER(Priorities[[Team Name]:[Value/Risk (auto)]],(Priorities[Team Name]&lt;&gt;"")*(Priorities[Rank]&lt;&gt;"")),{1,4},{1,1}),ROW()-4,3),"")</f>
        <v/>
      </c>
      <c r="D89" s="28" t="str">
        <f>IFERROR(INDEX(_xlfn._xlws.SORT(_xlfn._xlws.FILTER(Priorities[[Team Name]:[Value/Risk (auto)]],(Priorities[Team Name]&lt;&gt;"")*(Priorities[Rank]&lt;&gt;"")),{1,4},{1,1}),ROW()-4,4),"")</f>
        <v/>
      </c>
      <c r="E89" s="9" t="str">
        <f>IFERROR(INDEX(_xlfn._xlws.SORT(_xlfn._xlws.FILTER(Priorities[[Team Name]:[Value/Risk (auto)]],(Priorities[Team Name]&lt;&gt;"")*(Priorities[Rank]&lt;&gt;"")),{1,4},{1,1}),ROW()-4,5),"")</f>
        <v/>
      </c>
      <c r="F89" s="25" t="str">
        <f>IFERROR(INDEX(_xlfn._xlws.SORT(_xlfn._xlws.FILTER(Priorities[[Team Name]:[Value/Risk (auto)]],(Priorities[Team Name]&lt;&gt;"")*(Priorities[Rank]&lt;&gt;"")),{1,4},{1,1}),ROW()-4,6),"")</f>
        <v/>
      </c>
      <c r="G89" s="9" t="str">
        <f>IFERROR(INDEX(_xlfn._xlws.SORT(_xlfn._xlws.FILTER(Priorities[[Team Name]:[Value/Risk (auto)]],(Priorities[Team Name]&lt;&gt;"")*(Priorities[Rank]&lt;&gt;"")),{1,4},{1,1}),ROW()-4,7),"")</f>
        <v/>
      </c>
    </row>
    <row r="90" spans="1:7" x14ac:dyDescent="0.25">
      <c r="A90" s="9" t="str">
        <f>IFERROR(INDEX(_xlfn._xlws.SORT(_xlfn._xlws.FILTER(Priorities[[Team Name]:[Value/Risk (auto)]],(Priorities[Team Name]&lt;&gt;"")*(Priorities[Rank]&lt;&gt;"")),{1,4},{1,1}),ROW()-4,1),"")</f>
        <v/>
      </c>
      <c r="B90" s="9" t="str">
        <f>IFERROR(INDEX(_xlfn._xlws.SORT(_xlfn._xlws.FILTER(Priorities[[Team Name]:[Value/Risk (auto)]],(Priorities[Team Name]&lt;&gt;"")*(Priorities[Rank]&lt;&gt;"")),{1,4},{1,1}),ROW()-4,2),"")</f>
        <v/>
      </c>
      <c r="C90" s="9" t="str">
        <f>IFERROR(INDEX(_xlfn._xlws.SORT(_xlfn._xlws.FILTER(Priorities[[Team Name]:[Value/Risk (auto)]],(Priorities[Team Name]&lt;&gt;"")*(Priorities[Rank]&lt;&gt;"")),{1,4},{1,1}),ROW()-4,3),"")</f>
        <v/>
      </c>
      <c r="D90" s="28" t="str">
        <f>IFERROR(INDEX(_xlfn._xlws.SORT(_xlfn._xlws.FILTER(Priorities[[Team Name]:[Value/Risk (auto)]],(Priorities[Team Name]&lt;&gt;"")*(Priorities[Rank]&lt;&gt;"")),{1,4},{1,1}),ROW()-4,4),"")</f>
        <v/>
      </c>
      <c r="E90" s="9" t="str">
        <f>IFERROR(INDEX(_xlfn._xlws.SORT(_xlfn._xlws.FILTER(Priorities[[Team Name]:[Value/Risk (auto)]],(Priorities[Team Name]&lt;&gt;"")*(Priorities[Rank]&lt;&gt;"")),{1,4},{1,1}),ROW()-4,5),"")</f>
        <v/>
      </c>
      <c r="F90" s="25" t="str">
        <f>IFERROR(INDEX(_xlfn._xlws.SORT(_xlfn._xlws.FILTER(Priorities[[Team Name]:[Value/Risk (auto)]],(Priorities[Team Name]&lt;&gt;"")*(Priorities[Rank]&lt;&gt;"")),{1,4},{1,1}),ROW()-4,6),"")</f>
        <v/>
      </c>
      <c r="G90" s="9" t="str">
        <f>IFERROR(INDEX(_xlfn._xlws.SORT(_xlfn._xlws.FILTER(Priorities[[Team Name]:[Value/Risk (auto)]],(Priorities[Team Name]&lt;&gt;"")*(Priorities[Rank]&lt;&gt;"")),{1,4},{1,1}),ROW()-4,7),"")</f>
        <v/>
      </c>
    </row>
    <row r="91" spans="1:7" x14ac:dyDescent="0.25">
      <c r="A91" s="9" t="str">
        <f>IFERROR(INDEX(_xlfn._xlws.SORT(_xlfn._xlws.FILTER(Priorities[[Team Name]:[Value/Risk (auto)]],(Priorities[Team Name]&lt;&gt;"")*(Priorities[Rank]&lt;&gt;"")),{1,4},{1,1}),ROW()-4,1),"")</f>
        <v/>
      </c>
      <c r="B91" s="9" t="str">
        <f>IFERROR(INDEX(_xlfn._xlws.SORT(_xlfn._xlws.FILTER(Priorities[[Team Name]:[Value/Risk (auto)]],(Priorities[Team Name]&lt;&gt;"")*(Priorities[Rank]&lt;&gt;"")),{1,4},{1,1}),ROW()-4,2),"")</f>
        <v/>
      </c>
      <c r="C91" s="9" t="str">
        <f>IFERROR(INDEX(_xlfn._xlws.SORT(_xlfn._xlws.FILTER(Priorities[[Team Name]:[Value/Risk (auto)]],(Priorities[Team Name]&lt;&gt;"")*(Priorities[Rank]&lt;&gt;"")),{1,4},{1,1}),ROW()-4,3),"")</f>
        <v/>
      </c>
      <c r="D91" s="28" t="str">
        <f>IFERROR(INDEX(_xlfn._xlws.SORT(_xlfn._xlws.FILTER(Priorities[[Team Name]:[Value/Risk (auto)]],(Priorities[Team Name]&lt;&gt;"")*(Priorities[Rank]&lt;&gt;"")),{1,4},{1,1}),ROW()-4,4),"")</f>
        <v/>
      </c>
      <c r="E91" s="9" t="str">
        <f>IFERROR(INDEX(_xlfn._xlws.SORT(_xlfn._xlws.FILTER(Priorities[[Team Name]:[Value/Risk (auto)]],(Priorities[Team Name]&lt;&gt;"")*(Priorities[Rank]&lt;&gt;"")),{1,4},{1,1}),ROW()-4,5),"")</f>
        <v/>
      </c>
      <c r="F91" s="25" t="str">
        <f>IFERROR(INDEX(_xlfn._xlws.SORT(_xlfn._xlws.FILTER(Priorities[[Team Name]:[Value/Risk (auto)]],(Priorities[Team Name]&lt;&gt;"")*(Priorities[Rank]&lt;&gt;"")),{1,4},{1,1}),ROW()-4,6),"")</f>
        <v/>
      </c>
      <c r="G91" s="9" t="str">
        <f>IFERROR(INDEX(_xlfn._xlws.SORT(_xlfn._xlws.FILTER(Priorities[[Team Name]:[Value/Risk (auto)]],(Priorities[Team Name]&lt;&gt;"")*(Priorities[Rank]&lt;&gt;"")),{1,4},{1,1}),ROW()-4,7),"")</f>
        <v/>
      </c>
    </row>
    <row r="92" spans="1:7" x14ac:dyDescent="0.25">
      <c r="A92" s="9" t="str">
        <f>IFERROR(INDEX(_xlfn._xlws.SORT(_xlfn._xlws.FILTER(Priorities[[Team Name]:[Value/Risk (auto)]],(Priorities[Team Name]&lt;&gt;"")*(Priorities[Rank]&lt;&gt;"")),{1,4},{1,1}),ROW()-4,1),"")</f>
        <v/>
      </c>
      <c r="B92" s="9" t="str">
        <f>IFERROR(INDEX(_xlfn._xlws.SORT(_xlfn._xlws.FILTER(Priorities[[Team Name]:[Value/Risk (auto)]],(Priorities[Team Name]&lt;&gt;"")*(Priorities[Rank]&lt;&gt;"")),{1,4},{1,1}),ROW()-4,2),"")</f>
        <v/>
      </c>
      <c r="C92" s="9" t="str">
        <f>IFERROR(INDEX(_xlfn._xlws.SORT(_xlfn._xlws.FILTER(Priorities[[Team Name]:[Value/Risk (auto)]],(Priorities[Team Name]&lt;&gt;"")*(Priorities[Rank]&lt;&gt;"")),{1,4},{1,1}),ROW()-4,3),"")</f>
        <v/>
      </c>
      <c r="D92" s="28" t="str">
        <f>IFERROR(INDEX(_xlfn._xlws.SORT(_xlfn._xlws.FILTER(Priorities[[Team Name]:[Value/Risk (auto)]],(Priorities[Team Name]&lt;&gt;"")*(Priorities[Rank]&lt;&gt;"")),{1,4},{1,1}),ROW()-4,4),"")</f>
        <v/>
      </c>
      <c r="E92" s="9" t="str">
        <f>IFERROR(INDEX(_xlfn._xlws.SORT(_xlfn._xlws.FILTER(Priorities[[Team Name]:[Value/Risk (auto)]],(Priorities[Team Name]&lt;&gt;"")*(Priorities[Rank]&lt;&gt;"")),{1,4},{1,1}),ROW()-4,5),"")</f>
        <v/>
      </c>
      <c r="F92" s="25" t="str">
        <f>IFERROR(INDEX(_xlfn._xlws.SORT(_xlfn._xlws.FILTER(Priorities[[Team Name]:[Value/Risk (auto)]],(Priorities[Team Name]&lt;&gt;"")*(Priorities[Rank]&lt;&gt;"")),{1,4},{1,1}),ROW()-4,6),"")</f>
        <v/>
      </c>
      <c r="G92" s="9" t="str">
        <f>IFERROR(INDEX(_xlfn._xlws.SORT(_xlfn._xlws.FILTER(Priorities[[Team Name]:[Value/Risk (auto)]],(Priorities[Team Name]&lt;&gt;"")*(Priorities[Rank]&lt;&gt;"")),{1,4},{1,1}),ROW()-4,7),"")</f>
        <v/>
      </c>
    </row>
    <row r="93" spans="1:7" x14ac:dyDescent="0.25">
      <c r="A93" s="9" t="str">
        <f>IFERROR(INDEX(_xlfn._xlws.SORT(_xlfn._xlws.FILTER(Priorities[[Team Name]:[Value/Risk (auto)]],(Priorities[Team Name]&lt;&gt;"")*(Priorities[Rank]&lt;&gt;"")),{1,4},{1,1}),ROW()-4,1),"")</f>
        <v/>
      </c>
      <c r="B93" s="9" t="str">
        <f>IFERROR(INDEX(_xlfn._xlws.SORT(_xlfn._xlws.FILTER(Priorities[[Team Name]:[Value/Risk (auto)]],(Priorities[Team Name]&lt;&gt;"")*(Priorities[Rank]&lt;&gt;"")),{1,4},{1,1}),ROW()-4,2),"")</f>
        <v/>
      </c>
      <c r="C93" s="9" t="str">
        <f>IFERROR(INDEX(_xlfn._xlws.SORT(_xlfn._xlws.FILTER(Priorities[[Team Name]:[Value/Risk (auto)]],(Priorities[Team Name]&lt;&gt;"")*(Priorities[Rank]&lt;&gt;"")),{1,4},{1,1}),ROW()-4,3),"")</f>
        <v/>
      </c>
      <c r="D93" s="28" t="str">
        <f>IFERROR(INDEX(_xlfn._xlws.SORT(_xlfn._xlws.FILTER(Priorities[[Team Name]:[Value/Risk (auto)]],(Priorities[Team Name]&lt;&gt;"")*(Priorities[Rank]&lt;&gt;"")),{1,4},{1,1}),ROW()-4,4),"")</f>
        <v/>
      </c>
      <c r="E93" s="9" t="str">
        <f>IFERROR(INDEX(_xlfn._xlws.SORT(_xlfn._xlws.FILTER(Priorities[[Team Name]:[Value/Risk (auto)]],(Priorities[Team Name]&lt;&gt;"")*(Priorities[Rank]&lt;&gt;"")),{1,4},{1,1}),ROW()-4,5),"")</f>
        <v/>
      </c>
      <c r="F93" s="25" t="str">
        <f>IFERROR(INDEX(_xlfn._xlws.SORT(_xlfn._xlws.FILTER(Priorities[[Team Name]:[Value/Risk (auto)]],(Priorities[Team Name]&lt;&gt;"")*(Priorities[Rank]&lt;&gt;"")),{1,4},{1,1}),ROW()-4,6),"")</f>
        <v/>
      </c>
      <c r="G93" s="9" t="str">
        <f>IFERROR(INDEX(_xlfn._xlws.SORT(_xlfn._xlws.FILTER(Priorities[[Team Name]:[Value/Risk (auto)]],(Priorities[Team Name]&lt;&gt;"")*(Priorities[Rank]&lt;&gt;"")),{1,4},{1,1}),ROW()-4,7),"")</f>
        <v/>
      </c>
    </row>
    <row r="94" spans="1:7" x14ac:dyDescent="0.25">
      <c r="A94" s="9" t="str">
        <f>IFERROR(INDEX(_xlfn._xlws.SORT(_xlfn._xlws.FILTER(Priorities[[Team Name]:[Value/Risk (auto)]],(Priorities[Team Name]&lt;&gt;"")*(Priorities[Rank]&lt;&gt;"")),{1,4},{1,1}),ROW()-4,1),"")</f>
        <v/>
      </c>
      <c r="B94" s="9" t="str">
        <f>IFERROR(INDEX(_xlfn._xlws.SORT(_xlfn._xlws.FILTER(Priorities[[Team Name]:[Value/Risk (auto)]],(Priorities[Team Name]&lt;&gt;"")*(Priorities[Rank]&lt;&gt;"")),{1,4},{1,1}),ROW()-4,2),"")</f>
        <v/>
      </c>
      <c r="C94" s="9" t="str">
        <f>IFERROR(INDEX(_xlfn._xlws.SORT(_xlfn._xlws.FILTER(Priorities[[Team Name]:[Value/Risk (auto)]],(Priorities[Team Name]&lt;&gt;"")*(Priorities[Rank]&lt;&gt;"")),{1,4},{1,1}),ROW()-4,3),"")</f>
        <v/>
      </c>
      <c r="D94" s="28" t="str">
        <f>IFERROR(INDEX(_xlfn._xlws.SORT(_xlfn._xlws.FILTER(Priorities[[Team Name]:[Value/Risk (auto)]],(Priorities[Team Name]&lt;&gt;"")*(Priorities[Rank]&lt;&gt;"")),{1,4},{1,1}),ROW()-4,4),"")</f>
        <v/>
      </c>
      <c r="E94" s="9" t="str">
        <f>IFERROR(INDEX(_xlfn._xlws.SORT(_xlfn._xlws.FILTER(Priorities[[Team Name]:[Value/Risk (auto)]],(Priorities[Team Name]&lt;&gt;"")*(Priorities[Rank]&lt;&gt;"")),{1,4},{1,1}),ROW()-4,5),"")</f>
        <v/>
      </c>
      <c r="F94" s="25" t="str">
        <f>IFERROR(INDEX(_xlfn._xlws.SORT(_xlfn._xlws.FILTER(Priorities[[Team Name]:[Value/Risk (auto)]],(Priorities[Team Name]&lt;&gt;"")*(Priorities[Rank]&lt;&gt;"")),{1,4},{1,1}),ROW()-4,6),"")</f>
        <v/>
      </c>
      <c r="G94" s="9" t="str">
        <f>IFERROR(INDEX(_xlfn._xlws.SORT(_xlfn._xlws.FILTER(Priorities[[Team Name]:[Value/Risk (auto)]],(Priorities[Team Name]&lt;&gt;"")*(Priorities[Rank]&lt;&gt;"")),{1,4},{1,1}),ROW()-4,7),"")</f>
        <v/>
      </c>
    </row>
    <row r="95" spans="1:7" x14ac:dyDescent="0.25">
      <c r="A95" s="9" t="str">
        <f>IFERROR(INDEX(_xlfn._xlws.SORT(_xlfn._xlws.FILTER(Priorities[[Team Name]:[Value/Risk (auto)]],(Priorities[Team Name]&lt;&gt;"")*(Priorities[Rank]&lt;&gt;"")),{1,4},{1,1}),ROW()-4,1),"")</f>
        <v/>
      </c>
      <c r="B95" s="9" t="str">
        <f>IFERROR(INDEX(_xlfn._xlws.SORT(_xlfn._xlws.FILTER(Priorities[[Team Name]:[Value/Risk (auto)]],(Priorities[Team Name]&lt;&gt;"")*(Priorities[Rank]&lt;&gt;"")),{1,4},{1,1}),ROW()-4,2),"")</f>
        <v/>
      </c>
      <c r="C95" s="9" t="str">
        <f>IFERROR(INDEX(_xlfn._xlws.SORT(_xlfn._xlws.FILTER(Priorities[[Team Name]:[Value/Risk (auto)]],(Priorities[Team Name]&lt;&gt;"")*(Priorities[Rank]&lt;&gt;"")),{1,4},{1,1}),ROW()-4,3),"")</f>
        <v/>
      </c>
      <c r="D95" s="28" t="str">
        <f>IFERROR(INDEX(_xlfn._xlws.SORT(_xlfn._xlws.FILTER(Priorities[[Team Name]:[Value/Risk (auto)]],(Priorities[Team Name]&lt;&gt;"")*(Priorities[Rank]&lt;&gt;"")),{1,4},{1,1}),ROW()-4,4),"")</f>
        <v/>
      </c>
      <c r="E95" s="9" t="str">
        <f>IFERROR(INDEX(_xlfn._xlws.SORT(_xlfn._xlws.FILTER(Priorities[[Team Name]:[Value/Risk (auto)]],(Priorities[Team Name]&lt;&gt;"")*(Priorities[Rank]&lt;&gt;"")),{1,4},{1,1}),ROW()-4,5),"")</f>
        <v/>
      </c>
      <c r="F95" s="25" t="str">
        <f>IFERROR(INDEX(_xlfn._xlws.SORT(_xlfn._xlws.FILTER(Priorities[[Team Name]:[Value/Risk (auto)]],(Priorities[Team Name]&lt;&gt;"")*(Priorities[Rank]&lt;&gt;"")),{1,4},{1,1}),ROW()-4,6),"")</f>
        <v/>
      </c>
      <c r="G95" s="9" t="str">
        <f>IFERROR(INDEX(_xlfn._xlws.SORT(_xlfn._xlws.FILTER(Priorities[[Team Name]:[Value/Risk (auto)]],(Priorities[Team Name]&lt;&gt;"")*(Priorities[Rank]&lt;&gt;"")),{1,4},{1,1}),ROW()-4,7),"")</f>
        <v/>
      </c>
    </row>
    <row r="96" spans="1:7" x14ac:dyDescent="0.25">
      <c r="A96" s="9" t="str">
        <f>IFERROR(INDEX(_xlfn._xlws.SORT(_xlfn._xlws.FILTER(Priorities[[Team Name]:[Value/Risk (auto)]],(Priorities[Team Name]&lt;&gt;"")*(Priorities[Rank]&lt;&gt;"")),{1,4},{1,1}),ROW()-4,1),"")</f>
        <v/>
      </c>
      <c r="B96" s="9" t="str">
        <f>IFERROR(INDEX(_xlfn._xlws.SORT(_xlfn._xlws.FILTER(Priorities[[Team Name]:[Value/Risk (auto)]],(Priorities[Team Name]&lt;&gt;"")*(Priorities[Rank]&lt;&gt;"")),{1,4},{1,1}),ROW()-4,2),"")</f>
        <v/>
      </c>
      <c r="C96" s="9" t="str">
        <f>IFERROR(INDEX(_xlfn._xlws.SORT(_xlfn._xlws.FILTER(Priorities[[Team Name]:[Value/Risk (auto)]],(Priorities[Team Name]&lt;&gt;"")*(Priorities[Rank]&lt;&gt;"")),{1,4},{1,1}),ROW()-4,3),"")</f>
        <v/>
      </c>
      <c r="D96" s="28" t="str">
        <f>IFERROR(INDEX(_xlfn._xlws.SORT(_xlfn._xlws.FILTER(Priorities[[Team Name]:[Value/Risk (auto)]],(Priorities[Team Name]&lt;&gt;"")*(Priorities[Rank]&lt;&gt;"")),{1,4},{1,1}),ROW()-4,4),"")</f>
        <v/>
      </c>
      <c r="E96" s="9" t="str">
        <f>IFERROR(INDEX(_xlfn._xlws.SORT(_xlfn._xlws.FILTER(Priorities[[Team Name]:[Value/Risk (auto)]],(Priorities[Team Name]&lt;&gt;"")*(Priorities[Rank]&lt;&gt;"")),{1,4},{1,1}),ROW()-4,5),"")</f>
        <v/>
      </c>
      <c r="F96" s="25" t="str">
        <f>IFERROR(INDEX(_xlfn._xlws.SORT(_xlfn._xlws.FILTER(Priorities[[Team Name]:[Value/Risk (auto)]],(Priorities[Team Name]&lt;&gt;"")*(Priorities[Rank]&lt;&gt;"")),{1,4},{1,1}),ROW()-4,6),"")</f>
        <v/>
      </c>
      <c r="G96" s="9" t="str">
        <f>IFERROR(INDEX(_xlfn._xlws.SORT(_xlfn._xlws.FILTER(Priorities[[Team Name]:[Value/Risk (auto)]],(Priorities[Team Name]&lt;&gt;"")*(Priorities[Rank]&lt;&gt;"")),{1,4},{1,1}),ROW()-4,7),"")</f>
        <v/>
      </c>
    </row>
    <row r="97" spans="1:7" x14ac:dyDescent="0.25">
      <c r="A97" s="9" t="str">
        <f>IFERROR(INDEX(_xlfn._xlws.SORT(_xlfn._xlws.FILTER(Priorities[[Team Name]:[Value/Risk (auto)]],(Priorities[Team Name]&lt;&gt;"")*(Priorities[Rank]&lt;&gt;"")),{1,4},{1,1}),ROW()-4,1),"")</f>
        <v/>
      </c>
      <c r="B97" s="9" t="str">
        <f>IFERROR(INDEX(_xlfn._xlws.SORT(_xlfn._xlws.FILTER(Priorities[[Team Name]:[Value/Risk (auto)]],(Priorities[Team Name]&lt;&gt;"")*(Priorities[Rank]&lt;&gt;"")),{1,4},{1,1}),ROW()-4,2),"")</f>
        <v/>
      </c>
      <c r="C97" s="9" t="str">
        <f>IFERROR(INDEX(_xlfn._xlws.SORT(_xlfn._xlws.FILTER(Priorities[[Team Name]:[Value/Risk (auto)]],(Priorities[Team Name]&lt;&gt;"")*(Priorities[Rank]&lt;&gt;"")),{1,4},{1,1}),ROW()-4,3),"")</f>
        <v/>
      </c>
      <c r="D97" s="28" t="str">
        <f>IFERROR(INDEX(_xlfn._xlws.SORT(_xlfn._xlws.FILTER(Priorities[[Team Name]:[Value/Risk (auto)]],(Priorities[Team Name]&lt;&gt;"")*(Priorities[Rank]&lt;&gt;"")),{1,4},{1,1}),ROW()-4,4),"")</f>
        <v/>
      </c>
      <c r="E97" s="9" t="str">
        <f>IFERROR(INDEX(_xlfn._xlws.SORT(_xlfn._xlws.FILTER(Priorities[[Team Name]:[Value/Risk (auto)]],(Priorities[Team Name]&lt;&gt;"")*(Priorities[Rank]&lt;&gt;"")),{1,4},{1,1}),ROW()-4,5),"")</f>
        <v/>
      </c>
      <c r="F97" s="25" t="str">
        <f>IFERROR(INDEX(_xlfn._xlws.SORT(_xlfn._xlws.FILTER(Priorities[[Team Name]:[Value/Risk (auto)]],(Priorities[Team Name]&lt;&gt;"")*(Priorities[Rank]&lt;&gt;"")),{1,4},{1,1}),ROW()-4,6),"")</f>
        <v/>
      </c>
      <c r="G97" s="9" t="str">
        <f>IFERROR(INDEX(_xlfn._xlws.SORT(_xlfn._xlws.FILTER(Priorities[[Team Name]:[Value/Risk (auto)]],(Priorities[Team Name]&lt;&gt;"")*(Priorities[Rank]&lt;&gt;"")),{1,4},{1,1}),ROW()-4,7),"")</f>
        <v/>
      </c>
    </row>
    <row r="98" spans="1:7" x14ac:dyDescent="0.25">
      <c r="A98" s="9" t="str">
        <f>IFERROR(INDEX(_xlfn._xlws.SORT(_xlfn._xlws.FILTER(Priorities[[Team Name]:[Value/Risk (auto)]],(Priorities[Team Name]&lt;&gt;"")*(Priorities[Rank]&lt;&gt;"")),{1,4},{1,1}),ROW()-4,1),"")</f>
        <v/>
      </c>
      <c r="B98" s="9" t="str">
        <f>IFERROR(INDEX(_xlfn._xlws.SORT(_xlfn._xlws.FILTER(Priorities[[Team Name]:[Value/Risk (auto)]],(Priorities[Team Name]&lt;&gt;"")*(Priorities[Rank]&lt;&gt;"")),{1,4},{1,1}),ROW()-4,2),"")</f>
        <v/>
      </c>
      <c r="C98" s="9" t="str">
        <f>IFERROR(INDEX(_xlfn._xlws.SORT(_xlfn._xlws.FILTER(Priorities[[Team Name]:[Value/Risk (auto)]],(Priorities[Team Name]&lt;&gt;"")*(Priorities[Rank]&lt;&gt;"")),{1,4},{1,1}),ROW()-4,3),"")</f>
        <v/>
      </c>
      <c r="D98" s="28" t="str">
        <f>IFERROR(INDEX(_xlfn._xlws.SORT(_xlfn._xlws.FILTER(Priorities[[Team Name]:[Value/Risk (auto)]],(Priorities[Team Name]&lt;&gt;"")*(Priorities[Rank]&lt;&gt;"")),{1,4},{1,1}),ROW()-4,4),"")</f>
        <v/>
      </c>
      <c r="E98" s="9" t="str">
        <f>IFERROR(INDEX(_xlfn._xlws.SORT(_xlfn._xlws.FILTER(Priorities[[Team Name]:[Value/Risk (auto)]],(Priorities[Team Name]&lt;&gt;"")*(Priorities[Rank]&lt;&gt;"")),{1,4},{1,1}),ROW()-4,5),"")</f>
        <v/>
      </c>
      <c r="F98" s="25" t="str">
        <f>IFERROR(INDEX(_xlfn._xlws.SORT(_xlfn._xlws.FILTER(Priorities[[Team Name]:[Value/Risk (auto)]],(Priorities[Team Name]&lt;&gt;"")*(Priorities[Rank]&lt;&gt;"")),{1,4},{1,1}),ROW()-4,6),"")</f>
        <v/>
      </c>
      <c r="G98" s="9" t="str">
        <f>IFERROR(INDEX(_xlfn._xlws.SORT(_xlfn._xlws.FILTER(Priorities[[Team Name]:[Value/Risk (auto)]],(Priorities[Team Name]&lt;&gt;"")*(Priorities[Rank]&lt;&gt;"")),{1,4},{1,1}),ROW()-4,7),"")</f>
        <v/>
      </c>
    </row>
    <row r="99" spans="1:7" x14ac:dyDescent="0.25">
      <c r="A99" s="9" t="str">
        <f>IFERROR(INDEX(_xlfn._xlws.SORT(_xlfn._xlws.FILTER(Priorities[[Team Name]:[Value/Risk (auto)]],(Priorities[Team Name]&lt;&gt;"")*(Priorities[Rank]&lt;&gt;"")),{1,4},{1,1}),ROW()-4,1),"")</f>
        <v/>
      </c>
      <c r="B99" s="9" t="str">
        <f>IFERROR(INDEX(_xlfn._xlws.SORT(_xlfn._xlws.FILTER(Priorities[[Team Name]:[Value/Risk (auto)]],(Priorities[Team Name]&lt;&gt;"")*(Priorities[Rank]&lt;&gt;"")),{1,4},{1,1}),ROW()-4,2),"")</f>
        <v/>
      </c>
      <c r="C99" s="9" t="str">
        <f>IFERROR(INDEX(_xlfn._xlws.SORT(_xlfn._xlws.FILTER(Priorities[[Team Name]:[Value/Risk (auto)]],(Priorities[Team Name]&lt;&gt;"")*(Priorities[Rank]&lt;&gt;"")),{1,4},{1,1}),ROW()-4,3),"")</f>
        <v/>
      </c>
      <c r="D99" s="28" t="str">
        <f>IFERROR(INDEX(_xlfn._xlws.SORT(_xlfn._xlws.FILTER(Priorities[[Team Name]:[Value/Risk (auto)]],(Priorities[Team Name]&lt;&gt;"")*(Priorities[Rank]&lt;&gt;"")),{1,4},{1,1}),ROW()-4,4),"")</f>
        <v/>
      </c>
      <c r="E99" s="9" t="str">
        <f>IFERROR(INDEX(_xlfn._xlws.SORT(_xlfn._xlws.FILTER(Priorities[[Team Name]:[Value/Risk (auto)]],(Priorities[Team Name]&lt;&gt;"")*(Priorities[Rank]&lt;&gt;"")),{1,4},{1,1}),ROW()-4,5),"")</f>
        <v/>
      </c>
      <c r="F99" s="25" t="str">
        <f>IFERROR(INDEX(_xlfn._xlws.SORT(_xlfn._xlws.FILTER(Priorities[[Team Name]:[Value/Risk (auto)]],(Priorities[Team Name]&lt;&gt;"")*(Priorities[Rank]&lt;&gt;"")),{1,4},{1,1}),ROW()-4,6),"")</f>
        <v/>
      </c>
      <c r="G99" s="9" t="str">
        <f>IFERROR(INDEX(_xlfn._xlws.SORT(_xlfn._xlws.FILTER(Priorities[[Team Name]:[Value/Risk (auto)]],(Priorities[Team Name]&lt;&gt;"")*(Priorities[Rank]&lt;&gt;"")),{1,4},{1,1}),ROW()-4,7),"")</f>
        <v/>
      </c>
    </row>
    <row r="100" spans="1:7" x14ac:dyDescent="0.25">
      <c r="A100" s="9" t="str">
        <f>IFERROR(INDEX(_xlfn._xlws.SORT(_xlfn._xlws.FILTER(Priorities[[Team Name]:[Value/Risk (auto)]],(Priorities[Team Name]&lt;&gt;"")*(Priorities[Rank]&lt;&gt;"")),{1,4},{1,1}),ROW()-4,1),"")</f>
        <v/>
      </c>
      <c r="B100" s="9" t="str">
        <f>IFERROR(INDEX(_xlfn._xlws.SORT(_xlfn._xlws.FILTER(Priorities[[Team Name]:[Value/Risk (auto)]],(Priorities[Team Name]&lt;&gt;"")*(Priorities[Rank]&lt;&gt;"")),{1,4},{1,1}),ROW()-4,2),"")</f>
        <v/>
      </c>
      <c r="C100" s="9" t="str">
        <f>IFERROR(INDEX(_xlfn._xlws.SORT(_xlfn._xlws.FILTER(Priorities[[Team Name]:[Value/Risk (auto)]],(Priorities[Team Name]&lt;&gt;"")*(Priorities[Rank]&lt;&gt;"")),{1,4},{1,1}),ROW()-4,3),"")</f>
        <v/>
      </c>
      <c r="D100" s="28" t="str">
        <f>IFERROR(INDEX(_xlfn._xlws.SORT(_xlfn._xlws.FILTER(Priorities[[Team Name]:[Value/Risk (auto)]],(Priorities[Team Name]&lt;&gt;"")*(Priorities[Rank]&lt;&gt;"")),{1,4},{1,1}),ROW()-4,4),"")</f>
        <v/>
      </c>
      <c r="E100" s="9" t="str">
        <f>IFERROR(INDEX(_xlfn._xlws.SORT(_xlfn._xlws.FILTER(Priorities[[Team Name]:[Value/Risk (auto)]],(Priorities[Team Name]&lt;&gt;"")*(Priorities[Rank]&lt;&gt;"")),{1,4},{1,1}),ROW()-4,5),"")</f>
        <v/>
      </c>
      <c r="F100" s="25" t="str">
        <f>IFERROR(INDEX(_xlfn._xlws.SORT(_xlfn._xlws.FILTER(Priorities[[Team Name]:[Value/Risk (auto)]],(Priorities[Team Name]&lt;&gt;"")*(Priorities[Rank]&lt;&gt;"")),{1,4},{1,1}),ROW()-4,6),"")</f>
        <v/>
      </c>
      <c r="G100" s="9" t="str">
        <f>IFERROR(INDEX(_xlfn._xlws.SORT(_xlfn._xlws.FILTER(Priorities[[Team Name]:[Value/Risk (auto)]],(Priorities[Team Name]&lt;&gt;"")*(Priorities[Rank]&lt;&gt;"")),{1,4},{1,1}),ROW()-4,7),"")</f>
        <v/>
      </c>
    </row>
    <row r="101" spans="1:7" x14ac:dyDescent="0.25">
      <c r="A101" s="9" t="str">
        <f>IFERROR(INDEX(_xlfn._xlws.SORT(_xlfn._xlws.FILTER(Priorities[[Team Name]:[Value/Risk (auto)]],(Priorities[Team Name]&lt;&gt;"")*(Priorities[Rank]&lt;&gt;"")),{1,4},{1,1}),ROW()-4,1),"")</f>
        <v/>
      </c>
      <c r="B101" s="9" t="str">
        <f>IFERROR(INDEX(_xlfn._xlws.SORT(_xlfn._xlws.FILTER(Priorities[[Team Name]:[Value/Risk (auto)]],(Priorities[Team Name]&lt;&gt;"")*(Priorities[Rank]&lt;&gt;"")),{1,4},{1,1}),ROW()-4,2),"")</f>
        <v/>
      </c>
      <c r="C101" s="9" t="str">
        <f>IFERROR(INDEX(_xlfn._xlws.SORT(_xlfn._xlws.FILTER(Priorities[[Team Name]:[Value/Risk (auto)]],(Priorities[Team Name]&lt;&gt;"")*(Priorities[Rank]&lt;&gt;"")),{1,4},{1,1}),ROW()-4,3),"")</f>
        <v/>
      </c>
      <c r="D101" s="28" t="str">
        <f>IFERROR(INDEX(_xlfn._xlws.SORT(_xlfn._xlws.FILTER(Priorities[[Team Name]:[Value/Risk (auto)]],(Priorities[Team Name]&lt;&gt;"")*(Priorities[Rank]&lt;&gt;"")),{1,4},{1,1}),ROW()-4,4),"")</f>
        <v/>
      </c>
      <c r="E101" s="9" t="str">
        <f>IFERROR(INDEX(_xlfn._xlws.SORT(_xlfn._xlws.FILTER(Priorities[[Team Name]:[Value/Risk (auto)]],(Priorities[Team Name]&lt;&gt;"")*(Priorities[Rank]&lt;&gt;"")),{1,4},{1,1}),ROW()-4,5),"")</f>
        <v/>
      </c>
      <c r="F101" s="25" t="str">
        <f>IFERROR(INDEX(_xlfn._xlws.SORT(_xlfn._xlws.FILTER(Priorities[[Team Name]:[Value/Risk (auto)]],(Priorities[Team Name]&lt;&gt;"")*(Priorities[Rank]&lt;&gt;"")),{1,4},{1,1}),ROW()-4,6),"")</f>
        <v/>
      </c>
      <c r="G101" s="9" t="str">
        <f>IFERROR(INDEX(_xlfn._xlws.SORT(_xlfn._xlws.FILTER(Priorities[[Team Name]:[Value/Risk (auto)]],(Priorities[Team Name]&lt;&gt;"")*(Priorities[Rank]&lt;&gt;"")),{1,4},{1,1}),ROW()-4,7),"")</f>
        <v/>
      </c>
    </row>
    <row r="102" spans="1:7" x14ac:dyDescent="0.25">
      <c r="A102" s="9" t="str">
        <f>IFERROR(INDEX(_xlfn._xlws.SORT(_xlfn._xlws.FILTER(Priorities[[Team Name]:[Value/Risk (auto)]],(Priorities[Team Name]&lt;&gt;"")*(Priorities[Rank]&lt;&gt;"")),{1,4},{1,1}),ROW()-4,1),"")</f>
        <v/>
      </c>
      <c r="B102" s="9" t="str">
        <f>IFERROR(INDEX(_xlfn._xlws.SORT(_xlfn._xlws.FILTER(Priorities[[Team Name]:[Value/Risk (auto)]],(Priorities[Team Name]&lt;&gt;"")*(Priorities[Rank]&lt;&gt;"")),{1,4},{1,1}),ROW()-4,2),"")</f>
        <v/>
      </c>
      <c r="C102" s="9" t="str">
        <f>IFERROR(INDEX(_xlfn._xlws.SORT(_xlfn._xlws.FILTER(Priorities[[Team Name]:[Value/Risk (auto)]],(Priorities[Team Name]&lt;&gt;"")*(Priorities[Rank]&lt;&gt;"")),{1,4},{1,1}),ROW()-4,3),"")</f>
        <v/>
      </c>
      <c r="D102" s="28" t="str">
        <f>IFERROR(INDEX(_xlfn._xlws.SORT(_xlfn._xlws.FILTER(Priorities[[Team Name]:[Value/Risk (auto)]],(Priorities[Team Name]&lt;&gt;"")*(Priorities[Rank]&lt;&gt;"")),{1,4},{1,1}),ROW()-4,4),"")</f>
        <v/>
      </c>
      <c r="E102" s="9" t="str">
        <f>IFERROR(INDEX(_xlfn._xlws.SORT(_xlfn._xlws.FILTER(Priorities[[Team Name]:[Value/Risk (auto)]],(Priorities[Team Name]&lt;&gt;"")*(Priorities[Rank]&lt;&gt;"")),{1,4},{1,1}),ROW()-4,5),"")</f>
        <v/>
      </c>
      <c r="F102" s="25" t="str">
        <f>IFERROR(INDEX(_xlfn._xlws.SORT(_xlfn._xlws.FILTER(Priorities[[Team Name]:[Value/Risk (auto)]],(Priorities[Team Name]&lt;&gt;"")*(Priorities[Rank]&lt;&gt;"")),{1,4},{1,1}),ROW()-4,6),"")</f>
        <v/>
      </c>
      <c r="G102" s="9" t="str">
        <f>IFERROR(INDEX(_xlfn._xlws.SORT(_xlfn._xlws.FILTER(Priorities[[Team Name]:[Value/Risk (auto)]],(Priorities[Team Name]&lt;&gt;"")*(Priorities[Rank]&lt;&gt;"")),{1,4},{1,1}),ROW()-4,7),"")</f>
        <v/>
      </c>
    </row>
    <row r="103" spans="1:7" x14ac:dyDescent="0.25">
      <c r="A103" s="9" t="str">
        <f>IFERROR(INDEX(_xlfn._xlws.SORT(_xlfn._xlws.FILTER(Priorities[[Team Name]:[Value/Risk (auto)]],(Priorities[Team Name]&lt;&gt;"")*(Priorities[Rank]&lt;&gt;"")),{1,4},{1,1}),ROW()-4,1),"")</f>
        <v/>
      </c>
      <c r="B103" s="9" t="str">
        <f>IFERROR(INDEX(_xlfn._xlws.SORT(_xlfn._xlws.FILTER(Priorities[[Team Name]:[Value/Risk (auto)]],(Priorities[Team Name]&lt;&gt;"")*(Priorities[Rank]&lt;&gt;"")),{1,4},{1,1}),ROW()-4,2),"")</f>
        <v/>
      </c>
      <c r="C103" s="9" t="str">
        <f>IFERROR(INDEX(_xlfn._xlws.SORT(_xlfn._xlws.FILTER(Priorities[[Team Name]:[Value/Risk (auto)]],(Priorities[Team Name]&lt;&gt;"")*(Priorities[Rank]&lt;&gt;"")),{1,4},{1,1}),ROW()-4,3),"")</f>
        <v/>
      </c>
      <c r="D103" s="28" t="str">
        <f>IFERROR(INDEX(_xlfn._xlws.SORT(_xlfn._xlws.FILTER(Priorities[[Team Name]:[Value/Risk (auto)]],(Priorities[Team Name]&lt;&gt;"")*(Priorities[Rank]&lt;&gt;"")),{1,4},{1,1}),ROW()-4,4),"")</f>
        <v/>
      </c>
      <c r="E103" s="9" t="str">
        <f>IFERROR(INDEX(_xlfn._xlws.SORT(_xlfn._xlws.FILTER(Priorities[[Team Name]:[Value/Risk (auto)]],(Priorities[Team Name]&lt;&gt;"")*(Priorities[Rank]&lt;&gt;"")),{1,4},{1,1}),ROW()-4,5),"")</f>
        <v/>
      </c>
      <c r="F103" s="25" t="str">
        <f>IFERROR(INDEX(_xlfn._xlws.SORT(_xlfn._xlws.FILTER(Priorities[[Team Name]:[Value/Risk (auto)]],(Priorities[Team Name]&lt;&gt;"")*(Priorities[Rank]&lt;&gt;"")),{1,4},{1,1}),ROW()-4,6),"")</f>
        <v/>
      </c>
      <c r="G103" s="9" t="str">
        <f>IFERROR(INDEX(_xlfn._xlws.SORT(_xlfn._xlws.FILTER(Priorities[[Team Name]:[Value/Risk (auto)]],(Priorities[Team Name]&lt;&gt;"")*(Priorities[Rank]&lt;&gt;"")),{1,4},{1,1}),ROW()-4,7),"")</f>
        <v/>
      </c>
    </row>
    <row r="104" spans="1:7" x14ac:dyDescent="0.25">
      <c r="A104" s="9" t="str">
        <f>IFERROR(INDEX(_xlfn._xlws.SORT(_xlfn._xlws.FILTER(Priorities[[Team Name]:[Value/Risk (auto)]],(Priorities[Team Name]&lt;&gt;"")*(Priorities[Rank]&lt;&gt;"")),{1,4},{1,1}),ROW()-4,1),"")</f>
        <v/>
      </c>
      <c r="B104" s="9" t="str">
        <f>IFERROR(INDEX(_xlfn._xlws.SORT(_xlfn._xlws.FILTER(Priorities[[Team Name]:[Value/Risk (auto)]],(Priorities[Team Name]&lt;&gt;"")*(Priorities[Rank]&lt;&gt;"")),{1,4},{1,1}),ROW()-4,2),"")</f>
        <v/>
      </c>
      <c r="C104" s="9" t="str">
        <f>IFERROR(INDEX(_xlfn._xlws.SORT(_xlfn._xlws.FILTER(Priorities[[Team Name]:[Value/Risk (auto)]],(Priorities[Team Name]&lt;&gt;"")*(Priorities[Rank]&lt;&gt;"")),{1,4},{1,1}),ROW()-4,3),"")</f>
        <v/>
      </c>
      <c r="D104" s="28" t="str">
        <f>IFERROR(INDEX(_xlfn._xlws.SORT(_xlfn._xlws.FILTER(Priorities[[Team Name]:[Value/Risk (auto)]],(Priorities[Team Name]&lt;&gt;"")*(Priorities[Rank]&lt;&gt;"")),{1,4},{1,1}),ROW()-4,4),"")</f>
        <v/>
      </c>
      <c r="E104" s="9" t="str">
        <f>IFERROR(INDEX(_xlfn._xlws.SORT(_xlfn._xlws.FILTER(Priorities[[Team Name]:[Value/Risk (auto)]],(Priorities[Team Name]&lt;&gt;"")*(Priorities[Rank]&lt;&gt;"")),{1,4},{1,1}),ROW()-4,5),"")</f>
        <v/>
      </c>
      <c r="F104" s="25" t="str">
        <f>IFERROR(INDEX(_xlfn._xlws.SORT(_xlfn._xlws.FILTER(Priorities[[Team Name]:[Value/Risk (auto)]],(Priorities[Team Name]&lt;&gt;"")*(Priorities[Rank]&lt;&gt;"")),{1,4},{1,1}),ROW()-4,6),"")</f>
        <v/>
      </c>
      <c r="G104" s="9" t="str">
        <f>IFERROR(INDEX(_xlfn._xlws.SORT(_xlfn._xlws.FILTER(Priorities[[Team Name]:[Value/Risk (auto)]],(Priorities[Team Name]&lt;&gt;"")*(Priorities[Rank]&lt;&gt;"")),{1,4},{1,1}),ROW()-4,7),"")</f>
        <v/>
      </c>
    </row>
  </sheetData>
  <sheetProtection sheet="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05BDC-66B2-485D-A039-529F37DE5E38}">
  <sheetPr>
    <tabColor rgb="FFA6A6A6"/>
  </sheetPr>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38" t="s">
        <v>42</v>
      </c>
      <c r="B1" s="38" t="s">
        <v>105</v>
      </c>
      <c r="C1" s="38" t="s">
        <v>106</v>
      </c>
    </row>
    <row r="2" spans="1:3" x14ac:dyDescent="0.25">
      <c r="A2">
        <v>1</v>
      </c>
      <c r="B2" t="s">
        <v>107</v>
      </c>
      <c r="C2" t="s">
        <v>108</v>
      </c>
    </row>
    <row r="3" spans="1:3" x14ac:dyDescent="0.25">
      <c r="A3">
        <v>2</v>
      </c>
      <c r="B3" t="s">
        <v>109</v>
      </c>
      <c r="C3" t="s">
        <v>110</v>
      </c>
    </row>
    <row r="4" spans="1:3" x14ac:dyDescent="0.25">
      <c r="A4">
        <v>3</v>
      </c>
      <c r="B4" t="s">
        <v>111</v>
      </c>
      <c r="C4" t="s">
        <v>112</v>
      </c>
    </row>
    <row r="5" spans="1:3" x14ac:dyDescent="0.25">
      <c r="A5">
        <v>4</v>
      </c>
      <c r="B5" t="s">
        <v>113</v>
      </c>
      <c r="C5" t="s">
        <v>114</v>
      </c>
    </row>
    <row r="6" spans="1:3" x14ac:dyDescent="0.25">
      <c r="A6">
        <v>5</v>
      </c>
      <c r="B6" t="s">
        <v>33</v>
      </c>
      <c r="C6" t="s">
        <v>35</v>
      </c>
    </row>
    <row r="7" spans="1:3" x14ac:dyDescent="0.25">
      <c r="A7">
        <v>6</v>
      </c>
      <c r="B7" t="s">
        <v>115</v>
      </c>
      <c r="C7" t="s">
        <v>116</v>
      </c>
    </row>
  </sheetData>
  <phoneticPr fontId="10"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BD33B-67E7-4975-A21B-8B9B4E246850}">
  <sheetPr>
    <tabColor rgb="FFA6A6A6"/>
  </sheetPr>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38" t="s">
        <v>117</v>
      </c>
      <c r="B1" s="38" t="s">
        <v>118</v>
      </c>
      <c r="C1" s="38" t="s">
        <v>119</v>
      </c>
      <c r="D1" s="38" t="s">
        <v>120</v>
      </c>
      <c r="E1" s="38" t="s">
        <v>121</v>
      </c>
    </row>
    <row r="2" spans="1:5" x14ac:dyDescent="0.25">
      <c r="A2" t="s">
        <v>122</v>
      </c>
      <c r="B2" t="s">
        <v>123</v>
      </c>
      <c r="C2" t="s">
        <v>124</v>
      </c>
      <c r="D2" t="s">
        <v>125</v>
      </c>
      <c r="E2">
        <v>1</v>
      </c>
    </row>
    <row r="3" spans="1:5" x14ac:dyDescent="0.25">
      <c r="A3" t="s">
        <v>126</v>
      </c>
      <c r="B3" t="s">
        <v>123</v>
      </c>
      <c r="C3" t="s">
        <v>124</v>
      </c>
      <c r="D3" t="s">
        <v>127</v>
      </c>
      <c r="E3">
        <v>2</v>
      </c>
    </row>
    <row r="4" spans="1:5" x14ac:dyDescent="0.25">
      <c r="A4" t="s">
        <v>128</v>
      </c>
      <c r="B4" t="s">
        <v>123</v>
      </c>
      <c r="C4" t="s">
        <v>129</v>
      </c>
      <c r="D4" t="s">
        <v>130</v>
      </c>
      <c r="E4">
        <v>3</v>
      </c>
    </row>
    <row r="5" spans="1:5" x14ac:dyDescent="0.25">
      <c r="A5" t="s">
        <v>131</v>
      </c>
      <c r="B5" t="s">
        <v>123</v>
      </c>
      <c r="C5" t="s">
        <v>129</v>
      </c>
      <c r="D5" t="s">
        <v>132</v>
      </c>
      <c r="E5">
        <v>4</v>
      </c>
    </row>
    <row r="6" spans="1:5" x14ac:dyDescent="0.25">
      <c r="A6" t="s">
        <v>133</v>
      </c>
      <c r="B6" t="s">
        <v>123</v>
      </c>
      <c r="C6" t="s">
        <v>134</v>
      </c>
      <c r="D6" t="s">
        <v>135</v>
      </c>
      <c r="E6">
        <v>5</v>
      </c>
    </row>
    <row r="7" spans="1:5" x14ac:dyDescent="0.25">
      <c r="A7" t="s">
        <v>136</v>
      </c>
      <c r="B7" t="s">
        <v>137</v>
      </c>
      <c r="C7" t="s">
        <v>138</v>
      </c>
      <c r="D7" t="s">
        <v>125</v>
      </c>
      <c r="E7">
        <v>1</v>
      </c>
    </row>
    <row r="8" spans="1:5" x14ac:dyDescent="0.25">
      <c r="A8" t="s">
        <v>139</v>
      </c>
      <c r="B8" t="s">
        <v>137</v>
      </c>
      <c r="C8" t="s">
        <v>140</v>
      </c>
      <c r="D8" t="s">
        <v>127</v>
      </c>
      <c r="E8">
        <v>2</v>
      </c>
    </row>
    <row r="9" spans="1:5" x14ac:dyDescent="0.25">
      <c r="A9" t="s">
        <v>141</v>
      </c>
      <c r="B9" t="s">
        <v>137</v>
      </c>
      <c r="C9" t="s">
        <v>140</v>
      </c>
      <c r="D9" t="s">
        <v>130</v>
      </c>
      <c r="E9">
        <v>3</v>
      </c>
    </row>
    <row r="10" spans="1:5" x14ac:dyDescent="0.25">
      <c r="A10" t="s">
        <v>142</v>
      </c>
      <c r="B10" t="s">
        <v>137</v>
      </c>
      <c r="C10" t="s">
        <v>143</v>
      </c>
      <c r="D10" t="s">
        <v>132</v>
      </c>
      <c r="E10">
        <v>4</v>
      </c>
    </row>
    <row r="11" spans="1:5" x14ac:dyDescent="0.25">
      <c r="A11" t="s">
        <v>144</v>
      </c>
      <c r="B11" t="s">
        <v>137</v>
      </c>
      <c r="C11" t="s">
        <v>134</v>
      </c>
      <c r="D11" t="s">
        <v>135</v>
      </c>
      <c r="E11">
        <v>5</v>
      </c>
    </row>
    <row r="12" spans="1:5" x14ac:dyDescent="0.25">
      <c r="A12" t="s">
        <v>145</v>
      </c>
      <c r="B12" t="s">
        <v>146</v>
      </c>
      <c r="C12" t="s">
        <v>147</v>
      </c>
      <c r="D12" t="s">
        <v>130</v>
      </c>
      <c r="E12">
        <v>3</v>
      </c>
    </row>
    <row r="13" spans="1:5" x14ac:dyDescent="0.25">
      <c r="A13" t="s">
        <v>148</v>
      </c>
      <c r="B13" t="s">
        <v>146</v>
      </c>
      <c r="C13" t="s">
        <v>147</v>
      </c>
      <c r="D13" t="s">
        <v>132</v>
      </c>
      <c r="E13">
        <v>4</v>
      </c>
    </row>
    <row r="14" spans="1:5" x14ac:dyDescent="0.25">
      <c r="A14" t="s">
        <v>149</v>
      </c>
      <c r="B14" t="s">
        <v>146</v>
      </c>
      <c r="C14" t="s">
        <v>150</v>
      </c>
      <c r="D14" t="s">
        <v>135</v>
      </c>
      <c r="E14">
        <v>5</v>
      </c>
    </row>
  </sheetData>
  <phoneticPr fontId="10"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7D7E16-DDA8-4212-B565-309BA75550FE}">
  <sheetPr>
    <tabColor rgb="FFA6A6A6"/>
  </sheetPr>
  <dimension ref="A1:D24"/>
  <sheetViews>
    <sheetView showGridLines="0" workbookViewId="0"/>
  </sheetViews>
  <sheetFormatPr defaultRowHeight="15" x14ac:dyDescent="0.25"/>
  <cols>
    <col min="1" max="2" width="16.7109375" customWidth="1"/>
    <col min="3" max="4" width="26.7109375" customWidth="1"/>
  </cols>
  <sheetData>
    <row r="1" spans="1:4" x14ac:dyDescent="0.25">
      <c r="A1" s="38" t="s">
        <v>194</v>
      </c>
      <c r="B1" s="38" t="s">
        <v>195</v>
      </c>
      <c r="C1" s="38" t="s">
        <v>196</v>
      </c>
      <c r="D1" s="38" t="s">
        <v>197</v>
      </c>
    </row>
    <row r="2" spans="1:4" x14ac:dyDescent="0.25">
      <c r="A2" t="s">
        <v>198</v>
      </c>
      <c r="B2" t="s">
        <v>199</v>
      </c>
      <c r="C2" t="s">
        <v>145</v>
      </c>
      <c r="D2" t="s">
        <v>200</v>
      </c>
    </row>
    <row r="3" spans="1:4" x14ac:dyDescent="0.25">
      <c r="A3" t="s">
        <v>201</v>
      </c>
      <c r="B3" t="s">
        <v>202</v>
      </c>
      <c r="C3" t="s">
        <v>126</v>
      </c>
      <c r="D3" t="s">
        <v>203</v>
      </c>
    </row>
    <row r="4" spans="1:4" x14ac:dyDescent="0.25">
      <c r="A4" t="s">
        <v>204</v>
      </c>
      <c r="B4" t="s">
        <v>205</v>
      </c>
      <c r="C4" t="s">
        <v>136</v>
      </c>
      <c r="D4" t="s">
        <v>206</v>
      </c>
    </row>
    <row r="5" spans="1:4" x14ac:dyDescent="0.25">
      <c r="A5" t="s">
        <v>207</v>
      </c>
      <c r="B5" t="s">
        <v>208</v>
      </c>
      <c r="C5" t="s">
        <v>122</v>
      </c>
      <c r="D5" t="s">
        <v>209</v>
      </c>
    </row>
    <row r="6" spans="1:4" x14ac:dyDescent="0.25">
      <c r="A6" t="s">
        <v>210</v>
      </c>
      <c r="B6" t="s">
        <v>208</v>
      </c>
      <c r="C6" t="s">
        <v>128</v>
      </c>
      <c r="D6" t="s">
        <v>211</v>
      </c>
    </row>
    <row r="7" spans="1:4" x14ac:dyDescent="0.25">
      <c r="A7" t="s">
        <v>212</v>
      </c>
      <c r="B7" t="s">
        <v>213</v>
      </c>
      <c r="C7" t="s">
        <v>122</v>
      </c>
      <c r="D7" t="s">
        <v>214</v>
      </c>
    </row>
    <row r="8" spans="1:4" x14ac:dyDescent="0.25">
      <c r="A8" t="s">
        <v>215</v>
      </c>
      <c r="B8" t="s">
        <v>216</v>
      </c>
      <c r="C8" t="s">
        <v>128</v>
      </c>
      <c r="D8" t="s">
        <v>217</v>
      </c>
    </row>
    <row r="9" spans="1:4" x14ac:dyDescent="0.25">
      <c r="A9" t="s">
        <v>215</v>
      </c>
      <c r="B9" t="s">
        <v>218</v>
      </c>
      <c r="C9" t="s">
        <v>131</v>
      </c>
      <c r="D9" t="s">
        <v>219</v>
      </c>
    </row>
    <row r="10" spans="1:4" x14ac:dyDescent="0.25">
      <c r="A10" t="s">
        <v>220</v>
      </c>
      <c r="B10" t="s">
        <v>221</v>
      </c>
      <c r="C10" t="s">
        <v>128</v>
      </c>
      <c r="D10" t="s">
        <v>222</v>
      </c>
    </row>
    <row r="11" spans="1:4" x14ac:dyDescent="0.25">
      <c r="A11" t="s">
        <v>223</v>
      </c>
      <c r="B11" t="s">
        <v>205</v>
      </c>
      <c r="C11" t="s">
        <v>122</v>
      </c>
      <c r="D11" t="s">
        <v>224</v>
      </c>
    </row>
    <row r="12" spans="1:4" x14ac:dyDescent="0.25">
      <c r="A12" t="s">
        <v>223</v>
      </c>
      <c r="B12" t="s">
        <v>225</v>
      </c>
      <c r="C12" t="s">
        <v>139</v>
      </c>
      <c r="D12" t="s">
        <v>226</v>
      </c>
    </row>
    <row r="13" spans="1:4" x14ac:dyDescent="0.25">
      <c r="A13" t="s">
        <v>227</v>
      </c>
      <c r="B13" t="s">
        <v>228</v>
      </c>
      <c r="C13" t="s">
        <v>145</v>
      </c>
      <c r="D13" t="s">
        <v>229</v>
      </c>
    </row>
    <row r="14" spans="1:4" x14ac:dyDescent="0.25">
      <c r="A14" t="s">
        <v>230</v>
      </c>
      <c r="B14" t="s">
        <v>231</v>
      </c>
      <c r="C14" t="s">
        <v>122</v>
      </c>
      <c r="D14" t="s">
        <v>232</v>
      </c>
    </row>
    <row r="15" spans="1:4" x14ac:dyDescent="0.25">
      <c r="A15" t="s">
        <v>230</v>
      </c>
      <c r="B15" t="s">
        <v>218</v>
      </c>
      <c r="C15" t="s">
        <v>136</v>
      </c>
      <c r="D15" t="s">
        <v>233</v>
      </c>
    </row>
    <row r="16" spans="1:4" x14ac:dyDescent="0.25">
      <c r="A16" t="s">
        <v>234</v>
      </c>
      <c r="B16" t="s">
        <v>235</v>
      </c>
      <c r="C16" t="s">
        <v>139</v>
      </c>
      <c r="D16" t="s">
        <v>236</v>
      </c>
    </row>
    <row r="17" spans="1:4" x14ac:dyDescent="0.25">
      <c r="A17" t="s">
        <v>234</v>
      </c>
      <c r="B17" t="s">
        <v>202</v>
      </c>
      <c r="C17" t="s">
        <v>141</v>
      </c>
      <c r="D17" t="s">
        <v>237</v>
      </c>
    </row>
    <row r="18" spans="1:4" x14ac:dyDescent="0.25">
      <c r="A18" t="s">
        <v>238</v>
      </c>
      <c r="B18" t="s">
        <v>235</v>
      </c>
      <c r="C18" t="s">
        <v>145</v>
      </c>
      <c r="D18" t="s">
        <v>239</v>
      </c>
    </row>
    <row r="19" spans="1:4" x14ac:dyDescent="0.25">
      <c r="A19" t="s">
        <v>240</v>
      </c>
      <c r="B19" t="s">
        <v>241</v>
      </c>
      <c r="C19" t="s">
        <v>131</v>
      </c>
      <c r="D19" t="s">
        <v>242</v>
      </c>
    </row>
    <row r="20" spans="1:4" x14ac:dyDescent="0.25">
      <c r="A20" t="s">
        <v>243</v>
      </c>
      <c r="B20" t="s">
        <v>244</v>
      </c>
      <c r="C20" t="s">
        <v>139</v>
      </c>
      <c r="D20" t="s">
        <v>245</v>
      </c>
    </row>
    <row r="21" spans="1:4" x14ac:dyDescent="0.25">
      <c r="A21" t="s">
        <v>246</v>
      </c>
      <c r="B21" t="s">
        <v>247</v>
      </c>
      <c r="C21" t="s">
        <v>122</v>
      </c>
      <c r="D21" t="s">
        <v>248</v>
      </c>
    </row>
    <row r="22" spans="1:4" x14ac:dyDescent="0.25">
      <c r="A22" t="s">
        <v>249</v>
      </c>
      <c r="B22" t="s">
        <v>225</v>
      </c>
      <c r="C22" t="s">
        <v>131</v>
      </c>
      <c r="D22" t="s">
        <v>250</v>
      </c>
    </row>
    <row r="23" spans="1:4" x14ac:dyDescent="0.25">
      <c r="A23" t="s">
        <v>251</v>
      </c>
      <c r="B23" t="s">
        <v>252</v>
      </c>
      <c r="C23" t="s">
        <v>141</v>
      </c>
      <c r="D23" t="s">
        <v>253</v>
      </c>
    </row>
    <row r="24" spans="1:4" x14ac:dyDescent="0.25">
      <c r="A24" t="s">
        <v>251</v>
      </c>
      <c r="B24" t="s">
        <v>254</v>
      </c>
      <c r="C24" t="s">
        <v>128</v>
      </c>
      <c r="D24" t="s">
        <v>255</v>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AB82BE-CE4A-4B40-9572-0E47BCEE37B0}">
  <sheetPr>
    <tabColor rgb="FFA6A6A6"/>
  </sheetPr>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117</v>
      </c>
      <c r="B1" s="38" t="s">
        <v>102</v>
      </c>
      <c r="C1" s="38" t="s">
        <v>256</v>
      </c>
      <c r="D1" s="38" t="s">
        <v>257</v>
      </c>
    </row>
    <row r="2" spans="1:4" x14ac:dyDescent="0.25">
      <c r="A2" t="s">
        <v>258</v>
      </c>
      <c r="B2" t="s">
        <v>80</v>
      </c>
      <c r="C2" t="s">
        <v>59</v>
      </c>
      <c r="D2" t="s">
        <v>76</v>
      </c>
    </row>
    <row r="3" spans="1:4" x14ac:dyDescent="0.25">
      <c r="A3" t="s">
        <v>259</v>
      </c>
      <c r="B3" t="s">
        <v>80</v>
      </c>
      <c r="C3" t="s">
        <v>59</v>
      </c>
      <c r="D3" t="s">
        <v>76</v>
      </c>
    </row>
    <row r="4" spans="1:4" x14ac:dyDescent="0.25">
      <c r="A4" t="s">
        <v>260</v>
      </c>
      <c r="B4" t="s">
        <v>80</v>
      </c>
      <c r="C4" t="s">
        <v>59</v>
      </c>
      <c r="D4" t="s">
        <v>76</v>
      </c>
    </row>
    <row r="5" spans="1:4" x14ac:dyDescent="0.25">
      <c r="A5" t="s">
        <v>261</v>
      </c>
      <c r="B5" t="s">
        <v>80</v>
      </c>
      <c r="C5" t="s">
        <v>59</v>
      </c>
      <c r="D5" t="s">
        <v>76</v>
      </c>
    </row>
    <row r="6" spans="1:4" x14ac:dyDescent="0.25">
      <c r="A6" t="s">
        <v>262</v>
      </c>
      <c r="B6" t="s">
        <v>80</v>
      </c>
      <c r="C6" t="s">
        <v>59</v>
      </c>
      <c r="D6" t="s">
        <v>76</v>
      </c>
    </row>
    <row r="7" spans="1:4" x14ac:dyDescent="0.25">
      <c r="A7" t="s">
        <v>263</v>
      </c>
      <c r="B7" t="s">
        <v>80</v>
      </c>
      <c r="C7" t="s">
        <v>59</v>
      </c>
      <c r="D7" t="s">
        <v>76</v>
      </c>
    </row>
    <row r="8" spans="1:4" x14ac:dyDescent="0.25">
      <c r="A8" t="s">
        <v>264</v>
      </c>
      <c r="B8" t="s">
        <v>80</v>
      </c>
      <c r="C8" t="s">
        <v>59</v>
      </c>
      <c r="D8" t="s">
        <v>76</v>
      </c>
    </row>
    <row r="9" spans="1:4" x14ac:dyDescent="0.25">
      <c r="A9" t="s">
        <v>265</v>
      </c>
      <c r="B9" t="s">
        <v>80</v>
      </c>
      <c r="C9" t="s">
        <v>59</v>
      </c>
      <c r="D9" t="s">
        <v>76</v>
      </c>
    </row>
    <row r="10" spans="1:4" x14ac:dyDescent="0.25">
      <c r="A10" t="s">
        <v>266</v>
      </c>
      <c r="B10" t="s">
        <v>80</v>
      </c>
      <c r="C10" t="s">
        <v>59</v>
      </c>
      <c r="D10" t="s">
        <v>76</v>
      </c>
    </row>
    <row r="11" spans="1:4" x14ac:dyDescent="0.25">
      <c r="A11" t="s">
        <v>267</v>
      </c>
      <c r="B11" t="s">
        <v>80</v>
      </c>
      <c r="C11" t="s">
        <v>59</v>
      </c>
      <c r="D11" t="s">
        <v>76</v>
      </c>
    </row>
    <row r="12" spans="1:4" x14ac:dyDescent="0.25">
      <c r="A12" t="s">
        <v>268</v>
      </c>
      <c r="B12" t="s">
        <v>80</v>
      </c>
      <c r="C12" t="s">
        <v>59</v>
      </c>
      <c r="D12" t="s">
        <v>76</v>
      </c>
    </row>
    <row r="13" spans="1:4" x14ac:dyDescent="0.25">
      <c r="A13" t="s">
        <v>269</v>
      </c>
      <c r="B13" t="s">
        <v>80</v>
      </c>
      <c r="C13" t="s">
        <v>59</v>
      </c>
      <c r="D13" t="s">
        <v>76</v>
      </c>
    </row>
    <row r="14" spans="1:4" x14ac:dyDescent="0.25">
      <c r="A14" t="s">
        <v>270</v>
      </c>
      <c r="B14" t="s">
        <v>80</v>
      </c>
      <c r="C14" t="s">
        <v>59</v>
      </c>
      <c r="D14" t="s">
        <v>76</v>
      </c>
    </row>
    <row r="15" spans="1:4" x14ac:dyDescent="0.25">
      <c r="A15" t="s">
        <v>271</v>
      </c>
      <c r="B15" t="s">
        <v>80</v>
      </c>
      <c r="C15" t="s">
        <v>59</v>
      </c>
      <c r="D15" t="s">
        <v>76</v>
      </c>
    </row>
    <row r="16" spans="1:4" x14ac:dyDescent="0.25">
      <c r="A16" t="s">
        <v>272</v>
      </c>
      <c r="B16" t="s">
        <v>80</v>
      </c>
      <c r="C16" t="s">
        <v>59</v>
      </c>
      <c r="D16" t="s">
        <v>76</v>
      </c>
    </row>
    <row r="17" spans="1:4" x14ac:dyDescent="0.25">
      <c r="A17" t="s">
        <v>273</v>
      </c>
      <c r="B17" t="s">
        <v>80</v>
      </c>
      <c r="C17" t="s">
        <v>59</v>
      </c>
      <c r="D17" t="s">
        <v>76</v>
      </c>
    </row>
    <row r="18" spans="1:4" x14ac:dyDescent="0.25">
      <c r="A18" t="s">
        <v>274</v>
      </c>
      <c r="B18" t="s">
        <v>80</v>
      </c>
      <c r="C18" t="s">
        <v>59</v>
      </c>
      <c r="D18" t="s">
        <v>76</v>
      </c>
    </row>
    <row r="19" spans="1:4" x14ac:dyDescent="0.25">
      <c r="A19" t="s">
        <v>275</v>
      </c>
      <c r="B19" t="s">
        <v>80</v>
      </c>
      <c r="C19" t="s">
        <v>59</v>
      </c>
      <c r="D19" t="s">
        <v>76</v>
      </c>
    </row>
  </sheetData>
  <phoneticPr fontId="10"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C46D9-D543-435D-9225-ABA60F8D6338}">
  <sheetPr>
    <tabColor rgb="FFA6A6A6"/>
  </sheetPr>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38" t="s">
        <v>42</v>
      </c>
      <c r="B1" s="38" t="s">
        <v>117</v>
      </c>
      <c r="C1" s="38" t="s">
        <v>151</v>
      </c>
      <c r="D1" s="38" t="s">
        <v>152</v>
      </c>
    </row>
    <row r="2" spans="1:4" x14ac:dyDescent="0.25">
      <c r="A2">
        <v>1</v>
      </c>
      <c r="B2" t="s">
        <v>153</v>
      </c>
      <c r="C2" t="s">
        <v>154</v>
      </c>
      <c r="D2" t="s">
        <v>155</v>
      </c>
    </row>
    <row r="3" spans="1:4" x14ac:dyDescent="0.25">
      <c r="A3">
        <v>2</v>
      </c>
      <c r="B3" t="s">
        <v>156</v>
      </c>
      <c r="C3" t="s">
        <v>157</v>
      </c>
      <c r="D3" t="s">
        <v>158</v>
      </c>
    </row>
    <row r="4" spans="1:4" x14ac:dyDescent="0.25">
      <c r="A4">
        <v>3</v>
      </c>
      <c r="B4" t="s">
        <v>159</v>
      </c>
      <c r="C4" t="s">
        <v>154</v>
      </c>
      <c r="D4" t="s">
        <v>160</v>
      </c>
    </row>
    <row r="5" spans="1:4" x14ac:dyDescent="0.25">
      <c r="A5">
        <v>4</v>
      </c>
      <c r="B5" t="s">
        <v>161</v>
      </c>
      <c r="C5" t="s">
        <v>157</v>
      </c>
      <c r="D5" t="s">
        <v>162</v>
      </c>
    </row>
    <row r="6" spans="1:4" x14ac:dyDescent="0.25">
      <c r="A6">
        <v>5</v>
      </c>
      <c r="B6" t="s">
        <v>163</v>
      </c>
      <c r="C6" t="s">
        <v>154</v>
      </c>
      <c r="D6" t="s">
        <v>164</v>
      </c>
    </row>
  </sheetData>
  <phoneticPr fontId="10"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1BA0F-9E73-4CFF-8468-279170B3C203}">
  <sheetPr>
    <tabColor rgb="FFA6A6A6"/>
  </sheetPr>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38" t="s">
        <v>308</v>
      </c>
      <c r="B1" s="38" t="s">
        <v>309</v>
      </c>
      <c r="C1" s="38" t="s">
        <v>310</v>
      </c>
      <c r="D1" s="38" t="s">
        <v>311</v>
      </c>
      <c r="E1" s="38" t="s">
        <v>312</v>
      </c>
      <c r="F1" s="38" t="s">
        <v>313</v>
      </c>
      <c r="G1" s="38" t="s">
        <v>48</v>
      </c>
      <c r="H1" s="38" t="s">
        <v>314</v>
      </c>
      <c r="I1" s="38" t="s">
        <v>315</v>
      </c>
      <c r="J1" s="38" t="s">
        <v>316</v>
      </c>
      <c r="K1" s="38" t="s">
        <v>317</v>
      </c>
      <c r="L1" s="38" t="s">
        <v>318</v>
      </c>
    </row>
    <row r="2" spans="1:12" x14ac:dyDescent="0.25">
      <c r="A2" t="s">
        <v>265</v>
      </c>
      <c r="B2" t="s">
        <v>35</v>
      </c>
      <c r="C2" t="s">
        <v>163</v>
      </c>
      <c r="D2">
        <v>2</v>
      </c>
      <c r="E2">
        <v>4</v>
      </c>
      <c r="F2">
        <v>3</v>
      </c>
      <c r="G2">
        <v>8</v>
      </c>
      <c r="H2">
        <v>2</v>
      </c>
      <c r="I2">
        <v>6</v>
      </c>
      <c r="J2">
        <v>7</v>
      </c>
      <c r="K2" t="s">
        <v>51</v>
      </c>
      <c r="L2" t="s">
        <v>62</v>
      </c>
    </row>
    <row r="3" spans="1:12" x14ac:dyDescent="0.25">
      <c r="A3" t="s">
        <v>260</v>
      </c>
      <c r="B3" t="s">
        <v>116</v>
      </c>
      <c r="C3" t="s">
        <v>163</v>
      </c>
      <c r="D3">
        <v>2</v>
      </c>
      <c r="E3">
        <v>4</v>
      </c>
      <c r="F3">
        <v>2</v>
      </c>
      <c r="G3">
        <v>8</v>
      </c>
      <c r="H3">
        <v>2</v>
      </c>
      <c r="I3">
        <v>4</v>
      </c>
      <c r="J3">
        <v>6</v>
      </c>
      <c r="K3" t="s">
        <v>60</v>
      </c>
      <c r="L3" t="s">
        <v>61</v>
      </c>
    </row>
    <row r="4" spans="1:12" x14ac:dyDescent="0.25">
      <c r="A4" t="s">
        <v>272</v>
      </c>
      <c r="B4" t="s">
        <v>110</v>
      </c>
      <c r="C4" t="s">
        <v>161</v>
      </c>
      <c r="D4">
        <v>2</v>
      </c>
      <c r="E4">
        <v>4</v>
      </c>
      <c r="F4">
        <v>2</v>
      </c>
      <c r="G4">
        <v>8</v>
      </c>
      <c r="H4">
        <v>2</v>
      </c>
      <c r="I4">
        <v>4</v>
      </c>
      <c r="J4">
        <v>6</v>
      </c>
      <c r="K4" t="s">
        <v>60</v>
      </c>
      <c r="L4" t="s">
        <v>61</v>
      </c>
    </row>
    <row r="5" spans="1:12" x14ac:dyDescent="0.25">
      <c r="A5" t="s">
        <v>263</v>
      </c>
      <c r="B5" t="s">
        <v>112</v>
      </c>
      <c r="C5" t="s">
        <v>163</v>
      </c>
      <c r="D5">
        <v>2</v>
      </c>
      <c r="E5">
        <v>4</v>
      </c>
      <c r="F5">
        <v>4</v>
      </c>
      <c r="G5">
        <v>8</v>
      </c>
      <c r="H5">
        <v>2</v>
      </c>
      <c r="I5">
        <v>8</v>
      </c>
      <c r="J5">
        <v>7</v>
      </c>
      <c r="K5" t="s">
        <v>51</v>
      </c>
      <c r="L5" t="s">
        <v>62</v>
      </c>
    </row>
    <row r="6" spans="1:12" x14ac:dyDescent="0.25">
      <c r="A6" t="s">
        <v>274</v>
      </c>
      <c r="B6" t="s">
        <v>116</v>
      </c>
      <c r="C6" t="s">
        <v>159</v>
      </c>
      <c r="D6">
        <v>2</v>
      </c>
      <c r="E6">
        <v>1</v>
      </c>
      <c r="F6">
        <v>2</v>
      </c>
      <c r="G6">
        <v>2</v>
      </c>
      <c r="H6">
        <v>1</v>
      </c>
      <c r="I6">
        <v>2</v>
      </c>
      <c r="J6">
        <v>6</v>
      </c>
      <c r="K6" t="s">
        <v>60</v>
      </c>
      <c r="L6" t="s">
        <v>61</v>
      </c>
    </row>
    <row r="7" spans="1:12" x14ac:dyDescent="0.25">
      <c r="A7" t="s">
        <v>267</v>
      </c>
      <c r="B7" t="s">
        <v>108</v>
      </c>
      <c r="C7" t="s">
        <v>156</v>
      </c>
      <c r="D7">
        <v>1</v>
      </c>
      <c r="E7">
        <v>2</v>
      </c>
      <c r="F7">
        <v>4</v>
      </c>
      <c r="G7">
        <v>2</v>
      </c>
      <c r="H7">
        <v>1</v>
      </c>
      <c r="I7">
        <v>4</v>
      </c>
      <c r="J7">
        <v>6</v>
      </c>
      <c r="K7" t="s">
        <v>60</v>
      </c>
      <c r="L7" t="s">
        <v>61</v>
      </c>
    </row>
    <row r="8" spans="1:12" x14ac:dyDescent="0.25">
      <c r="A8" t="s">
        <v>258</v>
      </c>
      <c r="B8" t="s">
        <v>110</v>
      </c>
      <c r="C8" t="s">
        <v>153</v>
      </c>
      <c r="D8">
        <v>1</v>
      </c>
      <c r="E8">
        <v>2</v>
      </c>
      <c r="F8">
        <v>1</v>
      </c>
      <c r="G8">
        <v>2</v>
      </c>
      <c r="H8">
        <v>1</v>
      </c>
      <c r="I8">
        <v>1</v>
      </c>
      <c r="J8">
        <v>6</v>
      </c>
      <c r="K8" t="s">
        <v>60</v>
      </c>
      <c r="L8" t="s">
        <v>61</v>
      </c>
    </row>
    <row r="9" spans="1:12" x14ac:dyDescent="0.25">
      <c r="A9" t="s">
        <v>271</v>
      </c>
      <c r="B9" t="s">
        <v>108</v>
      </c>
      <c r="C9" t="s">
        <v>156</v>
      </c>
      <c r="D9">
        <v>2</v>
      </c>
      <c r="E9">
        <v>2</v>
      </c>
      <c r="F9">
        <v>2</v>
      </c>
      <c r="G9">
        <v>4</v>
      </c>
      <c r="H9">
        <v>1</v>
      </c>
      <c r="I9">
        <v>2</v>
      </c>
      <c r="J9">
        <v>6</v>
      </c>
      <c r="K9" t="s">
        <v>60</v>
      </c>
      <c r="L9" t="s">
        <v>61</v>
      </c>
    </row>
    <row r="10" spans="1:12" x14ac:dyDescent="0.25">
      <c r="A10" t="s">
        <v>273</v>
      </c>
      <c r="B10" t="s">
        <v>116</v>
      </c>
      <c r="C10" t="s">
        <v>153</v>
      </c>
      <c r="D10">
        <v>4</v>
      </c>
      <c r="E10">
        <v>2</v>
      </c>
      <c r="F10">
        <v>4</v>
      </c>
      <c r="G10">
        <v>8</v>
      </c>
      <c r="H10">
        <v>2</v>
      </c>
      <c r="I10">
        <v>8</v>
      </c>
      <c r="J10">
        <v>7</v>
      </c>
      <c r="K10" t="s">
        <v>51</v>
      </c>
      <c r="L10" t="s">
        <v>62</v>
      </c>
    </row>
    <row r="11" spans="1:12" x14ac:dyDescent="0.25">
      <c r="A11" t="s">
        <v>262</v>
      </c>
      <c r="B11" t="s">
        <v>108</v>
      </c>
      <c r="C11" t="s">
        <v>159</v>
      </c>
      <c r="D11">
        <v>4</v>
      </c>
      <c r="E11">
        <v>4</v>
      </c>
      <c r="F11">
        <v>2</v>
      </c>
      <c r="G11">
        <v>16</v>
      </c>
      <c r="H11">
        <v>4</v>
      </c>
      <c r="I11">
        <v>8</v>
      </c>
      <c r="J11">
        <v>7</v>
      </c>
      <c r="K11" t="s">
        <v>51</v>
      </c>
      <c r="L11" t="s">
        <v>62</v>
      </c>
    </row>
    <row r="12" spans="1:12" x14ac:dyDescent="0.25">
      <c r="A12" t="s">
        <v>261</v>
      </c>
      <c r="B12" t="s">
        <v>114</v>
      </c>
      <c r="C12" t="s">
        <v>163</v>
      </c>
      <c r="D12">
        <v>2</v>
      </c>
      <c r="E12">
        <v>2</v>
      </c>
      <c r="F12">
        <v>4</v>
      </c>
      <c r="G12">
        <v>4</v>
      </c>
      <c r="H12">
        <v>1</v>
      </c>
      <c r="I12">
        <v>4</v>
      </c>
      <c r="J12">
        <v>6</v>
      </c>
      <c r="K12" t="s">
        <v>60</v>
      </c>
      <c r="L12" t="s">
        <v>61</v>
      </c>
    </row>
    <row r="13" spans="1:12" x14ac:dyDescent="0.25">
      <c r="A13" t="s">
        <v>269</v>
      </c>
      <c r="B13" t="s">
        <v>110</v>
      </c>
      <c r="C13" t="s">
        <v>161</v>
      </c>
      <c r="D13">
        <v>3</v>
      </c>
      <c r="E13">
        <v>3</v>
      </c>
      <c r="F13">
        <v>3</v>
      </c>
      <c r="G13">
        <v>9</v>
      </c>
      <c r="H13">
        <v>2</v>
      </c>
      <c r="I13">
        <v>6</v>
      </c>
      <c r="J13">
        <v>7</v>
      </c>
      <c r="K13" t="s">
        <v>51</v>
      </c>
      <c r="L13" t="s">
        <v>62</v>
      </c>
    </row>
    <row r="14" spans="1:12" x14ac:dyDescent="0.25">
      <c r="A14" t="s">
        <v>266</v>
      </c>
      <c r="B14" t="s">
        <v>112</v>
      </c>
      <c r="C14" t="s">
        <v>161</v>
      </c>
      <c r="D14">
        <v>1</v>
      </c>
      <c r="E14">
        <v>2</v>
      </c>
      <c r="F14">
        <v>0</v>
      </c>
      <c r="G14">
        <v>2</v>
      </c>
      <c r="H14">
        <v>1</v>
      </c>
      <c r="I14">
        <v>0</v>
      </c>
      <c r="J14">
        <v>6</v>
      </c>
      <c r="K14" t="s">
        <v>60</v>
      </c>
      <c r="L14" t="s">
        <v>61</v>
      </c>
    </row>
    <row r="15" spans="1:12" x14ac:dyDescent="0.25">
      <c r="A15" t="s">
        <v>275</v>
      </c>
      <c r="B15" t="s">
        <v>35</v>
      </c>
      <c r="C15" t="s">
        <v>163</v>
      </c>
      <c r="D15">
        <v>3</v>
      </c>
      <c r="E15">
        <v>4</v>
      </c>
      <c r="F15">
        <v>4</v>
      </c>
      <c r="G15">
        <v>12</v>
      </c>
      <c r="H15">
        <v>3</v>
      </c>
      <c r="I15">
        <v>12</v>
      </c>
      <c r="J15">
        <v>8</v>
      </c>
      <c r="K15" t="s">
        <v>53</v>
      </c>
      <c r="L15" t="s">
        <v>63</v>
      </c>
    </row>
    <row r="16" spans="1:12" x14ac:dyDescent="0.25">
      <c r="A16" t="s">
        <v>259</v>
      </c>
      <c r="B16" t="s">
        <v>108</v>
      </c>
      <c r="C16" t="s">
        <v>153</v>
      </c>
      <c r="D16">
        <v>0</v>
      </c>
      <c r="E16">
        <v>2</v>
      </c>
      <c r="F16">
        <v>3</v>
      </c>
      <c r="G16">
        <v>0</v>
      </c>
      <c r="H16">
        <v>1</v>
      </c>
      <c r="I16">
        <v>3</v>
      </c>
      <c r="J16">
        <v>6</v>
      </c>
      <c r="K16" t="s">
        <v>60</v>
      </c>
      <c r="L16" t="s">
        <v>61</v>
      </c>
    </row>
    <row r="17" spans="1:12" x14ac:dyDescent="0.25">
      <c r="A17" t="s">
        <v>270</v>
      </c>
      <c r="B17" t="s">
        <v>108</v>
      </c>
      <c r="C17" t="s">
        <v>159</v>
      </c>
      <c r="D17">
        <v>3</v>
      </c>
      <c r="E17">
        <v>1</v>
      </c>
      <c r="F17">
        <v>2</v>
      </c>
      <c r="G17">
        <v>3</v>
      </c>
      <c r="H17">
        <v>1</v>
      </c>
      <c r="I17">
        <v>2</v>
      </c>
      <c r="J17">
        <v>6</v>
      </c>
      <c r="K17" t="s">
        <v>60</v>
      </c>
      <c r="L17" t="s">
        <v>61</v>
      </c>
    </row>
    <row r="18" spans="1:12" x14ac:dyDescent="0.25">
      <c r="A18" t="s">
        <v>264</v>
      </c>
      <c r="B18" t="s">
        <v>114</v>
      </c>
      <c r="C18" t="s">
        <v>159</v>
      </c>
      <c r="D18">
        <v>2</v>
      </c>
      <c r="E18">
        <v>1</v>
      </c>
      <c r="F18">
        <v>2</v>
      </c>
      <c r="G18">
        <v>2</v>
      </c>
      <c r="H18">
        <v>1</v>
      </c>
      <c r="I18">
        <v>2</v>
      </c>
      <c r="J18">
        <v>6</v>
      </c>
      <c r="K18" t="s">
        <v>60</v>
      </c>
      <c r="L18" t="s">
        <v>61</v>
      </c>
    </row>
    <row r="19" spans="1:12" x14ac:dyDescent="0.25">
      <c r="A19" t="s">
        <v>268</v>
      </c>
      <c r="B19" t="s">
        <v>108</v>
      </c>
      <c r="C19" t="s">
        <v>161</v>
      </c>
      <c r="D19">
        <v>4</v>
      </c>
      <c r="E19">
        <v>4</v>
      </c>
      <c r="F19">
        <v>2</v>
      </c>
      <c r="G19">
        <v>16</v>
      </c>
      <c r="H19">
        <v>4</v>
      </c>
      <c r="I19">
        <v>8</v>
      </c>
      <c r="J19">
        <v>7</v>
      </c>
      <c r="K19" t="s">
        <v>51</v>
      </c>
      <c r="L19" t="s">
        <v>62</v>
      </c>
    </row>
  </sheetData>
  <phoneticPr fontId="10"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2952E-6BEB-41B9-9536-C5A27CB087CC}">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117</v>
      </c>
      <c r="B1" s="38" t="s">
        <v>102</v>
      </c>
      <c r="C1" s="38" t="s">
        <v>256</v>
      </c>
      <c r="D1" s="38" t="s">
        <v>257</v>
      </c>
    </row>
    <row r="2" spans="1:4" x14ac:dyDescent="0.25">
      <c r="A2" t="s">
        <v>276</v>
      </c>
      <c r="B2" t="s">
        <v>77</v>
      </c>
      <c r="C2" t="s">
        <v>66</v>
      </c>
      <c r="D2" t="s">
        <v>76</v>
      </c>
    </row>
    <row r="3" spans="1:4" x14ac:dyDescent="0.25">
      <c r="A3" t="s">
        <v>277</v>
      </c>
      <c r="B3" t="s">
        <v>77</v>
      </c>
      <c r="C3" t="s">
        <v>66</v>
      </c>
      <c r="D3" t="s">
        <v>76</v>
      </c>
    </row>
    <row r="4" spans="1:4" x14ac:dyDescent="0.25">
      <c r="A4" t="s">
        <v>278</v>
      </c>
      <c r="B4" t="s">
        <v>77</v>
      </c>
      <c r="C4" t="s">
        <v>66</v>
      </c>
      <c r="D4" t="s">
        <v>76</v>
      </c>
    </row>
    <row r="5" spans="1:4" x14ac:dyDescent="0.25">
      <c r="A5" t="s">
        <v>279</v>
      </c>
      <c r="B5" t="s">
        <v>77</v>
      </c>
      <c r="C5" t="s">
        <v>66</v>
      </c>
      <c r="D5" t="s">
        <v>76</v>
      </c>
    </row>
    <row r="6" spans="1:4" x14ac:dyDescent="0.25">
      <c r="A6" t="s">
        <v>280</v>
      </c>
      <c r="B6" t="s">
        <v>77</v>
      </c>
      <c r="C6" t="s">
        <v>66</v>
      </c>
      <c r="D6" t="s">
        <v>76</v>
      </c>
    </row>
    <row r="7" spans="1:4" x14ac:dyDescent="0.25">
      <c r="A7" t="s">
        <v>281</v>
      </c>
      <c r="B7" t="s">
        <v>77</v>
      </c>
      <c r="C7" t="s">
        <v>66</v>
      </c>
      <c r="D7" t="s">
        <v>76</v>
      </c>
    </row>
    <row r="8" spans="1:4" x14ac:dyDescent="0.25">
      <c r="A8" t="s">
        <v>282</v>
      </c>
      <c r="B8" t="s">
        <v>77</v>
      </c>
      <c r="C8" t="s">
        <v>66</v>
      </c>
      <c r="D8" t="s">
        <v>76</v>
      </c>
    </row>
    <row r="9" spans="1:4" x14ac:dyDescent="0.25">
      <c r="A9" t="s">
        <v>283</v>
      </c>
      <c r="B9" t="s">
        <v>77</v>
      </c>
      <c r="C9" t="s">
        <v>66</v>
      </c>
      <c r="D9" t="s">
        <v>76</v>
      </c>
    </row>
    <row r="10" spans="1:4" x14ac:dyDescent="0.25">
      <c r="A10" t="s">
        <v>284</v>
      </c>
      <c r="B10" t="s">
        <v>77</v>
      </c>
      <c r="C10" t="s">
        <v>66</v>
      </c>
      <c r="D10" t="s">
        <v>76</v>
      </c>
    </row>
    <row r="11" spans="1:4" x14ac:dyDescent="0.25">
      <c r="A11" t="s">
        <v>285</v>
      </c>
      <c r="B11" t="s">
        <v>77</v>
      </c>
      <c r="C11" t="s">
        <v>66</v>
      </c>
      <c r="D11" t="s">
        <v>76</v>
      </c>
    </row>
    <row r="12" spans="1:4" x14ac:dyDescent="0.25">
      <c r="A12" t="s">
        <v>286</v>
      </c>
      <c r="B12" t="s">
        <v>77</v>
      </c>
      <c r="C12" t="s">
        <v>66</v>
      </c>
      <c r="D12" t="s">
        <v>76</v>
      </c>
    </row>
    <row r="13" spans="1:4" x14ac:dyDescent="0.25">
      <c r="A13" t="s">
        <v>287</v>
      </c>
      <c r="B13" t="s">
        <v>77</v>
      </c>
      <c r="C13" t="s">
        <v>66</v>
      </c>
      <c r="D13" t="s">
        <v>76</v>
      </c>
    </row>
    <row r="14" spans="1:4" x14ac:dyDescent="0.25">
      <c r="A14" t="s">
        <v>288</v>
      </c>
      <c r="B14" t="s">
        <v>77</v>
      </c>
      <c r="C14" t="s">
        <v>66</v>
      </c>
      <c r="D14" t="s">
        <v>76</v>
      </c>
    </row>
    <row r="15" spans="1:4" x14ac:dyDescent="0.25">
      <c r="A15" t="s">
        <v>289</v>
      </c>
      <c r="B15" t="s">
        <v>77</v>
      </c>
      <c r="C15" t="s">
        <v>66</v>
      </c>
      <c r="D15" t="s">
        <v>76</v>
      </c>
    </row>
    <row r="16" spans="1:4" x14ac:dyDescent="0.25">
      <c r="A16" t="s">
        <v>290</v>
      </c>
      <c r="B16" t="s">
        <v>77</v>
      </c>
      <c r="C16" t="s">
        <v>66</v>
      </c>
      <c r="D16" t="s">
        <v>76</v>
      </c>
    </row>
    <row r="17" spans="1:4" x14ac:dyDescent="0.25">
      <c r="A17" t="s">
        <v>291</v>
      </c>
      <c r="B17" t="s">
        <v>77</v>
      </c>
      <c r="C17" t="s">
        <v>66</v>
      </c>
      <c r="D17" t="s">
        <v>76</v>
      </c>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E8FFC-A3E3-466E-9A84-EF71313A2191}">
  <sheetPr>
    <tabColor rgb="FFA6A6A6"/>
  </sheetPr>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38" t="s">
        <v>42</v>
      </c>
      <c r="B1" s="38" t="s">
        <v>117</v>
      </c>
      <c r="C1" s="38" t="s">
        <v>165</v>
      </c>
      <c r="D1" s="38" t="s">
        <v>166</v>
      </c>
      <c r="E1" s="38" t="s">
        <v>167</v>
      </c>
    </row>
    <row r="2" spans="1:5" x14ac:dyDescent="0.25">
      <c r="A2">
        <v>1</v>
      </c>
      <c r="B2" t="s">
        <v>168</v>
      </c>
      <c r="C2" t="s">
        <v>169</v>
      </c>
      <c r="D2" t="s">
        <v>170</v>
      </c>
      <c r="E2" t="s">
        <v>171</v>
      </c>
    </row>
    <row r="3" spans="1:5" x14ac:dyDescent="0.25">
      <c r="A3">
        <v>2</v>
      </c>
      <c r="B3" t="s">
        <v>172</v>
      </c>
      <c r="C3" t="s">
        <v>173</v>
      </c>
      <c r="D3" t="s">
        <v>137</v>
      </c>
      <c r="E3" t="s">
        <v>174</v>
      </c>
    </row>
    <row r="4" spans="1:5" x14ac:dyDescent="0.25">
      <c r="A4">
        <v>3</v>
      </c>
      <c r="B4" t="s">
        <v>175</v>
      </c>
      <c r="C4" t="s">
        <v>176</v>
      </c>
      <c r="D4" t="s">
        <v>177</v>
      </c>
      <c r="E4" t="s">
        <v>178</v>
      </c>
    </row>
    <row r="5" spans="1:5" x14ac:dyDescent="0.25">
      <c r="A5">
        <v>4</v>
      </c>
      <c r="B5" t="s">
        <v>179</v>
      </c>
      <c r="C5" t="s">
        <v>176</v>
      </c>
      <c r="D5" t="s">
        <v>170</v>
      </c>
      <c r="E5" t="s">
        <v>180</v>
      </c>
    </row>
  </sheetData>
  <phoneticPr fontId="10"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ED807-EC73-4052-9CB5-DD95437C2C0A}">
  <sheetPr>
    <tabColor rgb="FFA6A6A6"/>
  </sheetPr>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38" t="s">
        <v>308</v>
      </c>
      <c r="B1" s="38" t="s">
        <v>309</v>
      </c>
      <c r="C1" s="38" t="s">
        <v>319</v>
      </c>
      <c r="D1" s="38" t="s">
        <v>167</v>
      </c>
      <c r="E1" s="38" t="s">
        <v>320</v>
      </c>
      <c r="F1" s="38" t="s">
        <v>321</v>
      </c>
      <c r="G1" s="38" t="s">
        <v>322</v>
      </c>
      <c r="H1" s="38" t="s">
        <v>66</v>
      </c>
      <c r="I1" s="38" t="s">
        <v>323</v>
      </c>
      <c r="J1" s="38" t="s">
        <v>324</v>
      </c>
      <c r="K1" s="38" t="s">
        <v>325</v>
      </c>
    </row>
    <row r="2" spans="1:11" x14ac:dyDescent="0.25">
      <c r="A2" t="s">
        <v>285</v>
      </c>
      <c r="B2" t="s">
        <v>112</v>
      </c>
      <c r="C2" t="s">
        <v>172</v>
      </c>
      <c r="D2" t="s">
        <v>174</v>
      </c>
      <c r="E2">
        <v>0</v>
      </c>
      <c r="F2">
        <v>3</v>
      </c>
      <c r="G2">
        <v>5</v>
      </c>
      <c r="H2">
        <v>8</v>
      </c>
      <c r="I2">
        <v>13</v>
      </c>
      <c r="J2" t="s">
        <v>53</v>
      </c>
      <c r="K2" t="s">
        <v>63</v>
      </c>
    </row>
    <row r="3" spans="1:11" x14ac:dyDescent="0.25">
      <c r="A3" t="s">
        <v>286</v>
      </c>
      <c r="B3" t="s">
        <v>108</v>
      </c>
      <c r="C3" t="s">
        <v>172</v>
      </c>
      <c r="D3" t="s">
        <v>174</v>
      </c>
      <c r="E3">
        <v>3</v>
      </c>
      <c r="F3">
        <v>4</v>
      </c>
      <c r="G3">
        <v>3</v>
      </c>
      <c r="H3">
        <v>10</v>
      </c>
      <c r="I3">
        <v>14</v>
      </c>
      <c r="J3" t="s">
        <v>68</v>
      </c>
      <c r="K3" t="s">
        <v>62</v>
      </c>
    </row>
    <row r="4" spans="1:11" x14ac:dyDescent="0.25">
      <c r="A4" t="s">
        <v>291</v>
      </c>
      <c r="B4" t="s">
        <v>110</v>
      </c>
      <c r="C4" t="s">
        <v>179</v>
      </c>
      <c r="D4" t="s">
        <v>180</v>
      </c>
      <c r="E4">
        <v>1</v>
      </c>
      <c r="F4">
        <v>0</v>
      </c>
      <c r="G4">
        <v>1</v>
      </c>
      <c r="H4">
        <v>2</v>
      </c>
      <c r="I4">
        <v>11</v>
      </c>
      <c r="J4" t="s">
        <v>60</v>
      </c>
      <c r="K4" t="s">
        <v>65</v>
      </c>
    </row>
    <row r="5" spans="1:11" x14ac:dyDescent="0.25">
      <c r="A5" t="s">
        <v>278</v>
      </c>
      <c r="B5" t="s">
        <v>116</v>
      </c>
      <c r="C5" t="s">
        <v>175</v>
      </c>
      <c r="D5" t="s">
        <v>178</v>
      </c>
      <c r="E5">
        <v>3</v>
      </c>
      <c r="F5">
        <v>3</v>
      </c>
      <c r="G5">
        <v>1</v>
      </c>
      <c r="H5">
        <v>7</v>
      </c>
      <c r="I5">
        <v>13</v>
      </c>
      <c r="J5" t="s">
        <v>53</v>
      </c>
      <c r="K5" t="s">
        <v>63</v>
      </c>
    </row>
    <row r="6" spans="1:11" x14ac:dyDescent="0.25">
      <c r="A6" t="s">
        <v>288</v>
      </c>
      <c r="B6" t="s">
        <v>116</v>
      </c>
      <c r="C6" t="s">
        <v>168</v>
      </c>
      <c r="D6" t="s">
        <v>171</v>
      </c>
      <c r="E6">
        <v>4</v>
      </c>
      <c r="F6">
        <v>1</v>
      </c>
      <c r="G6">
        <v>3</v>
      </c>
      <c r="H6">
        <v>8</v>
      </c>
      <c r="I6">
        <v>13</v>
      </c>
      <c r="J6" t="s">
        <v>53</v>
      </c>
      <c r="K6" t="s">
        <v>63</v>
      </c>
    </row>
    <row r="7" spans="1:11" x14ac:dyDescent="0.25">
      <c r="A7" t="s">
        <v>281</v>
      </c>
      <c r="B7" t="s">
        <v>35</v>
      </c>
      <c r="C7" t="s">
        <v>168</v>
      </c>
      <c r="D7" t="s">
        <v>171</v>
      </c>
      <c r="E7">
        <v>4</v>
      </c>
      <c r="F7">
        <v>1</v>
      </c>
      <c r="G7">
        <v>2</v>
      </c>
      <c r="H7">
        <v>7</v>
      </c>
      <c r="I7">
        <v>13</v>
      </c>
      <c r="J7" t="s">
        <v>53</v>
      </c>
      <c r="K7" t="s">
        <v>63</v>
      </c>
    </row>
    <row r="8" spans="1:11" x14ac:dyDescent="0.25">
      <c r="A8" t="s">
        <v>284</v>
      </c>
      <c r="B8" t="s">
        <v>114</v>
      </c>
      <c r="C8" t="s">
        <v>179</v>
      </c>
      <c r="D8" t="s">
        <v>180</v>
      </c>
      <c r="E8">
        <v>4</v>
      </c>
      <c r="F8">
        <v>3</v>
      </c>
      <c r="G8">
        <v>4</v>
      </c>
      <c r="H8">
        <v>11</v>
      </c>
      <c r="I8">
        <v>14</v>
      </c>
      <c r="J8" t="s">
        <v>68</v>
      </c>
      <c r="K8" t="s">
        <v>62</v>
      </c>
    </row>
    <row r="9" spans="1:11" x14ac:dyDescent="0.25">
      <c r="A9" t="s">
        <v>282</v>
      </c>
      <c r="B9" t="s">
        <v>116</v>
      </c>
      <c r="C9" t="s">
        <v>172</v>
      </c>
      <c r="D9" t="s">
        <v>174</v>
      </c>
      <c r="E9">
        <v>5</v>
      </c>
      <c r="F9">
        <v>1</v>
      </c>
      <c r="G9">
        <v>3</v>
      </c>
      <c r="H9">
        <v>9</v>
      </c>
      <c r="I9">
        <v>14</v>
      </c>
      <c r="J9" t="s">
        <v>68</v>
      </c>
      <c r="K9" t="s">
        <v>62</v>
      </c>
    </row>
    <row r="10" spans="1:11" x14ac:dyDescent="0.25">
      <c r="A10" t="s">
        <v>277</v>
      </c>
      <c r="B10" t="s">
        <v>35</v>
      </c>
      <c r="C10" t="s">
        <v>168</v>
      </c>
      <c r="D10" t="s">
        <v>171</v>
      </c>
      <c r="E10">
        <v>1</v>
      </c>
      <c r="F10">
        <v>4</v>
      </c>
      <c r="G10">
        <v>4</v>
      </c>
      <c r="H10">
        <v>9</v>
      </c>
      <c r="I10">
        <v>14</v>
      </c>
      <c r="J10" t="s">
        <v>68</v>
      </c>
      <c r="K10" t="s">
        <v>62</v>
      </c>
    </row>
    <row r="11" spans="1:11" x14ac:dyDescent="0.25">
      <c r="A11" t="s">
        <v>287</v>
      </c>
      <c r="B11" t="s">
        <v>35</v>
      </c>
      <c r="C11" t="s">
        <v>179</v>
      </c>
      <c r="D11" t="s">
        <v>180</v>
      </c>
      <c r="E11">
        <v>4</v>
      </c>
      <c r="F11">
        <v>3</v>
      </c>
      <c r="G11">
        <v>0</v>
      </c>
      <c r="H11">
        <v>7</v>
      </c>
      <c r="I11">
        <v>13</v>
      </c>
      <c r="J11" t="s">
        <v>53</v>
      </c>
      <c r="K11" t="s">
        <v>63</v>
      </c>
    </row>
    <row r="12" spans="1:11" x14ac:dyDescent="0.25">
      <c r="A12" t="s">
        <v>290</v>
      </c>
      <c r="B12" t="s">
        <v>108</v>
      </c>
      <c r="C12" t="s">
        <v>179</v>
      </c>
      <c r="D12" t="s">
        <v>180</v>
      </c>
      <c r="E12">
        <v>3</v>
      </c>
      <c r="F12">
        <v>1</v>
      </c>
      <c r="G12">
        <v>3</v>
      </c>
      <c r="H12">
        <v>7</v>
      </c>
      <c r="I12">
        <v>13</v>
      </c>
      <c r="J12" t="s">
        <v>53</v>
      </c>
      <c r="K12" t="s">
        <v>63</v>
      </c>
    </row>
    <row r="13" spans="1:11" x14ac:dyDescent="0.25">
      <c r="A13" t="s">
        <v>279</v>
      </c>
      <c r="B13" t="s">
        <v>116</v>
      </c>
      <c r="C13" t="s">
        <v>179</v>
      </c>
      <c r="D13" t="s">
        <v>180</v>
      </c>
      <c r="E13">
        <v>4</v>
      </c>
      <c r="F13">
        <v>1</v>
      </c>
      <c r="G13">
        <v>5</v>
      </c>
      <c r="H13">
        <v>10</v>
      </c>
      <c r="I13">
        <v>14</v>
      </c>
      <c r="J13" t="s">
        <v>68</v>
      </c>
      <c r="K13" t="s">
        <v>62</v>
      </c>
    </row>
    <row r="14" spans="1:11" x14ac:dyDescent="0.25">
      <c r="A14" t="s">
        <v>283</v>
      </c>
      <c r="B14" t="s">
        <v>116</v>
      </c>
      <c r="C14" t="s">
        <v>175</v>
      </c>
      <c r="D14" t="s">
        <v>178</v>
      </c>
      <c r="E14">
        <v>3</v>
      </c>
      <c r="F14">
        <v>2</v>
      </c>
      <c r="G14">
        <v>3</v>
      </c>
      <c r="H14">
        <v>8</v>
      </c>
      <c r="I14">
        <v>13</v>
      </c>
      <c r="J14" t="s">
        <v>53</v>
      </c>
      <c r="K14" t="s">
        <v>63</v>
      </c>
    </row>
    <row r="15" spans="1:11" x14ac:dyDescent="0.25">
      <c r="A15" t="s">
        <v>276</v>
      </c>
      <c r="B15" t="s">
        <v>114</v>
      </c>
      <c r="C15" t="s">
        <v>179</v>
      </c>
      <c r="D15" t="s">
        <v>180</v>
      </c>
      <c r="E15">
        <v>3</v>
      </c>
      <c r="F15">
        <v>4</v>
      </c>
      <c r="G15">
        <v>4</v>
      </c>
      <c r="H15">
        <v>11</v>
      </c>
      <c r="I15">
        <v>14</v>
      </c>
      <c r="J15" t="s">
        <v>68</v>
      </c>
      <c r="K15" t="s">
        <v>62</v>
      </c>
    </row>
    <row r="16" spans="1:11" x14ac:dyDescent="0.25">
      <c r="A16" t="s">
        <v>289</v>
      </c>
      <c r="B16" t="s">
        <v>110</v>
      </c>
      <c r="C16" t="s">
        <v>168</v>
      </c>
      <c r="D16" t="s">
        <v>171</v>
      </c>
      <c r="E16">
        <v>4</v>
      </c>
      <c r="F16">
        <v>3</v>
      </c>
      <c r="G16">
        <v>2</v>
      </c>
      <c r="H16">
        <v>9</v>
      </c>
      <c r="I16">
        <v>14</v>
      </c>
      <c r="J16" t="s">
        <v>68</v>
      </c>
      <c r="K16" t="s">
        <v>62</v>
      </c>
    </row>
    <row r="17" spans="1:11" x14ac:dyDescent="0.25">
      <c r="A17" t="s">
        <v>280</v>
      </c>
      <c r="B17" t="s">
        <v>35</v>
      </c>
      <c r="C17" t="s">
        <v>179</v>
      </c>
      <c r="D17" t="s">
        <v>180</v>
      </c>
      <c r="E17">
        <v>2</v>
      </c>
      <c r="F17">
        <v>2</v>
      </c>
      <c r="G17">
        <v>4</v>
      </c>
      <c r="H17">
        <v>8</v>
      </c>
      <c r="I17">
        <v>13</v>
      </c>
      <c r="J17" t="s">
        <v>53</v>
      </c>
      <c r="K17" t="s">
        <v>63</v>
      </c>
    </row>
  </sheetData>
  <phoneticPr fontId="10"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F19A3F-87A1-4FE1-A843-016B7FBD98DA}">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117</v>
      </c>
      <c r="B1" s="38" t="s">
        <v>102</v>
      </c>
      <c r="C1" s="38" t="s">
        <v>256</v>
      </c>
      <c r="D1" s="38" t="s">
        <v>257</v>
      </c>
    </row>
    <row r="2" spans="1:4" x14ac:dyDescent="0.25">
      <c r="A2" t="s">
        <v>292</v>
      </c>
      <c r="B2" t="s">
        <v>75</v>
      </c>
      <c r="C2" t="s">
        <v>66</v>
      </c>
      <c r="D2" t="s">
        <v>76</v>
      </c>
    </row>
    <row r="3" spans="1:4" x14ac:dyDescent="0.25">
      <c r="A3" t="s">
        <v>293</v>
      </c>
      <c r="B3" t="s">
        <v>75</v>
      </c>
      <c r="C3" t="s">
        <v>66</v>
      </c>
      <c r="D3" t="s">
        <v>76</v>
      </c>
    </row>
    <row r="4" spans="1:4" x14ac:dyDescent="0.25">
      <c r="A4" t="s">
        <v>294</v>
      </c>
      <c r="B4" t="s">
        <v>75</v>
      </c>
      <c r="C4" t="s">
        <v>66</v>
      </c>
      <c r="D4" t="s">
        <v>76</v>
      </c>
    </row>
    <row r="5" spans="1:4" x14ac:dyDescent="0.25">
      <c r="A5" t="s">
        <v>295</v>
      </c>
      <c r="B5" t="s">
        <v>75</v>
      </c>
      <c r="C5" t="s">
        <v>66</v>
      </c>
      <c r="D5" t="s">
        <v>76</v>
      </c>
    </row>
    <row r="6" spans="1:4" x14ac:dyDescent="0.25">
      <c r="A6" t="s">
        <v>296</v>
      </c>
      <c r="B6" t="s">
        <v>75</v>
      </c>
      <c r="C6" t="s">
        <v>66</v>
      </c>
      <c r="D6" t="s">
        <v>76</v>
      </c>
    </row>
    <row r="7" spans="1:4" x14ac:dyDescent="0.25">
      <c r="A7" t="s">
        <v>297</v>
      </c>
      <c r="B7" t="s">
        <v>75</v>
      </c>
      <c r="C7" t="s">
        <v>66</v>
      </c>
      <c r="D7" t="s">
        <v>76</v>
      </c>
    </row>
    <row r="8" spans="1:4" x14ac:dyDescent="0.25">
      <c r="A8" t="s">
        <v>298</v>
      </c>
      <c r="B8" t="s">
        <v>75</v>
      </c>
      <c r="C8" t="s">
        <v>66</v>
      </c>
      <c r="D8" t="s">
        <v>76</v>
      </c>
    </row>
    <row r="9" spans="1:4" x14ac:dyDescent="0.25">
      <c r="A9" t="s">
        <v>299</v>
      </c>
      <c r="B9" t="s">
        <v>75</v>
      </c>
      <c r="C9" t="s">
        <v>66</v>
      </c>
      <c r="D9" t="s">
        <v>76</v>
      </c>
    </row>
    <row r="10" spans="1:4" x14ac:dyDescent="0.25">
      <c r="A10" t="s">
        <v>300</v>
      </c>
      <c r="B10" t="s">
        <v>75</v>
      </c>
      <c r="C10" t="s">
        <v>66</v>
      </c>
      <c r="D10" t="s">
        <v>76</v>
      </c>
    </row>
    <row r="11" spans="1:4" x14ac:dyDescent="0.25">
      <c r="A11" t="s">
        <v>301</v>
      </c>
      <c r="B11" t="s">
        <v>75</v>
      </c>
      <c r="C11" t="s">
        <v>66</v>
      </c>
      <c r="D11" t="s">
        <v>76</v>
      </c>
    </row>
    <row r="12" spans="1:4" x14ac:dyDescent="0.25">
      <c r="A12" t="s">
        <v>302</v>
      </c>
      <c r="B12" t="s">
        <v>75</v>
      </c>
      <c r="C12" t="s">
        <v>66</v>
      </c>
      <c r="D12" t="s">
        <v>76</v>
      </c>
    </row>
    <row r="13" spans="1:4" x14ac:dyDescent="0.25">
      <c r="A13" t="s">
        <v>303</v>
      </c>
      <c r="B13" t="s">
        <v>75</v>
      </c>
      <c r="C13" t="s">
        <v>66</v>
      </c>
      <c r="D13" t="s">
        <v>76</v>
      </c>
    </row>
    <row r="14" spans="1:4" x14ac:dyDescent="0.25">
      <c r="A14" t="s">
        <v>304</v>
      </c>
      <c r="B14" t="s">
        <v>75</v>
      </c>
      <c r="C14" t="s">
        <v>66</v>
      </c>
      <c r="D14" t="s">
        <v>76</v>
      </c>
    </row>
    <row r="15" spans="1:4" x14ac:dyDescent="0.25">
      <c r="A15" t="s">
        <v>305</v>
      </c>
      <c r="B15" t="s">
        <v>75</v>
      </c>
      <c r="C15" t="s">
        <v>66</v>
      </c>
      <c r="D15" t="s">
        <v>76</v>
      </c>
    </row>
    <row r="16" spans="1:4" x14ac:dyDescent="0.25">
      <c r="A16" t="s">
        <v>306</v>
      </c>
      <c r="B16" t="s">
        <v>75</v>
      </c>
      <c r="C16" t="s">
        <v>66</v>
      </c>
      <c r="D16" t="s">
        <v>76</v>
      </c>
    </row>
    <row r="17" spans="1:4" x14ac:dyDescent="0.25">
      <c r="A17" t="s">
        <v>307</v>
      </c>
      <c r="B17" t="s">
        <v>75</v>
      </c>
      <c r="C17" t="s">
        <v>66</v>
      </c>
      <c r="D17" t="s">
        <v>76</v>
      </c>
    </row>
  </sheetData>
  <phoneticPr fontId="10"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FC278F-579A-4ED7-A13E-816B78FDDF1B}">
  <sheetPr>
    <tabColor rgb="FFA6A6A6"/>
  </sheetPr>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38" t="s">
        <v>42</v>
      </c>
      <c r="B1" s="38" t="s">
        <v>117</v>
      </c>
      <c r="C1" s="38" t="s">
        <v>165</v>
      </c>
      <c r="D1" s="38" t="s">
        <v>166</v>
      </c>
      <c r="E1" s="38" t="s">
        <v>181</v>
      </c>
    </row>
    <row r="2" spans="1:5" x14ac:dyDescent="0.25">
      <c r="A2">
        <v>1</v>
      </c>
      <c r="B2" t="s">
        <v>182</v>
      </c>
      <c r="C2" t="s">
        <v>183</v>
      </c>
      <c r="D2" t="s">
        <v>184</v>
      </c>
      <c r="E2" t="s">
        <v>185</v>
      </c>
    </row>
    <row r="3" spans="1:5" x14ac:dyDescent="0.25">
      <c r="A3">
        <v>2</v>
      </c>
      <c r="B3" t="s">
        <v>186</v>
      </c>
      <c r="C3" t="s">
        <v>183</v>
      </c>
      <c r="D3" t="s">
        <v>137</v>
      </c>
      <c r="E3" t="s">
        <v>187</v>
      </c>
    </row>
    <row r="4" spans="1:5" x14ac:dyDescent="0.25">
      <c r="A4">
        <v>3</v>
      </c>
      <c r="B4" t="s">
        <v>188</v>
      </c>
      <c r="C4" t="s">
        <v>189</v>
      </c>
      <c r="D4" t="s">
        <v>190</v>
      </c>
      <c r="E4" t="s">
        <v>191</v>
      </c>
    </row>
    <row r="5" spans="1:5" x14ac:dyDescent="0.25">
      <c r="A5">
        <v>4</v>
      </c>
      <c r="B5" t="s">
        <v>192</v>
      </c>
      <c r="C5" t="s">
        <v>189</v>
      </c>
      <c r="D5" t="s">
        <v>177</v>
      </c>
      <c r="E5" t="s">
        <v>193</v>
      </c>
    </row>
  </sheetData>
  <phoneticPr fontId="10"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9A93B-F6C2-4572-A23A-1B7A7960662D}">
  <sheetPr>
    <tabColor rgb="FFA6A6A6"/>
  </sheetPr>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38" t="s">
        <v>308</v>
      </c>
      <c r="B1" s="38" t="s">
        <v>309</v>
      </c>
      <c r="C1" s="38" t="s">
        <v>326</v>
      </c>
      <c r="D1" s="38" t="s">
        <v>181</v>
      </c>
      <c r="E1" s="38" t="s">
        <v>327</v>
      </c>
      <c r="F1" s="38" t="s">
        <v>328</v>
      </c>
      <c r="G1" s="38" t="s">
        <v>329</v>
      </c>
      <c r="H1" s="38" t="s">
        <v>66</v>
      </c>
      <c r="I1" s="38" t="s">
        <v>323</v>
      </c>
      <c r="J1" s="38" t="s">
        <v>324</v>
      </c>
      <c r="K1" s="38" t="s">
        <v>325</v>
      </c>
    </row>
    <row r="2" spans="1:11" x14ac:dyDescent="0.25">
      <c r="A2" t="s">
        <v>296</v>
      </c>
      <c r="B2" t="s">
        <v>114</v>
      </c>
      <c r="C2" t="s">
        <v>186</v>
      </c>
      <c r="D2" t="s">
        <v>187</v>
      </c>
      <c r="E2">
        <v>2</v>
      </c>
      <c r="F2">
        <v>2</v>
      </c>
      <c r="G2">
        <v>2</v>
      </c>
      <c r="H2">
        <v>6</v>
      </c>
      <c r="I2">
        <v>13</v>
      </c>
      <c r="J2" t="s">
        <v>53</v>
      </c>
      <c r="K2" t="s">
        <v>63</v>
      </c>
    </row>
    <row r="3" spans="1:11" x14ac:dyDescent="0.25">
      <c r="A3" t="s">
        <v>303</v>
      </c>
      <c r="B3" t="s">
        <v>35</v>
      </c>
      <c r="C3" t="s">
        <v>188</v>
      </c>
      <c r="D3" t="s">
        <v>191</v>
      </c>
      <c r="E3">
        <v>2</v>
      </c>
      <c r="F3">
        <v>2</v>
      </c>
      <c r="G3">
        <v>2</v>
      </c>
      <c r="H3">
        <v>6</v>
      </c>
      <c r="I3">
        <v>13</v>
      </c>
      <c r="J3" t="s">
        <v>53</v>
      </c>
      <c r="K3" t="s">
        <v>63</v>
      </c>
    </row>
    <row r="4" spans="1:11" x14ac:dyDescent="0.25">
      <c r="A4" t="s">
        <v>306</v>
      </c>
      <c r="B4" t="s">
        <v>110</v>
      </c>
      <c r="C4" t="s">
        <v>192</v>
      </c>
      <c r="D4" t="s">
        <v>193</v>
      </c>
      <c r="E4">
        <v>3</v>
      </c>
      <c r="F4">
        <v>3</v>
      </c>
      <c r="G4">
        <v>1</v>
      </c>
      <c r="H4">
        <v>7</v>
      </c>
      <c r="I4">
        <v>13</v>
      </c>
      <c r="J4" t="s">
        <v>53</v>
      </c>
      <c r="K4" t="s">
        <v>63</v>
      </c>
    </row>
    <row r="5" spans="1:11" x14ac:dyDescent="0.25">
      <c r="A5" t="s">
        <v>297</v>
      </c>
      <c r="B5" t="s">
        <v>116</v>
      </c>
      <c r="C5" t="s">
        <v>192</v>
      </c>
      <c r="D5" t="s">
        <v>193</v>
      </c>
      <c r="E5">
        <v>2</v>
      </c>
      <c r="F5">
        <v>4</v>
      </c>
      <c r="G5">
        <v>3</v>
      </c>
      <c r="H5">
        <v>9</v>
      </c>
      <c r="I5">
        <v>14</v>
      </c>
      <c r="J5" t="s">
        <v>68</v>
      </c>
      <c r="K5" t="s">
        <v>62</v>
      </c>
    </row>
    <row r="6" spans="1:11" x14ac:dyDescent="0.25">
      <c r="A6" t="s">
        <v>294</v>
      </c>
      <c r="B6" t="s">
        <v>114</v>
      </c>
      <c r="C6" t="s">
        <v>186</v>
      </c>
      <c r="D6" t="s">
        <v>187</v>
      </c>
      <c r="E6">
        <v>2</v>
      </c>
      <c r="F6">
        <v>0</v>
      </c>
      <c r="G6">
        <v>2</v>
      </c>
      <c r="H6">
        <v>4</v>
      </c>
      <c r="I6">
        <v>12</v>
      </c>
      <c r="J6" t="s">
        <v>67</v>
      </c>
      <c r="K6" t="s">
        <v>64</v>
      </c>
    </row>
    <row r="7" spans="1:11" x14ac:dyDescent="0.25">
      <c r="A7" t="s">
        <v>300</v>
      </c>
      <c r="B7" t="s">
        <v>35</v>
      </c>
      <c r="C7" t="s">
        <v>188</v>
      </c>
      <c r="D7" t="s">
        <v>191</v>
      </c>
      <c r="E7">
        <v>2</v>
      </c>
      <c r="F7">
        <v>3</v>
      </c>
      <c r="G7">
        <v>2</v>
      </c>
      <c r="H7">
        <v>7</v>
      </c>
      <c r="I7">
        <v>13</v>
      </c>
      <c r="J7" t="s">
        <v>53</v>
      </c>
      <c r="K7" t="s">
        <v>63</v>
      </c>
    </row>
    <row r="8" spans="1:11" x14ac:dyDescent="0.25">
      <c r="A8" t="s">
        <v>305</v>
      </c>
      <c r="B8" t="s">
        <v>116</v>
      </c>
      <c r="C8" t="s">
        <v>192</v>
      </c>
      <c r="D8" t="s">
        <v>193</v>
      </c>
      <c r="E8">
        <v>2</v>
      </c>
      <c r="F8">
        <v>3</v>
      </c>
      <c r="G8">
        <v>2</v>
      </c>
      <c r="H8">
        <v>7</v>
      </c>
      <c r="I8">
        <v>13</v>
      </c>
      <c r="J8" t="s">
        <v>53</v>
      </c>
      <c r="K8" t="s">
        <v>63</v>
      </c>
    </row>
    <row r="9" spans="1:11" x14ac:dyDescent="0.25">
      <c r="A9" t="s">
        <v>295</v>
      </c>
      <c r="B9" t="s">
        <v>110</v>
      </c>
      <c r="C9" t="s">
        <v>188</v>
      </c>
      <c r="D9" t="s">
        <v>191</v>
      </c>
      <c r="E9">
        <v>2</v>
      </c>
      <c r="F9">
        <v>2</v>
      </c>
      <c r="G9">
        <v>1</v>
      </c>
      <c r="H9">
        <v>5</v>
      </c>
      <c r="I9">
        <v>12</v>
      </c>
      <c r="J9" t="s">
        <v>67</v>
      </c>
      <c r="K9" t="s">
        <v>64</v>
      </c>
    </row>
    <row r="10" spans="1:11" x14ac:dyDescent="0.25">
      <c r="A10" t="s">
        <v>292</v>
      </c>
      <c r="B10" t="s">
        <v>110</v>
      </c>
      <c r="C10" t="s">
        <v>186</v>
      </c>
      <c r="D10" t="s">
        <v>187</v>
      </c>
      <c r="E10">
        <v>1</v>
      </c>
      <c r="F10">
        <v>3</v>
      </c>
      <c r="G10">
        <v>4</v>
      </c>
      <c r="H10">
        <v>8</v>
      </c>
      <c r="I10">
        <v>13</v>
      </c>
      <c r="J10" t="s">
        <v>53</v>
      </c>
      <c r="K10" t="s">
        <v>63</v>
      </c>
    </row>
    <row r="11" spans="1:11" x14ac:dyDescent="0.25">
      <c r="A11" t="s">
        <v>298</v>
      </c>
      <c r="B11" t="s">
        <v>35</v>
      </c>
      <c r="C11" t="s">
        <v>188</v>
      </c>
      <c r="D11" t="s">
        <v>191</v>
      </c>
      <c r="E11">
        <v>1</v>
      </c>
      <c r="F11">
        <v>2</v>
      </c>
      <c r="G11">
        <v>3</v>
      </c>
      <c r="H11">
        <v>6</v>
      </c>
      <c r="I11">
        <v>13</v>
      </c>
      <c r="J11" t="s">
        <v>53</v>
      </c>
      <c r="K11" t="s">
        <v>63</v>
      </c>
    </row>
    <row r="12" spans="1:11" x14ac:dyDescent="0.25">
      <c r="A12" t="s">
        <v>304</v>
      </c>
      <c r="B12" t="s">
        <v>112</v>
      </c>
      <c r="C12" t="s">
        <v>186</v>
      </c>
      <c r="D12" t="s">
        <v>187</v>
      </c>
      <c r="E12">
        <v>5</v>
      </c>
      <c r="F12">
        <v>4</v>
      </c>
      <c r="G12">
        <v>2</v>
      </c>
      <c r="H12">
        <v>11</v>
      </c>
      <c r="I12">
        <v>14</v>
      </c>
      <c r="J12" t="s">
        <v>68</v>
      </c>
      <c r="K12" t="s">
        <v>62</v>
      </c>
    </row>
    <row r="13" spans="1:11" x14ac:dyDescent="0.25">
      <c r="A13" t="s">
        <v>302</v>
      </c>
      <c r="B13" t="s">
        <v>108</v>
      </c>
      <c r="C13" t="s">
        <v>182</v>
      </c>
      <c r="D13" t="s">
        <v>185</v>
      </c>
      <c r="E13">
        <v>2</v>
      </c>
      <c r="F13">
        <v>3</v>
      </c>
      <c r="G13">
        <v>1</v>
      </c>
      <c r="H13">
        <v>6</v>
      </c>
      <c r="I13">
        <v>13</v>
      </c>
      <c r="J13" t="s">
        <v>53</v>
      </c>
      <c r="K13" t="s">
        <v>63</v>
      </c>
    </row>
    <row r="14" spans="1:11" x14ac:dyDescent="0.25">
      <c r="A14" t="s">
        <v>293</v>
      </c>
      <c r="B14" t="s">
        <v>114</v>
      </c>
      <c r="C14" t="s">
        <v>182</v>
      </c>
      <c r="D14" t="s">
        <v>185</v>
      </c>
      <c r="E14">
        <v>3</v>
      </c>
      <c r="F14">
        <v>3</v>
      </c>
      <c r="G14">
        <v>1</v>
      </c>
      <c r="H14">
        <v>7</v>
      </c>
      <c r="I14">
        <v>13</v>
      </c>
      <c r="J14" t="s">
        <v>53</v>
      </c>
      <c r="K14" t="s">
        <v>63</v>
      </c>
    </row>
    <row r="15" spans="1:11" x14ac:dyDescent="0.25">
      <c r="A15" t="s">
        <v>301</v>
      </c>
      <c r="B15" t="s">
        <v>114</v>
      </c>
      <c r="C15" t="s">
        <v>188</v>
      </c>
      <c r="D15" t="s">
        <v>191</v>
      </c>
      <c r="E15">
        <v>4</v>
      </c>
      <c r="F15">
        <v>3</v>
      </c>
      <c r="G15">
        <v>2</v>
      </c>
      <c r="H15">
        <v>9</v>
      </c>
      <c r="I15">
        <v>14</v>
      </c>
      <c r="J15" t="s">
        <v>68</v>
      </c>
      <c r="K15" t="s">
        <v>62</v>
      </c>
    </row>
    <row r="16" spans="1:11" x14ac:dyDescent="0.25">
      <c r="A16" t="s">
        <v>307</v>
      </c>
      <c r="B16" t="s">
        <v>114</v>
      </c>
      <c r="C16" t="s">
        <v>182</v>
      </c>
      <c r="D16" t="s">
        <v>185</v>
      </c>
      <c r="E16">
        <v>1</v>
      </c>
      <c r="F16">
        <v>0</v>
      </c>
      <c r="G16">
        <v>5</v>
      </c>
      <c r="H16">
        <v>6</v>
      </c>
      <c r="I16">
        <v>13</v>
      </c>
      <c r="J16" t="s">
        <v>53</v>
      </c>
      <c r="K16" t="s">
        <v>63</v>
      </c>
    </row>
    <row r="17" spans="1:11" x14ac:dyDescent="0.25">
      <c r="A17" t="s">
        <v>299</v>
      </c>
      <c r="B17" t="s">
        <v>116</v>
      </c>
      <c r="C17" t="s">
        <v>182</v>
      </c>
      <c r="D17" t="s">
        <v>185</v>
      </c>
      <c r="E17">
        <v>4</v>
      </c>
      <c r="F17">
        <v>2</v>
      </c>
      <c r="G17">
        <v>1</v>
      </c>
      <c r="H17">
        <v>7</v>
      </c>
      <c r="I17">
        <v>13</v>
      </c>
      <c r="J17" t="s">
        <v>53</v>
      </c>
      <c r="K17" t="s">
        <v>63</v>
      </c>
    </row>
  </sheetData>
  <phoneticPr fontId="10"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A6A6A6"/>
  </sheetPr>
  <dimension ref="A1:M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 min="9" max="13" width="22" customWidth="1"/>
  </cols>
  <sheetData>
    <row r="1" spans="1:13" ht="30" x14ac:dyDescent="0.25">
      <c r="A1" s="12" t="s">
        <v>41</v>
      </c>
      <c r="B1" s="12" t="s">
        <v>42</v>
      </c>
      <c r="C1" s="12" t="s">
        <v>43</v>
      </c>
      <c r="D1" s="12" t="s">
        <v>44</v>
      </c>
      <c r="E1" s="12" t="s">
        <v>45</v>
      </c>
      <c r="F1" s="12" t="s">
        <v>46</v>
      </c>
      <c r="I1" s="29" t="s">
        <v>47</v>
      </c>
      <c r="J1" s="30"/>
      <c r="K1" s="30"/>
      <c r="L1" s="30"/>
      <c r="M1" s="31"/>
    </row>
    <row r="2" spans="1:13" x14ac:dyDescent="0.25">
      <c r="A2" s="13">
        <v>0</v>
      </c>
      <c r="B2" s="13">
        <v>1</v>
      </c>
      <c r="C2" s="13" t="s">
        <v>48</v>
      </c>
      <c r="D2" s="13">
        <v>5</v>
      </c>
      <c r="E2" s="13" t="s">
        <v>49</v>
      </c>
      <c r="F2" s="13" t="s">
        <v>50</v>
      </c>
      <c r="G2" s="14"/>
      <c r="I2" s="32"/>
      <c r="J2" s="33"/>
      <c r="K2" s="33"/>
      <c r="L2" s="33"/>
      <c r="M2" s="34"/>
    </row>
    <row r="3" spans="1:13" x14ac:dyDescent="0.25">
      <c r="A3" s="13">
        <v>5</v>
      </c>
      <c r="B3" s="13">
        <v>2</v>
      </c>
      <c r="C3" s="13" t="s">
        <v>48</v>
      </c>
      <c r="D3" s="13">
        <v>10</v>
      </c>
      <c r="E3" s="13" t="s">
        <v>51</v>
      </c>
      <c r="F3" s="13" t="s">
        <v>52</v>
      </c>
      <c r="G3" s="15"/>
      <c r="I3" s="32"/>
      <c r="J3" s="33"/>
      <c r="K3" s="33"/>
      <c r="L3" s="33"/>
      <c r="M3" s="34"/>
    </row>
    <row r="4" spans="1:13" x14ac:dyDescent="0.25">
      <c r="A4" s="13">
        <v>10</v>
      </c>
      <c r="B4" s="13">
        <v>3</v>
      </c>
      <c r="C4" s="13" t="s">
        <v>48</v>
      </c>
      <c r="D4" s="13">
        <v>15</v>
      </c>
      <c r="E4" s="13" t="s">
        <v>53</v>
      </c>
      <c r="F4" s="13" t="s">
        <v>54</v>
      </c>
      <c r="G4" s="16"/>
      <c r="I4" s="35"/>
      <c r="J4" s="36"/>
      <c r="K4" s="36"/>
      <c r="L4" s="36"/>
      <c r="M4" s="37"/>
    </row>
    <row r="5" spans="1:13" x14ac:dyDescent="0.25">
      <c r="A5" s="13">
        <v>15</v>
      </c>
      <c r="B5" s="13">
        <v>4</v>
      </c>
      <c r="C5" s="13" t="s">
        <v>48</v>
      </c>
      <c r="D5" s="13">
        <v>20</v>
      </c>
      <c r="E5" s="13" t="s">
        <v>55</v>
      </c>
      <c r="F5" s="13" t="s">
        <v>56</v>
      </c>
      <c r="G5" s="17"/>
    </row>
    <row r="6" spans="1:13" x14ac:dyDescent="0.25">
      <c r="A6" s="13">
        <v>20</v>
      </c>
      <c r="B6" s="13">
        <v>5</v>
      </c>
      <c r="C6" s="13" t="s">
        <v>48</v>
      </c>
      <c r="D6" s="13">
        <v>25</v>
      </c>
      <c r="E6" s="13" t="s">
        <v>57</v>
      </c>
      <c r="F6" s="13" t="s">
        <v>58</v>
      </c>
      <c r="G6" s="18"/>
    </row>
    <row r="7" spans="1:13" x14ac:dyDescent="0.25">
      <c r="A7" s="13">
        <v>0</v>
      </c>
      <c r="B7" s="13">
        <v>6</v>
      </c>
      <c r="C7" s="13" t="s">
        <v>59</v>
      </c>
      <c r="D7" s="13">
        <v>5</v>
      </c>
      <c r="E7" s="13" t="s">
        <v>60</v>
      </c>
      <c r="F7" s="13" t="s">
        <v>61</v>
      </c>
      <c r="G7" s="19"/>
    </row>
    <row r="8" spans="1:13" x14ac:dyDescent="0.25">
      <c r="A8" s="13">
        <v>5</v>
      </c>
      <c r="B8" s="13">
        <v>7</v>
      </c>
      <c r="C8" s="13" t="s">
        <v>59</v>
      </c>
      <c r="D8" s="13">
        <v>10</v>
      </c>
      <c r="E8" s="13" t="s">
        <v>51</v>
      </c>
      <c r="F8" s="13" t="s">
        <v>62</v>
      </c>
      <c r="G8" s="20"/>
    </row>
    <row r="9" spans="1:13" x14ac:dyDescent="0.25">
      <c r="A9" s="13">
        <v>10</v>
      </c>
      <c r="B9" s="13">
        <v>8</v>
      </c>
      <c r="C9" s="13" t="s">
        <v>59</v>
      </c>
      <c r="D9" s="13">
        <v>15</v>
      </c>
      <c r="E9" s="13" t="s">
        <v>53</v>
      </c>
      <c r="F9" s="13" t="s">
        <v>63</v>
      </c>
      <c r="G9" s="21"/>
    </row>
    <row r="10" spans="1:13" x14ac:dyDescent="0.25">
      <c r="A10" s="13">
        <v>15</v>
      </c>
      <c r="B10" s="13">
        <v>9</v>
      </c>
      <c r="C10" s="13" t="s">
        <v>59</v>
      </c>
      <c r="D10" s="13">
        <v>20</v>
      </c>
      <c r="E10" s="13" t="s">
        <v>55</v>
      </c>
      <c r="F10" s="13" t="s">
        <v>64</v>
      </c>
      <c r="G10" s="22"/>
    </row>
    <row r="11" spans="1:13" x14ac:dyDescent="0.25">
      <c r="A11" s="13">
        <v>20</v>
      </c>
      <c r="B11" s="13">
        <v>10</v>
      </c>
      <c r="C11" s="13" t="s">
        <v>59</v>
      </c>
      <c r="D11" s="13">
        <v>25</v>
      </c>
      <c r="E11" s="13" t="s">
        <v>57</v>
      </c>
      <c r="F11" s="13" t="s">
        <v>65</v>
      </c>
      <c r="G11" s="23"/>
    </row>
    <row r="12" spans="1:13" x14ac:dyDescent="0.25">
      <c r="A12" s="13">
        <v>0</v>
      </c>
      <c r="B12" s="13">
        <v>11</v>
      </c>
      <c r="C12" s="13" t="s">
        <v>66</v>
      </c>
      <c r="D12" s="13">
        <v>3</v>
      </c>
      <c r="E12" s="13" t="s">
        <v>60</v>
      </c>
      <c r="F12" s="13" t="s">
        <v>65</v>
      </c>
      <c r="G12" s="23"/>
    </row>
    <row r="13" spans="1:13" x14ac:dyDescent="0.25">
      <c r="A13" s="13">
        <v>3</v>
      </c>
      <c r="B13" s="13">
        <v>12</v>
      </c>
      <c r="C13" s="13" t="s">
        <v>66</v>
      </c>
      <c r="D13" s="13">
        <v>6</v>
      </c>
      <c r="E13" s="13" t="s">
        <v>67</v>
      </c>
      <c r="F13" s="13" t="s">
        <v>64</v>
      </c>
      <c r="G13" s="22"/>
    </row>
    <row r="14" spans="1:13" x14ac:dyDescent="0.25">
      <c r="A14" s="13">
        <v>6</v>
      </c>
      <c r="B14" s="13">
        <v>13</v>
      </c>
      <c r="C14" s="13" t="s">
        <v>66</v>
      </c>
      <c r="D14" s="13">
        <v>9</v>
      </c>
      <c r="E14" s="13" t="s">
        <v>53</v>
      </c>
      <c r="F14" s="13" t="s">
        <v>63</v>
      </c>
      <c r="G14" s="21"/>
    </row>
    <row r="15" spans="1:13" x14ac:dyDescent="0.25">
      <c r="A15" s="13">
        <v>9</v>
      </c>
      <c r="B15" s="13">
        <v>14</v>
      </c>
      <c r="C15" s="13" t="s">
        <v>66</v>
      </c>
      <c r="D15" s="13">
        <v>12</v>
      </c>
      <c r="E15" s="13" t="s">
        <v>68</v>
      </c>
      <c r="F15" s="13" t="s">
        <v>62</v>
      </c>
      <c r="G15" s="20"/>
    </row>
    <row r="16" spans="1:13" x14ac:dyDescent="0.25">
      <c r="A16" s="13">
        <v>12</v>
      </c>
      <c r="B16" s="13">
        <v>15</v>
      </c>
      <c r="C16" s="13" t="s">
        <v>66</v>
      </c>
      <c r="D16" s="13">
        <v>15</v>
      </c>
      <c r="E16" s="13" t="s">
        <v>69</v>
      </c>
      <c r="F16" s="13" t="s">
        <v>61</v>
      </c>
      <c r="G16" s="19"/>
    </row>
  </sheetData>
  <sheetProtection sheet="1"/>
  <mergeCells count="1">
    <mergeCell ref="I1:M4"/>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6A6A6"/>
  </sheetPr>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8" t="s">
        <v>70</v>
      </c>
    </row>
    <row r="3" spans="1:7" x14ac:dyDescent="0.25">
      <c r="A3" s="8" t="s">
        <v>71</v>
      </c>
      <c r="C3" s="8" t="s">
        <v>72</v>
      </c>
      <c r="E3" s="8" t="s">
        <v>73</v>
      </c>
      <c r="G3" s="8" t="s">
        <v>74</v>
      </c>
    </row>
    <row r="4" spans="1:7" x14ac:dyDescent="0.25">
      <c r="A4" s="6" t="s">
        <v>75</v>
      </c>
      <c r="C4" s="6" t="s">
        <v>76</v>
      </c>
      <c r="E4" s="6" t="s">
        <v>76</v>
      </c>
      <c r="G4" s="24">
        <v>0</v>
      </c>
    </row>
    <row r="5" spans="1:7" x14ac:dyDescent="0.25">
      <c r="A5" s="6" t="s">
        <v>77</v>
      </c>
      <c r="C5" s="6" t="s">
        <v>78</v>
      </c>
      <c r="E5" s="6" t="s">
        <v>79</v>
      </c>
      <c r="G5" s="24">
        <v>0.05</v>
      </c>
    </row>
    <row r="6" spans="1:7" x14ac:dyDescent="0.25">
      <c r="A6" s="6" t="s">
        <v>80</v>
      </c>
      <c r="C6" s="6" t="s">
        <v>79</v>
      </c>
      <c r="G6" s="24">
        <v>0.1</v>
      </c>
    </row>
    <row r="7" spans="1:7" x14ac:dyDescent="0.25">
      <c r="G7" s="24">
        <v>0.15</v>
      </c>
    </row>
    <row r="8" spans="1:7" x14ac:dyDescent="0.25">
      <c r="G8" s="24">
        <v>0.2</v>
      </c>
    </row>
    <row r="9" spans="1:7" x14ac:dyDescent="0.25">
      <c r="G9" s="24">
        <v>0.25</v>
      </c>
    </row>
    <row r="10" spans="1:7" x14ac:dyDescent="0.25">
      <c r="G10" s="24">
        <v>0.3</v>
      </c>
    </row>
    <row r="11" spans="1:7" x14ac:dyDescent="0.25">
      <c r="G11" s="24">
        <v>0.35</v>
      </c>
    </row>
    <row r="12" spans="1:7" x14ac:dyDescent="0.25">
      <c r="G12" s="24">
        <v>0.4</v>
      </c>
    </row>
    <row r="13" spans="1:7" x14ac:dyDescent="0.25">
      <c r="G13" s="24">
        <v>0.45</v>
      </c>
    </row>
    <row r="14" spans="1:7" x14ac:dyDescent="0.25">
      <c r="G14" s="24">
        <v>0.5</v>
      </c>
    </row>
    <row r="15" spans="1:7" x14ac:dyDescent="0.25">
      <c r="G15" s="24">
        <v>0.55000000000000004</v>
      </c>
    </row>
    <row r="16" spans="1:7" x14ac:dyDescent="0.25">
      <c r="G16" s="24">
        <v>0.60000000000000009</v>
      </c>
    </row>
    <row r="17" spans="7:7" x14ac:dyDescent="0.25">
      <c r="G17" s="24">
        <v>0.65</v>
      </c>
    </row>
    <row r="18" spans="7:7" x14ac:dyDescent="0.25">
      <c r="G18" s="24">
        <v>0.70000000000000007</v>
      </c>
    </row>
    <row r="19" spans="7:7" x14ac:dyDescent="0.25">
      <c r="G19" s="24">
        <v>0.75</v>
      </c>
    </row>
    <row r="20" spans="7:7" x14ac:dyDescent="0.25">
      <c r="G20" s="24">
        <v>0.8</v>
      </c>
    </row>
    <row r="21" spans="7:7" x14ac:dyDescent="0.25">
      <c r="G21" s="24">
        <v>0.85000000000000009</v>
      </c>
    </row>
    <row r="22" spans="7:7" x14ac:dyDescent="0.25">
      <c r="G22" s="24">
        <v>0.9</v>
      </c>
    </row>
    <row r="23" spans="7:7" x14ac:dyDescent="0.25">
      <c r="G23" s="24">
        <v>0.95000000000000007</v>
      </c>
    </row>
    <row r="24" spans="7:7" x14ac:dyDescent="0.25">
      <c r="G24" s="24">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287D12D-6790-4F2E-BB44-6D580EC6EE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15</vt:i4>
      </vt:variant>
    </vt:vector>
  </HeadingPairs>
  <TitlesOfParts>
    <vt:vector size="35" baseType="lpstr">
      <vt:lpstr>Instructions</vt:lpstr>
      <vt:lpstr>Step 1 - Teams</vt:lpstr>
      <vt:lpstr>Step 2 - Select Priorities</vt:lpstr>
      <vt:lpstr>Step 3 - Priorities &amp; Ranking</vt:lpstr>
      <vt:lpstr>Step 4 - Resource Allocation</vt:lpstr>
      <vt:lpstr>Ranked View</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Assistance</vt:lpstr>
      <vt:lpstr>BuildStamp</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2026-09-04T17:51:56Z</dcterms:created>
  <dcterms:modified xsi:type="dcterms:W3CDTF">2026-09-04T17:57:20Z</dcterms:modified>
</cp:coreProperties>
</file>