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queryTables/queryTable7.xml" ContentType="application/vnd.openxmlformats-officedocument.spreadsheetml.queryTable+xml"/>
  <Override PartName="/xl/tables/table9.xml" ContentType="application/vnd.openxmlformats-officedocument.spreadsheetml.table+xml"/>
  <Override PartName="/xl/queryTables/queryTable8.xml" ContentType="application/vnd.openxmlformats-officedocument.spreadsheetml.queryTable+xml"/>
  <Override PartName="/xl/tables/table10.xml" ContentType="application/vnd.openxmlformats-officedocument.spreadsheetml.table+xml"/>
  <Override PartName="/xl/queryTables/queryTable9.xml" ContentType="application/vnd.openxmlformats-officedocument.spreadsheetml.queryTable+xml"/>
  <Override PartName="/xl/tables/table11.xml" ContentType="application/vnd.openxmlformats-officedocument.spreadsheetml.table+xml"/>
  <Override PartName="/xl/queryTables/queryTable10.xml" ContentType="application/vnd.openxmlformats-officedocument.spreadsheetml.queryTable+xml"/>
  <Override PartName="/xl/tables/table12.xml" ContentType="application/vnd.openxmlformats-officedocument.spreadsheetml.table+xml"/>
  <Override PartName="/xl/queryTables/queryTable11.xml" ContentType="application/vnd.openxmlformats-officedocument.spreadsheetml.queryTable+xml"/>
  <Override PartName="/xl/tables/table13.xml" ContentType="application/vnd.openxmlformats-officedocument.spreadsheetml.table+xml"/>
  <Override PartName="/xl/queryTables/queryTable12.xml" ContentType="application/vnd.openxmlformats-officedocument.spreadsheetml.query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336BBFCE-5DBF-4D89-9FD0-FFBE6404E2B2}"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Centres" sheetId="8" r:id="rId2"/>
    <sheet name="Position" sheetId="9" r:id="rId3"/>
    <sheet name="Resources" sheetId="13" r:id="rId4"/>
    <sheet name="Priority - Tactical" sheetId="14" r:id="rId5"/>
    <sheet name="ProblemSet" sheetId="10" r:id="rId6"/>
    <sheet name="Tactical" sheetId="17" r:id="rId7"/>
    <sheet name="Priority - Initiative" sheetId="15" r:id="rId8"/>
    <sheet name="InitiativeType" sheetId="11" r:id="rId9"/>
    <sheet name="Initiative" sheetId="18" r:id="rId10"/>
    <sheet name="Priority - Assistance" sheetId="16" r:id="rId11"/>
    <sheet name="AssistanceType" sheetId="12" r:id="rId12"/>
    <sheet name="Assistance" sheetId="19" r:id="rId13"/>
    <sheet name="RatingLookup" sheetId="2" r:id="rId14"/>
    <sheet name="Lookups" sheetId="3" r:id="rId15"/>
    <sheet name="Step 1 - Teams" sheetId="4" r:id="rId16"/>
    <sheet name="Step 2 - Select Priorities" sheetId="5" r:id="rId17"/>
    <sheet name="Step 3 - Priorities &amp; Ranking" sheetId="6" r:id="rId18"/>
    <sheet name="Step 4 - Resource Allocation" sheetId="7" r:id="rId19"/>
  </sheets>
  <definedNames>
    <definedName name="_xlcn.WorksheetConnection_CentreDIP.xlsxAssistanceScores" hidden="1">AssistanceScores[]</definedName>
    <definedName name="_xlcn.WorksheetConnection_CentreDIP.xlsxAssistanceType" hidden="1">AssistanceType[]</definedName>
    <definedName name="_xlcn.WorksheetConnection_CentreDIP.xlsxCentres" hidden="1">Centres[]</definedName>
    <definedName name="_xlcn.WorksheetConnection_CentreDIP.xlsxInitiativeScores" hidden="1">InitiativeScores[]</definedName>
    <definedName name="_xlcn.WorksheetConnection_CentreDIP.xlsxInitiativeType" hidden="1">InitiativeType[]</definedName>
    <definedName name="_xlcn.WorksheetConnection_CentreDIP.xlsxPosition" hidden="1">Position[]</definedName>
    <definedName name="_xlcn.WorksheetConnection_CentreDIP.xlsxPriorities" hidden="1">Priorities[]</definedName>
    <definedName name="_xlcn.WorksheetConnection_CentreDIP.xlsxPriorityAssistance" hidden="1">PriorityAssistance[]</definedName>
    <definedName name="_xlcn.WorksheetConnection_CentreDIP.xlsxPriorityInitiative" hidden="1">PriorityInitiative[]</definedName>
    <definedName name="_xlcn.WorksheetConnection_CentreDIP.xlsxPriorityTactical" hidden="1">PriorityTactical[]</definedName>
    <definedName name="_xlcn.WorksheetConnection_CentreDIP.xlsxProblemSet" hidden="1">ProblemSet[]</definedName>
    <definedName name="_xlcn.WorksheetConnection_CentreDIP.xlsxRatingLookup" hidden="1">RatingLookup[]</definedName>
    <definedName name="_xlcn.WorksheetConnection_CentreDIP.xlsxResourceAllocation" hidden="1">ResourceAllocation[]</definedName>
    <definedName name="_xlcn.WorksheetConnection_CentreDIP.xlsxResources" hidden="1">Resources[]</definedName>
    <definedName name="_xlcn.WorksheetConnection_CentreDIP.xlsxTacticalScores" hidden="1">TacticalScores[]</definedName>
    <definedName name="_xlcn.WorksheetConnection_CentreDIP.xlsxTeams" hidden="1">Teams[]</definedName>
    <definedName name="Assistance">PriorityAssistance[Title]</definedName>
    <definedName name="CentreCode">Instructions!$B$31</definedName>
    <definedName name="CentreName">Instructions!$B$30</definedName>
    <definedName name="ExternalData_1" localSheetId="12" hidden="1">Assistance!$A$1:$K$17</definedName>
    <definedName name="ExternalData_1" localSheetId="11" hidden="1">AssistanceType!$A$1:$E$5</definedName>
    <definedName name="ExternalData_1" localSheetId="1" hidden="1">'Centres'!$A$1:$C$7</definedName>
    <definedName name="ExternalData_1" localSheetId="9" hidden="1">Initiative!$A$1:$K$17</definedName>
    <definedName name="ExternalData_1" localSheetId="8" hidden="1">InitiativeType!$A$1:$E$5</definedName>
    <definedName name="ExternalData_1" localSheetId="2" hidden="1">Position!$A$1:$E$14</definedName>
    <definedName name="ExternalData_1" localSheetId="10" hidden="1">'Priority - Assistance'!$A$1:$D$17</definedName>
    <definedName name="ExternalData_1" localSheetId="7" hidden="1">'Priority - Initiative'!$A$1:$D$17</definedName>
    <definedName name="ExternalData_1" localSheetId="4" hidden="1">'Priority - Tactical'!$A$1:$D$19</definedName>
    <definedName name="ExternalData_1" localSheetId="5" hidden="1">ProblemSet!$A$1:$D$6</definedName>
    <definedName name="ExternalData_1" localSheetId="3" hidden="1">'Resources'!$A$1:$D$34</definedName>
    <definedName name="ExternalData_1" localSheetId="6"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 Sorted]</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DIP.xlsx!Centres"/>
          <x15:modelTable id="Position" name="Position" connection="WorksheetConnection_Centre-DIP.xlsx!Position"/>
          <x15:modelTable id="ProblemSet" name="ProblemSet" connection="WorksheetConnection_Centre-DIP.xlsx!ProblemSet"/>
          <x15:modelTable id="InitiativeType" name="InitiativeType" connection="WorksheetConnection_Centre-DIP.xlsx!InitiativeType"/>
          <x15:modelTable id="AssistanceType" name="AssistanceType" connection="WorksheetConnection_Centre-DIP.xlsx!AssistanceType"/>
          <x15:modelTable id="RatingLookup" name="RatingLookup" connection="WorksheetConnection_Centre-DIP.xlsx!RatingLookup"/>
          <x15:modelTable id="Resources" name="Resources" connection="WorksheetConnection_Centre-DIP.xlsx!Resources"/>
          <x15:modelTable id="PriorityTactical" name="PriorityTactical" connection="WorksheetConnection_Centre-DIP.xlsx!PriorityTactical"/>
          <x15:modelTable id="PriorityInitiative" name="PriorityInitiative" connection="WorksheetConnection_Centre-DIP.xlsx!PriorityInitiative"/>
          <x15:modelTable id="PriorityAssistance" name="PriorityAssistance" connection="WorksheetConnection_Centre-DIP.xlsx!PriorityAssistance"/>
          <x15:modelTable id="TacticalScores" name="TacticalScores" connection="WorksheetConnection_Centre-DIP.xlsx!TacticalScores"/>
          <x15:modelTable id="InitiativeScores" name="InitiativeScores" connection="WorksheetConnection_Centre-DIP.xlsx!InitiativeScores"/>
          <x15:modelTable id="AssistanceScores" name="AssistanceScores" connection="WorksheetConnection_Centre-DIP.xlsx!AssistanceScores"/>
          <x15:modelTable id="Teams" name="Teams" connection="WorksheetConnection_Centre-DIP.xlsx!Teams"/>
          <x15:modelTable id="Priorities" name="Priorities" connection="WorksheetConnection_Centre-DIP.xlsx!Priorities"/>
          <x15:modelTable id="ResourceAllocation" name="ResourceAllocation" connection="WorksheetConnection_Centre-DIP.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2" i="7"/>
  <c r="C201" i="6"/>
  <c r="C200" i="6"/>
  <c r="C199" i="6"/>
  <c r="C198" i="6"/>
  <c r="C197" i="6"/>
  <c r="C196" i="6"/>
  <c r="C195" i="6"/>
  <c r="C194" i="6"/>
  <c r="C193" i="6"/>
  <c r="C192" i="6"/>
  <c r="C191" i="6"/>
  <c r="C190" i="6"/>
  <c r="C189" i="6"/>
  <c r="C188" i="6"/>
  <c r="C187" i="6"/>
  <c r="C186" i="6"/>
  <c r="C185" i="6"/>
  <c r="C184" i="6"/>
  <c r="C183" i="6"/>
  <c r="C182" i="6"/>
  <c r="C181" i="6"/>
  <c r="C180" i="6"/>
  <c r="C179" i="6"/>
  <c r="C178" i="6"/>
  <c r="C177" i="6"/>
  <c r="C176" i="6"/>
  <c r="C175" i="6"/>
  <c r="C174" i="6"/>
  <c r="C173" i="6"/>
  <c r="C172" i="6"/>
  <c r="C171" i="6"/>
  <c r="C170" i="6"/>
  <c r="C169" i="6"/>
  <c r="C168" i="6"/>
  <c r="C167" i="6"/>
  <c r="C166" i="6"/>
  <c r="C165" i="6"/>
  <c r="C164" i="6"/>
  <c r="C163" i="6"/>
  <c r="C162" i="6"/>
  <c r="C161" i="6"/>
  <c r="C160" i="6"/>
  <c r="C159" i="6"/>
  <c r="C158" i="6"/>
  <c r="C157" i="6"/>
  <c r="C156" i="6"/>
  <c r="C155" i="6"/>
  <c r="C154" i="6"/>
  <c r="C153" i="6"/>
  <c r="C152" i="6"/>
  <c r="C151" i="6"/>
  <c r="C150" i="6"/>
  <c r="C149" i="6"/>
  <c r="C148" i="6"/>
  <c r="C147" i="6"/>
  <c r="C146" i="6"/>
  <c r="C145" i="6"/>
  <c r="C144" i="6"/>
  <c r="C143" i="6"/>
  <c r="C142" i="6"/>
  <c r="C141" i="6"/>
  <c r="C140" i="6"/>
  <c r="C139" i="6"/>
  <c r="C138" i="6"/>
  <c r="C137" i="6"/>
  <c r="C136" i="6"/>
  <c r="C135" i="6"/>
  <c r="C134" i="6"/>
  <c r="C133" i="6"/>
  <c r="C132" i="6"/>
  <c r="C131" i="6"/>
  <c r="C130" i="6"/>
  <c r="C129" i="6"/>
  <c r="C128" i="6"/>
  <c r="C127" i="6"/>
  <c r="C126" i="6"/>
  <c r="C125" i="6"/>
  <c r="C124" i="6"/>
  <c r="C123" i="6"/>
  <c r="C122" i="6"/>
  <c r="C121" i="6"/>
  <c r="C120" i="6"/>
  <c r="C119" i="6"/>
  <c r="C118" i="6"/>
  <c r="C117" i="6"/>
  <c r="C116" i="6"/>
  <c r="C115" i="6"/>
  <c r="C114" i="6"/>
  <c r="C113" i="6"/>
  <c r="C112" i="6"/>
  <c r="C111" i="6"/>
  <c r="C110" i="6"/>
  <c r="C109" i="6"/>
  <c r="C108" i="6"/>
  <c r="C107" i="6"/>
  <c r="C106" i="6"/>
  <c r="C105" i="6"/>
  <c r="C104" i="6"/>
  <c r="C103" i="6"/>
  <c r="C102" i="6"/>
  <c r="C101" i="6"/>
  <c r="C100" i="6"/>
  <c r="C99" i="6"/>
  <c r="C98" i="6"/>
  <c r="C97" i="6"/>
  <c r="C96" i="6"/>
  <c r="C95" i="6"/>
  <c r="C94" i="6"/>
  <c r="C93" i="6"/>
  <c r="C92" i="6"/>
  <c r="C91" i="6"/>
  <c r="C90" i="6"/>
  <c r="C89" i="6"/>
  <c r="C88" i="6"/>
  <c r="C87" i="6"/>
  <c r="C86" i="6"/>
  <c r="C85" i="6"/>
  <c r="C84" i="6"/>
  <c r="C83" i="6"/>
  <c r="C82" i="6"/>
  <c r="C81" i="6"/>
  <c r="C80" i="6"/>
  <c r="C79" i="6"/>
  <c r="C78" i="6"/>
  <c r="C77" i="6"/>
  <c r="C76" i="6"/>
  <c r="C75" i="6"/>
  <c r="C74" i="6"/>
  <c r="C73" i="6"/>
  <c r="C72" i="6"/>
  <c r="C71" i="6"/>
  <c r="C70" i="6"/>
  <c r="C69" i="6"/>
  <c r="C68" i="6"/>
  <c r="C67" i="6"/>
  <c r="C66" i="6"/>
  <c r="C65" i="6"/>
  <c r="C64"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5" i="6"/>
  <c r="C34" i="6"/>
  <c r="C33" i="6"/>
  <c r="C32" i="6"/>
  <c r="C31" i="6"/>
  <c r="C30" i="6"/>
  <c r="C29" i="6"/>
  <c r="C28" i="6"/>
  <c r="C27" i="6"/>
  <c r="C26" i="6"/>
  <c r="C25" i="6"/>
  <c r="C24" i="6"/>
  <c r="C23" i="6"/>
  <c r="C22" i="6"/>
  <c r="C21" i="6"/>
  <c r="C20" i="6"/>
  <c r="C19" i="6"/>
  <c r="C18" i="6"/>
  <c r="C17" i="6"/>
  <c r="C16" i="6"/>
  <c r="C15" i="6"/>
  <c r="C14" i="6"/>
  <c r="C13" i="6"/>
  <c r="C12" i="6"/>
  <c r="C11" i="6"/>
  <c r="C10" i="6"/>
  <c r="C9" i="6"/>
  <c r="C8" i="6"/>
  <c r="C7" i="6"/>
  <c r="C6" i="6"/>
  <c r="C5" i="6"/>
  <c r="C4" i="6"/>
  <c r="C3"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F16" i="4"/>
  <c r="E16" i="4"/>
  <c r="D16" i="4"/>
  <c r="F15" i="4"/>
  <c r="E15" i="4"/>
  <c r="D15" i="4"/>
  <c r="F14" i="4"/>
  <c r="E14" i="4"/>
  <c r="D14" i="4"/>
  <c r="F13" i="4"/>
  <c r="E13" i="4"/>
  <c r="D13" i="4"/>
  <c r="F12" i="4"/>
  <c r="E12" i="4"/>
  <c r="D12" i="4"/>
  <c r="F11" i="4"/>
  <c r="E11" i="4"/>
  <c r="D11" i="4"/>
  <c r="F10" i="4"/>
  <c r="E10" i="4"/>
  <c r="D10" i="4"/>
  <c r="F9" i="4"/>
  <c r="E9" i="4"/>
  <c r="D9" i="4"/>
  <c r="F8" i="4"/>
  <c r="E8" i="4"/>
  <c r="D8" i="4"/>
  <c r="F7" i="4"/>
  <c r="E7" i="4"/>
  <c r="D7" i="4"/>
  <c r="F6" i="4"/>
  <c r="E6" i="4"/>
  <c r="D6" i="4"/>
  <c r="F5" i="4"/>
  <c r="E5" i="4"/>
  <c r="D5" i="4"/>
  <c r="F4" i="4"/>
  <c r="E4" i="4"/>
  <c r="D4" i="4"/>
  <c r="F3" i="4"/>
  <c r="E3" i="4"/>
  <c r="D3" i="4"/>
  <c r="F2" i="4"/>
  <c r="E2" i="4"/>
  <c r="D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B6151B8-BB46-406B-AC61-75719E9C3F84}" keepAlive="1" name="Connection" type="5" refreshedVersion="8" saveData="1">
    <dbPr connection="Provider=Microsoft.Mashup.OleDb.1;Data Source=$Workbook$;Location=Centres;Extended Properties=&quot;&quot;" command="SELECT * FROM [Centres]"/>
  </connection>
  <connection id="2" xr16:uid="{AA91247B-8B77-487A-AD21-5CD2B0C1F74D}" keepAlive="1" name="Connection1" type="5" refreshedVersion="8" saveData="1">
    <dbPr connection="Provider=Microsoft.Mashup.OleDb.1;Data Source=$Workbook$;Location=Position;Extended Properties=&quot;&quot;" command="SELECT * FROM [Position]"/>
  </connection>
  <connection id="3" xr16:uid="{2D29B135-72C5-4BD5-BCB9-1FE2483160D6}" keepAlive="1" name="Connection10" type="5" refreshedVersion="8" saveData="1">
    <dbPr connection="Provider=Microsoft.Mashup.OleDb.1;Data Source=$Workbook$;Location=InitiativeScores;Extended Properties=&quot;&quot;" command="SELECT * FROM [InitiativeScores]"/>
  </connection>
  <connection id="4" xr16:uid="{74B22DCD-B782-492E-B891-C31167247FB8}" keepAlive="1" name="Connection11" type="5" refreshedVersion="8" saveData="1">
    <dbPr connection="Provider=Microsoft.Mashup.OleDb.1;Data Source=$Workbook$;Location=AssistanceScores;Extended Properties=&quot;&quot;" command="SELECT * FROM [AssistanceScores]"/>
  </connection>
  <connection id="5" xr16:uid="{F48BF287-88F7-44F7-A373-DEB311F418E5}" keepAlive="1" name="Connection2" type="5" refreshedVersion="8" saveData="1">
    <dbPr connection="Provider=Microsoft.Mashup.OleDb.1;Data Source=$Workbook$;Location=ProblemSet;Extended Properties=&quot;&quot;" command="SELECT * FROM [ProblemSet]"/>
  </connection>
  <connection id="6" xr16:uid="{8D22A5AD-DA18-4149-9961-50186AED1419}" keepAlive="1" name="Connection3" type="5" refreshedVersion="8" saveData="1">
    <dbPr connection="Provider=Microsoft.Mashup.OleDb.1;Data Source=$Workbook$;Location=InitiativeType;Extended Properties=&quot;&quot;" command="SELECT * FROM [InitiativeType]"/>
  </connection>
  <connection id="7" xr16:uid="{3C44B791-4B3A-4CD5-80D1-6251003220B8}" keepAlive="1" name="Connection4" type="5" refreshedVersion="8" saveData="1">
    <dbPr connection="Provider=Microsoft.Mashup.OleDb.1;Data Source=$Workbook$;Location=AssistanceType;Extended Properties=&quot;&quot;" command="SELECT * FROM [AssistanceType]"/>
  </connection>
  <connection id="8" xr16:uid="{4AC30FAB-D4C8-466B-8975-16F8A2FA7659}" keepAlive="1" name="Connection5" type="5" refreshedVersion="8" saveData="1">
    <dbPr connection="Provider=Microsoft.Mashup.OleDb.1;Data Source=$Workbook$;Location=Resources;Extended Properties=&quot;&quot;" command="SELECT * FROM [Resources]"/>
  </connection>
  <connection id="9" xr16:uid="{9C1E559F-2308-4605-95A8-01D8236DD1E0}" keepAlive="1" name="Connection6" type="5" refreshedVersion="8" saveData="1">
    <dbPr connection="Provider=Microsoft.Mashup.OleDb.1;Data Source=$Workbook$;Location=PriorityTactical;Extended Properties=&quot;&quot;" command="SELECT * FROM [PriorityTactical]"/>
  </connection>
  <connection id="10" xr16:uid="{0FB2AB9A-3616-4FC3-A0BB-E82EE6BDE8A1}" keepAlive="1" name="Connection7" type="5" refreshedVersion="8" saveData="1">
    <dbPr connection="Provider=Microsoft.Mashup.OleDb.1;Data Source=$Workbook$;Location=PriorityInitiative;Extended Properties=&quot;&quot;" command="SELECT * FROM [PriorityInitiative]"/>
  </connection>
  <connection id="11" xr16:uid="{915D120D-F8B8-430D-9B42-E2BE1BAAC880}" keepAlive="1" name="Connection8" type="5" refreshedVersion="8" saveData="1">
    <dbPr connection="Provider=Microsoft.Mashup.OleDb.1;Data Source=$Workbook$;Location=PriorityAssistance;Extended Properties=&quot;&quot;" command="SELECT * FROM [PriorityAssistance]"/>
  </connection>
  <connection id="12" xr16:uid="{9049992F-D5E3-42A5-8B27-34463A789083}" keepAlive="1" name="Connection9" type="5" refreshedVersion="8" saveData="1">
    <dbPr connection="Provider=Microsoft.Mashup.OleDb.1;Data Source=$Workbook$;Location=TacticalScores;Extended Properties=&quot;&quot;" command="SELECT * FROM [TacticalScores]"/>
  </connection>
  <connection id="13" xr16:uid="{9EAD66D4-B2EF-4DDF-B1CE-9D027D8965E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EF689F1A-605C-469E-A842-014424F77EF5}" name="WorksheetConnection_Centre-DIP.xlsx!AssistanceScores" type="102" refreshedVersion="8" minRefreshableVersion="5">
    <extLst>
      <ext xmlns:x15="http://schemas.microsoft.com/office/spreadsheetml/2010/11/main" uri="{DE250136-89BD-433C-8126-D09CA5730AF9}">
        <x15:connection id="AssistanceScores">
          <x15:rangePr sourceName="_xlcn.WorksheetConnection_CentreDIP.xlsxAssistanceScores"/>
        </x15:connection>
      </ext>
    </extLst>
  </connection>
  <connection id="15" xr16:uid="{6EA2D0CE-1697-458F-AA52-495581C4E8C1}" name="WorksheetConnection_Centre-DIP.xlsx!AssistanceType" type="102" refreshedVersion="8" minRefreshableVersion="5">
    <extLst>
      <ext xmlns:x15="http://schemas.microsoft.com/office/spreadsheetml/2010/11/main" uri="{DE250136-89BD-433C-8126-D09CA5730AF9}">
        <x15:connection id="AssistanceType">
          <x15:rangePr sourceName="_xlcn.WorksheetConnection_CentreDIP.xlsxAssistanceType"/>
        </x15:connection>
      </ext>
    </extLst>
  </connection>
  <connection id="16" xr16:uid="{2839196F-9655-41C6-B5DB-3EDADACC4242}" name="WorksheetConnection_Centre-DIP.xlsx!Centres" type="102" refreshedVersion="8" minRefreshableVersion="5">
    <extLst>
      <ext xmlns:x15="http://schemas.microsoft.com/office/spreadsheetml/2010/11/main" uri="{DE250136-89BD-433C-8126-D09CA5730AF9}">
        <x15:connection id="Centres">
          <x15:rangePr sourceName="_xlcn.WorksheetConnection_CentreDIP.xlsxCentres"/>
        </x15:connection>
      </ext>
    </extLst>
  </connection>
  <connection id="17" xr16:uid="{F50B48B9-C7BB-4DD6-BC38-9A275FF2ED04}" name="WorksheetConnection_Centre-DIP.xlsx!InitiativeScores" type="102" refreshedVersion="8" minRefreshableVersion="5">
    <extLst>
      <ext xmlns:x15="http://schemas.microsoft.com/office/spreadsheetml/2010/11/main" uri="{DE250136-89BD-433C-8126-D09CA5730AF9}">
        <x15:connection id="InitiativeScores">
          <x15:rangePr sourceName="_xlcn.WorksheetConnection_CentreDIP.xlsxInitiativeScores"/>
        </x15:connection>
      </ext>
    </extLst>
  </connection>
  <connection id="18" xr16:uid="{64669E94-886B-4053-8F92-B0EEECBBBA4C}" name="WorksheetConnection_Centre-DIP.xlsx!InitiativeType" type="102" refreshedVersion="8" minRefreshableVersion="5">
    <extLst>
      <ext xmlns:x15="http://schemas.microsoft.com/office/spreadsheetml/2010/11/main" uri="{DE250136-89BD-433C-8126-D09CA5730AF9}">
        <x15:connection id="InitiativeType">
          <x15:rangePr sourceName="_xlcn.WorksheetConnection_CentreDIP.xlsxInitiativeType"/>
        </x15:connection>
      </ext>
    </extLst>
  </connection>
  <connection id="19" xr16:uid="{9D79B8B7-539C-4C45-9C54-15D33A0DD807}" name="WorksheetConnection_Centre-DIP.xlsx!Position" type="102" refreshedVersion="8" minRefreshableVersion="5">
    <extLst>
      <ext xmlns:x15="http://schemas.microsoft.com/office/spreadsheetml/2010/11/main" uri="{DE250136-89BD-433C-8126-D09CA5730AF9}">
        <x15:connection id="Position">
          <x15:rangePr sourceName="_xlcn.WorksheetConnection_CentreDIP.xlsxPosition"/>
        </x15:connection>
      </ext>
    </extLst>
  </connection>
  <connection id="20" xr16:uid="{21CF4ABC-82B7-4EE6-8A50-362A7A4C8BF4}" name="WorksheetConnection_Centre-DIP.xlsx!Priorities" type="102" refreshedVersion="8" minRefreshableVersion="5">
    <extLst>
      <ext xmlns:x15="http://schemas.microsoft.com/office/spreadsheetml/2010/11/main" uri="{DE250136-89BD-433C-8126-D09CA5730AF9}">
        <x15:connection id="Priorities">
          <x15:rangePr sourceName="_xlcn.WorksheetConnection_CentreDIP.xlsxPriorities"/>
        </x15:connection>
      </ext>
    </extLst>
  </connection>
  <connection id="21" xr16:uid="{5CEABE0B-4AB9-49BA-8B65-39EEF4536133}" name="WorksheetConnection_Centre-DIP.xlsx!PriorityAssistance" type="102" refreshedVersion="8" minRefreshableVersion="5">
    <extLst>
      <ext xmlns:x15="http://schemas.microsoft.com/office/spreadsheetml/2010/11/main" uri="{DE250136-89BD-433C-8126-D09CA5730AF9}">
        <x15:connection id="PriorityAssistance">
          <x15:rangePr sourceName="_xlcn.WorksheetConnection_CentreDIP.xlsxPriorityAssistance"/>
        </x15:connection>
      </ext>
    </extLst>
  </connection>
  <connection id="22" xr16:uid="{FCA1AC62-9CF1-456C-A29D-D9117BD226F3}" name="WorksheetConnection_Centre-DIP.xlsx!PriorityInitiative" type="102" refreshedVersion="8" minRefreshableVersion="5">
    <extLst>
      <ext xmlns:x15="http://schemas.microsoft.com/office/spreadsheetml/2010/11/main" uri="{DE250136-89BD-433C-8126-D09CA5730AF9}">
        <x15:connection id="PriorityInitiative">
          <x15:rangePr sourceName="_xlcn.WorksheetConnection_CentreDIP.xlsxPriorityInitiative"/>
        </x15:connection>
      </ext>
    </extLst>
  </connection>
  <connection id="23" xr16:uid="{7AAFED3E-9F55-4C6B-9CE6-8F4E3A7013BE}" name="WorksheetConnection_Centre-DIP.xlsx!PriorityTactical" type="102" refreshedVersion="8" minRefreshableVersion="5">
    <extLst>
      <ext xmlns:x15="http://schemas.microsoft.com/office/spreadsheetml/2010/11/main" uri="{DE250136-89BD-433C-8126-D09CA5730AF9}">
        <x15:connection id="PriorityTactical">
          <x15:rangePr sourceName="_xlcn.WorksheetConnection_CentreDIP.xlsxPriorityTactical"/>
        </x15:connection>
      </ext>
    </extLst>
  </connection>
  <connection id="24" xr16:uid="{A99158BF-FB2B-4ECA-AB71-72EE0BDCB720}" name="WorksheetConnection_Centre-DIP.xlsx!ProblemSet" type="102" refreshedVersion="8" minRefreshableVersion="5">
    <extLst>
      <ext xmlns:x15="http://schemas.microsoft.com/office/spreadsheetml/2010/11/main" uri="{DE250136-89BD-433C-8126-D09CA5730AF9}">
        <x15:connection id="ProblemSet">
          <x15:rangePr sourceName="_xlcn.WorksheetConnection_CentreDIP.xlsxProblemSet"/>
        </x15:connection>
      </ext>
    </extLst>
  </connection>
  <connection id="25" xr16:uid="{E894D445-3747-4820-AE47-9D88566C1E5C}" name="WorksheetConnection_Centre-DIP.xlsx!RatingLookup" type="102" refreshedVersion="8" minRefreshableVersion="5">
    <extLst>
      <ext xmlns:x15="http://schemas.microsoft.com/office/spreadsheetml/2010/11/main" uri="{DE250136-89BD-433C-8126-D09CA5730AF9}">
        <x15:connection id="RatingLookup">
          <x15:rangePr sourceName="_xlcn.WorksheetConnection_CentreDIP.xlsxRatingLookup"/>
        </x15:connection>
      </ext>
    </extLst>
  </connection>
  <connection id="26" xr16:uid="{91E7E269-ECBB-4039-8546-84DA1452A06C}" name="WorksheetConnection_Centre-DIP.xlsx!ResourceAllocation" type="102" refreshedVersion="8" minRefreshableVersion="5">
    <extLst>
      <ext xmlns:x15="http://schemas.microsoft.com/office/spreadsheetml/2010/11/main" uri="{DE250136-89BD-433C-8126-D09CA5730AF9}">
        <x15:connection id="ResourceAllocation">
          <x15:rangePr sourceName="_xlcn.WorksheetConnection_CentreDIP.xlsxResourceAllocation"/>
        </x15:connection>
      </ext>
    </extLst>
  </connection>
  <connection id="27" xr16:uid="{829B08CE-D86D-4196-B6FA-79516023A2FC}" name="WorksheetConnection_Centre-DIP.xlsx!Resources" type="102" refreshedVersion="8" minRefreshableVersion="5">
    <extLst>
      <ext xmlns:x15="http://schemas.microsoft.com/office/spreadsheetml/2010/11/main" uri="{DE250136-89BD-433C-8126-D09CA5730AF9}">
        <x15:connection id="Resources">
          <x15:rangePr sourceName="_xlcn.WorksheetConnection_CentreDIP.xlsxResources"/>
        </x15:connection>
      </ext>
    </extLst>
  </connection>
  <connection id="28" xr16:uid="{E27AADD7-1407-4DB7-B8E2-3F4D1AD0E0A5}" name="WorksheetConnection_Centre-DIP.xlsx!TacticalScores" type="102" refreshedVersion="8" minRefreshableVersion="5">
    <extLst>
      <ext xmlns:x15="http://schemas.microsoft.com/office/spreadsheetml/2010/11/main" uri="{DE250136-89BD-433C-8126-D09CA5730AF9}">
        <x15:connection id="TacticalScores">
          <x15:rangePr sourceName="_xlcn.WorksheetConnection_CentreDIP.xlsxTacticalScores"/>
        </x15:connection>
      </ext>
    </extLst>
  </connection>
  <connection id="29" xr16:uid="{4DE21402-B701-4DB7-8229-DC25C5626EDE}" name="WorksheetConnection_Centre-DIP.xlsx!Teams" type="102" refreshedVersion="8" minRefreshableVersion="5">
    <extLst>
      <ext xmlns:x15="http://schemas.microsoft.com/office/spreadsheetml/2010/11/main" uri="{DE250136-89BD-433C-8126-D09CA5730AF9}">
        <x15:connection id="Teams">
          <x15:rangePr sourceName="_xlcn.WorksheetConnection_CentreDIP.xlsxTeams"/>
        </x15:connection>
      </ext>
    </extLst>
  </connection>
</connections>
</file>

<file path=xl/sharedStrings.xml><?xml version="1.0" encoding="utf-8"?>
<sst xmlns="http://schemas.openxmlformats.org/spreadsheetml/2006/main" count="912" uniqueCount="329">
  <si>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</si>
  <si>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</si>
  <si>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</si>
  <si>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</si>
  <si>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</si>
  <si>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</si>
  <si>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</si>
  <si>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</si>
  <si>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</si>
  <si>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</si>
  <si>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</si>
  <si>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</si>
  <si>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</si>
  <si>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</si>
  <si>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</si>
  <si>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</si>
  <si>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</si>
  <si>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</si>
  <si>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</si>
  <si>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</si>
  <si>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</si>
  <si>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</si>
  <si>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Centre Name:</t>
  </si>
  <si>
    <t>Diplomatic Centre</t>
  </si>
  <si>
    <t>Centre Code:</t>
  </si>
  <si>
    <t>DIP</t>
  </si>
  <si>
    <t>PrepFilePath</t>
  </si>
  <si>
    <t>C:\Users\doug\Projects\Prioritization\management\preparation.xlsx</t>
  </si>
  <si>
    <t>minValue</t>
  </si>
  <si>
    <t>id</t>
  </si>
  <si>
    <t>RatingType</t>
  </si>
  <si>
    <t>maxValue</t>
  </si>
  <si>
    <t>BandName</t>
  </si>
  <si>
    <t>ColourCode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</si>
  <si>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</si>
  <si>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</si>
  <si>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</si>
  <si>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</si>
  <si>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</si>
  <si>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</si>
  <si>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</si>
  <si>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</si>
  <si>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</si>
  <si>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</si>
  <si>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</si>
  <si>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</si>
  <si>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</si>
  <si>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</si>
  <si>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</si>
  <si>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</si>
  <si>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</si>
  <si>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</si>
  <si>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</si>
  <si>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</si>
  <si>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</si>
  <si>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</si>
  <si>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</si>
  <si>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</si>
  <si>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</si>
  <si>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</si>
  <si>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</si>
  <si>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Assistance</t>
  </si>
  <si>
    <t>No</t>
  </si>
  <si>
    <t>Initiative</t>
  </si>
  <si>
    <t>Temp</t>
  </si>
  <si>
    <t>Yes</t>
  </si>
  <si>
    <t>Tactical</t>
  </si>
  <si>
    <t>Team Name</t>
  </si>
  <si>
    <t>Resources Dedicated</t>
  </si>
  <si>
    <t>Priority Allocation Total</t>
  </si>
  <si>
    <t>Resource Effort Total (FTE)</t>
  </si>
  <si>
    <t>Team Name Sorted</t>
  </si>
  <si>
    <t>Priority Title</t>
  </si>
  <si>
    <t>Tactical Helper</t>
  </si>
  <si>
    <t>Initiative Helper</t>
  </si>
  <si>
    <t>Assistance Helper</t>
  </si>
  <si>
    <t>Type (auto)</t>
  </si>
  <si>
    <t>Rank</t>
  </si>
  <si>
    <t>Resourced</t>
  </si>
  <si>
    <t>Allocation % of Team Effort</t>
  </si>
  <si>
    <t>Value/Risk (auto)</t>
  </si>
  <si>
    <t>Resource</t>
  </si>
  <si>
    <t>Position Title (auto)</t>
  </si>
  <si>
    <t>Allocation % of Person Effort</t>
  </si>
  <si>
    <t>Person Total %</t>
  </si>
  <si>
    <t>Centre</t>
  </si>
  <si>
    <t>CentreCode</t>
  </si>
  <si>
    <t>Cyber Centre</t>
  </si>
  <si>
    <t>CYB</t>
  </si>
  <si>
    <t>Economic Centre</t>
  </si>
  <si>
    <t>ECO</t>
  </si>
  <si>
    <t>Infrastructure Centre</t>
  </si>
  <si>
    <t>INF</t>
  </si>
  <si>
    <t>Health Centre</t>
  </si>
  <si>
    <t>HLT</t>
  </si>
  <si>
    <t>Environmental Centre</t>
  </si>
  <si>
    <t>ENV</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</si>
  <si>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</si>
  <si>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</si>
  <si>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</si>
  <si>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</si>
  <si>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</si>
  <si>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</si>
  <si>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</si>
  <si>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</si>
  <si>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</si>
  <si>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</si>
  <si>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</si>
  <si>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</si>
  <si>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</si>
  <si>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</si>
  <si>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</si>
  <si>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</si>
  <si>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</si>
  <si>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</si>
  <si>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</si>
  <si>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</si>
  <si>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</si>
  <si>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</si>
  <si>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</si>
  <si>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</si>
  <si>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</si>
  <si>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</si>
  <si>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</si>
  <si>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</si>
  <si>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</si>
  <si>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</si>
  <si>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</si>
  <si>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</si>
  <si>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</si>
  <si>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</si>
  <si>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</si>
  <si>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</si>
  <si>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</si>
  <si>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</si>
  <si>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</si>
  <si>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</si>
  <si>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</si>
  <si>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</si>
  <si>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</si>
  <si>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</si>
  <si>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</si>
  <si>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</si>
  <si>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</si>
  <si>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</si>
  <si>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</si>
  <si>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</si>
  <si>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</si>
  <si>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</si>
  <si>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</si>
  <si>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</si>
  <si>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</si>
  <si>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</si>
  <si>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</si>
  <si>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</si>
  <si>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</si>
  <si>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</si>
  <si>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</si>
  <si>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</si>
  <si>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</si>
  <si>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</si>
  <si>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</si>
  <si>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</si>
  <si>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</si>
  <si>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</si>
  <si>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</si>
  <si>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</si>
  <si>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</si>
  <si>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</si>
  <si>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</si>
  <si>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</si>
  <si>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</si>
  <si>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</si>
  <si>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</si>
  <si>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</si>
  <si>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</si>
  <si>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</si>
  <si>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</si>
  <si>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Ahmed</t>
  </si>
  <si>
    <t>Cohen</t>
  </si>
  <si>
    <t>Ahmed Cohen</t>
  </si>
  <si>
    <t>Silva</t>
  </si>
  <si>
    <t>Ahmed Silva</t>
  </si>
  <si>
    <t>Aisha</t>
  </si>
  <si>
    <t>Novak</t>
  </si>
  <si>
    <t>Aisha Novak</t>
  </si>
  <si>
    <t>Rossi</t>
  </si>
  <si>
    <t>Aisha Rossi</t>
  </si>
  <si>
    <t>Anna</t>
  </si>
  <si>
    <t>Petit</t>
  </si>
  <si>
    <t>Anna Petit</t>
  </si>
  <si>
    <t>Carlos</t>
  </si>
  <si>
    <t>Johnson</t>
  </si>
  <si>
    <t>Carlos Johnson</t>
  </si>
  <si>
    <t>Wilson</t>
  </si>
  <si>
    <t>Carlos Wilson</t>
  </si>
  <si>
    <t>Chen</t>
  </si>
  <si>
    <t>Tanaka</t>
  </si>
  <si>
    <t>Chen Tanaka</t>
  </si>
  <si>
    <t>David</t>
  </si>
  <si>
    <t>Lee</t>
  </si>
  <si>
    <t>David Lee</t>
  </si>
  <si>
    <t>David Tanaka</t>
  </si>
  <si>
    <t>Elena</t>
  </si>
  <si>
    <t>Costa</t>
  </si>
  <si>
    <t>Elena Costa</t>
  </si>
  <si>
    <t>Emma</t>
  </si>
  <si>
    <t>Emma Chen</t>
  </si>
  <si>
    <t>Fatima</t>
  </si>
  <si>
    <t>Dubois</t>
  </si>
  <si>
    <t>Fatima Dubois</t>
  </si>
  <si>
    <t>Larsen</t>
  </si>
  <si>
    <t>Fatima Larsen</t>
  </si>
  <si>
    <t>Nguyen</t>
  </si>
  <si>
    <t>Fatima Nguyen</t>
  </si>
  <si>
    <t>Grace</t>
  </si>
  <si>
    <t>Osei</t>
  </si>
  <si>
    <t>Grace Osei</t>
  </si>
  <si>
    <t>Ibrahim</t>
  </si>
  <si>
    <t>Fischer</t>
  </si>
  <si>
    <t>Ibrahim Fischer</t>
  </si>
  <si>
    <t>John</t>
  </si>
  <si>
    <t>Brown</t>
  </si>
  <si>
    <t>John Brown</t>
  </si>
  <si>
    <t>Leila</t>
  </si>
  <si>
    <t>Leila Osei</t>
  </si>
  <si>
    <t>Marc</t>
  </si>
  <si>
    <t>Smith</t>
  </si>
  <si>
    <t>Marc Smith</t>
  </si>
  <si>
    <t>Maria</t>
  </si>
  <si>
    <t>Maria Cohen</t>
  </si>
  <si>
    <t>Michael</t>
  </si>
  <si>
    <t>Michael Cohen</t>
  </si>
  <si>
    <t>Murphy</t>
  </si>
  <si>
    <t>Michael Murphy</t>
  </si>
  <si>
    <t>Nadia</t>
  </si>
  <si>
    <t>Nadia Cohen</t>
  </si>
  <si>
    <t>Omar</t>
  </si>
  <si>
    <t>Omar Nguyen</t>
  </si>
  <si>
    <t>Patel</t>
  </si>
  <si>
    <t>Omar Patel</t>
  </si>
  <si>
    <t>Peter</t>
  </si>
  <si>
    <t>Peter Cohen</t>
  </si>
  <si>
    <t>Priya</t>
  </si>
  <si>
    <t>Khan</t>
  </si>
  <si>
    <t>Priya Khan</t>
  </si>
  <si>
    <t>Wei</t>
  </si>
  <si>
    <t>Wei Brown</t>
  </si>
  <si>
    <t>Wei Fischer</t>
  </si>
  <si>
    <t>Wei Osei</t>
  </si>
  <si>
    <t>Yuki</t>
  </si>
  <si>
    <t>Yuki Costa</t>
  </si>
  <si>
    <t>Kowalski</t>
  </si>
  <si>
    <t>Yuki Kowalski</t>
  </si>
  <si>
    <t>Type</t>
  </si>
  <si>
    <t>Impact</t>
  </si>
  <si>
    <t>Resources</t>
  </si>
  <si>
    <t>Address currency exposure on cross-border contracts</t>
  </si>
  <si>
    <t>Address data-retention compliance gap</t>
  </si>
  <si>
    <t>Close critical patching gap</t>
  </si>
  <si>
    <t>Close skills gap in incident response team</t>
  </si>
  <si>
    <t>Contain cost overruns on flagship program</t>
  </si>
  <si>
    <t>Contain phishing incident recurrence</t>
  </si>
  <si>
    <t>Contain reputational risk from delayed public reporting</t>
  </si>
  <si>
    <t>Harden network perimeter defenses</t>
  </si>
  <si>
    <t>Mitigate insider-threat detection blind spot</t>
  </si>
  <si>
    <t>Mitigate single-vendor supply dependency</t>
  </si>
  <si>
    <t>Modernize vendor risk-assessment process</t>
  </si>
  <si>
    <t>Reduce backlog of unresolved audit findings</t>
  </si>
  <si>
    <t>Reduce downtime on critical case-management platform</t>
  </si>
  <si>
    <t>Reduce fraud loss in claims processing</t>
  </si>
  <si>
    <t>Reduce third-party vendor risk exposure</t>
  </si>
  <si>
    <t>Shore up disaster-recovery failover gap</t>
  </si>
  <si>
    <t>Stabilize legacy authentication systems</t>
  </si>
  <si>
    <t>Stabilize vendor payment processing errors</t>
  </si>
  <si>
    <t>Build a shared services centre for back-office functions</t>
  </si>
  <si>
    <t>Build a unified risk-scoring model</t>
  </si>
  <si>
    <t>Build automated reporting dashboards</t>
  </si>
  <si>
    <t>Develop a real-time performance dashboard</t>
  </si>
  <si>
    <t>Develop an early-warning indicators program</t>
  </si>
  <si>
    <t>Develop centre-wide skills academy</t>
  </si>
  <si>
    <t>Establish innovation partnership with academia</t>
  </si>
  <si>
    <t>Launch a data-quality improvement program</t>
  </si>
  <si>
    <t>Launch digital self-service portal</t>
  </si>
  <si>
    <t>Launch predictive analytics pilot</t>
  </si>
  <si>
    <t>Modernize case-management platform</t>
  </si>
  <si>
    <t>Modernize records-management architecture</t>
  </si>
  <si>
    <t>Pilot AI-assisted triage for intake requests</t>
  </si>
  <si>
    <t>Pilot a client-experience redesign</t>
  </si>
  <si>
    <t>Pilot flexible/hybrid staffing model</t>
  </si>
  <si>
    <t>Stand up cross-centre data-sharing hub</t>
  </si>
  <si>
    <t>Coordinate a joint public-communications response</t>
  </si>
  <si>
    <t>Coordinate a joint tabletop exercise</t>
  </si>
  <si>
    <t>Coordinate joint training exercises</t>
  </si>
  <si>
    <t>Provide advisory support on procurement</t>
  </si>
  <si>
    <t>Provide cross-centre threat-briefing support</t>
  </si>
  <si>
    <t>Provide legal review support to partner initiatives</t>
  </si>
  <si>
    <t>Provide mentoring capacity to junior analysts</t>
  </si>
  <si>
    <t>Provide surge analytic capacity for a major event</t>
  </si>
  <si>
    <t>Provide surge staffing during peak demand</t>
  </si>
  <si>
    <t>Provide technical assistance on system migration</t>
  </si>
  <si>
    <t>Provide translation/interpretation support</t>
  </si>
  <si>
    <t>Second an analyst to a partner centre</t>
  </si>
  <si>
    <t>Share data infrastructure with partner centre</t>
  </si>
  <si>
    <t>Share lessons learned from recent incidents</t>
  </si>
  <si>
    <t>Share technical infrastructure capacity</t>
  </si>
  <si>
    <t>Support a partner centre's audit response</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</si>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</sst>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name val="Arial"/>
      <family val="2"/>
    </font>
    <font>
      <sz val="11"/>
      <name val="Arial"/>
      <family val="2"/>
    </font>
    <font>
      <b/>
      <sz val="12"/>
      <name val="Arial"/>
      <family val="2"/>
    </font>
    <font>
      <b/>
      <sz val="11"/>
      <name val="Arial"/>
      <family val="2"/>
    </font>
    <font>
      <sz val="11"/>
      <name val="Arial"/>
      <family val="2"/>
    </font>
    <font>
      <b/>
      <sz val="11"/>
      <color rgb="FFFFFFFF"/>
      <name val="Arial"/>
      <family val="2"/>
    </font>
    <font>
      <sz val="8"/>
      <name val="Calibri"/>
      <family val="2"/>
      <scheme val="minor"/>
    </font>
    <font>
      <b/>
      <sz val="11"/>
      <color rgb="FFFFFFFF"/>
      <name val="Calibri"/>
      <family val="2"/>
      <scheme val="minor"/>
    </font>
  </fonts>
  <fills count="17">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F7F7F"/>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7F7F7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2" borderId="1" xfId="0" applyFont="1" applyFill="1" applyBorder="1"/>
    <xf numFmtId="0" fontId="6" fillId="3" borderId="1" xfId="0" applyFont="1" applyFill="1" applyBorder="1" applyAlignment="1">
      <alignment horizontal="center" vertical="center" wrapText="1"/>
    </xf>
    <xf numFmtId="0" fontId="5" fillId="4" borderId="1" xfId="0" applyFont="1" applyFill="1" applyBorder="1" applyProtection="1">
      <protection locked="0"/>
    </xf>
    <xf numFmtId="0" fontId="6"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5" fillId="0" borderId="0" xfId="0" applyFont="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8" fillId="16" borderId="0" xfId="0" applyFont="1" applyFill="1" applyAlignment="1">
      <alignment horizontal="center"/>
    </xf>
  </cellXfs>
  <cellStyles count="1">
    <cellStyle name="Normal" xfId="0" builtinId="0"/>
  </cellStyles>
  <dxfs count="42">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E06666"/>
        </patternFill>
      </fill>
    </dxf>
    <dxf>
      <fill>
        <patternFill>
          <bgColor rgb="FFF4B183"/>
        </patternFill>
      </fill>
    </dxf>
    <dxf>
      <fill>
        <patternFill>
          <bgColor rgb="FFFFEB84"/>
        </patternFill>
      </fill>
    </dxf>
    <dxf>
      <fill>
        <patternFill>
          <bgColor rgb="FFA9D18E"/>
        </patternFill>
      </fill>
    </dxf>
    <dxf>
      <fill>
        <patternFill>
          <bgColor rgb="FF63BE7B"/>
        </patternFill>
      </fill>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color rgb="FF006100"/>
        <name val="Arial"/>
      </font>
      <fill>
        <patternFill patternType="solid">
          <fgColor rgb="FFC6EFCE"/>
          <bgColor rgb="FFC6EFCE"/>
        </patternFill>
      </fill>
    </dxf>
    <dxf>
      <font>
        <color rgb="FF9C0006"/>
        <name val="Arial"/>
      </font>
      <fill>
        <patternFill patternType="solid">
          <fgColor rgb="FFFFC7CE"/>
          <bgColor rgb="FFFFC7CE"/>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E06666"/>
          <bgColor rgb="FFE06666"/>
        </patternFill>
      </fill>
    </dxf>
    <dxf>
      <fill>
        <patternFill patternType="solid">
          <fgColor rgb="FFF4B183"/>
          <bgColor rgb="FFF4B183"/>
        </patternFill>
      </fill>
    </dxf>
    <dxf>
      <fill>
        <patternFill patternType="solid">
          <fgColor rgb="FFFFEB84"/>
          <bgColor rgb="FFFFEB84"/>
        </patternFill>
      </fill>
    </dxf>
    <dxf>
      <fill>
        <patternFill patternType="solid">
          <fgColor rgb="FFA9D18E"/>
          <bgColor rgb="FFA9D18E"/>
        </patternFill>
      </fill>
    </dxf>
    <dxf>
      <fill>
        <patternFill patternType="solid">
          <fgColor rgb="FF63BE7B"/>
          <bgColor rgb="FF63BE7B"/>
        </patternFill>
      </fill>
    </dxf>
    <dxf>
      <font>
        <color rgb="FF006100"/>
        <name val="Arial"/>
      </font>
      <fill>
        <patternFill patternType="solid">
          <fgColor rgb="FFC6EFCE"/>
          <bgColor rgb="FFC6EFCE"/>
        </patternFill>
      </fill>
    </dxf>
    <dxf>
      <font>
        <color rgb="FF9C6500"/>
        <name val="Arial"/>
      </font>
      <fill>
        <patternFill patternType="solid">
          <fgColor rgb="FFFFEB9C"/>
          <bgColor rgb="FFFFEB9C"/>
        </patternFill>
      </fill>
    </dxf>
    <dxf>
      <font>
        <color rgb="FF9C0006"/>
        <name val="Arial"/>
      </font>
      <fill>
        <patternFill patternType="solid">
          <fgColor rgb="FFFFC7CE"/>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1C1D6E6B-633F-4C71-8FB4-EE49C41AB486}"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7A3F7014-72B7-47FD-924E-85A51A191A74}"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70701EF1-CD76-4BB3-A92A-35A85685EC92}"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1AD3541F-28BD-454E-988A-DD8F9E72C268}"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235C9E30-EDEC-48F2-B100-0C76CDBBF886}"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CAE85C22-EFE0-4CFF-A546-D1DC5DBB0BB3}"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7195DA8F-9CF3-464B-84AB-94CEC4DD2960}"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26CC9A3E-DFE3-4FBC-981A-E49BC00497BC}"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EA8610FB-8B5E-4E6B-9253-55B6BE4607C4}"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B919F068-0D5C-4521-B6E0-7E1033C52CE9}"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4C01D3E1-4C3E-43BF-976B-43AA4E3094FB}"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8BC6D0A3-D127-4D2F-9538-02E0F266BD8C}"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32:A33">
  <autoFilter ref="A32:A33"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2603F3F-0FCA-453B-B535-6225DE9E930A}" name="Centres" displayName="Centres" ref="A1:C7" tableType="queryTable" totalsRowShown="0" headerRowDxfId="26">
  <autoFilter ref="A1:C7" xr:uid="{02603F3F-0FCA-453B-B535-6225DE9E930A}"/>
  <tableColumns count="3">
    <tableColumn id="4" xr3:uid="{DFF9E12A-3C29-4CB6-BB94-0FF28AA01062}" uniqueName="4" name="id" queryTableFieldId="1"/>
    <tableColumn id="5" xr3:uid="{9DF9DA74-2080-4225-B188-CC98DDD2FD5F}" uniqueName="5" name="Centre" queryTableFieldId="2"/>
    <tableColumn id="6" xr3:uid="{B124A38C-23B5-48A3-9BDF-71957E0D91CB}" uniqueName="6" name="CentreCode" queryTableFieldId="3"/>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315F1F6-CD3D-4C22-9EE9-75F8B18E4DC7}" name="Position" displayName="Position" ref="A1:E14" tableType="queryTable" totalsRowShown="0" headerRowDxfId="25">
  <autoFilter ref="A1:E14" xr:uid="{7315F1F6-CD3D-4C22-9EE9-75F8B18E4DC7}"/>
  <tableColumns count="5">
    <tableColumn id="6" xr3:uid="{B21FBC8B-6A8F-41A9-BD2D-30D7A5B6FB43}" uniqueName="6" name="Title" queryTableFieldId="1"/>
    <tableColumn id="7" xr3:uid="{A52E1092-B169-4903-A61A-EDE440CA7B23}" uniqueName="7" name="PositionArea" queryTableFieldId="2"/>
    <tableColumn id="8" xr3:uid="{CFD64B58-2E68-4CE2-9653-F2624768A511}" uniqueName="8" name="Position" queryTableFieldId="3"/>
    <tableColumn id="9" xr3:uid="{7AD7B23E-0505-4527-88B6-F83DE5AB100B}" uniqueName="9" name="Level" queryTableFieldId="4"/>
    <tableColumn id="10" xr3:uid="{549D73D0-CE08-436A-A862-402869FF45F0}" uniqueName="10" name="SortingHelper" queryTableFieldId="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C163627-FA5C-4DC1-B0CD-9E18C349885B}" name="Resources" displayName="Resources" ref="A1:D34" tableType="queryTable" totalsRowShown="0" headerRowDxfId="21">
  <autoFilter ref="A1:D34" xr:uid="{7C163627-FA5C-4DC1-B0CD-9E18C349885B}"/>
  <tableColumns count="4">
    <tableColumn id="5" xr3:uid="{AF419659-3F2B-4782-9046-C7A63D6292B4}" uniqueName="5" name="FirstName" queryTableFieldId="1"/>
    <tableColumn id="6" xr3:uid="{1434C61D-66E4-4D2D-B75C-0FABA550299B}" uniqueName="6" name="LastName" queryTableFieldId="2"/>
    <tableColumn id="7" xr3:uid="{2CE66480-1FCA-4027-8D33-B4633382CEC6}" uniqueName="7" name="PositionTitle" queryTableFieldId="3"/>
    <tableColumn id="8" xr3:uid="{54806A9C-B085-4997-9E99-550C2CEE10B5}" uniqueName="8" name="FullName" queryTableFieldId="4"/>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CD3F1C8-BA2A-4449-B837-5FEE79A533D1}" name="PriorityTactical" displayName="PriorityTactical" ref="A1:D19" tableType="queryTable" totalsRowShown="0" headerRowDxfId="20">
  <autoFilter ref="A1:D19" xr:uid="{8CD3F1C8-BA2A-4449-B837-5FEE79A533D1}"/>
  <tableColumns count="4">
    <tableColumn id="5" xr3:uid="{C7C9D6C2-B993-484B-9A48-C05AA628EDEF}" uniqueName="5" name="Title" queryTableFieldId="1"/>
    <tableColumn id="6" xr3:uid="{0D18F201-EBCF-4A80-A652-2261E25F2878}" uniqueName="6" name="Type" queryTableFieldId="2"/>
    <tableColumn id="7" xr3:uid="{D7E6D4E7-6939-490A-B8DE-49201839C0AD}" uniqueName="7" name="Impact" queryTableFieldId="3"/>
    <tableColumn id="8" xr3:uid="{29844B0E-7255-400F-95F8-398CC5FECDB1}" uniqueName="8" name="Resources" queryTableFieldId="4"/>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F011E01-D547-42A4-8FDC-037BEF4410DD}" name="ProblemSet" displayName="ProblemSet" ref="A1:D6" tableType="queryTable" totalsRowShown="0" headerRowDxfId="24">
  <autoFilter ref="A1:D6" xr:uid="{2F011E01-D547-42A4-8FDC-037BEF4410DD}"/>
  <tableColumns count="4">
    <tableColumn id="5" xr3:uid="{FD283892-3376-415D-AAB0-073848562EA4}" uniqueName="5" name="id" queryTableFieldId="1"/>
    <tableColumn id="6" xr3:uid="{EAABC9E5-4BB4-47EF-B4EE-5B7B4053CA73}" uniqueName="6" name="Title" queryTableFieldId="2"/>
    <tableColumn id="7" xr3:uid="{CE110D45-411A-4284-9A0A-54FF5200A026}" uniqueName="7" name="TacticalType" queryTableFieldId="3"/>
    <tableColumn id="8" xr3:uid="{EEC06291-F897-4446-934C-C1EAF4737921}" uniqueName="8" name="ProblemSetShortCode" queryTableFieldId="4"/>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92C7B6E2-8547-43E9-B694-5639BBAFA047}" name="TacticalScores" displayName="TacticalScores" ref="A1:L19" tableType="queryTable" totalsRowShown="0" headerRowDxfId="17">
  <autoFilter ref="A1:L19" xr:uid="{92C7B6E2-8547-43E9-B694-5639BBAFA047}"/>
  <tableColumns count="12">
    <tableColumn id="13" xr3:uid="{1C28C811-7BFD-4413-9A25-E5A52899F28B}" uniqueName="13" name="PriorityReference" queryTableFieldId="1"/>
    <tableColumn id="14" xr3:uid="{673BC7FA-2842-4DFE-8566-7DB056FC2E7D}" uniqueName="14" name="Actor" queryTableFieldId="2"/>
    <tableColumn id="15" xr3:uid="{7299AF9D-E013-4077-898D-F57E4C3702DB}" uniqueName="15" name="ProblemSet" queryTableFieldId="3"/>
    <tableColumn id="16" xr3:uid="{3DA02139-FB06-4072-8327-13DE9453B755}" uniqueName="16" name="Intent" queryTableFieldId="4"/>
    <tableColumn id="17" xr3:uid="{7E6A0506-AC33-43A2-BC89-B601630CF70E}" uniqueName="17" name="Capability" queryTableFieldId="5"/>
    <tableColumn id="18" xr3:uid="{41102DBC-88EC-4D32-A152-4AC9837A5111}" uniqueName="18" name="Consequence" queryTableFieldId="6"/>
    <tableColumn id="19" xr3:uid="{A9E974F1-A5B9-4804-AD8C-F21A1EC7ABC0}" uniqueName="19" name="Likelihood" queryTableFieldId="7"/>
    <tableColumn id="20" xr3:uid="{5AB28AB3-24CA-40EC-8941-C2841E80466F}" uniqueName="20" name="LikelihoodLevel" queryTableFieldId="8"/>
    <tableColumn id="21" xr3:uid="{EB3AF8DB-1518-47B0-A7AC-AD4F7B2DA8D2}" uniqueName="21" name="RiskRaw" queryTableFieldId="9"/>
    <tableColumn id="22" xr3:uid="{88EDFFE5-0740-4872-985B-E9FC2BAB8B2A}" uniqueName="22" name="RiskLabelId" queryTableFieldId="10"/>
    <tableColumn id="23" xr3:uid="{237C99CC-9C76-4AB1-8F37-958341E7474B}" uniqueName="23" name="RiskLabel" queryTableFieldId="11"/>
    <tableColumn id="24" xr3:uid="{4DBBD106-29BF-4E0C-962B-1504543E2E8D}" uniqueName="24" name="RiskColour" queryTableFieldId="12"/>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AAD5B2F-897D-419D-A584-99C1465206FB}" name="PriorityInitiative" displayName="PriorityInitiative" ref="A1:D17" tableType="queryTable" totalsRowShown="0" headerRowDxfId="19">
  <autoFilter ref="A1:D17" xr:uid="{FAAD5B2F-897D-419D-A584-99C1465206FB}"/>
  <tableColumns count="4">
    <tableColumn id="5" xr3:uid="{437A34E2-40F9-42A8-B09B-A334876BDE70}" uniqueName="5" name="Title" queryTableFieldId="1"/>
    <tableColumn id="6" xr3:uid="{9268BEF9-D94B-4C39-B550-25F964BB6D21}" uniqueName="6" name="Type" queryTableFieldId="2"/>
    <tableColumn id="7" xr3:uid="{F8AE3A87-8530-41BB-A818-D9C4E2C03457}" uniqueName="7" name="Impact" queryTableFieldId="3"/>
    <tableColumn id="8" xr3:uid="{27206609-1E6E-44BC-848F-6113A37B44D8}" uniqueName="8" name="Resources"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1ADD42-2054-4180-AA64-E86EED6B926F}" name="InitiativeType" displayName="InitiativeType" ref="A1:E5" tableType="queryTable" totalsRowShown="0" headerRowDxfId="23">
  <autoFilter ref="A1:E5" xr:uid="{C91ADD42-2054-4180-AA64-E86EED6B926F}"/>
  <tableColumns count="5">
    <tableColumn id="6" xr3:uid="{67E0C773-357C-46C7-8AB2-14C95B1EC56A}" uniqueName="6" name="id" queryTableFieldId="1"/>
    <tableColumn id="7" xr3:uid="{9B32A0CE-800D-4B9C-8A17-FCBD7161A32E}" uniqueName="7" name="Title" queryTableFieldId="2"/>
    <tableColumn id="8" xr3:uid="{B0C18B29-A97A-4E8B-A4BD-37F6F8B8FEE3}" uniqueName="8" name="Level1" queryTableFieldId="3"/>
    <tableColumn id="9" xr3:uid="{38CAA681-C7A3-42C6-AA5E-D6D80ED81A1F}" uniqueName="9" name="Level2" queryTableFieldId="4"/>
    <tableColumn id="10" xr3:uid="{3DB49F2B-4FB3-474F-A0C4-8FAF2E9A8071}" uniqueName="10" name="InitiativeShortCode" queryTableFieldId="5"/>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4759104-51E9-4689-89DE-0D4456084ED7}" name="InitiativeScores" displayName="InitiativeScores" ref="A1:K17" tableType="queryTable" totalsRowShown="0" headerRowDxfId="11">
  <autoFilter ref="A1:K17" xr:uid="{14759104-51E9-4689-89DE-0D4456084ED7}"/>
  <tableColumns count="11">
    <tableColumn id="12" xr3:uid="{02004C62-8542-4064-A4F3-28646B57964F}" uniqueName="12" name="PriorityReference" queryTableFieldId="1"/>
    <tableColumn id="13" xr3:uid="{05A5E786-34C3-41D9-8D66-C08C2280417F}" uniqueName="13" name="Actor" queryTableFieldId="2"/>
    <tableColumn id="14" xr3:uid="{C1BA8453-0551-4532-B99D-88AD466A636E}" uniqueName="14" name="InitiativeType" queryTableFieldId="3"/>
    <tableColumn id="15" xr3:uid="{CD236D48-6EB9-40F4-BBDB-E2DEDC0D5703}" uniqueName="15" name="InitiativeShortCode" queryTableFieldId="4"/>
    <tableColumn id="16" xr3:uid="{F38DEECE-BCCB-4486-A2B1-A459A32E75D7}" uniqueName="16" name="Dividend" queryTableFieldId="5"/>
    <tableColumn id="17" xr3:uid="{656620C0-2788-4C59-8F12-6E2B4A712642}" uniqueName="17" name="Feasibility" queryTableFieldId="6"/>
    <tableColumn id="18" xr3:uid="{6716C9FF-533F-451D-9AEB-4F6A3AE6969B}" uniqueName="18" name="Cost" queryTableFieldId="7"/>
    <tableColumn id="19" xr3:uid="{D9ADF308-85EC-44F0-BCE8-B960231A1CF0}" uniqueName="19" name="Value" queryTableFieldId="8"/>
    <tableColumn id="20" xr3:uid="{A9A1CA37-6957-4240-BCE4-8FF84AEE9D7F}" uniqueName="20" name="ValueLabelId" queryTableFieldId="9"/>
    <tableColumn id="21" xr3:uid="{DB1721A8-FB96-43CE-9530-AEA323659344}" uniqueName="21" name="ValueLabel" queryTableFieldId="10"/>
    <tableColumn id="22" xr3:uid="{50B54958-4785-4460-A97C-F991F5B23C9B}" uniqueName="22" name="ValueColour" queryTableFieldId="11"/>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1FDF9345-1471-43AC-809A-5E7F1163A3FC}" name="PriorityAssistance" displayName="PriorityAssistance" ref="A1:D17" tableType="queryTable" totalsRowShown="0" headerRowDxfId="18">
  <autoFilter ref="A1:D17" xr:uid="{1FDF9345-1471-43AC-809A-5E7F1163A3FC}"/>
  <tableColumns count="4">
    <tableColumn id="5" xr3:uid="{84E0033D-5104-42DD-9913-E71BC85C6452}" uniqueName="5" name="Title" queryTableFieldId="1"/>
    <tableColumn id="6" xr3:uid="{0F361556-8829-42DE-9247-363FFCA6BF49}" uniqueName="6" name="Type" queryTableFieldId="2"/>
    <tableColumn id="7" xr3:uid="{4F17269D-A28F-4D7F-BB4B-3B64814A19DF}" uniqueName="7" name="Impact" queryTableFieldId="3"/>
    <tableColumn id="8" xr3:uid="{C800ED59-33EF-491E-B093-A15B6211186B}" uniqueName="8" name="Resources" queryTableFieldId="4"/>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F37FF69-D481-4F0C-B507-736573971A8B}" name="AssistanceType" displayName="AssistanceType" ref="A1:E5" tableType="queryTable" totalsRowShown="0" headerRowDxfId="22">
  <autoFilter ref="A1:E5" xr:uid="{1F37FF69-D481-4F0C-B507-736573971A8B}"/>
  <tableColumns count="5">
    <tableColumn id="6" xr3:uid="{B10B3683-C419-4AEC-9B3F-F1E749A42C91}" uniqueName="6" name="id" queryTableFieldId="1"/>
    <tableColumn id="7" xr3:uid="{5C31406A-2B0E-43D3-9CED-ADA29726F1DB}" uniqueName="7" name="Title" queryTableFieldId="2"/>
    <tableColumn id="8" xr3:uid="{D28F1208-EC96-4A50-BBDA-43ACC99F042E}" uniqueName="8" name="Level1" queryTableFieldId="3"/>
    <tableColumn id="9" xr3:uid="{376685AE-2958-4757-835D-75942246F93E}" uniqueName="9" name="Level2" queryTableFieldId="4"/>
    <tableColumn id="10" xr3:uid="{91460DF6-13EB-4CEE-AE32-6246076E7F0A}" uniqueName="10" name="AssistanceShortCode" queryTableFieldId="5"/>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7FEEF40-9D98-4B54-8DB3-0BDE70B02B60}" name="AssistanceScores" displayName="AssistanceScores" ref="A1:K17" tableType="queryTable" totalsRowShown="0" headerRowDxfId="5">
  <autoFilter ref="A1:K17" xr:uid="{B7FEEF40-9D98-4B54-8DB3-0BDE70B02B60}"/>
  <tableColumns count="11">
    <tableColumn id="12" xr3:uid="{6F972BCF-4637-4136-87F2-9827D1E1574A}" uniqueName="12" name="PriorityReference" queryTableFieldId="1"/>
    <tableColumn id="13" xr3:uid="{4B96089A-5518-4A21-A291-B9C6F3CB9017}" uniqueName="13" name="Actor" queryTableFieldId="2"/>
    <tableColumn id="14" xr3:uid="{AF7B0AFC-2AEF-4D32-92F9-97C348AF7669}" uniqueName="14" name="AssistanceType" queryTableFieldId="3"/>
    <tableColumn id="15" xr3:uid="{993FA461-F769-4CC3-BBA2-EFAFA0412230}" uniqueName="15" name="AssistanceShortCode" queryTableFieldId="4"/>
    <tableColumn id="16" xr3:uid="{DE92433B-74A4-46CC-9858-8B02E9E5F43D}" uniqueName="16" name="Alignment" queryTableFieldId="5"/>
    <tableColumn id="17" xr3:uid="{A21679B0-5D81-49DD-86C1-E8ECA4953B2A}" uniqueName="17" name="Contribution" queryTableFieldId="6"/>
    <tableColumn id="18" xr3:uid="{2FB17360-64B7-4F7A-BABB-21901D337749}" uniqueName="18" name="Capacity" queryTableFieldId="7"/>
    <tableColumn id="19" xr3:uid="{DF5E0FA4-5F31-4CEB-8999-9D28EDBE33C6}" uniqueName="19" name="Value" queryTableFieldId="8"/>
    <tableColumn id="20" xr3:uid="{BC55CC38-9A86-414C-86B9-0E0F3BF793FE}" uniqueName="20" name="ValueLabelId" queryTableFieldId="9"/>
    <tableColumn id="21" xr3:uid="{2EDB6FE2-B39E-42CF-A1EF-C471D7BED203}" uniqueName="21" name="ValueLabel" queryTableFieldId="10"/>
    <tableColumn id="22" xr3:uid="{F43E2DDD-10DB-440B-AB45-5D7E13DBA052}" uniqueName="22" name="ValueColour" queryTableFieldId="11"/>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F16">
  <autoFilter ref="A1:F16" xr:uid="{00000000-0009-0000-0100-000003000000}"/>
  <tableColumns count="6">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 id="6" xr3:uid="{00000000-0010-0000-0200-000006000000}" name="Team Name Sorted"/>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G201">
  <autoFilter ref="A1:G201" xr:uid="{00000000-0009-0000-0100-000005000000}"/>
  <tableColumns count="7">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showGridLines="0" tabSelected="1" workbookViewId="0"/>
  </sheetViews>
  <sheetFormatPr defaultRowHeight="15" x14ac:dyDescent="0.25"/>
  <cols>
    <col min="1" max="1" width="100"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2" ht="15.75" x14ac:dyDescent="0.25">
      <c r="A17" s="3" t="s">
        <v>11</v>
      </c>
    </row>
    <row r="18" spans="1:2" ht="30" customHeight="1" x14ac:dyDescent="0.25">
      <c r="A18" s="4" t="s">
        <v>12</v>
      </c>
    </row>
    <row r="19" spans="1:2" ht="30" customHeight="1" x14ac:dyDescent="0.25">
      <c r="A19" s="4" t="s">
        <v>13</v>
      </c>
    </row>
    <row r="20" spans="1:2" ht="30" customHeight="1" x14ac:dyDescent="0.25">
      <c r="A20" s="4" t="s">
        <v>14</v>
      </c>
    </row>
    <row r="21" spans="1:2" x14ac:dyDescent="0.25">
      <c r="A21" s="2"/>
    </row>
    <row r="22" spans="1:2" ht="15.75" x14ac:dyDescent="0.25">
      <c r="A22" s="3" t="s">
        <v>15</v>
      </c>
    </row>
    <row r="23" spans="1:2" ht="30" customHeight="1" x14ac:dyDescent="0.25">
      <c r="A23" s="4" t="s">
        <v>16</v>
      </c>
    </row>
    <row r="24" spans="1:2" ht="30" customHeight="1" x14ac:dyDescent="0.25">
      <c r="A24" s="4" t="s">
        <v>17</v>
      </c>
    </row>
    <row r="25" spans="1:2" ht="30" customHeight="1" x14ac:dyDescent="0.25">
      <c r="A25" s="4" t="s">
        <v>18</v>
      </c>
    </row>
    <row r="26" spans="1:2" ht="30" customHeight="1" x14ac:dyDescent="0.25">
      <c r="A26" s="4" t="s">
        <v>19</v>
      </c>
    </row>
    <row r="27" spans="1:2" ht="30" customHeight="1" x14ac:dyDescent="0.25">
      <c r="A27" s="4" t="s">
        <v>20</v>
      </c>
    </row>
    <row r="28" spans="1:2" x14ac:dyDescent="0.25">
      <c r="A28" s="2"/>
    </row>
    <row r="29" spans="1:2" ht="15.75" x14ac:dyDescent="0.25">
      <c r="A29" s="3" t="s">
        <v>21</v>
      </c>
    </row>
    <row r="30" spans="1:2" x14ac:dyDescent="0.25">
      <c r="A30" s="5" t="s">
        <v>22</v>
      </c>
      <c r="B30" s="6" t="s">
        <v>23</v>
      </c>
    </row>
    <row r="31" spans="1:2" x14ac:dyDescent="0.25">
      <c r="A31" s="5" t="s">
        <v>24</v>
      </c>
      <c r="B31" s="6" t="s">
        <v>25</v>
      </c>
    </row>
    <row r="32" spans="1:2" x14ac:dyDescent="0.25">
      <c r="A32" s="7" t="s">
        <v>26</v>
      </c>
    </row>
    <row r="33" spans="1:1" x14ac:dyDescent="0.25">
      <c r="A33" s="8" t="s">
        <v>27</v>
      </c>
    </row>
  </sheetData>
  <sheetProtection sheet="1"/>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9EA9-44C5-406D-9DF8-42F8027283B0}">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25" t="s">
        <v>29</v>
      </c>
      <c r="B1" s="25" t="s">
        <v>85</v>
      </c>
      <c r="C1" s="25" t="s">
        <v>86</v>
      </c>
    </row>
    <row r="2" spans="1:3" x14ac:dyDescent="0.25">
      <c r="A2">
        <v>1</v>
      </c>
      <c r="B2" t="s">
        <v>87</v>
      </c>
      <c r="C2" t="s">
        <v>88</v>
      </c>
    </row>
    <row r="3" spans="1:3" x14ac:dyDescent="0.25">
      <c r="A3">
        <v>2</v>
      </c>
      <c r="B3" t="s">
        <v>89</v>
      </c>
      <c r="C3" t="s">
        <v>90</v>
      </c>
    </row>
    <row r="4" spans="1:3" x14ac:dyDescent="0.25">
      <c r="A4">
        <v>3</v>
      </c>
      <c r="B4" t="s">
        <v>91</v>
      </c>
      <c r="C4" t="s">
        <v>92</v>
      </c>
    </row>
    <row r="5" spans="1:3" x14ac:dyDescent="0.25">
      <c r="A5">
        <v>4</v>
      </c>
      <c r="B5" t="s">
        <v>93</v>
      </c>
      <c r="C5" t="s">
        <v>94</v>
      </c>
    </row>
    <row r="6" spans="1:3" x14ac:dyDescent="0.25">
      <c r="A6">
        <v>5</v>
      </c>
      <c r="B6" t="s">
        <v>95</v>
      </c>
      <c r="C6" t="s">
        <v>96</v>
      </c>
    </row>
    <row r="7" spans="1:3" x14ac:dyDescent="0.25">
      <c r="A7">
        <v>6</v>
      </c>
      <c r="B7" t="s">
        <v>23</v>
      </c>
      <c r="C7" t="s">
        <v>25</v>
      </c>
    </row>
  </sheetData>
  <phoneticPr fontId="7"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522E6-DEE8-4202-86D4-5F91BAB9197A}">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25" t="s">
        <v>97</v>
      </c>
      <c r="B1" s="25" t="s">
        <v>98</v>
      </c>
      <c r="C1" s="25" t="s">
        <v>99</v>
      </c>
      <c r="D1" s="25" t="s">
        <v>100</v>
      </c>
      <c r="E1" s="25" t="s">
        <v>101</v>
      </c>
    </row>
    <row r="2" spans="1:5" x14ac:dyDescent="0.25">
      <c r="A2" t="s">
        <v>102</v>
      </c>
      <c r="B2" t="s">
        <v>103</v>
      </c>
      <c r="C2" t="s">
        <v>104</v>
      </c>
      <c r="D2" t="s">
        <v>105</v>
      </c>
      <c r="E2">
        <v>1</v>
      </c>
    </row>
    <row r="3" spans="1:5" x14ac:dyDescent="0.25">
      <c r="A3" t="s">
        <v>106</v>
      </c>
      <c r="B3" t="s">
        <v>103</v>
      </c>
      <c r="C3" t="s">
        <v>104</v>
      </c>
      <c r="D3" t="s">
        <v>107</v>
      </c>
      <c r="E3">
        <v>2</v>
      </c>
    </row>
    <row r="4" spans="1:5" x14ac:dyDescent="0.25">
      <c r="A4" t="s">
        <v>108</v>
      </c>
      <c r="B4" t="s">
        <v>103</v>
      </c>
      <c r="C4" t="s">
        <v>109</v>
      </c>
      <c r="D4" t="s">
        <v>110</v>
      </c>
      <c r="E4">
        <v>3</v>
      </c>
    </row>
    <row r="5" spans="1:5" x14ac:dyDescent="0.25">
      <c r="A5" t="s">
        <v>111</v>
      </c>
      <c r="B5" t="s">
        <v>103</v>
      </c>
      <c r="C5" t="s">
        <v>109</v>
      </c>
      <c r="D5" t="s">
        <v>112</v>
      </c>
      <c r="E5">
        <v>4</v>
      </c>
    </row>
    <row r="6" spans="1:5" x14ac:dyDescent="0.25">
      <c r="A6" t="s">
        <v>113</v>
      </c>
      <c r="B6" t="s">
        <v>103</v>
      </c>
      <c r="C6" t="s">
        <v>114</v>
      </c>
      <c r="D6" t="s">
        <v>115</v>
      </c>
      <c r="E6">
        <v>5</v>
      </c>
    </row>
    <row r="7" spans="1:5" x14ac:dyDescent="0.25">
      <c r="A7" t="s">
        <v>116</v>
      </c>
      <c r="B7" t="s">
        <v>117</v>
      </c>
      <c r="C7" t="s">
        <v>118</v>
      </c>
      <c r="D7" t="s">
        <v>105</v>
      </c>
      <c r="E7">
        <v>1</v>
      </c>
    </row>
    <row r="8" spans="1:5" x14ac:dyDescent="0.25">
      <c r="A8" t="s">
        <v>119</v>
      </c>
      <c r="B8" t="s">
        <v>117</v>
      </c>
      <c r="C8" t="s">
        <v>120</v>
      </c>
      <c r="D8" t="s">
        <v>107</v>
      </c>
      <c r="E8">
        <v>2</v>
      </c>
    </row>
    <row r="9" spans="1:5" x14ac:dyDescent="0.25">
      <c r="A9" t="s">
        <v>121</v>
      </c>
      <c r="B9" t="s">
        <v>117</v>
      </c>
      <c r="C9" t="s">
        <v>120</v>
      </c>
      <c r="D9" t="s">
        <v>110</v>
      </c>
      <c r="E9">
        <v>3</v>
      </c>
    </row>
    <row r="10" spans="1:5" x14ac:dyDescent="0.25">
      <c r="A10" t="s">
        <v>122</v>
      </c>
      <c r="B10" t="s">
        <v>117</v>
      </c>
      <c r="C10" t="s">
        <v>123</v>
      </c>
      <c r="D10" t="s">
        <v>112</v>
      </c>
      <c r="E10">
        <v>4</v>
      </c>
    </row>
    <row r="11" spans="1:5" x14ac:dyDescent="0.25">
      <c r="A11" t="s">
        <v>124</v>
      </c>
      <c r="B11" t="s">
        <v>117</v>
      </c>
      <c r="C11" t="s">
        <v>114</v>
      </c>
      <c r="D11" t="s">
        <v>115</v>
      </c>
      <c r="E11">
        <v>5</v>
      </c>
    </row>
    <row r="12" spans="1:5" x14ac:dyDescent="0.25">
      <c r="A12" t="s">
        <v>125</v>
      </c>
      <c r="B12" t="s">
        <v>126</v>
      </c>
      <c r="C12" t="s">
        <v>127</v>
      </c>
      <c r="D12" t="s">
        <v>110</v>
      </c>
      <c r="E12">
        <v>3</v>
      </c>
    </row>
    <row r="13" spans="1:5" x14ac:dyDescent="0.25">
      <c r="A13" t="s">
        <v>128</v>
      </c>
      <c r="B13" t="s">
        <v>126</v>
      </c>
      <c r="C13" t="s">
        <v>127</v>
      </c>
      <c r="D13" t="s">
        <v>112</v>
      </c>
      <c r="E13">
        <v>4</v>
      </c>
    </row>
    <row r="14" spans="1:5" x14ac:dyDescent="0.25">
      <c r="A14" t="s">
        <v>129</v>
      </c>
      <c r="B14" t="s">
        <v>126</v>
      </c>
      <c r="C14" t="s">
        <v>130</v>
      </c>
      <c r="D14" t="s">
        <v>115</v>
      </c>
      <c r="E14">
        <v>5</v>
      </c>
    </row>
  </sheetData>
  <phoneticPr fontId="7"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7527F-2476-4CE6-9439-871860F18869}">
  <dimension ref="A1:D34"/>
  <sheetViews>
    <sheetView showGridLines="0" workbookViewId="0"/>
  </sheetViews>
  <sheetFormatPr defaultRowHeight="15" x14ac:dyDescent="0.25"/>
  <cols>
    <col min="1" max="2" width="16.7109375" customWidth="1"/>
    <col min="3" max="4" width="26.7109375" customWidth="1"/>
  </cols>
  <sheetData>
    <row r="1" spans="1:4" x14ac:dyDescent="0.25">
      <c r="A1" s="25" t="s">
        <v>174</v>
      </c>
      <c r="B1" s="25" t="s">
        <v>175</v>
      </c>
      <c r="C1" s="25" t="s">
        <v>176</v>
      </c>
      <c r="D1" s="25" t="s">
        <v>177</v>
      </c>
    </row>
    <row r="2" spans="1:4" x14ac:dyDescent="0.25">
      <c r="A2" t="s">
        <v>178</v>
      </c>
      <c r="B2" t="s">
        <v>179</v>
      </c>
      <c r="C2" t="s">
        <v>124</v>
      </c>
      <c r="D2" t="s">
        <v>180</v>
      </c>
    </row>
    <row r="3" spans="1:4" x14ac:dyDescent="0.25">
      <c r="A3" t="s">
        <v>178</v>
      </c>
      <c r="B3" t="s">
        <v>181</v>
      </c>
      <c r="C3" t="s">
        <v>108</v>
      </c>
      <c r="D3" t="s">
        <v>182</v>
      </c>
    </row>
    <row r="4" spans="1:4" x14ac:dyDescent="0.25">
      <c r="A4" t="s">
        <v>183</v>
      </c>
      <c r="B4" t="s">
        <v>184</v>
      </c>
      <c r="C4" t="s">
        <v>108</v>
      </c>
      <c r="D4" t="s">
        <v>185</v>
      </c>
    </row>
    <row r="5" spans="1:4" x14ac:dyDescent="0.25">
      <c r="A5" t="s">
        <v>183</v>
      </c>
      <c r="B5" t="s">
        <v>186</v>
      </c>
      <c r="C5" t="s">
        <v>113</v>
      </c>
      <c r="D5" t="s">
        <v>187</v>
      </c>
    </row>
    <row r="6" spans="1:4" x14ac:dyDescent="0.25">
      <c r="A6" t="s">
        <v>188</v>
      </c>
      <c r="B6" t="s">
        <v>189</v>
      </c>
      <c r="C6" t="s">
        <v>119</v>
      </c>
      <c r="D6" t="s">
        <v>190</v>
      </c>
    </row>
    <row r="7" spans="1:4" x14ac:dyDescent="0.25">
      <c r="A7" t="s">
        <v>191</v>
      </c>
      <c r="B7" t="s">
        <v>192</v>
      </c>
      <c r="C7" t="s">
        <v>108</v>
      </c>
      <c r="D7" t="s">
        <v>193</v>
      </c>
    </row>
    <row r="8" spans="1:4" x14ac:dyDescent="0.25">
      <c r="A8" t="s">
        <v>191</v>
      </c>
      <c r="B8" t="s">
        <v>194</v>
      </c>
      <c r="C8" t="s">
        <v>108</v>
      </c>
      <c r="D8" t="s">
        <v>195</v>
      </c>
    </row>
    <row r="9" spans="1:4" x14ac:dyDescent="0.25">
      <c r="A9" t="s">
        <v>196</v>
      </c>
      <c r="B9" t="s">
        <v>197</v>
      </c>
      <c r="C9" t="s">
        <v>121</v>
      </c>
      <c r="D9" t="s">
        <v>198</v>
      </c>
    </row>
    <row r="10" spans="1:4" x14ac:dyDescent="0.25">
      <c r="A10" t="s">
        <v>199</v>
      </c>
      <c r="B10" t="s">
        <v>200</v>
      </c>
      <c r="C10" t="s">
        <v>102</v>
      </c>
      <c r="D10" t="s">
        <v>201</v>
      </c>
    </row>
    <row r="11" spans="1:4" x14ac:dyDescent="0.25">
      <c r="A11" t="s">
        <v>199</v>
      </c>
      <c r="B11" t="s">
        <v>197</v>
      </c>
      <c r="C11" t="s">
        <v>102</v>
      </c>
      <c r="D11" t="s">
        <v>202</v>
      </c>
    </row>
    <row r="12" spans="1:4" x14ac:dyDescent="0.25">
      <c r="A12" t="s">
        <v>203</v>
      </c>
      <c r="B12" t="s">
        <v>204</v>
      </c>
      <c r="C12" t="s">
        <v>125</v>
      </c>
      <c r="D12" t="s">
        <v>205</v>
      </c>
    </row>
    <row r="13" spans="1:4" x14ac:dyDescent="0.25">
      <c r="A13" t="s">
        <v>206</v>
      </c>
      <c r="B13" t="s">
        <v>196</v>
      </c>
      <c r="C13" t="s">
        <v>102</v>
      </c>
      <c r="D13" t="s">
        <v>207</v>
      </c>
    </row>
    <row r="14" spans="1:4" x14ac:dyDescent="0.25">
      <c r="A14" t="s">
        <v>208</v>
      </c>
      <c r="B14" t="s">
        <v>209</v>
      </c>
      <c r="C14" t="s">
        <v>119</v>
      </c>
      <c r="D14" t="s">
        <v>210</v>
      </c>
    </row>
    <row r="15" spans="1:4" x14ac:dyDescent="0.25">
      <c r="A15" t="s">
        <v>208</v>
      </c>
      <c r="B15" t="s">
        <v>211</v>
      </c>
      <c r="C15" t="s">
        <v>116</v>
      </c>
      <c r="D15" t="s">
        <v>212</v>
      </c>
    </row>
    <row r="16" spans="1:4" x14ac:dyDescent="0.25">
      <c r="A16" t="s">
        <v>208</v>
      </c>
      <c r="B16" t="s">
        <v>213</v>
      </c>
      <c r="C16" t="s">
        <v>106</v>
      </c>
      <c r="D16" t="s">
        <v>214</v>
      </c>
    </row>
    <row r="17" spans="1:4" x14ac:dyDescent="0.25">
      <c r="A17" t="s">
        <v>215</v>
      </c>
      <c r="B17" t="s">
        <v>216</v>
      </c>
      <c r="C17" t="s">
        <v>102</v>
      </c>
      <c r="D17" t="s">
        <v>217</v>
      </c>
    </row>
    <row r="18" spans="1:4" x14ac:dyDescent="0.25">
      <c r="A18" t="s">
        <v>218</v>
      </c>
      <c r="B18" t="s">
        <v>219</v>
      </c>
      <c r="C18" t="s">
        <v>116</v>
      </c>
      <c r="D18" t="s">
        <v>220</v>
      </c>
    </row>
    <row r="19" spans="1:4" x14ac:dyDescent="0.25">
      <c r="A19" t="s">
        <v>221</v>
      </c>
      <c r="B19" t="s">
        <v>222</v>
      </c>
      <c r="C19" t="s">
        <v>108</v>
      </c>
      <c r="D19" t="s">
        <v>223</v>
      </c>
    </row>
    <row r="20" spans="1:4" x14ac:dyDescent="0.25">
      <c r="A20" t="s">
        <v>224</v>
      </c>
      <c r="B20" t="s">
        <v>216</v>
      </c>
      <c r="C20" t="s">
        <v>119</v>
      </c>
      <c r="D20" t="s">
        <v>225</v>
      </c>
    </row>
    <row r="21" spans="1:4" x14ac:dyDescent="0.25">
      <c r="A21" t="s">
        <v>226</v>
      </c>
      <c r="B21" t="s">
        <v>227</v>
      </c>
      <c r="C21" t="s">
        <v>129</v>
      </c>
      <c r="D21" t="s">
        <v>228</v>
      </c>
    </row>
    <row r="22" spans="1:4" x14ac:dyDescent="0.25">
      <c r="A22" t="s">
        <v>229</v>
      </c>
      <c r="B22" t="s">
        <v>179</v>
      </c>
      <c r="C22" t="s">
        <v>129</v>
      </c>
      <c r="D22" t="s">
        <v>230</v>
      </c>
    </row>
    <row r="23" spans="1:4" x14ac:dyDescent="0.25">
      <c r="A23" t="s">
        <v>231</v>
      </c>
      <c r="B23" t="s">
        <v>179</v>
      </c>
      <c r="C23" t="s">
        <v>106</v>
      </c>
      <c r="D23" t="s">
        <v>232</v>
      </c>
    </row>
    <row r="24" spans="1:4" x14ac:dyDescent="0.25">
      <c r="A24" t="s">
        <v>231</v>
      </c>
      <c r="B24" t="s">
        <v>233</v>
      </c>
      <c r="C24" t="s">
        <v>116</v>
      </c>
      <c r="D24" t="s">
        <v>234</v>
      </c>
    </row>
    <row r="25" spans="1:4" x14ac:dyDescent="0.25">
      <c r="A25" t="s">
        <v>235</v>
      </c>
      <c r="B25" t="s">
        <v>179</v>
      </c>
      <c r="C25" t="s">
        <v>102</v>
      </c>
      <c r="D25" t="s">
        <v>236</v>
      </c>
    </row>
    <row r="26" spans="1:4" x14ac:dyDescent="0.25">
      <c r="A26" t="s">
        <v>237</v>
      </c>
      <c r="B26" t="s">
        <v>213</v>
      </c>
      <c r="C26" t="s">
        <v>121</v>
      </c>
      <c r="D26" t="s">
        <v>238</v>
      </c>
    </row>
    <row r="27" spans="1:4" x14ac:dyDescent="0.25">
      <c r="A27" t="s">
        <v>237</v>
      </c>
      <c r="B27" t="s">
        <v>239</v>
      </c>
      <c r="C27" t="s">
        <v>102</v>
      </c>
      <c r="D27" t="s">
        <v>240</v>
      </c>
    </row>
    <row r="28" spans="1:4" x14ac:dyDescent="0.25">
      <c r="A28" t="s">
        <v>241</v>
      </c>
      <c r="B28" t="s">
        <v>179</v>
      </c>
      <c r="C28" t="s">
        <v>102</v>
      </c>
      <c r="D28" t="s">
        <v>242</v>
      </c>
    </row>
    <row r="29" spans="1:4" x14ac:dyDescent="0.25">
      <c r="A29" t="s">
        <v>243</v>
      </c>
      <c r="B29" t="s">
        <v>244</v>
      </c>
      <c r="C29" t="s">
        <v>111</v>
      </c>
      <c r="D29" t="s">
        <v>245</v>
      </c>
    </row>
    <row r="30" spans="1:4" x14ac:dyDescent="0.25">
      <c r="A30" t="s">
        <v>246</v>
      </c>
      <c r="B30" t="s">
        <v>222</v>
      </c>
      <c r="C30" t="s">
        <v>116</v>
      </c>
      <c r="D30" t="s">
        <v>247</v>
      </c>
    </row>
    <row r="31" spans="1:4" x14ac:dyDescent="0.25">
      <c r="A31" t="s">
        <v>246</v>
      </c>
      <c r="B31" t="s">
        <v>219</v>
      </c>
      <c r="C31" t="s">
        <v>128</v>
      </c>
      <c r="D31" t="s">
        <v>248</v>
      </c>
    </row>
    <row r="32" spans="1:4" x14ac:dyDescent="0.25">
      <c r="A32" t="s">
        <v>246</v>
      </c>
      <c r="B32" t="s">
        <v>216</v>
      </c>
      <c r="C32" t="s">
        <v>113</v>
      </c>
      <c r="D32" t="s">
        <v>249</v>
      </c>
    </row>
    <row r="33" spans="1:4" x14ac:dyDescent="0.25">
      <c r="A33" t="s">
        <v>250</v>
      </c>
      <c r="B33" t="s">
        <v>204</v>
      </c>
      <c r="C33" t="s">
        <v>121</v>
      </c>
      <c r="D33" t="s">
        <v>251</v>
      </c>
    </row>
    <row r="34" spans="1:4" x14ac:dyDescent="0.25">
      <c r="A34" t="s">
        <v>250</v>
      </c>
      <c r="B34" t="s">
        <v>252</v>
      </c>
      <c r="C34" t="s">
        <v>108</v>
      </c>
      <c r="D34" t="s">
        <v>253</v>
      </c>
    </row>
  </sheetData>
  <phoneticPr fontId="7"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0F139-509E-4C46-B895-206ED894C056}">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97</v>
      </c>
      <c r="B1" s="25" t="s">
        <v>254</v>
      </c>
      <c r="C1" s="25" t="s">
        <v>255</v>
      </c>
      <c r="D1" s="25" t="s">
        <v>256</v>
      </c>
    </row>
    <row r="2" spans="1:4" x14ac:dyDescent="0.25">
      <c r="A2" t="s">
        <v>257</v>
      </c>
      <c r="B2" t="s">
        <v>66</v>
      </c>
      <c r="C2" t="s">
        <v>45</v>
      </c>
      <c r="D2" t="s">
        <v>62</v>
      </c>
    </row>
    <row r="3" spans="1:4" x14ac:dyDescent="0.25">
      <c r="A3" t="s">
        <v>258</v>
      </c>
      <c r="B3" t="s">
        <v>66</v>
      </c>
      <c r="C3" t="s">
        <v>45</v>
      </c>
      <c r="D3" t="s">
        <v>62</v>
      </c>
    </row>
    <row r="4" spans="1:4" x14ac:dyDescent="0.25">
      <c r="A4" t="s">
        <v>259</v>
      </c>
      <c r="B4" t="s">
        <v>66</v>
      </c>
      <c r="C4" t="s">
        <v>45</v>
      </c>
      <c r="D4" t="s">
        <v>62</v>
      </c>
    </row>
    <row r="5" spans="1:4" x14ac:dyDescent="0.25">
      <c r="A5" t="s">
        <v>260</v>
      </c>
      <c r="B5" t="s">
        <v>66</v>
      </c>
      <c r="C5" t="s">
        <v>45</v>
      </c>
      <c r="D5" t="s">
        <v>62</v>
      </c>
    </row>
    <row r="6" spans="1:4" x14ac:dyDescent="0.25">
      <c r="A6" t="s">
        <v>261</v>
      </c>
      <c r="B6" t="s">
        <v>66</v>
      </c>
      <c r="C6" t="s">
        <v>45</v>
      </c>
      <c r="D6" t="s">
        <v>62</v>
      </c>
    </row>
    <row r="7" spans="1:4" x14ac:dyDescent="0.25">
      <c r="A7" t="s">
        <v>262</v>
      </c>
      <c r="B7" t="s">
        <v>66</v>
      </c>
      <c r="C7" t="s">
        <v>45</v>
      </c>
      <c r="D7" t="s">
        <v>62</v>
      </c>
    </row>
    <row r="8" spans="1:4" x14ac:dyDescent="0.25">
      <c r="A8" t="s">
        <v>263</v>
      </c>
      <c r="B8" t="s">
        <v>66</v>
      </c>
      <c r="C8" t="s">
        <v>45</v>
      </c>
      <c r="D8" t="s">
        <v>62</v>
      </c>
    </row>
    <row r="9" spans="1:4" x14ac:dyDescent="0.25">
      <c r="A9" t="s">
        <v>264</v>
      </c>
      <c r="B9" t="s">
        <v>66</v>
      </c>
      <c r="C9" t="s">
        <v>45</v>
      </c>
      <c r="D9" t="s">
        <v>62</v>
      </c>
    </row>
    <row r="10" spans="1:4" x14ac:dyDescent="0.25">
      <c r="A10" t="s">
        <v>265</v>
      </c>
      <c r="B10" t="s">
        <v>66</v>
      </c>
      <c r="C10" t="s">
        <v>45</v>
      </c>
      <c r="D10" t="s">
        <v>62</v>
      </c>
    </row>
    <row r="11" spans="1:4" x14ac:dyDescent="0.25">
      <c r="A11" t="s">
        <v>266</v>
      </c>
      <c r="B11" t="s">
        <v>66</v>
      </c>
      <c r="C11" t="s">
        <v>45</v>
      </c>
      <c r="D11" t="s">
        <v>62</v>
      </c>
    </row>
    <row r="12" spans="1:4" x14ac:dyDescent="0.25">
      <c r="A12" t="s">
        <v>267</v>
      </c>
      <c r="B12" t="s">
        <v>66</v>
      </c>
      <c r="C12" t="s">
        <v>45</v>
      </c>
      <c r="D12" t="s">
        <v>62</v>
      </c>
    </row>
    <row r="13" spans="1:4" x14ac:dyDescent="0.25">
      <c r="A13" t="s">
        <v>268</v>
      </c>
      <c r="B13" t="s">
        <v>66</v>
      </c>
      <c r="C13" t="s">
        <v>45</v>
      </c>
      <c r="D13" t="s">
        <v>62</v>
      </c>
    </row>
    <row r="14" spans="1:4" x14ac:dyDescent="0.25">
      <c r="A14" t="s">
        <v>269</v>
      </c>
      <c r="B14" t="s">
        <v>66</v>
      </c>
      <c r="C14" t="s">
        <v>45</v>
      </c>
      <c r="D14" t="s">
        <v>62</v>
      </c>
    </row>
    <row r="15" spans="1:4" x14ac:dyDescent="0.25">
      <c r="A15" t="s">
        <v>270</v>
      </c>
      <c r="B15" t="s">
        <v>66</v>
      </c>
      <c r="C15" t="s">
        <v>45</v>
      </c>
      <c r="D15" t="s">
        <v>62</v>
      </c>
    </row>
    <row r="16" spans="1:4" x14ac:dyDescent="0.25">
      <c r="A16" t="s">
        <v>271</v>
      </c>
      <c r="B16" t="s">
        <v>66</v>
      </c>
      <c r="C16" t="s">
        <v>45</v>
      </c>
      <c r="D16" t="s">
        <v>62</v>
      </c>
    </row>
    <row r="17" spans="1:4" x14ac:dyDescent="0.25">
      <c r="A17" t="s">
        <v>272</v>
      </c>
      <c r="B17" t="s">
        <v>66</v>
      </c>
      <c r="C17" t="s">
        <v>45</v>
      </c>
      <c r="D17" t="s">
        <v>62</v>
      </c>
    </row>
    <row r="18" spans="1:4" x14ac:dyDescent="0.25">
      <c r="A18" t="s">
        <v>273</v>
      </c>
      <c r="B18" t="s">
        <v>66</v>
      </c>
      <c r="C18" t="s">
        <v>45</v>
      </c>
      <c r="D18" t="s">
        <v>62</v>
      </c>
    </row>
    <row r="19" spans="1:4" x14ac:dyDescent="0.25">
      <c r="A19" t="s">
        <v>274</v>
      </c>
      <c r="B19" t="s">
        <v>66</v>
      </c>
      <c r="C19" t="s">
        <v>45</v>
      </c>
      <c r="D19" t="s">
        <v>62</v>
      </c>
    </row>
  </sheetData>
  <phoneticPr fontId="7"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99B2F-02A0-4809-8AC0-1BB718F5B0B7}">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25" t="s">
        <v>29</v>
      </c>
      <c r="B1" s="25" t="s">
        <v>97</v>
      </c>
      <c r="C1" s="25" t="s">
        <v>131</v>
      </c>
      <c r="D1" s="25" t="s">
        <v>132</v>
      </c>
    </row>
    <row r="2" spans="1:4" x14ac:dyDescent="0.25">
      <c r="A2">
        <v>1</v>
      </c>
      <c r="B2" t="s">
        <v>133</v>
      </c>
      <c r="C2" t="s">
        <v>134</v>
      </c>
      <c r="D2" t="s">
        <v>135</v>
      </c>
    </row>
    <row r="3" spans="1:4" x14ac:dyDescent="0.25">
      <c r="A3">
        <v>2</v>
      </c>
      <c r="B3" t="s">
        <v>136</v>
      </c>
      <c r="C3" t="s">
        <v>137</v>
      </c>
      <c r="D3" t="s">
        <v>138</v>
      </c>
    </row>
    <row r="4" spans="1:4" x14ac:dyDescent="0.25">
      <c r="A4">
        <v>3</v>
      </c>
      <c r="B4" t="s">
        <v>139</v>
      </c>
      <c r="C4" t="s">
        <v>134</v>
      </c>
      <c r="D4" t="s">
        <v>140</v>
      </c>
    </row>
    <row r="5" spans="1:4" x14ac:dyDescent="0.25">
      <c r="A5">
        <v>4</v>
      </c>
      <c r="B5" t="s">
        <v>141</v>
      </c>
      <c r="C5" t="s">
        <v>137</v>
      </c>
      <c r="D5" t="s">
        <v>142</v>
      </c>
    </row>
    <row r="6" spans="1:4" x14ac:dyDescent="0.25">
      <c r="A6">
        <v>5</v>
      </c>
      <c r="B6" t="s">
        <v>143</v>
      </c>
      <c r="C6" t="s">
        <v>134</v>
      </c>
      <c r="D6" t="s">
        <v>144</v>
      </c>
    </row>
  </sheetData>
  <phoneticPr fontId="7"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1FC7E6-063B-4E6D-96A9-C9B109903730}">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25" t="s">
        <v>307</v>
      </c>
      <c r="B1" s="25" t="s">
        <v>308</v>
      </c>
      <c r="C1" s="25" t="s">
        <v>309</v>
      </c>
      <c r="D1" s="25" t="s">
        <v>310</v>
      </c>
      <c r="E1" s="25" t="s">
        <v>311</v>
      </c>
      <c r="F1" s="25" t="s">
        <v>312</v>
      </c>
      <c r="G1" s="25" t="s">
        <v>34</v>
      </c>
      <c r="H1" s="25" t="s">
        <v>313</v>
      </c>
      <c r="I1" s="25" t="s">
        <v>314</v>
      </c>
      <c r="J1" s="25" t="s">
        <v>315</v>
      </c>
      <c r="K1" s="25" t="s">
        <v>316</v>
      </c>
      <c r="L1" s="25" t="s">
        <v>317</v>
      </c>
    </row>
    <row r="2" spans="1:12" x14ac:dyDescent="0.25">
      <c r="A2" t="s">
        <v>264</v>
      </c>
      <c r="B2" t="s">
        <v>96</v>
      </c>
      <c r="C2" t="s">
        <v>143</v>
      </c>
      <c r="D2">
        <v>2</v>
      </c>
      <c r="E2">
        <v>4</v>
      </c>
      <c r="F2">
        <v>3</v>
      </c>
      <c r="G2">
        <v>8</v>
      </c>
      <c r="H2">
        <v>2</v>
      </c>
      <c r="I2">
        <v>6</v>
      </c>
      <c r="J2">
        <v>7</v>
      </c>
      <c r="K2" t="s">
        <v>37</v>
      </c>
      <c r="L2" t="s">
        <v>48</v>
      </c>
    </row>
    <row r="3" spans="1:12" x14ac:dyDescent="0.25">
      <c r="A3" t="s">
        <v>259</v>
      </c>
      <c r="B3" t="s">
        <v>25</v>
      </c>
      <c r="C3" t="s">
        <v>143</v>
      </c>
      <c r="D3">
        <v>2</v>
      </c>
      <c r="E3">
        <v>4</v>
      </c>
      <c r="F3">
        <v>2</v>
      </c>
      <c r="G3">
        <v>8</v>
      </c>
      <c r="H3">
        <v>2</v>
      </c>
      <c r="I3">
        <v>4</v>
      </c>
      <c r="J3">
        <v>6</v>
      </c>
      <c r="K3" t="s">
        <v>46</v>
      </c>
      <c r="L3" t="s">
        <v>47</v>
      </c>
    </row>
    <row r="4" spans="1:12" x14ac:dyDescent="0.25">
      <c r="A4" t="s">
        <v>271</v>
      </c>
      <c r="B4" t="s">
        <v>90</v>
      </c>
      <c r="C4" t="s">
        <v>141</v>
      </c>
      <c r="D4">
        <v>2</v>
      </c>
      <c r="E4">
        <v>4</v>
      </c>
      <c r="F4">
        <v>2</v>
      </c>
      <c r="G4">
        <v>8</v>
      </c>
      <c r="H4">
        <v>2</v>
      </c>
      <c r="I4">
        <v>4</v>
      </c>
      <c r="J4">
        <v>6</v>
      </c>
      <c r="K4" t="s">
        <v>46</v>
      </c>
      <c r="L4" t="s">
        <v>47</v>
      </c>
    </row>
    <row r="5" spans="1:12" x14ac:dyDescent="0.25">
      <c r="A5" t="s">
        <v>262</v>
      </c>
      <c r="B5" t="s">
        <v>92</v>
      </c>
      <c r="C5" t="s">
        <v>143</v>
      </c>
      <c r="D5">
        <v>2</v>
      </c>
      <c r="E5">
        <v>4</v>
      </c>
      <c r="F5">
        <v>4</v>
      </c>
      <c r="G5">
        <v>8</v>
      </c>
      <c r="H5">
        <v>2</v>
      </c>
      <c r="I5">
        <v>8</v>
      </c>
      <c r="J5">
        <v>7</v>
      </c>
      <c r="K5" t="s">
        <v>37</v>
      </c>
      <c r="L5" t="s">
        <v>48</v>
      </c>
    </row>
    <row r="6" spans="1:12" x14ac:dyDescent="0.25">
      <c r="A6" t="s">
        <v>273</v>
      </c>
      <c r="B6" t="s">
        <v>25</v>
      </c>
      <c r="C6" t="s">
        <v>139</v>
      </c>
      <c r="D6">
        <v>2</v>
      </c>
      <c r="E6">
        <v>1</v>
      </c>
      <c r="F6">
        <v>2</v>
      </c>
      <c r="G6">
        <v>2</v>
      </c>
      <c r="H6">
        <v>1</v>
      </c>
      <c r="I6">
        <v>2</v>
      </c>
      <c r="J6">
        <v>6</v>
      </c>
      <c r="K6" t="s">
        <v>46</v>
      </c>
      <c r="L6" t="s">
        <v>47</v>
      </c>
    </row>
    <row r="7" spans="1:12" x14ac:dyDescent="0.25">
      <c r="A7" t="s">
        <v>266</v>
      </c>
      <c r="B7" t="s">
        <v>88</v>
      </c>
      <c r="C7" t="s">
        <v>136</v>
      </c>
      <c r="D7">
        <v>1</v>
      </c>
      <c r="E7">
        <v>2</v>
      </c>
      <c r="F7">
        <v>4</v>
      </c>
      <c r="G7">
        <v>2</v>
      </c>
      <c r="H7">
        <v>1</v>
      </c>
      <c r="I7">
        <v>4</v>
      </c>
      <c r="J7">
        <v>6</v>
      </c>
      <c r="K7" t="s">
        <v>46</v>
      </c>
      <c r="L7" t="s">
        <v>47</v>
      </c>
    </row>
    <row r="8" spans="1:12" x14ac:dyDescent="0.25">
      <c r="A8" t="s">
        <v>257</v>
      </c>
      <c r="B8" t="s">
        <v>90</v>
      </c>
      <c r="C8" t="s">
        <v>133</v>
      </c>
      <c r="D8">
        <v>1</v>
      </c>
      <c r="E8">
        <v>2</v>
      </c>
      <c r="F8">
        <v>1</v>
      </c>
      <c r="G8">
        <v>2</v>
      </c>
      <c r="H8">
        <v>1</v>
      </c>
      <c r="I8">
        <v>1</v>
      </c>
      <c r="J8">
        <v>6</v>
      </c>
      <c r="K8" t="s">
        <v>46</v>
      </c>
      <c r="L8" t="s">
        <v>47</v>
      </c>
    </row>
    <row r="9" spans="1:12" x14ac:dyDescent="0.25">
      <c r="A9" t="s">
        <v>270</v>
      </c>
      <c r="B9" t="s">
        <v>88</v>
      </c>
      <c r="C9" t="s">
        <v>136</v>
      </c>
      <c r="D9">
        <v>2</v>
      </c>
      <c r="E9">
        <v>2</v>
      </c>
      <c r="F9">
        <v>2</v>
      </c>
      <c r="G9">
        <v>4</v>
      </c>
      <c r="H9">
        <v>1</v>
      </c>
      <c r="I9">
        <v>2</v>
      </c>
      <c r="J9">
        <v>6</v>
      </c>
      <c r="K9" t="s">
        <v>46</v>
      </c>
      <c r="L9" t="s">
        <v>47</v>
      </c>
    </row>
    <row r="10" spans="1:12" x14ac:dyDescent="0.25">
      <c r="A10" t="s">
        <v>272</v>
      </c>
      <c r="B10" t="s">
        <v>25</v>
      </c>
      <c r="C10" t="s">
        <v>133</v>
      </c>
      <c r="D10">
        <v>4</v>
      </c>
      <c r="E10">
        <v>2</v>
      </c>
      <c r="F10">
        <v>4</v>
      </c>
      <c r="G10">
        <v>8</v>
      </c>
      <c r="H10">
        <v>2</v>
      </c>
      <c r="I10">
        <v>8</v>
      </c>
      <c r="J10">
        <v>7</v>
      </c>
      <c r="K10" t="s">
        <v>37</v>
      </c>
      <c r="L10" t="s">
        <v>48</v>
      </c>
    </row>
    <row r="11" spans="1:12" x14ac:dyDescent="0.25">
      <c r="A11" t="s">
        <v>261</v>
      </c>
      <c r="B11" t="s">
        <v>88</v>
      </c>
      <c r="C11" t="s">
        <v>139</v>
      </c>
      <c r="D11">
        <v>4</v>
      </c>
      <c r="E11">
        <v>4</v>
      </c>
      <c r="F11">
        <v>2</v>
      </c>
      <c r="G11">
        <v>16</v>
      </c>
      <c r="H11">
        <v>4</v>
      </c>
      <c r="I11">
        <v>8</v>
      </c>
      <c r="J11">
        <v>7</v>
      </c>
      <c r="K11" t="s">
        <v>37</v>
      </c>
      <c r="L11" t="s">
        <v>48</v>
      </c>
    </row>
    <row r="12" spans="1:12" x14ac:dyDescent="0.25">
      <c r="A12" t="s">
        <v>260</v>
      </c>
      <c r="B12" t="s">
        <v>94</v>
      </c>
      <c r="C12" t="s">
        <v>143</v>
      </c>
      <c r="D12">
        <v>2</v>
      </c>
      <c r="E12">
        <v>2</v>
      </c>
      <c r="F12">
        <v>4</v>
      </c>
      <c r="G12">
        <v>4</v>
      </c>
      <c r="H12">
        <v>1</v>
      </c>
      <c r="I12">
        <v>4</v>
      </c>
      <c r="J12">
        <v>6</v>
      </c>
      <c r="K12" t="s">
        <v>46</v>
      </c>
      <c r="L12" t="s">
        <v>47</v>
      </c>
    </row>
    <row r="13" spans="1:12" x14ac:dyDescent="0.25">
      <c r="A13" t="s">
        <v>268</v>
      </c>
      <c r="B13" t="s">
        <v>90</v>
      </c>
      <c r="C13" t="s">
        <v>141</v>
      </c>
      <c r="D13">
        <v>3</v>
      </c>
      <c r="E13">
        <v>3</v>
      </c>
      <c r="F13">
        <v>3</v>
      </c>
      <c r="G13">
        <v>9</v>
      </c>
      <c r="H13">
        <v>2</v>
      </c>
      <c r="I13">
        <v>6</v>
      </c>
      <c r="J13">
        <v>7</v>
      </c>
      <c r="K13" t="s">
        <v>37</v>
      </c>
      <c r="L13" t="s">
        <v>48</v>
      </c>
    </row>
    <row r="14" spans="1:12" x14ac:dyDescent="0.25">
      <c r="A14" t="s">
        <v>265</v>
      </c>
      <c r="B14" t="s">
        <v>92</v>
      </c>
      <c r="C14" t="s">
        <v>141</v>
      </c>
      <c r="D14">
        <v>1</v>
      </c>
      <c r="E14">
        <v>2</v>
      </c>
      <c r="F14">
        <v>0</v>
      </c>
      <c r="G14">
        <v>2</v>
      </c>
      <c r="H14">
        <v>1</v>
      </c>
      <c r="I14">
        <v>0</v>
      </c>
      <c r="J14">
        <v>6</v>
      </c>
      <c r="K14" t="s">
        <v>46</v>
      </c>
      <c r="L14" t="s">
        <v>47</v>
      </c>
    </row>
    <row r="15" spans="1:12" x14ac:dyDescent="0.25">
      <c r="A15" t="s">
        <v>274</v>
      </c>
      <c r="B15" t="s">
        <v>96</v>
      </c>
      <c r="C15" t="s">
        <v>143</v>
      </c>
      <c r="D15">
        <v>3</v>
      </c>
      <c r="E15">
        <v>4</v>
      </c>
      <c r="F15">
        <v>4</v>
      </c>
      <c r="G15">
        <v>12</v>
      </c>
      <c r="H15">
        <v>3</v>
      </c>
      <c r="I15">
        <v>12</v>
      </c>
      <c r="J15">
        <v>8</v>
      </c>
      <c r="K15" t="s">
        <v>39</v>
      </c>
      <c r="L15" t="s">
        <v>49</v>
      </c>
    </row>
    <row r="16" spans="1:12" x14ac:dyDescent="0.25">
      <c r="A16" t="s">
        <v>258</v>
      </c>
      <c r="B16" t="s">
        <v>88</v>
      </c>
      <c r="C16" t="s">
        <v>133</v>
      </c>
      <c r="D16">
        <v>0</v>
      </c>
      <c r="E16">
        <v>2</v>
      </c>
      <c r="F16">
        <v>3</v>
      </c>
      <c r="G16">
        <v>0</v>
      </c>
      <c r="H16">
        <v>1</v>
      </c>
      <c r="I16">
        <v>3</v>
      </c>
      <c r="J16">
        <v>6</v>
      </c>
      <c r="K16" t="s">
        <v>46</v>
      </c>
      <c r="L16" t="s">
        <v>47</v>
      </c>
    </row>
    <row r="17" spans="1:12" x14ac:dyDescent="0.25">
      <c r="A17" t="s">
        <v>269</v>
      </c>
      <c r="B17" t="s">
        <v>88</v>
      </c>
      <c r="C17" t="s">
        <v>139</v>
      </c>
      <c r="D17">
        <v>3</v>
      </c>
      <c r="E17">
        <v>1</v>
      </c>
      <c r="F17">
        <v>2</v>
      </c>
      <c r="G17">
        <v>3</v>
      </c>
      <c r="H17">
        <v>1</v>
      </c>
      <c r="I17">
        <v>2</v>
      </c>
      <c r="J17">
        <v>6</v>
      </c>
      <c r="K17" t="s">
        <v>46</v>
      </c>
      <c r="L17" t="s">
        <v>47</v>
      </c>
    </row>
    <row r="18" spans="1:12" x14ac:dyDescent="0.25">
      <c r="A18" t="s">
        <v>263</v>
      </c>
      <c r="B18" t="s">
        <v>94</v>
      </c>
      <c r="C18" t="s">
        <v>139</v>
      </c>
      <c r="D18">
        <v>2</v>
      </c>
      <c r="E18">
        <v>1</v>
      </c>
      <c r="F18">
        <v>2</v>
      </c>
      <c r="G18">
        <v>2</v>
      </c>
      <c r="H18">
        <v>1</v>
      </c>
      <c r="I18">
        <v>2</v>
      </c>
      <c r="J18">
        <v>6</v>
      </c>
      <c r="K18" t="s">
        <v>46</v>
      </c>
      <c r="L18" t="s">
        <v>47</v>
      </c>
    </row>
    <row r="19" spans="1:12" x14ac:dyDescent="0.25">
      <c r="A19" t="s">
        <v>267</v>
      </c>
      <c r="B19" t="s">
        <v>88</v>
      </c>
      <c r="C19" t="s">
        <v>141</v>
      </c>
      <c r="D19">
        <v>4</v>
      </c>
      <c r="E19">
        <v>4</v>
      </c>
      <c r="F19">
        <v>2</v>
      </c>
      <c r="G19">
        <v>16</v>
      </c>
      <c r="H19">
        <v>4</v>
      </c>
      <c r="I19">
        <v>8</v>
      </c>
      <c r="J19">
        <v>7</v>
      </c>
      <c r="K19" t="s">
        <v>37</v>
      </c>
      <c r="L19" t="s">
        <v>48</v>
      </c>
    </row>
  </sheetData>
  <phoneticPr fontId="7"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31BCE2-9CE1-4DA1-B470-73470DADCB1F}">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97</v>
      </c>
      <c r="B1" s="25" t="s">
        <v>254</v>
      </c>
      <c r="C1" s="25" t="s">
        <v>255</v>
      </c>
      <c r="D1" s="25" t="s">
        <v>256</v>
      </c>
    </row>
    <row r="2" spans="1:4" x14ac:dyDescent="0.25">
      <c r="A2" t="s">
        <v>275</v>
      </c>
      <c r="B2" t="s">
        <v>63</v>
      </c>
      <c r="C2" t="s">
        <v>52</v>
      </c>
      <c r="D2" t="s">
        <v>62</v>
      </c>
    </row>
    <row r="3" spans="1:4" x14ac:dyDescent="0.25">
      <c r="A3" t="s">
        <v>276</v>
      </c>
      <c r="B3" t="s">
        <v>63</v>
      </c>
      <c r="C3" t="s">
        <v>52</v>
      </c>
      <c r="D3" t="s">
        <v>62</v>
      </c>
    </row>
    <row r="4" spans="1:4" x14ac:dyDescent="0.25">
      <c r="A4" t="s">
        <v>277</v>
      </c>
      <c r="B4" t="s">
        <v>63</v>
      </c>
      <c r="C4" t="s">
        <v>52</v>
      </c>
      <c r="D4" t="s">
        <v>62</v>
      </c>
    </row>
    <row r="5" spans="1:4" x14ac:dyDescent="0.25">
      <c r="A5" t="s">
        <v>278</v>
      </c>
      <c r="B5" t="s">
        <v>63</v>
      </c>
      <c r="C5" t="s">
        <v>52</v>
      </c>
      <c r="D5" t="s">
        <v>62</v>
      </c>
    </row>
    <row r="6" spans="1:4" x14ac:dyDescent="0.25">
      <c r="A6" t="s">
        <v>279</v>
      </c>
      <c r="B6" t="s">
        <v>63</v>
      </c>
      <c r="C6" t="s">
        <v>52</v>
      </c>
      <c r="D6" t="s">
        <v>62</v>
      </c>
    </row>
    <row r="7" spans="1:4" x14ac:dyDescent="0.25">
      <c r="A7" t="s">
        <v>280</v>
      </c>
      <c r="B7" t="s">
        <v>63</v>
      </c>
      <c r="C7" t="s">
        <v>52</v>
      </c>
      <c r="D7" t="s">
        <v>62</v>
      </c>
    </row>
    <row r="8" spans="1:4" x14ac:dyDescent="0.25">
      <c r="A8" t="s">
        <v>281</v>
      </c>
      <c r="B8" t="s">
        <v>63</v>
      </c>
      <c r="C8" t="s">
        <v>52</v>
      </c>
      <c r="D8" t="s">
        <v>62</v>
      </c>
    </row>
    <row r="9" spans="1:4" x14ac:dyDescent="0.25">
      <c r="A9" t="s">
        <v>282</v>
      </c>
      <c r="B9" t="s">
        <v>63</v>
      </c>
      <c r="C9" t="s">
        <v>52</v>
      </c>
      <c r="D9" t="s">
        <v>62</v>
      </c>
    </row>
    <row r="10" spans="1:4" x14ac:dyDescent="0.25">
      <c r="A10" t="s">
        <v>283</v>
      </c>
      <c r="B10" t="s">
        <v>63</v>
      </c>
      <c r="C10" t="s">
        <v>52</v>
      </c>
      <c r="D10" t="s">
        <v>62</v>
      </c>
    </row>
    <row r="11" spans="1:4" x14ac:dyDescent="0.25">
      <c r="A11" t="s">
        <v>284</v>
      </c>
      <c r="B11" t="s">
        <v>63</v>
      </c>
      <c r="C11" t="s">
        <v>52</v>
      </c>
      <c r="D11" t="s">
        <v>62</v>
      </c>
    </row>
    <row r="12" spans="1:4" x14ac:dyDescent="0.25">
      <c r="A12" t="s">
        <v>285</v>
      </c>
      <c r="B12" t="s">
        <v>63</v>
      </c>
      <c r="C12" t="s">
        <v>52</v>
      </c>
      <c r="D12" t="s">
        <v>62</v>
      </c>
    </row>
    <row r="13" spans="1:4" x14ac:dyDescent="0.25">
      <c r="A13" t="s">
        <v>286</v>
      </c>
      <c r="B13" t="s">
        <v>63</v>
      </c>
      <c r="C13" t="s">
        <v>52</v>
      </c>
      <c r="D13" t="s">
        <v>62</v>
      </c>
    </row>
    <row r="14" spans="1:4" x14ac:dyDescent="0.25">
      <c r="A14" t="s">
        <v>287</v>
      </c>
      <c r="B14" t="s">
        <v>63</v>
      </c>
      <c r="C14" t="s">
        <v>52</v>
      </c>
      <c r="D14" t="s">
        <v>62</v>
      </c>
    </row>
    <row r="15" spans="1:4" x14ac:dyDescent="0.25">
      <c r="A15" t="s">
        <v>288</v>
      </c>
      <c r="B15" t="s">
        <v>63</v>
      </c>
      <c r="C15" t="s">
        <v>52</v>
      </c>
      <c r="D15" t="s">
        <v>62</v>
      </c>
    </row>
    <row r="16" spans="1:4" x14ac:dyDescent="0.25">
      <c r="A16" t="s">
        <v>289</v>
      </c>
      <c r="B16" t="s">
        <v>63</v>
      </c>
      <c r="C16" t="s">
        <v>52</v>
      </c>
      <c r="D16" t="s">
        <v>62</v>
      </c>
    </row>
    <row r="17" spans="1:4" x14ac:dyDescent="0.25">
      <c r="A17" t="s">
        <v>290</v>
      </c>
      <c r="B17" t="s">
        <v>63</v>
      </c>
      <c r="C17" t="s">
        <v>52</v>
      </c>
      <c r="D17" t="s">
        <v>62</v>
      </c>
    </row>
  </sheetData>
  <phoneticPr fontId="7"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47017-2FDD-42B0-933E-9E032879E40F}">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25" t="s">
        <v>29</v>
      </c>
      <c r="B1" s="25" t="s">
        <v>97</v>
      </c>
      <c r="C1" s="25" t="s">
        <v>145</v>
      </c>
      <c r="D1" s="25" t="s">
        <v>146</v>
      </c>
      <c r="E1" s="25" t="s">
        <v>147</v>
      </c>
    </row>
    <row r="2" spans="1:5" x14ac:dyDescent="0.25">
      <c r="A2">
        <v>1</v>
      </c>
      <c r="B2" t="s">
        <v>148</v>
      </c>
      <c r="C2" t="s">
        <v>149</v>
      </c>
      <c r="D2" t="s">
        <v>150</v>
      </c>
      <c r="E2" t="s">
        <v>151</v>
      </c>
    </row>
    <row r="3" spans="1:5" x14ac:dyDescent="0.25">
      <c r="A3">
        <v>2</v>
      </c>
      <c r="B3" t="s">
        <v>152</v>
      </c>
      <c r="C3" t="s">
        <v>153</v>
      </c>
      <c r="D3" t="s">
        <v>117</v>
      </c>
      <c r="E3" t="s">
        <v>154</v>
      </c>
    </row>
    <row r="4" spans="1:5" x14ac:dyDescent="0.25">
      <c r="A4">
        <v>3</v>
      </c>
      <c r="B4" t="s">
        <v>155</v>
      </c>
      <c r="C4" t="s">
        <v>156</v>
      </c>
      <c r="D4" t="s">
        <v>157</v>
      </c>
      <c r="E4" t="s">
        <v>158</v>
      </c>
    </row>
    <row r="5" spans="1:5" x14ac:dyDescent="0.25">
      <c r="A5">
        <v>4</v>
      </c>
      <c r="B5" t="s">
        <v>159</v>
      </c>
      <c r="C5" t="s">
        <v>156</v>
      </c>
      <c r="D5" t="s">
        <v>150</v>
      </c>
      <c r="E5" t="s">
        <v>160</v>
      </c>
    </row>
  </sheetData>
  <phoneticPr fontId="7"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DC0091-B105-45F7-A884-BFAB407DC358}">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25" t="s">
        <v>307</v>
      </c>
      <c r="B1" s="25" t="s">
        <v>308</v>
      </c>
      <c r="C1" s="25" t="s">
        <v>318</v>
      </c>
      <c r="D1" s="25" t="s">
        <v>147</v>
      </c>
      <c r="E1" s="25" t="s">
        <v>319</v>
      </c>
      <c r="F1" s="25" t="s">
        <v>320</v>
      </c>
      <c r="G1" s="25" t="s">
        <v>321</v>
      </c>
      <c r="H1" s="25" t="s">
        <v>52</v>
      </c>
      <c r="I1" s="25" t="s">
        <v>322</v>
      </c>
      <c r="J1" s="25" t="s">
        <v>323</v>
      </c>
      <c r="K1" s="25" t="s">
        <v>324</v>
      </c>
    </row>
    <row r="2" spans="1:11" x14ac:dyDescent="0.25">
      <c r="A2" t="s">
        <v>284</v>
      </c>
      <c r="B2" t="s">
        <v>92</v>
      </c>
      <c r="C2" t="s">
        <v>152</v>
      </c>
      <c r="D2" t="s">
        <v>154</v>
      </c>
      <c r="E2">
        <v>0</v>
      </c>
      <c r="F2">
        <v>3</v>
      </c>
      <c r="G2">
        <v>5</v>
      </c>
      <c r="H2">
        <v>8</v>
      </c>
      <c r="I2">
        <v>13</v>
      </c>
      <c r="J2" t="s">
        <v>39</v>
      </c>
      <c r="K2" t="s">
        <v>49</v>
      </c>
    </row>
    <row r="3" spans="1:11" x14ac:dyDescent="0.25">
      <c r="A3" t="s">
        <v>285</v>
      </c>
      <c r="B3" t="s">
        <v>88</v>
      </c>
      <c r="C3" t="s">
        <v>152</v>
      </c>
      <c r="D3" t="s">
        <v>154</v>
      </c>
      <c r="E3">
        <v>3</v>
      </c>
      <c r="F3">
        <v>4</v>
      </c>
      <c r="G3">
        <v>3</v>
      </c>
      <c r="H3">
        <v>10</v>
      </c>
      <c r="I3">
        <v>14</v>
      </c>
      <c r="J3" t="s">
        <v>54</v>
      </c>
      <c r="K3" t="s">
        <v>48</v>
      </c>
    </row>
    <row r="4" spans="1:11" x14ac:dyDescent="0.25">
      <c r="A4" t="s">
        <v>290</v>
      </c>
      <c r="B4" t="s">
        <v>90</v>
      </c>
      <c r="C4" t="s">
        <v>159</v>
      </c>
      <c r="D4" t="s">
        <v>160</v>
      </c>
      <c r="E4">
        <v>1</v>
      </c>
      <c r="F4">
        <v>0</v>
      </c>
      <c r="G4">
        <v>1</v>
      </c>
      <c r="H4">
        <v>2</v>
      </c>
      <c r="I4">
        <v>11</v>
      </c>
      <c r="J4" t="s">
        <v>46</v>
      </c>
      <c r="K4" t="s">
        <v>51</v>
      </c>
    </row>
    <row r="5" spans="1:11" x14ac:dyDescent="0.25">
      <c r="A5" t="s">
        <v>277</v>
      </c>
      <c r="B5" t="s">
        <v>25</v>
      </c>
      <c r="C5" t="s">
        <v>155</v>
      </c>
      <c r="D5" t="s">
        <v>158</v>
      </c>
      <c r="E5">
        <v>3</v>
      </c>
      <c r="F5">
        <v>3</v>
      </c>
      <c r="G5">
        <v>1</v>
      </c>
      <c r="H5">
        <v>7</v>
      </c>
      <c r="I5">
        <v>13</v>
      </c>
      <c r="J5" t="s">
        <v>39</v>
      </c>
      <c r="K5" t="s">
        <v>49</v>
      </c>
    </row>
    <row r="6" spans="1:11" x14ac:dyDescent="0.25">
      <c r="A6" t="s">
        <v>287</v>
      </c>
      <c r="B6" t="s">
        <v>25</v>
      </c>
      <c r="C6" t="s">
        <v>148</v>
      </c>
      <c r="D6" t="s">
        <v>151</v>
      </c>
      <c r="E6">
        <v>4</v>
      </c>
      <c r="F6">
        <v>1</v>
      </c>
      <c r="G6">
        <v>3</v>
      </c>
      <c r="H6">
        <v>8</v>
      </c>
      <c r="I6">
        <v>13</v>
      </c>
      <c r="J6" t="s">
        <v>39</v>
      </c>
      <c r="K6" t="s">
        <v>49</v>
      </c>
    </row>
    <row r="7" spans="1:11" x14ac:dyDescent="0.25">
      <c r="A7" t="s">
        <v>280</v>
      </c>
      <c r="B7" t="s">
        <v>96</v>
      </c>
      <c r="C7" t="s">
        <v>148</v>
      </c>
      <c r="D7" t="s">
        <v>151</v>
      </c>
      <c r="E7">
        <v>4</v>
      </c>
      <c r="F7">
        <v>1</v>
      </c>
      <c r="G7">
        <v>2</v>
      </c>
      <c r="H7">
        <v>7</v>
      </c>
      <c r="I7">
        <v>13</v>
      </c>
      <c r="J7" t="s">
        <v>39</v>
      </c>
      <c r="K7" t="s">
        <v>49</v>
      </c>
    </row>
    <row r="8" spans="1:11" x14ac:dyDescent="0.25">
      <c r="A8" t="s">
        <v>283</v>
      </c>
      <c r="B8" t="s">
        <v>94</v>
      </c>
      <c r="C8" t="s">
        <v>159</v>
      </c>
      <c r="D8" t="s">
        <v>160</v>
      </c>
      <c r="E8">
        <v>4</v>
      </c>
      <c r="F8">
        <v>3</v>
      </c>
      <c r="G8">
        <v>4</v>
      </c>
      <c r="H8">
        <v>11</v>
      </c>
      <c r="I8">
        <v>14</v>
      </c>
      <c r="J8" t="s">
        <v>54</v>
      </c>
      <c r="K8" t="s">
        <v>48</v>
      </c>
    </row>
    <row r="9" spans="1:11" x14ac:dyDescent="0.25">
      <c r="A9" t="s">
        <v>281</v>
      </c>
      <c r="B9" t="s">
        <v>25</v>
      </c>
      <c r="C9" t="s">
        <v>152</v>
      </c>
      <c r="D9" t="s">
        <v>154</v>
      </c>
      <c r="E9">
        <v>5</v>
      </c>
      <c r="F9">
        <v>1</v>
      </c>
      <c r="G9">
        <v>3</v>
      </c>
      <c r="H9">
        <v>9</v>
      </c>
      <c r="I9">
        <v>14</v>
      </c>
      <c r="J9" t="s">
        <v>54</v>
      </c>
      <c r="K9" t="s">
        <v>48</v>
      </c>
    </row>
    <row r="10" spans="1:11" x14ac:dyDescent="0.25">
      <c r="A10" t="s">
        <v>276</v>
      </c>
      <c r="B10" t="s">
        <v>96</v>
      </c>
      <c r="C10" t="s">
        <v>148</v>
      </c>
      <c r="D10" t="s">
        <v>151</v>
      </c>
      <c r="E10">
        <v>1</v>
      </c>
      <c r="F10">
        <v>4</v>
      </c>
      <c r="G10">
        <v>4</v>
      </c>
      <c r="H10">
        <v>9</v>
      </c>
      <c r="I10">
        <v>14</v>
      </c>
      <c r="J10" t="s">
        <v>54</v>
      </c>
      <c r="K10" t="s">
        <v>48</v>
      </c>
    </row>
    <row r="11" spans="1:11" x14ac:dyDescent="0.25">
      <c r="A11" t="s">
        <v>286</v>
      </c>
      <c r="B11" t="s">
        <v>96</v>
      </c>
      <c r="C11" t="s">
        <v>159</v>
      </c>
      <c r="D11" t="s">
        <v>160</v>
      </c>
      <c r="E11">
        <v>4</v>
      </c>
      <c r="F11">
        <v>3</v>
      </c>
      <c r="G11">
        <v>0</v>
      </c>
      <c r="H11">
        <v>7</v>
      </c>
      <c r="I11">
        <v>13</v>
      </c>
      <c r="J11" t="s">
        <v>39</v>
      </c>
      <c r="K11" t="s">
        <v>49</v>
      </c>
    </row>
    <row r="12" spans="1:11" x14ac:dyDescent="0.25">
      <c r="A12" t="s">
        <v>289</v>
      </c>
      <c r="B12" t="s">
        <v>88</v>
      </c>
      <c r="C12" t="s">
        <v>159</v>
      </c>
      <c r="D12" t="s">
        <v>160</v>
      </c>
      <c r="E12">
        <v>3</v>
      </c>
      <c r="F12">
        <v>1</v>
      </c>
      <c r="G12">
        <v>3</v>
      </c>
      <c r="H12">
        <v>7</v>
      </c>
      <c r="I12">
        <v>13</v>
      </c>
      <c r="J12" t="s">
        <v>39</v>
      </c>
      <c r="K12" t="s">
        <v>49</v>
      </c>
    </row>
    <row r="13" spans="1:11" x14ac:dyDescent="0.25">
      <c r="A13" t="s">
        <v>278</v>
      </c>
      <c r="B13" t="s">
        <v>25</v>
      </c>
      <c r="C13" t="s">
        <v>159</v>
      </c>
      <c r="D13" t="s">
        <v>160</v>
      </c>
      <c r="E13">
        <v>4</v>
      </c>
      <c r="F13">
        <v>1</v>
      </c>
      <c r="G13">
        <v>5</v>
      </c>
      <c r="H13">
        <v>10</v>
      </c>
      <c r="I13">
        <v>14</v>
      </c>
      <c r="J13" t="s">
        <v>54</v>
      </c>
      <c r="K13" t="s">
        <v>48</v>
      </c>
    </row>
    <row r="14" spans="1:11" x14ac:dyDescent="0.25">
      <c r="A14" t="s">
        <v>282</v>
      </c>
      <c r="B14" t="s">
        <v>25</v>
      </c>
      <c r="C14" t="s">
        <v>155</v>
      </c>
      <c r="D14" t="s">
        <v>158</v>
      </c>
      <c r="E14">
        <v>3</v>
      </c>
      <c r="F14">
        <v>2</v>
      </c>
      <c r="G14">
        <v>3</v>
      </c>
      <c r="H14">
        <v>8</v>
      </c>
      <c r="I14">
        <v>13</v>
      </c>
      <c r="J14" t="s">
        <v>39</v>
      </c>
      <c r="K14" t="s">
        <v>49</v>
      </c>
    </row>
    <row r="15" spans="1:11" x14ac:dyDescent="0.25">
      <c r="A15" t="s">
        <v>275</v>
      </c>
      <c r="B15" t="s">
        <v>94</v>
      </c>
      <c r="C15" t="s">
        <v>159</v>
      </c>
      <c r="D15" t="s">
        <v>160</v>
      </c>
      <c r="E15">
        <v>3</v>
      </c>
      <c r="F15">
        <v>4</v>
      </c>
      <c r="G15">
        <v>4</v>
      </c>
      <c r="H15">
        <v>11</v>
      </c>
      <c r="I15">
        <v>14</v>
      </c>
      <c r="J15" t="s">
        <v>54</v>
      </c>
      <c r="K15" t="s">
        <v>48</v>
      </c>
    </row>
    <row r="16" spans="1:11" x14ac:dyDescent="0.25">
      <c r="A16" t="s">
        <v>288</v>
      </c>
      <c r="B16" t="s">
        <v>90</v>
      </c>
      <c r="C16" t="s">
        <v>148</v>
      </c>
      <c r="D16" t="s">
        <v>151</v>
      </c>
      <c r="E16">
        <v>4</v>
      </c>
      <c r="F16">
        <v>3</v>
      </c>
      <c r="G16">
        <v>2</v>
      </c>
      <c r="H16">
        <v>9</v>
      </c>
      <c r="I16">
        <v>14</v>
      </c>
      <c r="J16" t="s">
        <v>54</v>
      </c>
      <c r="K16" t="s">
        <v>48</v>
      </c>
    </row>
    <row r="17" spans="1:11" x14ac:dyDescent="0.25">
      <c r="A17" t="s">
        <v>279</v>
      </c>
      <c r="B17" t="s">
        <v>96</v>
      </c>
      <c r="C17" t="s">
        <v>159</v>
      </c>
      <c r="D17" t="s">
        <v>160</v>
      </c>
      <c r="E17">
        <v>2</v>
      </c>
      <c r="F17">
        <v>2</v>
      </c>
      <c r="G17">
        <v>4</v>
      </c>
      <c r="H17">
        <v>8</v>
      </c>
      <c r="I17">
        <v>13</v>
      </c>
      <c r="J17" t="s">
        <v>39</v>
      </c>
      <c r="K17" t="s">
        <v>49</v>
      </c>
    </row>
  </sheetData>
  <phoneticPr fontId="7"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E45A3-A4E3-42AC-8CC3-45D086A9D14C}">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97</v>
      </c>
      <c r="B1" s="25" t="s">
        <v>254</v>
      </c>
      <c r="C1" s="25" t="s">
        <v>255</v>
      </c>
      <c r="D1" s="25" t="s">
        <v>256</v>
      </c>
    </row>
    <row r="2" spans="1:4" x14ac:dyDescent="0.25">
      <c r="A2" t="s">
        <v>291</v>
      </c>
      <c r="B2" t="s">
        <v>61</v>
      </c>
      <c r="C2" t="s">
        <v>52</v>
      </c>
      <c r="D2" t="s">
        <v>62</v>
      </c>
    </row>
    <row r="3" spans="1:4" x14ac:dyDescent="0.25">
      <c r="A3" t="s">
        <v>292</v>
      </c>
      <c r="B3" t="s">
        <v>61</v>
      </c>
      <c r="C3" t="s">
        <v>52</v>
      </c>
      <c r="D3" t="s">
        <v>62</v>
      </c>
    </row>
    <row r="4" spans="1:4" x14ac:dyDescent="0.25">
      <c r="A4" t="s">
        <v>293</v>
      </c>
      <c r="B4" t="s">
        <v>61</v>
      </c>
      <c r="C4" t="s">
        <v>52</v>
      </c>
      <c r="D4" t="s">
        <v>62</v>
      </c>
    </row>
    <row r="5" spans="1:4" x14ac:dyDescent="0.25">
      <c r="A5" t="s">
        <v>294</v>
      </c>
      <c r="B5" t="s">
        <v>61</v>
      </c>
      <c r="C5" t="s">
        <v>52</v>
      </c>
      <c r="D5" t="s">
        <v>62</v>
      </c>
    </row>
    <row r="6" spans="1:4" x14ac:dyDescent="0.25">
      <c r="A6" t="s">
        <v>295</v>
      </c>
      <c r="B6" t="s">
        <v>61</v>
      </c>
      <c r="C6" t="s">
        <v>52</v>
      </c>
      <c r="D6" t="s">
        <v>62</v>
      </c>
    </row>
    <row r="7" spans="1:4" x14ac:dyDescent="0.25">
      <c r="A7" t="s">
        <v>296</v>
      </c>
      <c r="B7" t="s">
        <v>61</v>
      </c>
      <c r="C7" t="s">
        <v>52</v>
      </c>
      <c r="D7" t="s">
        <v>62</v>
      </c>
    </row>
    <row r="8" spans="1:4" x14ac:dyDescent="0.25">
      <c r="A8" t="s">
        <v>297</v>
      </c>
      <c r="B8" t="s">
        <v>61</v>
      </c>
      <c r="C8" t="s">
        <v>52</v>
      </c>
      <c r="D8" t="s">
        <v>62</v>
      </c>
    </row>
    <row r="9" spans="1:4" x14ac:dyDescent="0.25">
      <c r="A9" t="s">
        <v>298</v>
      </c>
      <c r="B9" t="s">
        <v>61</v>
      </c>
      <c r="C9" t="s">
        <v>52</v>
      </c>
      <c r="D9" t="s">
        <v>62</v>
      </c>
    </row>
    <row r="10" spans="1:4" x14ac:dyDescent="0.25">
      <c r="A10" t="s">
        <v>299</v>
      </c>
      <c r="B10" t="s">
        <v>61</v>
      </c>
      <c r="C10" t="s">
        <v>52</v>
      </c>
      <c r="D10" t="s">
        <v>62</v>
      </c>
    </row>
    <row r="11" spans="1:4" x14ac:dyDescent="0.25">
      <c r="A11" t="s">
        <v>300</v>
      </c>
      <c r="B11" t="s">
        <v>61</v>
      </c>
      <c r="C11" t="s">
        <v>52</v>
      </c>
      <c r="D11" t="s">
        <v>62</v>
      </c>
    </row>
    <row r="12" spans="1:4" x14ac:dyDescent="0.25">
      <c r="A12" t="s">
        <v>301</v>
      </c>
      <c r="B12" t="s">
        <v>61</v>
      </c>
      <c r="C12" t="s">
        <v>52</v>
      </c>
      <c r="D12" t="s">
        <v>62</v>
      </c>
    </row>
    <row r="13" spans="1:4" x14ac:dyDescent="0.25">
      <c r="A13" t="s">
        <v>302</v>
      </c>
      <c r="B13" t="s">
        <v>61</v>
      </c>
      <c r="C13" t="s">
        <v>52</v>
      </c>
      <c r="D13" t="s">
        <v>62</v>
      </c>
    </row>
    <row r="14" spans="1:4" x14ac:dyDescent="0.25">
      <c r="A14" t="s">
        <v>303</v>
      </c>
      <c r="B14" t="s">
        <v>61</v>
      </c>
      <c r="C14" t="s">
        <v>52</v>
      </c>
      <c r="D14" t="s">
        <v>62</v>
      </c>
    </row>
    <row r="15" spans="1:4" x14ac:dyDescent="0.25">
      <c r="A15" t="s">
        <v>304</v>
      </c>
      <c r="B15" t="s">
        <v>61</v>
      </c>
      <c r="C15" t="s">
        <v>52</v>
      </c>
      <c r="D15" t="s">
        <v>62</v>
      </c>
    </row>
    <row r="16" spans="1:4" x14ac:dyDescent="0.25">
      <c r="A16" t="s">
        <v>305</v>
      </c>
      <c r="B16" t="s">
        <v>61</v>
      </c>
      <c r="C16" t="s">
        <v>52</v>
      </c>
      <c r="D16" t="s">
        <v>62</v>
      </c>
    </row>
    <row r="17" spans="1:4" x14ac:dyDescent="0.25">
      <c r="A17" t="s">
        <v>306</v>
      </c>
      <c r="B17" t="s">
        <v>61</v>
      </c>
      <c r="C17" t="s">
        <v>52</v>
      </c>
      <c r="D17" t="s">
        <v>62</v>
      </c>
    </row>
  </sheetData>
  <phoneticPr fontId="7"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C38D33-76C3-4E08-AFEB-965449DD1140}">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25" t="s">
        <v>29</v>
      </c>
      <c r="B1" s="25" t="s">
        <v>97</v>
      </c>
      <c r="C1" s="25" t="s">
        <v>145</v>
      </c>
      <c r="D1" s="25" t="s">
        <v>146</v>
      </c>
      <c r="E1" s="25" t="s">
        <v>161</v>
      </c>
    </row>
    <row r="2" spans="1:5" x14ac:dyDescent="0.25">
      <c r="A2">
        <v>1</v>
      </c>
      <c r="B2" t="s">
        <v>162</v>
      </c>
      <c r="C2" t="s">
        <v>163</v>
      </c>
      <c r="D2" t="s">
        <v>164</v>
      </c>
      <c r="E2" t="s">
        <v>165</v>
      </c>
    </row>
    <row r="3" spans="1:5" x14ac:dyDescent="0.25">
      <c r="A3">
        <v>2</v>
      </c>
      <c r="B3" t="s">
        <v>166</v>
      </c>
      <c r="C3" t="s">
        <v>163</v>
      </c>
      <c r="D3" t="s">
        <v>117</v>
      </c>
      <c r="E3" t="s">
        <v>167</v>
      </c>
    </row>
    <row r="4" spans="1:5" x14ac:dyDescent="0.25">
      <c r="A4">
        <v>3</v>
      </c>
      <c r="B4" t="s">
        <v>168</v>
      </c>
      <c r="C4" t="s">
        <v>169</v>
      </c>
      <c r="D4" t="s">
        <v>170</v>
      </c>
      <c r="E4" t="s">
        <v>171</v>
      </c>
    </row>
    <row r="5" spans="1:5" x14ac:dyDescent="0.25">
      <c r="A5">
        <v>4</v>
      </c>
      <c r="B5" t="s">
        <v>172</v>
      </c>
      <c r="C5" t="s">
        <v>169</v>
      </c>
      <c r="D5" t="s">
        <v>157</v>
      </c>
      <c r="E5" t="s">
        <v>173</v>
      </c>
    </row>
  </sheetData>
  <phoneticPr fontId="7"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CEEB-1C53-4E59-819C-F16773D69A28}">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25" t="s">
        <v>307</v>
      </c>
      <c r="B1" s="25" t="s">
        <v>308</v>
      </c>
      <c r="C1" s="25" t="s">
        <v>325</v>
      </c>
      <c r="D1" s="25" t="s">
        <v>161</v>
      </c>
      <c r="E1" s="25" t="s">
        <v>326</v>
      </c>
      <c r="F1" s="25" t="s">
        <v>327</v>
      </c>
      <c r="G1" s="25" t="s">
        <v>328</v>
      </c>
      <c r="H1" s="25" t="s">
        <v>52</v>
      </c>
      <c r="I1" s="25" t="s">
        <v>322</v>
      </c>
      <c r="J1" s="25" t="s">
        <v>323</v>
      </c>
      <c r="K1" s="25" t="s">
        <v>324</v>
      </c>
    </row>
    <row r="2" spans="1:11" x14ac:dyDescent="0.25">
      <c r="A2" t="s">
        <v>295</v>
      </c>
      <c r="B2" t="s">
        <v>94</v>
      </c>
      <c r="C2" t="s">
        <v>166</v>
      </c>
      <c r="D2" t="s">
        <v>167</v>
      </c>
      <c r="E2">
        <v>2</v>
      </c>
      <c r="F2">
        <v>2</v>
      </c>
      <c r="G2">
        <v>2</v>
      </c>
      <c r="H2">
        <v>6</v>
      </c>
      <c r="I2">
        <v>13</v>
      </c>
      <c r="J2" t="s">
        <v>39</v>
      </c>
      <c r="K2" t="s">
        <v>49</v>
      </c>
    </row>
    <row r="3" spans="1:11" x14ac:dyDescent="0.25">
      <c r="A3" t="s">
        <v>302</v>
      </c>
      <c r="B3" t="s">
        <v>96</v>
      </c>
      <c r="C3" t="s">
        <v>168</v>
      </c>
      <c r="D3" t="s">
        <v>171</v>
      </c>
      <c r="E3">
        <v>2</v>
      </c>
      <c r="F3">
        <v>2</v>
      </c>
      <c r="G3">
        <v>2</v>
      </c>
      <c r="H3">
        <v>6</v>
      </c>
      <c r="I3">
        <v>13</v>
      </c>
      <c r="J3" t="s">
        <v>39</v>
      </c>
      <c r="K3" t="s">
        <v>49</v>
      </c>
    </row>
    <row r="4" spans="1:11" x14ac:dyDescent="0.25">
      <c r="A4" t="s">
        <v>305</v>
      </c>
      <c r="B4" t="s">
        <v>90</v>
      </c>
      <c r="C4" t="s">
        <v>172</v>
      </c>
      <c r="D4" t="s">
        <v>173</v>
      </c>
      <c r="E4">
        <v>3</v>
      </c>
      <c r="F4">
        <v>3</v>
      </c>
      <c r="G4">
        <v>1</v>
      </c>
      <c r="H4">
        <v>7</v>
      </c>
      <c r="I4">
        <v>13</v>
      </c>
      <c r="J4" t="s">
        <v>39</v>
      </c>
      <c r="K4" t="s">
        <v>49</v>
      </c>
    </row>
    <row r="5" spans="1:11" x14ac:dyDescent="0.25">
      <c r="A5" t="s">
        <v>296</v>
      </c>
      <c r="B5" t="s">
        <v>25</v>
      </c>
      <c r="C5" t="s">
        <v>172</v>
      </c>
      <c r="D5" t="s">
        <v>173</v>
      </c>
      <c r="E5">
        <v>2</v>
      </c>
      <c r="F5">
        <v>4</v>
      </c>
      <c r="G5">
        <v>3</v>
      </c>
      <c r="H5">
        <v>9</v>
      </c>
      <c r="I5">
        <v>14</v>
      </c>
      <c r="J5" t="s">
        <v>54</v>
      </c>
      <c r="K5" t="s">
        <v>48</v>
      </c>
    </row>
    <row r="6" spans="1:11" x14ac:dyDescent="0.25">
      <c r="A6" t="s">
        <v>293</v>
      </c>
      <c r="B6" t="s">
        <v>94</v>
      </c>
      <c r="C6" t="s">
        <v>166</v>
      </c>
      <c r="D6" t="s">
        <v>167</v>
      </c>
      <c r="E6">
        <v>2</v>
      </c>
      <c r="F6">
        <v>0</v>
      </c>
      <c r="G6">
        <v>2</v>
      </c>
      <c r="H6">
        <v>4</v>
      </c>
      <c r="I6">
        <v>12</v>
      </c>
      <c r="J6" t="s">
        <v>53</v>
      </c>
      <c r="K6" t="s">
        <v>50</v>
      </c>
    </row>
    <row r="7" spans="1:11" x14ac:dyDescent="0.25">
      <c r="A7" t="s">
        <v>299</v>
      </c>
      <c r="B7" t="s">
        <v>96</v>
      </c>
      <c r="C7" t="s">
        <v>168</v>
      </c>
      <c r="D7" t="s">
        <v>171</v>
      </c>
      <c r="E7">
        <v>2</v>
      </c>
      <c r="F7">
        <v>3</v>
      </c>
      <c r="G7">
        <v>2</v>
      </c>
      <c r="H7">
        <v>7</v>
      </c>
      <c r="I7">
        <v>13</v>
      </c>
      <c r="J7" t="s">
        <v>39</v>
      </c>
      <c r="K7" t="s">
        <v>49</v>
      </c>
    </row>
    <row r="8" spans="1:11" x14ac:dyDescent="0.25">
      <c r="A8" t="s">
        <v>304</v>
      </c>
      <c r="B8" t="s">
        <v>25</v>
      </c>
      <c r="C8" t="s">
        <v>172</v>
      </c>
      <c r="D8" t="s">
        <v>173</v>
      </c>
      <c r="E8">
        <v>2</v>
      </c>
      <c r="F8">
        <v>3</v>
      </c>
      <c r="G8">
        <v>2</v>
      </c>
      <c r="H8">
        <v>7</v>
      </c>
      <c r="I8">
        <v>13</v>
      </c>
      <c r="J8" t="s">
        <v>39</v>
      </c>
      <c r="K8" t="s">
        <v>49</v>
      </c>
    </row>
    <row r="9" spans="1:11" x14ac:dyDescent="0.25">
      <c r="A9" t="s">
        <v>294</v>
      </c>
      <c r="B9" t="s">
        <v>90</v>
      </c>
      <c r="C9" t="s">
        <v>168</v>
      </c>
      <c r="D9" t="s">
        <v>171</v>
      </c>
      <c r="E9">
        <v>2</v>
      </c>
      <c r="F9">
        <v>2</v>
      </c>
      <c r="G9">
        <v>1</v>
      </c>
      <c r="H9">
        <v>5</v>
      </c>
      <c r="I9">
        <v>12</v>
      </c>
      <c r="J9" t="s">
        <v>53</v>
      </c>
      <c r="K9" t="s">
        <v>50</v>
      </c>
    </row>
    <row r="10" spans="1:11" x14ac:dyDescent="0.25">
      <c r="A10" t="s">
        <v>291</v>
      </c>
      <c r="B10" t="s">
        <v>90</v>
      </c>
      <c r="C10" t="s">
        <v>166</v>
      </c>
      <c r="D10" t="s">
        <v>167</v>
      </c>
      <c r="E10">
        <v>1</v>
      </c>
      <c r="F10">
        <v>3</v>
      </c>
      <c r="G10">
        <v>4</v>
      </c>
      <c r="H10">
        <v>8</v>
      </c>
      <c r="I10">
        <v>13</v>
      </c>
      <c r="J10" t="s">
        <v>39</v>
      </c>
      <c r="K10" t="s">
        <v>49</v>
      </c>
    </row>
    <row r="11" spans="1:11" x14ac:dyDescent="0.25">
      <c r="A11" t="s">
        <v>297</v>
      </c>
      <c r="B11" t="s">
        <v>96</v>
      </c>
      <c r="C11" t="s">
        <v>168</v>
      </c>
      <c r="D11" t="s">
        <v>171</v>
      </c>
      <c r="E11">
        <v>1</v>
      </c>
      <c r="F11">
        <v>2</v>
      </c>
      <c r="G11">
        <v>3</v>
      </c>
      <c r="H11">
        <v>6</v>
      </c>
      <c r="I11">
        <v>13</v>
      </c>
      <c r="J11" t="s">
        <v>39</v>
      </c>
      <c r="K11" t="s">
        <v>49</v>
      </c>
    </row>
    <row r="12" spans="1:11" x14ac:dyDescent="0.25">
      <c r="A12" t="s">
        <v>303</v>
      </c>
      <c r="B12" t="s">
        <v>92</v>
      </c>
      <c r="C12" t="s">
        <v>166</v>
      </c>
      <c r="D12" t="s">
        <v>167</v>
      </c>
      <c r="E12">
        <v>5</v>
      </c>
      <c r="F12">
        <v>4</v>
      </c>
      <c r="G12">
        <v>2</v>
      </c>
      <c r="H12">
        <v>11</v>
      </c>
      <c r="I12">
        <v>14</v>
      </c>
      <c r="J12" t="s">
        <v>54</v>
      </c>
      <c r="K12" t="s">
        <v>48</v>
      </c>
    </row>
    <row r="13" spans="1:11" x14ac:dyDescent="0.25">
      <c r="A13" t="s">
        <v>301</v>
      </c>
      <c r="B13" t="s">
        <v>88</v>
      </c>
      <c r="C13" t="s">
        <v>162</v>
      </c>
      <c r="D13" t="s">
        <v>165</v>
      </c>
      <c r="E13">
        <v>2</v>
      </c>
      <c r="F13">
        <v>3</v>
      </c>
      <c r="G13">
        <v>1</v>
      </c>
      <c r="H13">
        <v>6</v>
      </c>
      <c r="I13">
        <v>13</v>
      </c>
      <c r="J13" t="s">
        <v>39</v>
      </c>
      <c r="K13" t="s">
        <v>49</v>
      </c>
    </row>
    <row r="14" spans="1:11" x14ac:dyDescent="0.25">
      <c r="A14" t="s">
        <v>292</v>
      </c>
      <c r="B14" t="s">
        <v>94</v>
      </c>
      <c r="C14" t="s">
        <v>162</v>
      </c>
      <c r="D14" t="s">
        <v>165</v>
      </c>
      <c r="E14">
        <v>3</v>
      </c>
      <c r="F14">
        <v>3</v>
      </c>
      <c r="G14">
        <v>1</v>
      </c>
      <c r="H14">
        <v>7</v>
      </c>
      <c r="I14">
        <v>13</v>
      </c>
      <c r="J14" t="s">
        <v>39</v>
      </c>
      <c r="K14" t="s">
        <v>49</v>
      </c>
    </row>
    <row r="15" spans="1:11" x14ac:dyDescent="0.25">
      <c r="A15" t="s">
        <v>300</v>
      </c>
      <c r="B15" t="s">
        <v>94</v>
      </c>
      <c r="C15" t="s">
        <v>168</v>
      </c>
      <c r="D15" t="s">
        <v>171</v>
      </c>
      <c r="E15">
        <v>4</v>
      </c>
      <c r="F15">
        <v>3</v>
      </c>
      <c r="G15">
        <v>2</v>
      </c>
      <c r="H15">
        <v>9</v>
      </c>
      <c r="I15">
        <v>14</v>
      </c>
      <c r="J15" t="s">
        <v>54</v>
      </c>
      <c r="K15" t="s">
        <v>48</v>
      </c>
    </row>
    <row r="16" spans="1:11" x14ac:dyDescent="0.25">
      <c r="A16" t="s">
        <v>306</v>
      </c>
      <c r="B16" t="s">
        <v>94</v>
      </c>
      <c r="C16" t="s">
        <v>162</v>
      </c>
      <c r="D16" t="s">
        <v>165</v>
      </c>
      <c r="E16">
        <v>1</v>
      </c>
      <c r="F16">
        <v>0</v>
      </c>
      <c r="G16">
        <v>5</v>
      </c>
      <c r="H16">
        <v>6</v>
      </c>
      <c r="I16">
        <v>13</v>
      </c>
      <c r="J16" t="s">
        <v>39</v>
      </c>
      <c r="K16" t="s">
        <v>49</v>
      </c>
    </row>
    <row r="17" spans="1:11" x14ac:dyDescent="0.25">
      <c r="A17" t="s">
        <v>298</v>
      </c>
      <c r="B17" t="s">
        <v>25</v>
      </c>
      <c r="C17" t="s">
        <v>162</v>
      </c>
      <c r="D17" t="s">
        <v>165</v>
      </c>
      <c r="E17">
        <v>4</v>
      </c>
      <c r="F17">
        <v>2</v>
      </c>
      <c r="G17">
        <v>1</v>
      </c>
      <c r="H17">
        <v>7</v>
      </c>
      <c r="I17">
        <v>13</v>
      </c>
      <c r="J17" t="s">
        <v>39</v>
      </c>
      <c r="K17" t="s">
        <v>49</v>
      </c>
    </row>
  </sheetData>
  <phoneticPr fontId="7"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s>
  <sheetData>
    <row r="1" spans="1:7" ht="30" x14ac:dyDescent="0.25">
      <c r="A1" s="9" t="s">
        <v>28</v>
      </c>
      <c r="B1" s="9" t="s">
        <v>29</v>
      </c>
      <c r="C1" s="9" t="s">
        <v>30</v>
      </c>
      <c r="D1" s="9" t="s">
        <v>31</v>
      </c>
      <c r="E1" s="9" t="s">
        <v>32</v>
      </c>
      <c r="F1" s="9" t="s">
        <v>33</v>
      </c>
    </row>
    <row r="2" spans="1:7" x14ac:dyDescent="0.25">
      <c r="A2" s="10">
        <v>0</v>
      </c>
      <c r="B2" s="10">
        <v>1</v>
      </c>
      <c r="C2" s="10" t="s">
        <v>34</v>
      </c>
      <c r="D2" s="10">
        <v>5</v>
      </c>
      <c r="E2" s="10" t="s">
        <v>35</v>
      </c>
      <c r="F2" s="10" t="s">
        <v>36</v>
      </c>
      <c r="G2" s="11"/>
    </row>
    <row r="3" spans="1:7" x14ac:dyDescent="0.25">
      <c r="A3" s="10">
        <v>5</v>
      </c>
      <c r="B3" s="10">
        <v>2</v>
      </c>
      <c r="C3" s="10" t="s">
        <v>34</v>
      </c>
      <c r="D3" s="10">
        <v>10</v>
      </c>
      <c r="E3" s="10" t="s">
        <v>37</v>
      </c>
      <c r="F3" s="10" t="s">
        <v>38</v>
      </c>
      <c r="G3" s="12"/>
    </row>
    <row r="4" spans="1:7" x14ac:dyDescent="0.25">
      <c r="A4" s="10">
        <v>10</v>
      </c>
      <c r="B4" s="10">
        <v>3</v>
      </c>
      <c r="C4" s="10" t="s">
        <v>34</v>
      </c>
      <c r="D4" s="10">
        <v>15</v>
      </c>
      <c r="E4" s="10" t="s">
        <v>39</v>
      </c>
      <c r="F4" s="10" t="s">
        <v>40</v>
      </c>
      <c r="G4" s="13"/>
    </row>
    <row r="5" spans="1:7" x14ac:dyDescent="0.25">
      <c r="A5" s="10">
        <v>15</v>
      </c>
      <c r="B5" s="10">
        <v>4</v>
      </c>
      <c r="C5" s="10" t="s">
        <v>34</v>
      </c>
      <c r="D5" s="10">
        <v>20</v>
      </c>
      <c r="E5" s="10" t="s">
        <v>41</v>
      </c>
      <c r="F5" s="10" t="s">
        <v>42</v>
      </c>
      <c r="G5" s="14"/>
    </row>
    <row r="6" spans="1:7" x14ac:dyDescent="0.25">
      <c r="A6" s="10">
        <v>20</v>
      </c>
      <c r="B6" s="10">
        <v>5</v>
      </c>
      <c r="C6" s="10" t="s">
        <v>34</v>
      </c>
      <c r="D6" s="10">
        <v>25</v>
      </c>
      <c r="E6" s="10" t="s">
        <v>43</v>
      </c>
      <c r="F6" s="10" t="s">
        <v>44</v>
      </c>
      <c r="G6" s="15"/>
    </row>
    <row r="7" spans="1:7" x14ac:dyDescent="0.25">
      <c r="A7" s="10">
        <v>0</v>
      </c>
      <c r="B7" s="10">
        <v>6</v>
      </c>
      <c r="C7" s="10" t="s">
        <v>45</v>
      </c>
      <c r="D7" s="10">
        <v>5</v>
      </c>
      <c r="E7" s="10" t="s">
        <v>46</v>
      </c>
      <c r="F7" s="10" t="s">
        <v>47</v>
      </c>
      <c r="G7" s="16"/>
    </row>
    <row r="8" spans="1:7" x14ac:dyDescent="0.25">
      <c r="A8" s="10">
        <v>5</v>
      </c>
      <c r="B8" s="10">
        <v>7</v>
      </c>
      <c r="C8" s="10" t="s">
        <v>45</v>
      </c>
      <c r="D8" s="10">
        <v>10</v>
      </c>
      <c r="E8" s="10" t="s">
        <v>37</v>
      </c>
      <c r="F8" s="10" t="s">
        <v>48</v>
      </c>
      <c r="G8" s="17"/>
    </row>
    <row r="9" spans="1:7" x14ac:dyDescent="0.25">
      <c r="A9" s="10">
        <v>10</v>
      </c>
      <c r="B9" s="10">
        <v>8</v>
      </c>
      <c r="C9" s="10" t="s">
        <v>45</v>
      </c>
      <c r="D9" s="10">
        <v>15</v>
      </c>
      <c r="E9" s="10" t="s">
        <v>39</v>
      </c>
      <c r="F9" s="10" t="s">
        <v>49</v>
      </c>
      <c r="G9" s="18"/>
    </row>
    <row r="10" spans="1:7" x14ac:dyDescent="0.25">
      <c r="A10" s="10">
        <v>15</v>
      </c>
      <c r="B10" s="10">
        <v>9</v>
      </c>
      <c r="C10" s="10" t="s">
        <v>45</v>
      </c>
      <c r="D10" s="10">
        <v>20</v>
      </c>
      <c r="E10" s="10" t="s">
        <v>41</v>
      </c>
      <c r="F10" s="10" t="s">
        <v>50</v>
      </c>
      <c r="G10" s="19"/>
    </row>
    <row r="11" spans="1:7" x14ac:dyDescent="0.25">
      <c r="A11" s="10">
        <v>20</v>
      </c>
      <c r="B11" s="10">
        <v>10</v>
      </c>
      <c r="C11" s="10" t="s">
        <v>45</v>
      </c>
      <c r="D11" s="10">
        <v>25</v>
      </c>
      <c r="E11" s="10" t="s">
        <v>43</v>
      </c>
      <c r="F11" s="10" t="s">
        <v>51</v>
      </c>
      <c r="G11" s="20"/>
    </row>
    <row r="12" spans="1:7" x14ac:dyDescent="0.25">
      <c r="A12" s="10">
        <v>0</v>
      </c>
      <c r="B12" s="10">
        <v>11</v>
      </c>
      <c r="C12" s="10" t="s">
        <v>52</v>
      </c>
      <c r="D12" s="10">
        <v>3</v>
      </c>
      <c r="E12" s="10" t="s">
        <v>46</v>
      </c>
      <c r="F12" s="10" t="s">
        <v>51</v>
      </c>
      <c r="G12" s="20"/>
    </row>
    <row r="13" spans="1:7" x14ac:dyDescent="0.25">
      <c r="A13" s="10">
        <v>3</v>
      </c>
      <c r="B13" s="10">
        <v>12</v>
      </c>
      <c r="C13" s="10" t="s">
        <v>52</v>
      </c>
      <c r="D13" s="10">
        <v>6</v>
      </c>
      <c r="E13" s="10" t="s">
        <v>53</v>
      </c>
      <c r="F13" s="10" t="s">
        <v>50</v>
      </c>
      <c r="G13" s="19"/>
    </row>
    <row r="14" spans="1:7" x14ac:dyDescent="0.25">
      <c r="A14" s="10">
        <v>6</v>
      </c>
      <c r="B14" s="10">
        <v>13</v>
      </c>
      <c r="C14" s="10" t="s">
        <v>52</v>
      </c>
      <c r="D14" s="10">
        <v>9</v>
      </c>
      <c r="E14" s="10" t="s">
        <v>39</v>
      </c>
      <c r="F14" s="10" t="s">
        <v>49</v>
      </c>
      <c r="G14" s="18"/>
    </row>
    <row r="15" spans="1:7" x14ac:dyDescent="0.25">
      <c r="A15" s="10">
        <v>9</v>
      </c>
      <c r="B15" s="10">
        <v>14</v>
      </c>
      <c r="C15" s="10" t="s">
        <v>52</v>
      </c>
      <c r="D15" s="10">
        <v>12</v>
      </c>
      <c r="E15" s="10" t="s">
        <v>54</v>
      </c>
      <c r="F15" s="10" t="s">
        <v>48</v>
      </c>
      <c r="G15" s="17"/>
    </row>
    <row r="16" spans="1:7" x14ac:dyDescent="0.25">
      <c r="A16" s="10">
        <v>12</v>
      </c>
      <c r="B16" s="10">
        <v>15</v>
      </c>
      <c r="C16" s="10" t="s">
        <v>52</v>
      </c>
      <c r="D16" s="10">
        <v>15</v>
      </c>
      <c r="E16" s="10" t="s">
        <v>55</v>
      </c>
      <c r="F16" s="10" t="s">
        <v>47</v>
      </c>
      <c r="G16" s="16"/>
    </row>
  </sheetData>
  <sheetProtection sheet="1"/>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5" t="s">
        <v>56</v>
      </c>
    </row>
    <row r="3" spans="1:7" x14ac:dyDescent="0.25">
      <c r="A3" s="5" t="s">
        <v>57</v>
      </c>
      <c r="C3" s="5" t="s">
        <v>58</v>
      </c>
      <c r="E3" s="5" t="s">
        <v>59</v>
      </c>
      <c r="G3" s="5" t="s">
        <v>60</v>
      </c>
    </row>
    <row r="4" spans="1:7" x14ac:dyDescent="0.25">
      <c r="A4" s="21" t="s">
        <v>61</v>
      </c>
      <c r="C4" s="21" t="s">
        <v>62</v>
      </c>
      <c r="E4" s="21" t="s">
        <v>62</v>
      </c>
      <c r="G4" s="22">
        <v>0</v>
      </c>
    </row>
    <row r="5" spans="1:7" x14ac:dyDescent="0.25">
      <c r="A5" s="21" t="s">
        <v>63</v>
      </c>
      <c r="C5" s="21" t="s">
        <v>64</v>
      </c>
      <c r="E5" s="21" t="s">
        <v>65</v>
      </c>
      <c r="G5" s="22">
        <v>0.05</v>
      </c>
    </row>
    <row r="6" spans="1:7" x14ac:dyDescent="0.25">
      <c r="A6" s="21" t="s">
        <v>66</v>
      </c>
      <c r="C6" s="21" t="s">
        <v>65</v>
      </c>
      <c r="G6" s="22">
        <v>0.1</v>
      </c>
    </row>
    <row r="7" spans="1:7" x14ac:dyDescent="0.25">
      <c r="G7" s="22">
        <v>0.15</v>
      </c>
    </row>
    <row r="8" spans="1:7" x14ac:dyDescent="0.25">
      <c r="G8" s="22">
        <v>0.2</v>
      </c>
    </row>
    <row r="9" spans="1:7" x14ac:dyDescent="0.25">
      <c r="G9" s="22">
        <v>0.25</v>
      </c>
    </row>
    <row r="10" spans="1:7" x14ac:dyDescent="0.25">
      <c r="G10" s="22">
        <v>0.3</v>
      </c>
    </row>
    <row r="11" spans="1:7" x14ac:dyDescent="0.25">
      <c r="G11" s="22">
        <v>0.35</v>
      </c>
    </row>
    <row r="12" spans="1:7" x14ac:dyDescent="0.25">
      <c r="G12" s="22">
        <v>0.4</v>
      </c>
    </row>
    <row r="13" spans="1:7" x14ac:dyDescent="0.25">
      <c r="G13" s="22">
        <v>0.45</v>
      </c>
    </row>
    <row r="14" spans="1:7" x14ac:dyDescent="0.25">
      <c r="G14" s="22">
        <v>0.5</v>
      </c>
    </row>
    <row r="15" spans="1:7" x14ac:dyDescent="0.25">
      <c r="G15" s="22">
        <v>0.55000000000000004</v>
      </c>
    </row>
    <row r="16" spans="1:7" x14ac:dyDescent="0.25">
      <c r="G16" s="22">
        <v>0.60000000000000009</v>
      </c>
    </row>
    <row r="17" spans="7:7" x14ac:dyDescent="0.25">
      <c r="G17" s="22">
        <v>0.65</v>
      </c>
    </row>
    <row r="18" spans="7:7" x14ac:dyDescent="0.25">
      <c r="G18" s="22">
        <v>0.70000000000000007</v>
      </c>
    </row>
    <row r="19" spans="7:7" x14ac:dyDescent="0.25">
      <c r="G19" s="22">
        <v>0.75</v>
      </c>
    </row>
    <row r="20" spans="7:7" x14ac:dyDescent="0.25">
      <c r="G20" s="22">
        <v>0.8</v>
      </c>
    </row>
    <row r="21" spans="7:7" x14ac:dyDescent="0.25">
      <c r="G21" s="22">
        <v>0.85000000000000009</v>
      </c>
    </row>
    <row r="22" spans="7:7" x14ac:dyDescent="0.25">
      <c r="G22" s="22">
        <v>0.9</v>
      </c>
    </row>
    <row r="23" spans="7:7" x14ac:dyDescent="0.25">
      <c r="G23" s="22">
        <v>0.95000000000000007</v>
      </c>
    </row>
    <row r="24" spans="7:7" x14ac:dyDescent="0.25">
      <c r="G24" s="22">
        <v>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 min="6" max="6" width="22" hidden="1" customWidth="1"/>
  </cols>
  <sheetData>
    <row r="1" spans="1:6" ht="30" x14ac:dyDescent="0.25">
      <c r="A1" s="7" t="s">
        <v>67</v>
      </c>
      <c r="B1" s="7" t="s">
        <v>68</v>
      </c>
      <c r="C1" s="7" t="s">
        <v>57</v>
      </c>
      <c r="D1" s="7" t="s">
        <v>69</v>
      </c>
      <c r="E1" s="7" t="s">
        <v>70</v>
      </c>
      <c r="F1" s="7" t="s">
        <v>71</v>
      </c>
    </row>
    <row r="2" spans="1:6" x14ac:dyDescent="0.25">
      <c r="A2" s="8"/>
      <c r="B2" s="8"/>
      <c r="C2" s="8"/>
      <c r="D2" s="23" t="str">
        <f>IF($A2="","",SUMIFS(Priorities[Allocation % of Team Effort],Priorities[Team Name],$A2))</f>
        <v/>
      </c>
      <c r="E2" s="23" t="str">
        <f>IF($A2="","",SUMIFS(ResourceAllocation[Allocation % of Person Effort],ResourceAllocation[Team Name],$A2))</f>
        <v/>
      </c>
      <c r="F2" s="6" t="str">
        <f t="shared" ref="F2:F16" si="0">IFERROR(INDEX(_xlfn._xlws.SORT(_xlfn._xlws.FILTER($A$2:$A$16,$A$2:$A$16&lt;&gt;"")),ROW()-1),"")</f>
        <v/>
      </c>
    </row>
    <row r="3" spans="1:6" x14ac:dyDescent="0.25">
      <c r="A3" s="8"/>
      <c r="B3" s="8"/>
      <c r="C3" s="8"/>
      <c r="D3" s="23" t="str">
        <f>IF($A3="","",SUMIFS(Priorities[Allocation % of Team Effort],Priorities[Team Name],$A3))</f>
        <v/>
      </c>
      <c r="E3" s="23" t="str">
        <f>IF($A3="","",SUMIFS(ResourceAllocation[Allocation % of Person Effort],ResourceAllocation[Team Name],$A3))</f>
        <v/>
      </c>
      <c r="F3" s="6" t="str">
        <f t="shared" si="0"/>
        <v/>
      </c>
    </row>
    <row r="4" spans="1:6" x14ac:dyDescent="0.25">
      <c r="A4" s="8"/>
      <c r="B4" s="8"/>
      <c r="C4" s="8"/>
      <c r="D4" s="23" t="str">
        <f>IF($A4="","",SUMIFS(Priorities[Allocation % of Team Effort],Priorities[Team Name],$A4))</f>
        <v/>
      </c>
      <c r="E4" s="23" t="str">
        <f>IF($A4="","",SUMIFS(ResourceAllocation[Allocation % of Person Effort],ResourceAllocation[Team Name],$A4))</f>
        <v/>
      </c>
      <c r="F4" s="6" t="str">
        <f t="shared" si="0"/>
        <v/>
      </c>
    </row>
    <row r="5" spans="1:6" x14ac:dyDescent="0.25">
      <c r="A5" s="8"/>
      <c r="B5" s="8"/>
      <c r="C5" s="8"/>
      <c r="D5" s="23" t="str">
        <f>IF($A5="","",SUMIFS(Priorities[Allocation % of Team Effort],Priorities[Team Name],$A5))</f>
        <v/>
      </c>
      <c r="E5" s="23" t="str">
        <f>IF($A5="","",SUMIFS(ResourceAllocation[Allocation % of Person Effort],ResourceAllocation[Team Name],$A5))</f>
        <v/>
      </c>
      <c r="F5" s="6" t="str">
        <f t="shared" si="0"/>
        <v/>
      </c>
    </row>
    <row r="6" spans="1:6" x14ac:dyDescent="0.25">
      <c r="A6" s="8"/>
      <c r="B6" s="8"/>
      <c r="C6" s="8"/>
      <c r="D6" s="23" t="str">
        <f>IF($A6="","",SUMIFS(Priorities[Allocation % of Team Effort],Priorities[Team Name],$A6))</f>
        <v/>
      </c>
      <c r="E6" s="23" t="str">
        <f>IF($A6="","",SUMIFS(ResourceAllocation[Allocation % of Person Effort],ResourceAllocation[Team Name],$A6))</f>
        <v/>
      </c>
      <c r="F6" s="6" t="str">
        <f t="shared" si="0"/>
        <v/>
      </c>
    </row>
    <row r="7" spans="1:6" x14ac:dyDescent="0.25">
      <c r="A7" s="8"/>
      <c r="B7" s="8"/>
      <c r="C7" s="8"/>
      <c r="D7" s="23" t="str">
        <f>IF($A7="","",SUMIFS(Priorities[Allocation % of Team Effort],Priorities[Team Name],$A7))</f>
        <v/>
      </c>
      <c r="E7" s="23" t="str">
        <f>IF($A7="","",SUMIFS(ResourceAllocation[Allocation % of Person Effort],ResourceAllocation[Team Name],$A7))</f>
        <v/>
      </c>
      <c r="F7" s="6" t="str">
        <f t="shared" si="0"/>
        <v/>
      </c>
    </row>
    <row r="8" spans="1:6" x14ac:dyDescent="0.25">
      <c r="A8" s="8"/>
      <c r="B8" s="8"/>
      <c r="C8" s="8"/>
      <c r="D8" s="23" t="str">
        <f>IF($A8="","",SUMIFS(Priorities[Allocation % of Team Effort],Priorities[Team Name],$A8))</f>
        <v/>
      </c>
      <c r="E8" s="23" t="str">
        <f>IF($A8="","",SUMIFS(ResourceAllocation[Allocation % of Person Effort],ResourceAllocation[Team Name],$A8))</f>
        <v/>
      </c>
      <c r="F8" s="6" t="str">
        <f t="shared" si="0"/>
        <v/>
      </c>
    </row>
    <row r="9" spans="1:6" x14ac:dyDescent="0.25">
      <c r="A9" s="8"/>
      <c r="B9" s="8"/>
      <c r="C9" s="8"/>
      <c r="D9" s="23" t="str">
        <f>IF($A9="","",SUMIFS(Priorities[Allocation % of Team Effort],Priorities[Team Name],$A9))</f>
        <v/>
      </c>
      <c r="E9" s="23" t="str">
        <f>IF($A9="","",SUMIFS(ResourceAllocation[Allocation % of Person Effort],ResourceAllocation[Team Name],$A9))</f>
        <v/>
      </c>
      <c r="F9" s="6" t="str">
        <f t="shared" si="0"/>
        <v/>
      </c>
    </row>
    <row r="10" spans="1:6" x14ac:dyDescent="0.25">
      <c r="A10" s="8"/>
      <c r="B10" s="8"/>
      <c r="C10" s="8"/>
      <c r="D10" s="23" t="str">
        <f>IF($A10="","",SUMIFS(Priorities[Allocation % of Team Effort],Priorities[Team Name],$A10))</f>
        <v/>
      </c>
      <c r="E10" s="23" t="str">
        <f>IF($A10="","",SUMIFS(ResourceAllocation[Allocation % of Person Effort],ResourceAllocation[Team Name],$A10))</f>
        <v/>
      </c>
      <c r="F10" s="6" t="str">
        <f t="shared" si="0"/>
        <v/>
      </c>
    </row>
    <row r="11" spans="1:6" x14ac:dyDescent="0.25">
      <c r="A11" s="8"/>
      <c r="B11" s="8"/>
      <c r="C11" s="8"/>
      <c r="D11" s="23" t="str">
        <f>IF($A11="","",SUMIFS(Priorities[Allocation % of Team Effort],Priorities[Team Name],$A11))</f>
        <v/>
      </c>
      <c r="E11" s="23" t="str">
        <f>IF($A11="","",SUMIFS(ResourceAllocation[Allocation % of Person Effort],ResourceAllocation[Team Name],$A11))</f>
        <v/>
      </c>
      <c r="F11" s="6" t="str">
        <f t="shared" si="0"/>
        <v/>
      </c>
    </row>
    <row r="12" spans="1:6" x14ac:dyDescent="0.25">
      <c r="A12" s="8"/>
      <c r="B12" s="8"/>
      <c r="C12" s="8"/>
      <c r="D12" s="23" t="str">
        <f>IF($A12="","",SUMIFS(Priorities[Allocation % of Team Effort],Priorities[Team Name],$A12))</f>
        <v/>
      </c>
      <c r="E12" s="23" t="str">
        <f>IF($A12="","",SUMIFS(ResourceAllocation[Allocation % of Person Effort],ResourceAllocation[Team Name],$A12))</f>
        <v/>
      </c>
      <c r="F12" s="6" t="str">
        <f t="shared" si="0"/>
        <v/>
      </c>
    </row>
    <row r="13" spans="1:6" x14ac:dyDescent="0.25">
      <c r="A13" s="8"/>
      <c r="B13" s="8"/>
      <c r="C13" s="8"/>
      <c r="D13" s="23" t="str">
        <f>IF($A13="","",SUMIFS(Priorities[Allocation % of Team Effort],Priorities[Team Name],$A13))</f>
        <v/>
      </c>
      <c r="E13" s="23" t="str">
        <f>IF($A13="","",SUMIFS(ResourceAllocation[Allocation % of Person Effort],ResourceAllocation[Team Name],$A13))</f>
        <v/>
      </c>
      <c r="F13" s="6" t="str">
        <f t="shared" si="0"/>
        <v/>
      </c>
    </row>
    <row r="14" spans="1:6" x14ac:dyDescent="0.25">
      <c r="A14" s="8"/>
      <c r="B14" s="8"/>
      <c r="C14" s="8"/>
      <c r="D14" s="23" t="str">
        <f>IF($A14="","",SUMIFS(Priorities[Allocation % of Team Effort],Priorities[Team Name],$A14))</f>
        <v/>
      </c>
      <c r="E14" s="23" t="str">
        <f>IF($A14="","",SUMIFS(ResourceAllocation[Allocation % of Person Effort],ResourceAllocation[Team Name],$A14))</f>
        <v/>
      </c>
      <c r="F14" s="6" t="str">
        <f t="shared" si="0"/>
        <v/>
      </c>
    </row>
    <row r="15" spans="1:6" x14ac:dyDescent="0.25">
      <c r="A15" s="8"/>
      <c r="B15" s="8"/>
      <c r="C15" s="8"/>
      <c r="D15" s="23" t="str">
        <f>IF($A15="","",SUMIFS(Priorities[Allocation % of Team Effort],Priorities[Team Name],$A15))</f>
        <v/>
      </c>
      <c r="E15" s="23" t="str">
        <f>IF($A15="","",SUMIFS(ResourceAllocation[Allocation % of Person Effort],ResourceAllocation[Team Name],$A15))</f>
        <v/>
      </c>
      <c r="F15" s="6" t="str">
        <f t="shared" si="0"/>
        <v/>
      </c>
    </row>
    <row r="16" spans="1:6" x14ac:dyDescent="0.25">
      <c r="A16" s="8"/>
      <c r="B16" s="8"/>
      <c r="C16" s="8"/>
      <c r="D16" s="23" t="str">
        <f>IF($A16="","",SUMIFS(Priorities[Allocation % of Team Effort],Priorities[Team Name],$A16))</f>
        <v/>
      </c>
      <c r="E16" s="23" t="str">
        <f>IF($A16="","",SUMIFS(ResourceAllocation[Allocation % of Person Effort],ResourceAllocation[Team Name],$A16))</f>
        <v/>
      </c>
      <c r="F16" s="6" t="str">
        <f t="shared" si="0"/>
        <v/>
      </c>
    </row>
  </sheetData>
  <sheetProtection sheet="1"/>
  <conditionalFormatting sqref="D2:D16">
    <cfRule type="expression" dxfId="41" priority="1">
      <formula>AND($A2&lt;&gt;"",$D2&gt;1)</formula>
    </cfRule>
    <cfRule type="expression" dxfId="40" priority="2">
      <formula>AND($A2&lt;&gt;"",$D2&lt;1,$D2&gt;0)</formula>
    </cfRule>
    <cfRule type="expression" dxfId="39" priority="3">
      <formula>AND($A2&lt;&gt;"",$D2=1)</formula>
    </cfRule>
  </conditionalFormatting>
  <dataValidations count="3">
    <dataValidation type="list" allowBlank="1" errorTitle="Invalid entry" error="Choose Yes, No, or Temp." sqref="B2:B16" xr:uid="{00000000-0002-0000-0300-000000000000}">
      <formula1>ResourceStatusList</formula1>
    </dataValidation>
    <dataValidation type="list" allowBlank="1" errorTitle="Invalid entry" error="Choose Tactical, Initiative, or Assistance." sqref="C2:C16" xr:uid="{00000000-0002-0000-0300-000001000000}">
      <formula1>PriorityTypeList</formula1>
    </dataValidation>
    <dataValidation type="custom" allowBlank="1" errorTitle="Duplicate team name" error="Team names must be unique within this workbook." sqref="A2:A16" xr:uid="{00000000-0002-0000-0300-000002000000}">
      <formula1>AND($A2&lt;&gt;"",COUNTIF($A$2:$A$16,$A2)=1)</formula1>
    </dataValidation>
  </dataValidations>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7" t="s">
        <v>57</v>
      </c>
      <c r="B1" s="7" t="s">
        <v>72</v>
      </c>
      <c r="C1" s="7" t="s">
        <v>73</v>
      </c>
      <c r="D1" s="7" t="s">
        <v>74</v>
      </c>
      <c r="E1" s="7" t="s">
        <v>75</v>
      </c>
    </row>
    <row r="2" spans="1:5" x14ac:dyDescent="0.25">
      <c r="A2" s="8"/>
      <c r="B2" s="8"/>
      <c r="C2" s="6" t="str">
        <f t="shared" ref="C2:C33" si="0">IFERROR(INDEX(_xlfn._xlws.SORT(_xlfn._xlws.FILTER($B$2:$B$201,($A$2:$A$201="Tactical")*($B$2:$B$201&lt;&gt;""))),ROW()-1),"")</f>
        <v/>
      </c>
      <c r="D2" s="6" t="str">
        <f t="shared" ref="D2:D33" si="1">IFERROR(INDEX(_xlfn._xlws.SORT(_xlfn._xlws.FILTER($B$2:$B$201,($A$2:$A$201="Initiative")*($B$2:$B$201&lt;&gt;""))),ROW()-1),"")</f>
        <v/>
      </c>
      <c r="E2" s="6" t="str">
        <f t="shared" ref="E2:E33" si="2">IFERROR(INDEX(_xlfn._xlws.SORT(_xlfn._xlws.FILTER($B$2:$B$201,($A$2:$A$201="Assistance")*($B$2:$B$201&lt;&gt;""))),ROW()-1),"")</f>
        <v/>
      </c>
    </row>
    <row r="3" spans="1:5" x14ac:dyDescent="0.25">
      <c r="A3" s="8"/>
      <c r="B3" s="8"/>
      <c r="C3" s="6" t="str">
        <f t="shared" si="0"/>
        <v/>
      </c>
      <c r="D3" s="6" t="str">
        <f t="shared" si="1"/>
        <v/>
      </c>
      <c r="E3" s="6" t="str">
        <f t="shared" si="2"/>
        <v/>
      </c>
    </row>
    <row r="4" spans="1:5" x14ac:dyDescent="0.25">
      <c r="A4" s="8"/>
      <c r="B4" s="8"/>
      <c r="C4" s="6" t="str">
        <f t="shared" si="0"/>
        <v/>
      </c>
      <c r="D4" s="6" t="str">
        <f t="shared" si="1"/>
        <v/>
      </c>
      <c r="E4" s="6" t="str">
        <f t="shared" si="2"/>
        <v/>
      </c>
    </row>
    <row r="5" spans="1:5" x14ac:dyDescent="0.25">
      <c r="A5" s="8"/>
      <c r="B5" s="8"/>
      <c r="C5" s="6" t="str">
        <f t="shared" si="0"/>
        <v/>
      </c>
      <c r="D5" s="6" t="str">
        <f t="shared" si="1"/>
        <v/>
      </c>
      <c r="E5" s="6" t="str">
        <f t="shared" si="2"/>
        <v/>
      </c>
    </row>
    <row r="6" spans="1:5" x14ac:dyDescent="0.25">
      <c r="A6" s="8"/>
      <c r="B6" s="8"/>
      <c r="C6" s="6" t="str">
        <f t="shared" si="0"/>
        <v/>
      </c>
      <c r="D6" s="6" t="str">
        <f t="shared" si="1"/>
        <v/>
      </c>
      <c r="E6" s="6" t="str">
        <f t="shared" si="2"/>
        <v/>
      </c>
    </row>
    <row r="7" spans="1:5" x14ac:dyDescent="0.25">
      <c r="A7" s="8"/>
      <c r="B7" s="8"/>
      <c r="C7" s="6" t="str">
        <f t="shared" si="0"/>
        <v/>
      </c>
      <c r="D7" s="6" t="str">
        <f t="shared" si="1"/>
        <v/>
      </c>
      <c r="E7" s="6" t="str">
        <f t="shared" si="2"/>
        <v/>
      </c>
    </row>
    <row r="8" spans="1:5" x14ac:dyDescent="0.25">
      <c r="A8" s="8"/>
      <c r="B8" s="8"/>
      <c r="C8" s="6" t="str">
        <f t="shared" si="0"/>
        <v/>
      </c>
      <c r="D8" s="6" t="str">
        <f t="shared" si="1"/>
        <v/>
      </c>
      <c r="E8" s="6" t="str">
        <f t="shared" si="2"/>
        <v/>
      </c>
    </row>
    <row r="9" spans="1:5" x14ac:dyDescent="0.25">
      <c r="A9" s="8"/>
      <c r="B9" s="8"/>
      <c r="C9" s="6" t="str">
        <f t="shared" si="0"/>
        <v/>
      </c>
      <c r="D9" s="6" t="str">
        <f t="shared" si="1"/>
        <v/>
      </c>
      <c r="E9" s="6" t="str">
        <f t="shared" si="2"/>
        <v/>
      </c>
    </row>
    <row r="10" spans="1:5" x14ac:dyDescent="0.25">
      <c r="A10" s="8"/>
      <c r="B10" s="8"/>
      <c r="C10" s="6" t="str">
        <f t="shared" si="0"/>
        <v/>
      </c>
      <c r="D10" s="6" t="str">
        <f t="shared" si="1"/>
        <v/>
      </c>
      <c r="E10" s="6" t="str">
        <f t="shared" si="2"/>
        <v/>
      </c>
    </row>
    <row r="11" spans="1:5" x14ac:dyDescent="0.25">
      <c r="A11" s="8"/>
      <c r="B11" s="8"/>
      <c r="C11" s="6" t="str">
        <f t="shared" si="0"/>
        <v/>
      </c>
      <c r="D11" s="6" t="str">
        <f t="shared" si="1"/>
        <v/>
      </c>
      <c r="E11" s="6" t="str">
        <f t="shared" si="2"/>
        <v/>
      </c>
    </row>
    <row r="12" spans="1:5" x14ac:dyDescent="0.25">
      <c r="A12" s="8"/>
      <c r="B12" s="8"/>
      <c r="C12" s="6" t="str">
        <f t="shared" si="0"/>
        <v/>
      </c>
      <c r="D12" s="6" t="str">
        <f t="shared" si="1"/>
        <v/>
      </c>
      <c r="E12" s="6" t="str">
        <f t="shared" si="2"/>
        <v/>
      </c>
    </row>
    <row r="13" spans="1:5" x14ac:dyDescent="0.25">
      <c r="A13" s="8"/>
      <c r="B13" s="8"/>
      <c r="C13" s="6" t="str">
        <f t="shared" si="0"/>
        <v/>
      </c>
      <c r="D13" s="6" t="str">
        <f t="shared" si="1"/>
        <v/>
      </c>
      <c r="E13" s="6" t="str">
        <f t="shared" si="2"/>
        <v/>
      </c>
    </row>
    <row r="14" spans="1:5" x14ac:dyDescent="0.25">
      <c r="A14" s="8"/>
      <c r="B14" s="8"/>
      <c r="C14" s="6" t="str">
        <f t="shared" si="0"/>
        <v/>
      </c>
      <c r="D14" s="6" t="str">
        <f t="shared" si="1"/>
        <v/>
      </c>
      <c r="E14" s="6" t="str">
        <f t="shared" si="2"/>
        <v/>
      </c>
    </row>
    <row r="15" spans="1:5" x14ac:dyDescent="0.25">
      <c r="A15" s="8"/>
      <c r="B15" s="8"/>
      <c r="C15" s="6" t="str">
        <f t="shared" si="0"/>
        <v/>
      </c>
      <c r="D15" s="6" t="str">
        <f t="shared" si="1"/>
        <v/>
      </c>
      <c r="E15" s="6" t="str">
        <f t="shared" si="2"/>
        <v/>
      </c>
    </row>
    <row r="16" spans="1:5" x14ac:dyDescent="0.25">
      <c r="A16" s="8"/>
      <c r="B16" s="8"/>
      <c r="C16" s="6" t="str">
        <f t="shared" si="0"/>
        <v/>
      </c>
      <c r="D16" s="6" t="str">
        <f t="shared" si="1"/>
        <v/>
      </c>
      <c r="E16" s="6" t="str">
        <f t="shared" si="2"/>
        <v/>
      </c>
    </row>
    <row r="17" spans="1:5" x14ac:dyDescent="0.25">
      <c r="A17" s="8"/>
      <c r="B17" s="8"/>
      <c r="C17" s="6" t="str">
        <f t="shared" si="0"/>
        <v/>
      </c>
      <c r="D17" s="6" t="str">
        <f t="shared" si="1"/>
        <v/>
      </c>
      <c r="E17" s="6" t="str">
        <f t="shared" si="2"/>
        <v/>
      </c>
    </row>
    <row r="18" spans="1:5" x14ac:dyDescent="0.25">
      <c r="A18" s="8"/>
      <c r="B18" s="8"/>
      <c r="C18" s="6" t="str">
        <f t="shared" si="0"/>
        <v/>
      </c>
      <c r="D18" s="6" t="str">
        <f t="shared" si="1"/>
        <v/>
      </c>
      <c r="E18" s="6" t="str">
        <f t="shared" si="2"/>
        <v/>
      </c>
    </row>
    <row r="19" spans="1:5" x14ac:dyDescent="0.25">
      <c r="A19" s="8"/>
      <c r="B19" s="8"/>
      <c r="C19" s="6" t="str">
        <f t="shared" si="0"/>
        <v/>
      </c>
      <c r="D19" s="6" t="str">
        <f t="shared" si="1"/>
        <v/>
      </c>
      <c r="E19" s="6" t="str">
        <f t="shared" si="2"/>
        <v/>
      </c>
    </row>
    <row r="20" spans="1:5" x14ac:dyDescent="0.25">
      <c r="A20" s="8"/>
      <c r="B20" s="8"/>
      <c r="C20" s="6" t="str">
        <f t="shared" si="0"/>
        <v/>
      </c>
      <c r="D20" s="6" t="str">
        <f t="shared" si="1"/>
        <v/>
      </c>
      <c r="E20" s="6" t="str">
        <f t="shared" si="2"/>
        <v/>
      </c>
    </row>
    <row r="21" spans="1:5" x14ac:dyDescent="0.25">
      <c r="A21" s="8"/>
      <c r="B21" s="8"/>
      <c r="C21" s="6" t="str">
        <f t="shared" si="0"/>
        <v/>
      </c>
      <c r="D21" s="6" t="str">
        <f t="shared" si="1"/>
        <v/>
      </c>
      <c r="E21" s="6" t="str">
        <f t="shared" si="2"/>
        <v/>
      </c>
    </row>
    <row r="22" spans="1:5" x14ac:dyDescent="0.25">
      <c r="A22" s="8"/>
      <c r="B22" s="8"/>
      <c r="C22" s="6" t="str">
        <f t="shared" si="0"/>
        <v/>
      </c>
      <c r="D22" s="6" t="str">
        <f t="shared" si="1"/>
        <v/>
      </c>
      <c r="E22" s="6" t="str">
        <f t="shared" si="2"/>
        <v/>
      </c>
    </row>
    <row r="23" spans="1:5" x14ac:dyDescent="0.25">
      <c r="A23" s="8"/>
      <c r="B23" s="8"/>
      <c r="C23" s="6" t="str">
        <f t="shared" si="0"/>
        <v/>
      </c>
      <c r="D23" s="6" t="str">
        <f t="shared" si="1"/>
        <v/>
      </c>
      <c r="E23" s="6" t="str">
        <f t="shared" si="2"/>
        <v/>
      </c>
    </row>
    <row r="24" spans="1:5" x14ac:dyDescent="0.25">
      <c r="A24" s="8"/>
      <c r="B24" s="8"/>
      <c r="C24" s="6" t="str">
        <f t="shared" si="0"/>
        <v/>
      </c>
      <c r="D24" s="6" t="str">
        <f t="shared" si="1"/>
        <v/>
      </c>
      <c r="E24" s="6" t="str">
        <f t="shared" si="2"/>
        <v/>
      </c>
    </row>
    <row r="25" spans="1:5" x14ac:dyDescent="0.25">
      <c r="A25" s="8"/>
      <c r="B25" s="8"/>
      <c r="C25" s="6" t="str">
        <f t="shared" si="0"/>
        <v/>
      </c>
      <c r="D25" s="6" t="str">
        <f t="shared" si="1"/>
        <v/>
      </c>
      <c r="E25" s="6" t="str">
        <f t="shared" si="2"/>
        <v/>
      </c>
    </row>
    <row r="26" spans="1:5" x14ac:dyDescent="0.25">
      <c r="A26" s="8"/>
      <c r="B26" s="8"/>
      <c r="C26" s="6" t="str">
        <f t="shared" si="0"/>
        <v/>
      </c>
      <c r="D26" s="6" t="str">
        <f t="shared" si="1"/>
        <v/>
      </c>
      <c r="E26" s="6" t="str">
        <f t="shared" si="2"/>
        <v/>
      </c>
    </row>
    <row r="27" spans="1:5" x14ac:dyDescent="0.25">
      <c r="A27" s="8"/>
      <c r="B27" s="8"/>
      <c r="C27" s="6" t="str">
        <f t="shared" si="0"/>
        <v/>
      </c>
      <c r="D27" s="6" t="str">
        <f t="shared" si="1"/>
        <v/>
      </c>
      <c r="E27" s="6" t="str">
        <f t="shared" si="2"/>
        <v/>
      </c>
    </row>
    <row r="28" spans="1:5" x14ac:dyDescent="0.25">
      <c r="A28" s="8"/>
      <c r="B28" s="8"/>
      <c r="C28" s="6" t="str">
        <f t="shared" si="0"/>
        <v/>
      </c>
      <c r="D28" s="6" t="str">
        <f t="shared" si="1"/>
        <v/>
      </c>
      <c r="E28" s="6" t="str">
        <f t="shared" si="2"/>
        <v/>
      </c>
    </row>
    <row r="29" spans="1:5" x14ac:dyDescent="0.25">
      <c r="A29" s="8"/>
      <c r="B29" s="8"/>
      <c r="C29" s="6" t="str">
        <f t="shared" si="0"/>
        <v/>
      </c>
      <c r="D29" s="6" t="str">
        <f t="shared" si="1"/>
        <v/>
      </c>
      <c r="E29" s="6" t="str">
        <f t="shared" si="2"/>
        <v/>
      </c>
    </row>
    <row r="30" spans="1:5" x14ac:dyDescent="0.25">
      <c r="A30" s="8"/>
      <c r="B30" s="8"/>
      <c r="C30" s="6" t="str">
        <f t="shared" si="0"/>
        <v/>
      </c>
      <c r="D30" s="6" t="str">
        <f t="shared" si="1"/>
        <v/>
      </c>
      <c r="E30" s="6" t="str">
        <f t="shared" si="2"/>
        <v/>
      </c>
    </row>
    <row r="31" spans="1:5" x14ac:dyDescent="0.25">
      <c r="A31" s="8"/>
      <c r="B31" s="8"/>
      <c r="C31" s="6" t="str">
        <f t="shared" si="0"/>
        <v/>
      </c>
      <c r="D31" s="6" t="str">
        <f t="shared" si="1"/>
        <v/>
      </c>
      <c r="E31" s="6" t="str">
        <f t="shared" si="2"/>
        <v/>
      </c>
    </row>
    <row r="32" spans="1:5" x14ac:dyDescent="0.25">
      <c r="A32" s="8"/>
      <c r="B32" s="8"/>
      <c r="C32" s="6" t="str">
        <f t="shared" si="0"/>
        <v/>
      </c>
      <c r="D32" s="6" t="str">
        <f t="shared" si="1"/>
        <v/>
      </c>
      <c r="E32" s="6" t="str">
        <f t="shared" si="2"/>
        <v/>
      </c>
    </row>
    <row r="33" spans="1:5" x14ac:dyDescent="0.25">
      <c r="A33" s="8"/>
      <c r="B33" s="8"/>
      <c r="C33" s="6" t="str">
        <f t="shared" si="0"/>
        <v/>
      </c>
      <c r="D33" s="6" t="str">
        <f t="shared" si="1"/>
        <v/>
      </c>
      <c r="E33" s="6" t="str">
        <f t="shared" si="2"/>
        <v/>
      </c>
    </row>
    <row r="34" spans="1:5" x14ac:dyDescent="0.25">
      <c r="A34" s="8"/>
      <c r="B34" s="8"/>
      <c r="C34" s="6" t="str">
        <f t="shared" ref="C34:C65" si="3">IFERROR(INDEX(_xlfn._xlws.SORT(_xlfn._xlws.FILTER($B$2:$B$201,($A$2:$A$201="Tactical")*($B$2:$B$201&lt;&gt;""))),ROW()-1),"")</f>
        <v/>
      </c>
      <c r="D34" s="6" t="str">
        <f t="shared" ref="D34:D65" si="4">IFERROR(INDEX(_xlfn._xlws.SORT(_xlfn._xlws.FILTER($B$2:$B$201,($A$2:$A$201="Initiative")*($B$2:$B$201&lt;&gt;""))),ROW()-1),"")</f>
        <v/>
      </c>
      <c r="E34" s="6" t="str">
        <f t="shared" ref="E34:E65" si="5">IFERROR(INDEX(_xlfn._xlws.SORT(_xlfn._xlws.FILTER($B$2:$B$201,($A$2:$A$201="Assistance")*($B$2:$B$201&lt;&gt;""))),ROW()-1),"")</f>
        <v/>
      </c>
    </row>
    <row r="35" spans="1:5" x14ac:dyDescent="0.25">
      <c r="A35" s="8"/>
      <c r="B35" s="8"/>
      <c r="C35" s="6" t="str">
        <f t="shared" si="3"/>
        <v/>
      </c>
      <c r="D35" s="6" t="str">
        <f t="shared" si="4"/>
        <v/>
      </c>
      <c r="E35" s="6" t="str">
        <f t="shared" si="5"/>
        <v/>
      </c>
    </row>
    <row r="36" spans="1:5" x14ac:dyDescent="0.25">
      <c r="A36" s="8"/>
      <c r="B36" s="8"/>
      <c r="C36" s="6" t="str">
        <f t="shared" si="3"/>
        <v/>
      </c>
      <c r="D36" s="6" t="str">
        <f t="shared" si="4"/>
        <v/>
      </c>
      <c r="E36" s="6" t="str">
        <f t="shared" si="5"/>
        <v/>
      </c>
    </row>
    <row r="37" spans="1:5" x14ac:dyDescent="0.25">
      <c r="A37" s="8"/>
      <c r="B37" s="8"/>
      <c r="C37" s="6" t="str">
        <f t="shared" si="3"/>
        <v/>
      </c>
      <c r="D37" s="6" t="str">
        <f t="shared" si="4"/>
        <v/>
      </c>
      <c r="E37" s="6" t="str">
        <f t="shared" si="5"/>
        <v/>
      </c>
    </row>
    <row r="38" spans="1:5" x14ac:dyDescent="0.25">
      <c r="A38" s="8"/>
      <c r="B38" s="8"/>
      <c r="C38" s="6" t="str">
        <f t="shared" si="3"/>
        <v/>
      </c>
      <c r="D38" s="6" t="str">
        <f t="shared" si="4"/>
        <v/>
      </c>
      <c r="E38" s="6" t="str">
        <f t="shared" si="5"/>
        <v/>
      </c>
    </row>
    <row r="39" spans="1:5" x14ac:dyDescent="0.25">
      <c r="A39" s="8"/>
      <c r="B39" s="8"/>
      <c r="C39" s="6" t="str">
        <f t="shared" si="3"/>
        <v/>
      </c>
      <c r="D39" s="6" t="str">
        <f t="shared" si="4"/>
        <v/>
      </c>
      <c r="E39" s="6" t="str">
        <f t="shared" si="5"/>
        <v/>
      </c>
    </row>
    <row r="40" spans="1:5" x14ac:dyDescent="0.25">
      <c r="A40" s="8"/>
      <c r="B40" s="8"/>
      <c r="C40" s="6" t="str">
        <f t="shared" si="3"/>
        <v/>
      </c>
      <c r="D40" s="6" t="str">
        <f t="shared" si="4"/>
        <v/>
      </c>
      <c r="E40" s="6" t="str">
        <f t="shared" si="5"/>
        <v/>
      </c>
    </row>
    <row r="41" spans="1:5" x14ac:dyDescent="0.25">
      <c r="A41" s="8"/>
      <c r="B41" s="8"/>
      <c r="C41" s="6" t="str">
        <f t="shared" si="3"/>
        <v/>
      </c>
      <c r="D41" s="6" t="str">
        <f t="shared" si="4"/>
        <v/>
      </c>
      <c r="E41" s="6" t="str">
        <f t="shared" si="5"/>
        <v/>
      </c>
    </row>
    <row r="42" spans="1:5" x14ac:dyDescent="0.25">
      <c r="A42" s="8"/>
      <c r="B42" s="8"/>
      <c r="C42" s="6" t="str">
        <f t="shared" si="3"/>
        <v/>
      </c>
      <c r="D42" s="6" t="str">
        <f t="shared" si="4"/>
        <v/>
      </c>
      <c r="E42" s="6" t="str">
        <f t="shared" si="5"/>
        <v/>
      </c>
    </row>
    <row r="43" spans="1:5" x14ac:dyDescent="0.25">
      <c r="A43" s="8"/>
      <c r="B43" s="8"/>
      <c r="C43" s="6" t="str">
        <f t="shared" si="3"/>
        <v/>
      </c>
      <c r="D43" s="6" t="str">
        <f t="shared" si="4"/>
        <v/>
      </c>
      <c r="E43" s="6" t="str">
        <f t="shared" si="5"/>
        <v/>
      </c>
    </row>
    <row r="44" spans="1:5" x14ac:dyDescent="0.25">
      <c r="A44" s="8"/>
      <c r="B44" s="8"/>
      <c r="C44" s="6" t="str">
        <f t="shared" si="3"/>
        <v/>
      </c>
      <c r="D44" s="6" t="str">
        <f t="shared" si="4"/>
        <v/>
      </c>
      <c r="E44" s="6" t="str">
        <f t="shared" si="5"/>
        <v/>
      </c>
    </row>
    <row r="45" spans="1:5" x14ac:dyDescent="0.25">
      <c r="A45" s="8"/>
      <c r="B45" s="8"/>
      <c r="C45" s="6" t="str">
        <f t="shared" si="3"/>
        <v/>
      </c>
      <c r="D45" s="6" t="str">
        <f t="shared" si="4"/>
        <v/>
      </c>
      <c r="E45" s="6" t="str">
        <f t="shared" si="5"/>
        <v/>
      </c>
    </row>
    <row r="46" spans="1:5" x14ac:dyDescent="0.25">
      <c r="A46" s="8"/>
      <c r="B46" s="8"/>
      <c r="C46" s="6" t="str">
        <f t="shared" si="3"/>
        <v/>
      </c>
      <c r="D46" s="6" t="str">
        <f t="shared" si="4"/>
        <v/>
      </c>
      <c r="E46" s="6" t="str">
        <f t="shared" si="5"/>
        <v/>
      </c>
    </row>
    <row r="47" spans="1:5" x14ac:dyDescent="0.25">
      <c r="A47" s="8"/>
      <c r="B47" s="8"/>
      <c r="C47" s="6" t="str">
        <f t="shared" si="3"/>
        <v/>
      </c>
      <c r="D47" s="6" t="str">
        <f t="shared" si="4"/>
        <v/>
      </c>
      <c r="E47" s="6" t="str">
        <f t="shared" si="5"/>
        <v/>
      </c>
    </row>
    <row r="48" spans="1:5" x14ac:dyDescent="0.25">
      <c r="A48" s="8"/>
      <c r="B48" s="8"/>
      <c r="C48" s="6" t="str">
        <f t="shared" si="3"/>
        <v/>
      </c>
      <c r="D48" s="6" t="str">
        <f t="shared" si="4"/>
        <v/>
      </c>
      <c r="E48" s="6" t="str">
        <f t="shared" si="5"/>
        <v/>
      </c>
    </row>
    <row r="49" spans="1:5" x14ac:dyDescent="0.25">
      <c r="A49" s="8"/>
      <c r="B49" s="8"/>
      <c r="C49" s="6" t="str">
        <f t="shared" si="3"/>
        <v/>
      </c>
      <c r="D49" s="6" t="str">
        <f t="shared" si="4"/>
        <v/>
      </c>
      <c r="E49" s="6" t="str">
        <f t="shared" si="5"/>
        <v/>
      </c>
    </row>
    <row r="50" spans="1:5" x14ac:dyDescent="0.25">
      <c r="A50" s="8"/>
      <c r="B50" s="8"/>
      <c r="C50" s="6" t="str">
        <f t="shared" si="3"/>
        <v/>
      </c>
      <c r="D50" s="6" t="str">
        <f t="shared" si="4"/>
        <v/>
      </c>
      <c r="E50" s="6" t="str">
        <f t="shared" si="5"/>
        <v/>
      </c>
    </row>
    <row r="51" spans="1:5" x14ac:dyDescent="0.25">
      <c r="A51" s="8"/>
      <c r="B51" s="8"/>
      <c r="C51" s="6" t="str">
        <f t="shared" si="3"/>
        <v/>
      </c>
      <c r="D51" s="6" t="str">
        <f t="shared" si="4"/>
        <v/>
      </c>
      <c r="E51" s="6" t="str">
        <f t="shared" si="5"/>
        <v/>
      </c>
    </row>
    <row r="52" spans="1:5" x14ac:dyDescent="0.25">
      <c r="A52" s="8"/>
      <c r="B52" s="8"/>
      <c r="C52" s="6" t="str">
        <f t="shared" si="3"/>
        <v/>
      </c>
      <c r="D52" s="6" t="str">
        <f t="shared" si="4"/>
        <v/>
      </c>
      <c r="E52" s="6" t="str">
        <f t="shared" si="5"/>
        <v/>
      </c>
    </row>
    <row r="53" spans="1:5" x14ac:dyDescent="0.25">
      <c r="A53" s="8"/>
      <c r="B53" s="8"/>
      <c r="C53" s="6" t="str">
        <f t="shared" si="3"/>
        <v/>
      </c>
      <c r="D53" s="6" t="str">
        <f t="shared" si="4"/>
        <v/>
      </c>
      <c r="E53" s="6" t="str">
        <f t="shared" si="5"/>
        <v/>
      </c>
    </row>
    <row r="54" spans="1:5" x14ac:dyDescent="0.25">
      <c r="A54" s="8"/>
      <c r="B54" s="8"/>
      <c r="C54" s="6" t="str">
        <f t="shared" si="3"/>
        <v/>
      </c>
      <c r="D54" s="6" t="str">
        <f t="shared" si="4"/>
        <v/>
      </c>
      <c r="E54" s="6" t="str">
        <f t="shared" si="5"/>
        <v/>
      </c>
    </row>
    <row r="55" spans="1:5" x14ac:dyDescent="0.25">
      <c r="A55" s="8"/>
      <c r="B55" s="8"/>
      <c r="C55" s="6" t="str">
        <f t="shared" si="3"/>
        <v/>
      </c>
      <c r="D55" s="6" t="str">
        <f t="shared" si="4"/>
        <v/>
      </c>
      <c r="E55" s="6" t="str">
        <f t="shared" si="5"/>
        <v/>
      </c>
    </row>
    <row r="56" spans="1:5" x14ac:dyDescent="0.25">
      <c r="A56" s="8"/>
      <c r="B56" s="8"/>
      <c r="C56" s="6" t="str">
        <f t="shared" si="3"/>
        <v/>
      </c>
      <c r="D56" s="6" t="str">
        <f t="shared" si="4"/>
        <v/>
      </c>
      <c r="E56" s="6" t="str">
        <f t="shared" si="5"/>
        <v/>
      </c>
    </row>
    <row r="57" spans="1:5" x14ac:dyDescent="0.25">
      <c r="A57" s="8"/>
      <c r="B57" s="8"/>
      <c r="C57" s="6" t="str">
        <f t="shared" si="3"/>
        <v/>
      </c>
      <c r="D57" s="6" t="str">
        <f t="shared" si="4"/>
        <v/>
      </c>
      <c r="E57" s="6" t="str">
        <f t="shared" si="5"/>
        <v/>
      </c>
    </row>
    <row r="58" spans="1:5" x14ac:dyDescent="0.25">
      <c r="A58" s="8"/>
      <c r="B58" s="8"/>
      <c r="C58" s="6" t="str">
        <f t="shared" si="3"/>
        <v/>
      </c>
      <c r="D58" s="6" t="str">
        <f t="shared" si="4"/>
        <v/>
      </c>
      <c r="E58" s="6" t="str">
        <f t="shared" si="5"/>
        <v/>
      </c>
    </row>
    <row r="59" spans="1:5" x14ac:dyDescent="0.25">
      <c r="A59" s="8"/>
      <c r="B59" s="8"/>
      <c r="C59" s="6" t="str">
        <f t="shared" si="3"/>
        <v/>
      </c>
      <c r="D59" s="6" t="str">
        <f t="shared" si="4"/>
        <v/>
      </c>
      <c r="E59" s="6" t="str">
        <f t="shared" si="5"/>
        <v/>
      </c>
    </row>
    <row r="60" spans="1:5" x14ac:dyDescent="0.25">
      <c r="A60" s="8"/>
      <c r="B60" s="8"/>
      <c r="C60" s="6" t="str">
        <f t="shared" si="3"/>
        <v/>
      </c>
      <c r="D60" s="6" t="str">
        <f t="shared" si="4"/>
        <v/>
      </c>
      <c r="E60" s="6" t="str">
        <f t="shared" si="5"/>
        <v/>
      </c>
    </row>
    <row r="61" spans="1:5" x14ac:dyDescent="0.25">
      <c r="A61" s="8"/>
      <c r="B61" s="8"/>
      <c r="C61" s="6" t="str">
        <f t="shared" si="3"/>
        <v/>
      </c>
      <c r="D61" s="6" t="str">
        <f t="shared" si="4"/>
        <v/>
      </c>
      <c r="E61" s="6" t="str">
        <f t="shared" si="5"/>
        <v/>
      </c>
    </row>
    <row r="62" spans="1:5" x14ac:dyDescent="0.25">
      <c r="A62" s="8"/>
      <c r="B62" s="8"/>
      <c r="C62" s="6" t="str">
        <f t="shared" si="3"/>
        <v/>
      </c>
      <c r="D62" s="6" t="str">
        <f t="shared" si="4"/>
        <v/>
      </c>
      <c r="E62" s="6" t="str">
        <f t="shared" si="5"/>
        <v/>
      </c>
    </row>
    <row r="63" spans="1:5" x14ac:dyDescent="0.25">
      <c r="A63" s="8"/>
      <c r="B63" s="8"/>
      <c r="C63" s="6" t="str">
        <f t="shared" si="3"/>
        <v/>
      </c>
      <c r="D63" s="6" t="str">
        <f t="shared" si="4"/>
        <v/>
      </c>
      <c r="E63" s="6" t="str">
        <f t="shared" si="5"/>
        <v/>
      </c>
    </row>
    <row r="64" spans="1:5" x14ac:dyDescent="0.25">
      <c r="A64" s="8"/>
      <c r="B64" s="8"/>
      <c r="C64" s="6" t="str">
        <f t="shared" si="3"/>
        <v/>
      </c>
      <c r="D64" s="6" t="str">
        <f t="shared" si="4"/>
        <v/>
      </c>
      <c r="E64" s="6" t="str">
        <f t="shared" si="5"/>
        <v/>
      </c>
    </row>
    <row r="65" spans="1:5" x14ac:dyDescent="0.25">
      <c r="A65" s="8"/>
      <c r="B65" s="8"/>
      <c r="C65" s="6" t="str">
        <f t="shared" si="3"/>
        <v/>
      </c>
      <c r="D65" s="6" t="str">
        <f t="shared" si="4"/>
        <v/>
      </c>
      <c r="E65" s="6" t="str">
        <f t="shared" si="5"/>
        <v/>
      </c>
    </row>
    <row r="66" spans="1:5" x14ac:dyDescent="0.25">
      <c r="A66" s="8"/>
      <c r="B66" s="8"/>
      <c r="C66" s="6" t="str">
        <f t="shared" ref="C66:C97" si="6">IFERROR(INDEX(_xlfn._xlws.SORT(_xlfn._xlws.FILTER($B$2:$B$201,($A$2:$A$201="Tactical")*($B$2:$B$201&lt;&gt;""))),ROW()-1),"")</f>
        <v/>
      </c>
      <c r="D66" s="6" t="str">
        <f t="shared" ref="D66:D97" si="7">IFERROR(INDEX(_xlfn._xlws.SORT(_xlfn._xlws.FILTER($B$2:$B$201,($A$2:$A$201="Initiative")*($B$2:$B$201&lt;&gt;""))),ROW()-1),"")</f>
        <v/>
      </c>
      <c r="E66" s="6" t="str">
        <f t="shared" ref="E66:E97" si="8">IFERROR(INDEX(_xlfn._xlws.SORT(_xlfn._xlws.FILTER($B$2:$B$201,($A$2:$A$201="Assistance")*($B$2:$B$201&lt;&gt;""))),ROW()-1),"")</f>
        <v/>
      </c>
    </row>
    <row r="67" spans="1:5" x14ac:dyDescent="0.25">
      <c r="A67" s="8"/>
      <c r="B67" s="8"/>
      <c r="C67" s="6" t="str">
        <f t="shared" si="6"/>
        <v/>
      </c>
      <c r="D67" s="6" t="str">
        <f t="shared" si="7"/>
        <v/>
      </c>
      <c r="E67" s="6" t="str">
        <f t="shared" si="8"/>
        <v/>
      </c>
    </row>
    <row r="68" spans="1:5" x14ac:dyDescent="0.25">
      <c r="A68" s="8"/>
      <c r="B68" s="8"/>
      <c r="C68" s="6" t="str">
        <f t="shared" si="6"/>
        <v/>
      </c>
      <c r="D68" s="6" t="str">
        <f t="shared" si="7"/>
        <v/>
      </c>
      <c r="E68" s="6" t="str">
        <f t="shared" si="8"/>
        <v/>
      </c>
    </row>
    <row r="69" spans="1:5" x14ac:dyDescent="0.25">
      <c r="A69" s="8"/>
      <c r="B69" s="8"/>
      <c r="C69" s="6" t="str">
        <f t="shared" si="6"/>
        <v/>
      </c>
      <c r="D69" s="6" t="str">
        <f t="shared" si="7"/>
        <v/>
      </c>
      <c r="E69" s="6" t="str">
        <f t="shared" si="8"/>
        <v/>
      </c>
    </row>
    <row r="70" spans="1:5" x14ac:dyDescent="0.25">
      <c r="A70" s="8"/>
      <c r="B70" s="8"/>
      <c r="C70" s="6" t="str">
        <f t="shared" si="6"/>
        <v/>
      </c>
      <c r="D70" s="6" t="str">
        <f t="shared" si="7"/>
        <v/>
      </c>
      <c r="E70" s="6" t="str">
        <f t="shared" si="8"/>
        <v/>
      </c>
    </row>
    <row r="71" spans="1:5" x14ac:dyDescent="0.25">
      <c r="A71" s="8"/>
      <c r="B71" s="8"/>
      <c r="C71" s="6" t="str">
        <f t="shared" si="6"/>
        <v/>
      </c>
      <c r="D71" s="6" t="str">
        <f t="shared" si="7"/>
        <v/>
      </c>
      <c r="E71" s="6" t="str">
        <f t="shared" si="8"/>
        <v/>
      </c>
    </row>
    <row r="72" spans="1:5" x14ac:dyDescent="0.25">
      <c r="A72" s="8"/>
      <c r="B72" s="8"/>
      <c r="C72" s="6" t="str">
        <f t="shared" si="6"/>
        <v/>
      </c>
      <c r="D72" s="6" t="str">
        <f t="shared" si="7"/>
        <v/>
      </c>
      <c r="E72" s="6" t="str">
        <f t="shared" si="8"/>
        <v/>
      </c>
    </row>
    <row r="73" spans="1:5" x14ac:dyDescent="0.25">
      <c r="A73" s="8"/>
      <c r="B73" s="8"/>
      <c r="C73" s="6" t="str">
        <f t="shared" si="6"/>
        <v/>
      </c>
      <c r="D73" s="6" t="str">
        <f t="shared" si="7"/>
        <v/>
      </c>
      <c r="E73" s="6" t="str">
        <f t="shared" si="8"/>
        <v/>
      </c>
    </row>
    <row r="74" spans="1:5" x14ac:dyDescent="0.25">
      <c r="A74" s="8"/>
      <c r="B74" s="8"/>
      <c r="C74" s="6" t="str">
        <f t="shared" si="6"/>
        <v/>
      </c>
      <c r="D74" s="6" t="str">
        <f t="shared" si="7"/>
        <v/>
      </c>
      <c r="E74" s="6" t="str">
        <f t="shared" si="8"/>
        <v/>
      </c>
    </row>
    <row r="75" spans="1:5" x14ac:dyDescent="0.25">
      <c r="A75" s="8"/>
      <c r="B75" s="8"/>
      <c r="C75" s="6" t="str">
        <f t="shared" si="6"/>
        <v/>
      </c>
      <c r="D75" s="6" t="str">
        <f t="shared" si="7"/>
        <v/>
      </c>
      <c r="E75" s="6" t="str">
        <f t="shared" si="8"/>
        <v/>
      </c>
    </row>
    <row r="76" spans="1:5" x14ac:dyDescent="0.25">
      <c r="A76" s="8"/>
      <c r="B76" s="8"/>
      <c r="C76" s="6" t="str">
        <f t="shared" si="6"/>
        <v/>
      </c>
      <c r="D76" s="6" t="str">
        <f t="shared" si="7"/>
        <v/>
      </c>
      <c r="E76" s="6" t="str">
        <f t="shared" si="8"/>
        <v/>
      </c>
    </row>
    <row r="77" spans="1:5" x14ac:dyDescent="0.25">
      <c r="A77" s="8"/>
      <c r="B77" s="8"/>
      <c r="C77" s="6" t="str">
        <f t="shared" si="6"/>
        <v/>
      </c>
      <c r="D77" s="6" t="str">
        <f t="shared" si="7"/>
        <v/>
      </c>
      <c r="E77" s="6" t="str">
        <f t="shared" si="8"/>
        <v/>
      </c>
    </row>
    <row r="78" spans="1:5" x14ac:dyDescent="0.25">
      <c r="A78" s="8"/>
      <c r="B78" s="8"/>
      <c r="C78" s="6" t="str">
        <f t="shared" si="6"/>
        <v/>
      </c>
      <c r="D78" s="6" t="str">
        <f t="shared" si="7"/>
        <v/>
      </c>
      <c r="E78" s="6" t="str">
        <f t="shared" si="8"/>
        <v/>
      </c>
    </row>
    <row r="79" spans="1:5" x14ac:dyDescent="0.25">
      <c r="A79" s="8"/>
      <c r="B79" s="8"/>
      <c r="C79" s="6" t="str">
        <f t="shared" si="6"/>
        <v/>
      </c>
      <c r="D79" s="6" t="str">
        <f t="shared" si="7"/>
        <v/>
      </c>
      <c r="E79" s="6" t="str">
        <f t="shared" si="8"/>
        <v/>
      </c>
    </row>
    <row r="80" spans="1:5" x14ac:dyDescent="0.25">
      <c r="A80" s="8"/>
      <c r="B80" s="8"/>
      <c r="C80" s="6" t="str">
        <f t="shared" si="6"/>
        <v/>
      </c>
      <c r="D80" s="6" t="str">
        <f t="shared" si="7"/>
        <v/>
      </c>
      <c r="E80" s="6" t="str">
        <f t="shared" si="8"/>
        <v/>
      </c>
    </row>
    <row r="81" spans="1:5" x14ac:dyDescent="0.25">
      <c r="A81" s="8"/>
      <c r="B81" s="8"/>
      <c r="C81" s="6" t="str">
        <f t="shared" si="6"/>
        <v/>
      </c>
      <c r="D81" s="6" t="str">
        <f t="shared" si="7"/>
        <v/>
      </c>
      <c r="E81" s="6" t="str">
        <f t="shared" si="8"/>
        <v/>
      </c>
    </row>
    <row r="82" spans="1:5" x14ac:dyDescent="0.25">
      <c r="A82" s="8"/>
      <c r="B82" s="8"/>
      <c r="C82" s="6" t="str">
        <f t="shared" si="6"/>
        <v/>
      </c>
      <c r="D82" s="6" t="str">
        <f t="shared" si="7"/>
        <v/>
      </c>
      <c r="E82" s="6" t="str">
        <f t="shared" si="8"/>
        <v/>
      </c>
    </row>
    <row r="83" spans="1:5" x14ac:dyDescent="0.25">
      <c r="A83" s="8"/>
      <c r="B83" s="8"/>
      <c r="C83" s="6" t="str">
        <f t="shared" si="6"/>
        <v/>
      </c>
      <c r="D83" s="6" t="str">
        <f t="shared" si="7"/>
        <v/>
      </c>
      <c r="E83" s="6" t="str">
        <f t="shared" si="8"/>
        <v/>
      </c>
    </row>
    <row r="84" spans="1:5" x14ac:dyDescent="0.25">
      <c r="A84" s="8"/>
      <c r="B84" s="8"/>
      <c r="C84" s="6" t="str">
        <f t="shared" si="6"/>
        <v/>
      </c>
      <c r="D84" s="6" t="str">
        <f t="shared" si="7"/>
        <v/>
      </c>
      <c r="E84" s="6" t="str">
        <f t="shared" si="8"/>
        <v/>
      </c>
    </row>
    <row r="85" spans="1:5" x14ac:dyDescent="0.25">
      <c r="A85" s="8"/>
      <c r="B85" s="8"/>
      <c r="C85" s="6" t="str">
        <f t="shared" si="6"/>
        <v/>
      </c>
      <c r="D85" s="6" t="str">
        <f t="shared" si="7"/>
        <v/>
      </c>
      <c r="E85" s="6" t="str">
        <f t="shared" si="8"/>
        <v/>
      </c>
    </row>
    <row r="86" spans="1:5" x14ac:dyDescent="0.25">
      <c r="A86" s="8"/>
      <c r="B86" s="8"/>
      <c r="C86" s="6" t="str">
        <f t="shared" si="6"/>
        <v/>
      </c>
      <c r="D86" s="6" t="str">
        <f t="shared" si="7"/>
        <v/>
      </c>
      <c r="E86" s="6" t="str">
        <f t="shared" si="8"/>
        <v/>
      </c>
    </row>
    <row r="87" spans="1:5" x14ac:dyDescent="0.25">
      <c r="A87" s="8"/>
      <c r="B87" s="8"/>
      <c r="C87" s="6" t="str">
        <f t="shared" si="6"/>
        <v/>
      </c>
      <c r="D87" s="6" t="str">
        <f t="shared" si="7"/>
        <v/>
      </c>
      <c r="E87" s="6" t="str">
        <f t="shared" si="8"/>
        <v/>
      </c>
    </row>
    <row r="88" spans="1:5" x14ac:dyDescent="0.25">
      <c r="A88" s="8"/>
      <c r="B88" s="8"/>
      <c r="C88" s="6" t="str">
        <f t="shared" si="6"/>
        <v/>
      </c>
      <c r="D88" s="6" t="str">
        <f t="shared" si="7"/>
        <v/>
      </c>
      <c r="E88" s="6" t="str">
        <f t="shared" si="8"/>
        <v/>
      </c>
    </row>
    <row r="89" spans="1:5" x14ac:dyDescent="0.25">
      <c r="A89" s="8"/>
      <c r="B89" s="8"/>
      <c r="C89" s="6" t="str">
        <f t="shared" si="6"/>
        <v/>
      </c>
      <c r="D89" s="6" t="str">
        <f t="shared" si="7"/>
        <v/>
      </c>
      <c r="E89" s="6" t="str">
        <f t="shared" si="8"/>
        <v/>
      </c>
    </row>
    <row r="90" spans="1:5" x14ac:dyDescent="0.25">
      <c r="A90" s="8"/>
      <c r="B90" s="8"/>
      <c r="C90" s="6" t="str">
        <f t="shared" si="6"/>
        <v/>
      </c>
      <c r="D90" s="6" t="str">
        <f t="shared" si="7"/>
        <v/>
      </c>
      <c r="E90" s="6" t="str">
        <f t="shared" si="8"/>
        <v/>
      </c>
    </row>
    <row r="91" spans="1:5" x14ac:dyDescent="0.25">
      <c r="A91" s="8"/>
      <c r="B91" s="8"/>
      <c r="C91" s="6" t="str">
        <f t="shared" si="6"/>
        <v/>
      </c>
      <c r="D91" s="6" t="str">
        <f t="shared" si="7"/>
        <v/>
      </c>
      <c r="E91" s="6" t="str">
        <f t="shared" si="8"/>
        <v/>
      </c>
    </row>
    <row r="92" spans="1:5" x14ac:dyDescent="0.25">
      <c r="A92" s="8"/>
      <c r="B92" s="8"/>
      <c r="C92" s="6" t="str">
        <f t="shared" si="6"/>
        <v/>
      </c>
      <c r="D92" s="6" t="str">
        <f t="shared" si="7"/>
        <v/>
      </c>
      <c r="E92" s="6" t="str">
        <f t="shared" si="8"/>
        <v/>
      </c>
    </row>
    <row r="93" spans="1:5" x14ac:dyDescent="0.25">
      <c r="A93" s="8"/>
      <c r="B93" s="8"/>
      <c r="C93" s="6" t="str">
        <f t="shared" si="6"/>
        <v/>
      </c>
      <c r="D93" s="6" t="str">
        <f t="shared" si="7"/>
        <v/>
      </c>
      <c r="E93" s="6" t="str">
        <f t="shared" si="8"/>
        <v/>
      </c>
    </row>
    <row r="94" spans="1:5" x14ac:dyDescent="0.25">
      <c r="A94" s="8"/>
      <c r="B94" s="8"/>
      <c r="C94" s="6" t="str">
        <f t="shared" si="6"/>
        <v/>
      </c>
      <c r="D94" s="6" t="str">
        <f t="shared" si="7"/>
        <v/>
      </c>
      <c r="E94" s="6" t="str">
        <f t="shared" si="8"/>
        <v/>
      </c>
    </row>
    <row r="95" spans="1:5" x14ac:dyDescent="0.25">
      <c r="A95" s="8"/>
      <c r="B95" s="8"/>
      <c r="C95" s="6" t="str">
        <f t="shared" si="6"/>
        <v/>
      </c>
      <c r="D95" s="6" t="str">
        <f t="shared" si="7"/>
        <v/>
      </c>
      <c r="E95" s="6" t="str">
        <f t="shared" si="8"/>
        <v/>
      </c>
    </row>
    <row r="96" spans="1:5" x14ac:dyDescent="0.25">
      <c r="A96" s="8"/>
      <c r="B96" s="8"/>
      <c r="C96" s="6" t="str">
        <f t="shared" si="6"/>
        <v/>
      </c>
      <c r="D96" s="6" t="str">
        <f t="shared" si="7"/>
        <v/>
      </c>
      <c r="E96" s="6" t="str">
        <f t="shared" si="8"/>
        <v/>
      </c>
    </row>
    <row r="97" spans="1:5" x14ac:dyDescent="0.25">
      <c r="A97" s="8"/>
      <c r="B97" s="8"/>
      <c r="C97" s="6" t="str">
        <f t="shared" si="6"/>
        <v/>
      </c>
      <c r="D97" s="6" t="str">
        <f t="shared" si="7"/>
        <v/>
      </c>
      <c r="E97" s="6" t="str">
        <f t="shared" si="8"/>
        <v/>
      </c>
    </row>
    <row r="98" spans="1:5" x14ac:dyDescent="0.25">
      <c r="A98" s="8"/>
      <c r="B98" s="8"/>
      <c r="C98" s="6" t="str">
        <f t="shared" ref="C98:C129" si="9">IFERROR(INDEX(_xlfn._xlws.SORT(_xlfn._xlws.FILTER($B$2:$B$201,($A$2:$A$201="Tactical")*($B$2:$B$201&lt;&gt;""))),ROW()-1),"")</f>
        <v/>
      </c>
      <c r="D98" s="6" t="str">
        <f t="shared" ref="D98:D129" si="10">IFERROR(INDEX(_xlfn._xlws.SORT(_xlfn._xlws.FILTER($B$2:$B$201,($A$2:$A$201="Initiative")*($B$2:$B$201&lt;&gt;""))),ROW()-1),"")</f>
        <v/>
      </c>
      <c r="E98" s="6" t="str">
        <f t="shared" ref="E98:E129" si="11">IFERROR(INDEX(_xlfn._xlws.SORT(_xlfn._xlws.FILTER($B$2:$B$201,($A$2:$A$201="Assistance")*($B$2:$B$201&lt;&gt;""))),ROW()-1),"")</f>
        <v/>
      </c>
    </row>
    <row r="99" spans="1:5" x14ac:dyDescent="0.25">
      <c r="A99" s="8"/>
      <c r="B99" s="8"/>
      <c r="C99" s="6" t="str">
        <f t="shared" si="9"/>
        <v/>
      </c>
      <c r="D99" s="6" t="str">
        <f t="shared" si="10"/>
        <v/>
      </c>
      <c r="E99" s="6" t="str">
        <f t="shared" si="11"/>
        <v/>
      </c>
    </row>
    <row r="100" spans="1:5" x14ac:dyDescent="0.25">
      <c r="A100" s="8"/>
      <c r="B100" s="8"/>
      <c r="C100" s="6" t="str">
        <f t="shared" si="9"/>
        <v/>
      </c>
      <c r="D100" s="6" t="str">
        <f t="shared" si="10"/>
        <v/>
      </c>
      <c r="E100" s="6" t="str">
        <f t="shared" si="11"/>
        <v/>
      </c>
    </row>
    <row r="101" spans="1:5" x14ac:dyDescent="0.25">
      <c r="A101" s="8"/>
      <c r="B101" s="8"/>
      <c r="C101" s="6" t="str">
        <f t="shared" si="9"/>
        <v/>
      </c>
      <c r="D101" s="6" t="str">
        <f t="shared" si="10"/>
        <v/>
      </c>
      <c r="E101" s="6" t="str">
        <f t="shared" si="11"/>
        <v/>
      </c>
    </row>
    <row r="102" spans="1:5" x14ac:dyDescent="0.25">
      <c r="A102" s="8"/>
      <c r="B102" s="8"/>
      <c r="C102" s="6" t="str">
        <f t="shared" si="9"/>
        <v/>
      </c>
      <c r="D102" s="6" t="str">
        <f t="shared" si="10"/>
        <v/>
      </c>
      <c r="E102" s="6" t="str">
        <f t="shared" si="11"/>
        <v/>
      </c>
    </row>
    <row r="103" spans="1:5" x14ac:dyDescent="0.25">
      <c r="A103" s="8"/>
      <c r="B103" s="8"/>
      <c r="C103" s="6" t="str">
        <f t="shared" si="9"/>
        <v/>
      </c>
      <c r="D103" s="6" t="str">
        <f t="shared" si="10"/>
        <v/>
      </c>
      <c r="E103" s="6" t="str">
        <f t="shared" si="11"/>
        <v/>
      </c>
    </row>
    <row r="104" spans="1:5" x14ac:dyDescent="0.25">
      <c r="A104" s="8"/>
      <c r="B104" s="8"/>
      <c r="C104" s="6" t="str">
        <f t="shared" si="9"/>
        <v/>
      </c>
      <c r="D104" s="6" t="str">
        <f t="shared" si="10"/>
        <v/>
      </c>
      <c r="E104" s="6" t="str">
        <f t="shared" si="11"/>
        <v/>
      </c>
    </row>
    <row r="105" spans="1:5" x14ac:dyDescent="0.25">
      <c r="A105" s="8"/>
      <c r="B105" s="8"/>
      <c r="C105" s="6" t="str">
        <f t="shared" si="9"/>
        <v/>
      </c>
      <c r="D105" s="6" t="str">
        <f t="shared" si="10"/>
        <v/>
      </c>
      <c r="E105" s="6" t="str">
        <f t="shared" si="11"/>
        <v/>
      </c>
    </row>
    <row r="106" spans="1:5" x14ac:dyDescent="0.25">
      <c r="A106" s="8"/>
      <c r="B106" s="8"/>
      <c r="C106" s="6" t="str">
        <f t="shared" si="9"/>
        <v/>
      </c>
      <c r="D106" s="6" t="str">
        <f t="shared" si="10"/>
        <v/>
      </c>
      <c r="E106" s="6" t="str">
        <f t="shared" si="11"/>
        <v/>
      </c>
    </row>
    <row r="107" spans="1:5" x14ac:dyDescent="0.25">
      <c r="A107" s="8"/>
      <c r="B107" s="8"/>
      <c r="C107" s="6" t="str">
        <f t="shared" si="9"/>
        <v/>
      </c>
      <c r="D107" s="6" t="str">
        <f t="shared" si="10"/>
        <v/>
      </c>
      <c r="E107" s="6" t="str">
        <f t="shared" si="11"/>
        <v/>
      </c>
    </row>
    <row r="108" spans="1:5" x14ac:dyDescent="0.25">
      <c r="A108" s="8"/>
      <c r="B108" s="8"/>
      <c r="C108" s="6" t="str">
        <f t="shared" si="9"/>
        <v/>
      </c>
      <c r="D108" s="6" t="str">
        <f t="shared" si="10"/>
        <v/>
      </c>
      <c r="E108" s="6" t="str">
        <f t="shared" si="11"/>
        <v/>
      </c>
    </row>
    <row r="109" spans="1:5" x14ac:dyDescent="0.25">
      <c r="A109" s="8"/>
      <c r="B109" s="8"/>
      <c r="C109" s="6" t="str">
        <f t="shared" si="9"/>
        <v/>
      </c>
      <c r="D109" s="6" t="str">
        <f t="shared" si="10"/>
        <v/>
      </c>
      <c r="E109" s="6" t="str">
        <f t="shared" si="11"/>
        <v/>
      </c>
    </row>
    <row r="110" spans="1:5" x14ac:dyDescent="0.25">
      <c r="A110" s="8"/>
      <c r="B110" s="8"/>
      <c r="C110" s="6" t="str">
        <f t="shared" si="9"/>
        <v/>
      </c>
      <c r="D110" s="6" t="str">
        <f t="shared" si="10"/>
        <v/>
      </c>
      <c r="E110" s="6" t="str">
        <f t="shared" si="11"/>
        <v/>
      </c>
    </row>
    <row r="111" spans="1:5" x14ac:dyDescent="0.25">
      <c r="A111" s="8"/>
      <c r="B111" s="8"/>
      <c r="C111" s="6" t="str">
        <f t="shared" si="9"/>
        <v/>
      </c>
      <c r="D111" s="6" t="str">
        <f t="shared" si="10"/>
        <v/>
      </c>
      <c r="E111" s="6" t="str">
        <f t="shared" si="11"/>
        <v/>
      </c>
    </row>
    <row r="112" spans="1:5" x14ac:dyDescent="0.25">
      <c r="A112" s="8"/>
      <c r="B112" s="8"/>
      <c r="C112" s="6" t="str">
        <f t="shared" si="9"/>
        <v/>
      </c>
      <c r="D112" s="6" t="str">
        <f t="shared" si="10"/>
        <v/>
      </c>
      <c r="E112" s="6" t="str">
        <f t="shared" si="11"/>
        <v/>
      </c>
    </row>
    <row r="113" spans="1:5" x14ac:dyDescent="0.25">
      <c r="A113" s="8"/>
      <c r="B113" s="8"/>
      <c r="C113" s="6" t="str">
        <f t="shared" si="9"/>
        <v/>
      </c>
      <c r="D113" s="6" t="str">
        <f t="shared" si="10"/>
        <v/>
      </c>
      <c r="E113" s="6" t="str">
        <f t="shared" si="11"/>
        <v/>
      </c>
    </row>
    <row r="114" spans="1:5" x14ac:dyDescent="0.25">
      <c r="A114" s="8"/>
      <c r="B114" s="8"/>
      <c r="C114" s="6" t="str">
        <f t="shared" si="9"/>
        <v/>
      </c>
      <c r="D114" s="6" t="str">
        <f t="shared" si="10"/>
        <v/>
      </c>
      <c r="E114" s="6" t="str">
        <f t="shared" si="11"/>
        <v/>
      </c>
    </row>
    <row r="115" spans="1:5" x14ac:dyDescent="0.25">
      <c r="A115" s="8"/>
      <c r="B115" s="8"/>
      <c r="C115" s="6" t="str">
        <f t="shared" si="9"/>
        <v/>
      </c>
      <c r="D115" s="6" t="str">
        <f t="shared" si="10"/>
        <v/>
      </c>
      <c r="E115" s="6" t="str">
        <f t="shared" si="11"/>
        <v/>
      </c>
    </row>
    <row r="116" spans="1:5" x14ac:dyDescent="0.25">
      <c r="A116" s="8"/>
      <c r="B116" s="8"/>
      <c r="C116" s="6" t="str">
        <f t="shared" si="9"/>
        <v/>
      </c>
      <c r="D116" s="6" t="str">
        <f t="shared" si="10"/>
        <v/>
      </c>
      <c r="E116" s="6" t="str">
        <f t="shared" si="11"/>
        <v/>
      </c>
    </row>
    <row r="117" spans="1:5" x14ac:dyDescent="0.25">
      <c r="A117" s="8"/>
      <c r="B117" s="8"/>
      <c r="C117" s="6" t="str">
        <f t="shared" si="9"/>
        <v/>
      </c>
      <c r="D117" s="6" t="str">
        <f t="shared" si="10"/>
        <v/>
      </c>
      <c r="E117" s="6" t="str">
        <f t="shared" si="11"/>
        <v/>
      </c>
    </row>
    <row r="118" spans="1:5" x14ac:dyDescent="0.25">
      <c r="A118" s="8"/>
      <c r="B118" s="8"/>
      <c r="C118" s="6" t="str">
        <f t="shared" si="9"/>
        <v/>
      </c>
      <c r="D118" s="6" t="str">
        <f t="shared" si="10"/>
        <v/>
      </c>
      <c r="E118" s="6" t="str">
        <f t="shared" si="11"/>
        <v/>
      </c>
    </row>
    <row r="119" spans="1:5" x14ac:dyDescent="0.25">
      <c r="A119" s="8"/>
      <c r="B119" s="8"/>
      <c r="C119" s="6" t="str">
        <f t="shared" si="9"/>
        <v/>
      </c>
      <c r="D119" s="6" t="str">
        <f t="shared" si="10"/>
        <v/>
      </c>
      <c r="E119" s="6" t="str">
        <f t="shared" si="11"/>
        <v/>
      </c>
    </row>
    <row r="120" spans="1:5" x14ac:dyDescent="0.25">
      <c r="A120" s="8"/>
      <c r="B120" s="8"/>
      <c r="C120" s="6" t="str">
        <f t="shared" si="9"/>
        <v/>
      </c>
      <c r="D120" s="6" t="str">
        <f t="shared" si="10"/>
        <v/>
      </c>
      <c r="E120" s="6" t="str">
        <f t="shared" si="11"/>
        <v/>
      </c>
    </row>
    <row r="121" spans="1:5" x14ac:dyDescent="0.25">
      <c r="A121" s="8"/>
      <c r="B121" s="8"/>
      <c r="C121" s="6" t="str">
        <f t="shared" si="9"/>
        <v/>
      </c>
      <c r="D121" s="6" t="str">
        <f t="shared" si="10"/>
        <v/>
      </c>
      <c r="E121" s="6" t="str">
        <f t="shared" si="11"/>
        <v/>
      </c>
    </row>
    <row r="122" spans="1:5" x14ac:dyDescent="0.25">
      <c r="A122" s="8"/>
      <c r="B122" s="8"/>
      <c r="C122" s="6" t="str">
        <f t="shared" si="9"/>
        <v/>
      </c>
      <c r="D122" s="6" t="str">
        <f t="shared" si="10"/>
        <v/>
      </c>
      <c r="E122" s="6" t="str">
        <f t="shared" si="11"/>
        <v/>
      </c>
    </row>
    <row r="123" spans="1:5" x14ac:dyDescent="0.25">
      <c r="A123" s="8"/>
      <c r="B123" s="8"/>
      <c r="C123" s="6" t="str">
        <f t="shared" si="9"/>
        <v/>
      </c>
      <c r="D123" s="6" t="str">
        <f t="shared" si="10"/>
        <v/>
      </c>
      <c r="E123" s="6" t="str">
        <f t="shared" si="11"/>
        <v/>
      </c>
    </row>
    <row r="124" spans="1:5" x14ac:dyDescent="0.25">
      <c r="A124" s="8"/>
      <c r="B124" s="8"/>
      <c r="C124" s="6" t="str">
        <f t="shared" si="9"/>
        <v/>
      </c>
      <c r="D124" s="6" t="str">
        <f t="shared" si="10"/>
        <v/>
      </c>
      <c r="E124" s="6" t="str">
        <f t="shared" si="11"/>
        <v/>
      </c>
    </row>
    <row r="125" spans="1:5" x14ac:dyDescent="0.25">
      <c r="A125" s="8"/>
      <c r="B125" s="8"/>
      <c r="C125" s="6" t="str">
        <f t="shared" si="9"/>
        <v/>
      </c>
      <c r="D125" s="6" t="str">
        <f t="shared" si="10"/>
        <v/>
      </c>
      <c r="E125" s="6" t="str">
        <f t="shared" si="11"/>
        <v/>
      </c>
    </row>
    <row r="126" spans="1:5" x14ac:dyDescent="0.25">
      <c r="A126" s="8"/>
      <c r="B126" s="8"/>
      <c r="C126" s="6" t="str">
        <f t="shared" si="9"/>
        <v/>
      </c>
      <c r="D126" s="6" t="str">
        <f t="shared" si="10"/>
        <v/>
      </c>
      <c r="E126" s="6" t="str">
        <f t="shared" si="11"/>
        <v/>
      </c>
    </row>
    <row r="127" spans="1:5" x14ac:dyDescent="0.25">
      <c r="A127" s="8"/>
      <c r="B127" s="8"/>
      <c r="C127" s="6" t="str">
        <f t="shared" si="9"/>
        <v/>
      </c>
      <c r="D127" s="6" t="str">
        <f t="shared" si="10"/>
        <v/>
      </c>
      <c r="E127" s="6" t="str">
        <f t="shared" si="11"/>
        <v/>
      </c>
    </row>
    <row r="128" spans="1:5" x14ac:dyDescent="0.25">
      <c r="A128" s="8"/>
      <c r="B128" s="8"/>
      <c r="C128" s="6" t="str">
        <f t="shared" si="9"/>
        <v/>
      </c>
      <c r="D128" s="6" t="str">
        <f t="shared" si="10"/>
        <v/>
      </c>
      <c r="E128" s="6" t="str">
        <f t="shared" si="11"/>
        <v/>
      </c>
    </row>
    <row r="129" spans="1:5" x14ac:dyDescent="0.25">
      <c r="A129" s="8"/>
      <c r="B129" s="8"/>
      <c r="C129" s="6" t="str">
        <f t="shared" si="9"/>
        <v/>
      </c>
      <c r="D129" s="6" t="str">
        <f t="shared" si="10"/>
        <v/>
      </c>
      <c r="E129" s="6" t="str">
        <f t="shared" si="11"/>
        <v/>
      </c>
    </row>
    <row r="130" spans="1:5" x14ac:dyDescent="0.25">
      <c r="A130" s="8"/>
      <c r="B130" s="8"/>
      <c r="C130" s="6" t="str">
        <f t="shared" ref="C130:C161" si="12">IFERROR(INDEX(_xlfn._xlws.SORT(_xlfn._xlws.FILTER($B$2:$B$201,($A$2:$A$201="Tactical")*($B$2:$B$201&lt;&gt;""))),ROW()-1),"")</f>
        <v/>
      </c>
      <c r="D130" s="6" t="str">
        <f t="shared" ref="D130:D161" si="13">IFERROR(INDEX(_xlfn._xlws.SORT(_xlfn._xlws.FILTER($B$2:$B$201,($A$2:$A$201="Initiative")*($B$2:$B$201&lt;&gt;""))),ROW()-1),"")</f>
        <v/>
      </c>
      <c r="E130" s="6" t="str">
        <f t="shared" ref="E130:E161" si="14">IFERROR(INDEX(_xlfn._xlws.SORT(_xlfn._xlws.FILTER($B$2:$B$201,($A$2:$A$201="Assistance")*($B$2:$B$201&lt;&gt;""))),ROW()-1),"")</f>
        <v/>
      </c>
    </row>
    <row r="131" spans="1:5" x14ac:dyDescent="0.25">
      <c r="A131" s="8"/>
      <c r="B131" s="8"/>
      <c r="C131" s="6" t="str">
        <f t="shared" si="12"/>
        <v/>
      </c>
      <c r="D131" s="6" t="str">
        <f t="shared" si="13"/>
        <v/>
      </c>
      <c r="E131" s="6" t="str">
        <f t="shared" si="14"/>
        <v/>
      </c>
    </row>
    <row r="132" spans="1:5" x14ac:dyDescent="0.25">
      <c r="A132" s="8"/>
      <c r="B132" s="8"/>
      <c r="C132" s="6" t="str">
        <f t="shared" si="12"/>
        <v/>
      </c>
      <c r="D132" s="6" t="str">
        <f t="shared" si="13"/>
        <v/>
      </c>
      <c r="E132" s="6" t="str">
        <f t="shared" si="14"/>
        <v/>
      </c>
    </row>
    <row r="133" spans="1:5" x14ac:dyDescent="0.25">
      <c r="A133" s="8"/>
      <c r="B133" s="8"/>
      <c r="C133" s="6" t="str">
        <f t="shared" si="12"/>
        <v/>
      </c>
      <c r="D133" s="6" t="str">
        <f t="shared" si="13"/>
        <v/>
      </c>
      <c r="E133" s="6" t="str">
        <f t="shared" si="14"/>
        <v/>
      </c>
    </row>
    <row r="134" spans="1:5" x14ac:dyDescent="0.25">
      <c r="A134" s="8"/>
      <c r="B134" s="8"/>
      <c r="C134" s="6" t="str">
        <f t="shared" si="12"/>
        <v/>
      </c>
      <c r="D134" s="6" t="str">
        <f t="shared" si="13"/>
        <v/>
      </c>
      <c r="E134" s="6" t="str">
        <f t="shared" si="14"/>
        <v/>
      </c>
    </row>
    <row r="135" spans="1:5" x14ac:dyDescent="0.25">
      <c r="A135" s="8"/>
      <c r="B135" s="8"/>
      <c r="C135" s="6" t="str">
        <f t="shared" si="12"/>
        <v/>
      </c>
      <c r="D135" s="6" t="str">
        <f t="shared" si="13"/>
        <v/>
      </c>
      <c r="E135" s="6" t="str">
        <f t="shared" si="14"/>
        <v/>
      </c>
    </row>
    <row r="136" spans="1:5" x14ac:dyDescent="0.25">
      <c r="A136" s="8"/>
      <c r="B136" s="8"/>
      <c r="C136" s="6" t="str">
        <f t="shared" si="12"/>
        <v/>
      </c>
      <c r="D136" s="6" t="str">
        <f t="shared" si="13"/>
        <v/>
      </c>
      <c r="E136" s="6" t="str">
        <f t="shared" si="14"/>
        <v/>
      </c>
    </row>
    <row r="137" spans="1:5" x14ac:dyDescent="0.25">
      <c r="A137" s="8"/>
      <c r="B137" s="8"/>
      <c r="C137" s="6" t="str">
        <f t="shared" si="12"/>
        <v/>
      </c>
      <c r="D137" s="6" t="str">
        <f t="shared" si="13"/>
        <v/>
      </c>
      <c r="E137" s="6" t="str">
        <f t="shared" si="14"/>
        <v/>
      </c>
    </row>
    <row r="138" spans="1:5" x14ac:dyDescent="0.25">
      <c r="A138" s="8"/>
      <c r="B138" s="8"/>
      <c r="C138" s="6" t="str">
        <f t="shared" si="12"/>
        <v/>
      </c>
      <c r="D138" s="6" t="str">
        <f t="shared" si="13"/>
        <v/>
      </c>
      <c r="E138" s="6" t="str">
        <f t="shared" si="14"/>
        <v/>
      </c>
    </row>
    <row r="139" spans="1:5" x14ac:dyDescent="0.25">
      <c r="A139" s="8"/>
      <c r="B139" s="8"/>
      <c r="C139" s="6" t="str">
        <f t="shared" si="12"/>
        <v/>
      </c>
      <c r="D139" s="6" t="str">
        <f t="shared" si="13"/>
        <v/>
      </c>
      <c r="E139" s="6" t="str">
        <f t="shared" si="14"/>
        <v/>
      </c>
    </row>
    <row r="140" spans="1:5" x14ac:dyDescent="0.25">
      <c r="A140" s="8"/>
      <c r="B140" s="8"/>
      <c r="C140" s="6" t="str">
        <f t="shared" si="12"/>
        <v/>
      </c>
      <c r="D140" s="6" t="str">
        <f t="shared" si="13"/>
        <v/>
      </c>
      <c r="E140" s="6" t="str">
        <f t="shared" si="14"/>
        <v/>
      </c>
    </row>
    <row r="141" spans="1:5" x14ac:dyDescent="0.25">
      <c r="A141" s="8"/>
      <c r="B141" s="8"/>
      <c r="C141" s="6" t="str">
        <f t="shared" si="12"/>
        <v/>
      </c>
      <c r="D141" s="6" t="str">
        <f t="shared" si="13"/>
        <v/>
      </c>
      <c r="E141" s="6" t="str">
        <f t="shared" si="14"/>
        <v/>
      </c>
    </row>
    <row r="142" spans="1:5" x14ac:dyDescent="0.25">
      <c r="A142" s="8"/>
      <c r="B142" s="8"/>
      <c r="C142" s="6" t="str">
        <f t="shared" si="12"/>
        <v/>
      </c>
      <c r="D142" s="6" t="str">
        <f t="shared" si="13"/>
        <v/>
      </c>
      <c r="E142" s="6" t="str">
        <f t="shared" si="14"/>
        <v/>
      </c>
    </row>
    <row r="143" spans="1:5" x14ac:dyDescent="0.25">
      <c r="A143" s="8"/>
      <c r="B143" s="8"/>
      <c r="C143" s="6" t="str">
        <f t="shared" si="12"/>
        <v/>
      </c>
      <c r="D143" s="6" t="str">
        <f t="shared" si="13"/>
        <v/>
      </c>
      <c r="E143" s="6" t="str">
        <f t="shared" si="14"/>
        <v/>
      </c>
    </row>
    <row r="144" spans="1:5" x14ac:dyDescent="0.25">
      <c r="A144" s="8"/>
      <c r="B144" s="8"/>
      <c r="C144" s="6" t="str">
        <f t="shared" si="12"/>
        <v/>
      </c>
      <c r="D144" s="6" t="str">
        <f t="shared" si="13"/>
        <v/>
      </c>
      <c r="E144" s="6" t="str">
        <f t="shared" si="14"/>
        <v/>
      </c>
    </row>
    <row r="145" spans="1:5" x14ac:dyDescent="0.25">
      <c r="A145" s="8"/>
      <c r="B145" s="8"/>
      <c r="C145" s="6" t="str">
        <f t="shared" si="12"/>
        <v/>
      </c>
      <c r="D145" s="6" t="str">
        <f t="shared" si="13"/>
        <v/>
      </c>
      <c r="E145" s="6" t="str">
        <f t="shared" si="14"/>
        <v/>
      </c>
    </row>
    <row r="146" spans="1:5" x14ac:dyDescent="0.25">
      <c r="A146" s="8"/>
      <c r="B146" s="8"/>
      <c r="C146" s="6" t="str">
        <f t="shared" si="12"/>
        <v/>
      </c>
      <c r="D146" s="6" t="str">
        <f t="shared" si="13"/>
        <v/>
      </c>
      <c r="E146" s="6" t="str">
        <f t="shared" si="14"/>
        <v/>
      </c>
    </row>
    <row r="147" spans="1:5" x14ac:dyDescent="0.25">
      <c r="A147" s="8"/>
      <c r="B147" s="8"/>
      <c r="C147" s="6" t="str">
        <f t="shared" si="12"/>
        <v/>
      </c>
      <c r="D147" s="6" t="str">
        <f t="shared" si="13"/>
        <v/>
      </c>
      <c r="E147" s="6" t="str">
        <f t="shared" si="14"/>
        <v/>
      </c>
    </row>
    <row r="148" spans="1:5" x14ac:dyDescent="0.25">
      <c r="A148" s="8"/>
      <c r="B148" s="8"/>
      <c r="C148" s="6" t="str">
        <f t="shared" si="12"/>
        <v/>
      </c>
      <c r="D148" s="6" t="str">
        <f t="shared" si="13"/>
        <v/>
      </c>
      <c r="E148" s="6" t="str">
        <f t="shared" si="14"/>
        <v/>
      </c>
    </row>
    <row r="149" spans="1:5" x14ac:dyDescent="0.25">
      <c r="A149" s="8"/>
      <c r="B149" s="8"/>
      <c r="C149" s="6" t="str">
        <f t="shared" si="12"/>
        <v/>
      </c>
      <c r="D149" s="6" t="str">
        <f t="shared" si="13"/>
        <v/>
      </c>
      <c r="E149" s="6" t="str">
        <f t="shared" si="14"/>
        <v/>
      </c>
    </row>
    <row r="150" spans="1:5" x14ac:dyDescent="0.25">
      <c r="A150" s="8"/>
      <c r="B150" s="8"/>
      <c r="C150" s="6" t="str">
        <f t="shared" si="12"/>
        <v/>
      </c>
      <c r="D150" s="6" t="str">
        <f t="shared" si="13"/>
        <v/>
      </c>
      <c r="E150" s="6" t="str">
        <f t="shared" si="14"/>
        <v/>
      </c>
    </row>
    <row r="151" spans="1:5" x14ac:dyDescent="0.25">
      <c r="A151" s="8"/>
      <c r="B151" s="8"/>
      <c r="C151" s="6" t="str">
        <f t="shared" si="12"/>
        <v/>
      </c>
      <c r="D151" s="6" t="str">
        <f t="shared" si="13"/>
        <v/>
      </c>
      <c r="E151" s="6" t="str">
        <f t="shared" si="14"/>
        <v/>
      </c>
    </row>
    <row r="152" spans="1:5" x14ac:dyDescent="0.25">
      <c r="A152" s="8"/>
      <c r="B152" s="8"/>
      <c r="C152" s="6" t="str">
        <f t="shared" si="12"/>
        <v/>
      </c>
      <c r="D152" s="6" t="str">
        <f t="shared" si="13"/>
        <v/>
      </c>
      <c r="E152" s="6" t="str">
        <f t="shared" si="14"/>
        <v/>
      </c>
    </row>
    <row r="153" spans="1:5" x14ac:dyDescent="0.25">
      <c r="A153" s="8"/>
      <c r="B153" s="8"/>
      <c r="C153" s="6" t="str">
        <f t="shared" si="12"/>
        <v/>
      </c>
      <c r="D153" s="6" t="str">
        <f t="shared" si="13"/>
        <v/>
      </c>
      <c r="E153" s="6" t="str">
        <f t="shared" si="14"/>
        <v/>
      </c>
    </row>
    <row r="154" spans="1:5" x14ac:dyDescent="0.25">
      <c r="A154" s="8"/>
      <c r="B154" s="8"/>
      <c r="C154" s="6" t="str">
        <f t="shared" si="12"/>
        <v/>
      </c>
      <c r="D154" s="6" t="str">
        <f t="shared" si="13"/>
        <v/>
      </c>
      <c r="E154" s="6" t="str">
        <f t="shared" si="14"/>
        <v/>
      </c>
    </row>
    <row r="155" spans="1:5" x14ac:dyDescent="0.25">
      <c r="A155" s="8"/>
      <c r="B155" s="8"/>
      <c r="C155" s="6" t="str">
        <f t="shared" si="12"/>
        <v/>
      </c>
      <c r="D155" s="6" t="str">
        <f t="shared" si="13"/>
        <v/>
      </c>
      <c r="E155" s="6" t="str">
        <f t="shared" si="14"/>
        <v/>
      </c>
    </row>
    <row r="156" spans="1:5" x14ac:dyDescent="0.25">
      <c r="A156" s="8"/>
      <c r="B156" s="8"/>
      <c r="C156" s="6" t="str">
        <f t="shared" si="12"/>
        <v/>
      </c>
      <c r="D156" s="6" t="str">
        <f t="shared" si="13"/>
        <v/>
      </c>
      <c r="E156" s="6" t="str">
        <f t="shared" si="14"/>
        <v/>
      </c>
    </row>
    <row r="157" spans="1:5" x14ac:dyDescent="0.25">
      <c r="A157" s="8"/>
      <c r="B157" s="8"/>
      <c r="C157" s="6" t="str">
        <f t="shared" si="12"/>
        <v/>
      </c>
      <c r="D157" s="6" t="str">
        <f t="shared" si="13"/>
        <v/>
      </c>
      <c r="E157" s="6" t="str">
        <f t="shared" si="14"/>
        <v/>
      </c>
    </row>
    <row r="158" spans="1:5" x14ac:dyDescent="0.25">
      <c r="A158" s="8"/>
      <c r="B158" s="8"/>
      <c r="C158" s="6" t="str">
        <f t="shared" si="12"/>
        <v/>
      </c>
      <c r="D158" s="6" t="str">
        <f t="shared" si="13"/>
        <v/>
      </c>
      <c r="E158" s="6" t="str">
        <f t="shared" si="14"/>
        <v/>
      </c>
    </row>
    <row r="159" spans="1:5" x14ac:dyDescent="0.25">
      <c r="A159" s="8"/>
      <c r="B159" s="8"/>
      <c r="C159" s="6" t="str">
        <f t="shared" si="12"/>
        <v/>
      </c>
      <c r="D159" s="6" t="str">
        <f t="shared" si="13"/>
        <v/>
      </c>
      <c r="E159" s="6" t="str">
        <f t="shared" si="14"/>
        <v/>
      </c>
    </row>
    <row r="160" spans="1:5" x14ac:dyDescent="0.25">
      <c r="A160" s="8"/>
      <c r="B160" s="8"/>
      <c r="C160" s="6" t="str">
        <f t="shared" si="12"/>
        <v/>
      </c>
      <c r="D160" s="6" t="str">
        <f t="shared" si="13"/>
        <v/>
      </c>
      <c r="E160" s="6" t="str">
        <f t="shared" si="14"/>
        <v/>
      </c>
    </row>
    <row r="161" spans="1:5" x14ac:dyDescent="0.25">
      <c r="A161" s="8"/>
      <c r="B161" s="8"/>
      <c r="C161" s="6" t="str">
        <f t="shared" si="12"/>
        <v/>
      </c>
      <c r="D161" s="6" t="str">
        <f t="shared" si="13"/>
        <v/>
      </c>
      <c r="E161" s="6" t="str">
        <f t="shared" si="14"/>
        <v/>
      </c>
    </row>
    <row r="162" spans="1:5" x14ac:dyDescent="0.25">
      <c r="A162" s="8"/>
      <c r="B162" s="8"/>
      <c r="C162" s="6" t="str">
        <f t="shared" ref="C162:C193" si="15">IFERROR(INDEX(_xlfn._xlws.SORT(_xlfn._xlws.FILTER($B$2:$B$201,($A$2:$A$201="Tactical")*($B$2:$B$201&lt;&gt;""))),ROW()-1),"")</f>
        <v/>
      </c>
      <c r="D162" s="6" t="str">
        <f t="shared" ref="D162:D193" si="16">IFERROR(INDEX(_xlfn._xlws.SORT(_xlfn._xlws.FILTER($B$2:$B$201,($A$2:$A$201="Initiative")*($B$2:$B$201&lt;&gt;""))),ROW()-1),"")</f>
        <v/>
      </c>
      <c r="E162" s="6" t="str">
        <f t="shared" ref="E162:E193" si="17">IFERROR(INDEX(_xlfn._xlws.SORT(_xlfn._xlws.FILTER($B$2:$B$201,($A$2:$A$201="Assistance")*($B$2:$B$201&lt;&gt;""))),ROW()-1),"")</f>
        <v/>
      </c>
    </row>
    <row r="163" spans="1:5" x14ac:dyDescent="0.25">
      <c r="A163" s="8"/>
      <c r="B163" s="8"/>
      <c r="C163" s="6" t="str">
        <f t="shared" si="15"/>
        <v/>
      </c>
      <c r="D163" s="6" t="str">
        <f t="shared" si="16"/>
        <v/>
      </c>
      <c r="E163" s="6" t="str">
        <f t="shared" si="17"/>
        <v/>
      </c>
    </row>
    <row r="164" spans="1:5" x14ac:dyDescent="0.25">
      <c r="A164" s="8"/>
      <c r="B164" s="8"/>
      <c r="C164" s="6" t="str">
        <f t="shared" si="15"/>
        <v/>
      </c>
      <c r="D164" s="6" t="str">
        <f t="shared" si="16"/>
        <v/>
      </c>
      <c r="E164" s="6" t="str">
        <f t="shared" si="17"/>
        <v/>
      </c>
    </row>
    <row r="165" spans="1:5" x14ac:dyDescent="0.25">
      <c r="A165" s="8"/>
      <c r="B165" s="8"/>
      <c r="C165" s="6" t="str">
        <f t="shared" si="15"/>
        <v/>
      </c>
      <c r="D165" s="6" t="str">
        <f t="shared" si="16"/>
        <v/>
      </c>
      <c r="E165" s="6" t="str">
        <f t="shared" si="17"/>
        <v/>
      </c>
    </row>
    <row r="166" spans="1:5" x14ac:dyDescent="0.25">
      <c r="A166" s="8"/>
      <c r="B166" s="8"/>
      <c r="C166" s="6" t="str">
        <f t="shared" si="15"/>
        <v/>
      </c>
      <c r="D166" s="6" t="str">
        <f t="shared" si="16"/>
        <v/>
      </c>
      <c r="E166" s="6" t="str">
        <f t="shared" si="17"/>
        <v/>
      </c>
    </row>
    <row r="167" spans="1:5" x14ac:dyDescent="0.25">
      <c r="A167" s="8"/>
      <c r="B167" s="8"/>
      <c r="C167" s="6" t="str">
        <f t="shared" si="15"/>
        <v/>
      </c>
      <c r="D167" s="6" t="str">
        <f t="shared" si="16"/>
        <v/>
      </c>
      <c r="E167" s="6" t="str">
        <f t="shared" si="17"/>
        <v/>
      </c>
    </row>
    <row r="168" spans="1:5" x14ac:dyDescent="0.25">
      <c r="A168" s="8"/>
      <c r="B168" s="8"/>
      <c r="C168" s="6" t="str">
        <f t="shared" si="15"/>
        <v/>
      </c>
      <c r="D168" s="6" t="str">
        <f t="shared" si="16"/>
        <v/>
      </c>
      <c r="E168" s="6" t="str">
        <f t="shared" si="17"/>
        <v/>
      </c>
    </row>
    <row r="169" spans="1:5" x14ac:dyDescent="0.25">
      <c r="A169" s="8"/>
      <c r="B169" s="8"/>
      <c r="C169" s="6" t="str">
        <f t="shared" si="15"/>
        <v/>
      </c>
      <c r="D169" s="6" t="str">
        <f t="shared" si="16"/>
        <v/>
      </c>
      <c r="E169" s="6" t="str">
        <f t="shared" si="17"/>
        <v/>
      </c>
    </row>
    <row r="170" spans="1:5" x14ac:dyDescent="0.25">
      <c r="A170" s="8"/>
      <c r="B170" s="8"/>
      <c r="C170" s="6" t="str">
        <f t="shared" si="15"/>
        <v/>
      </c>
      <c r="D170" s="6" t="str">
        <f t="shared" si="16"/>
        <v/>
      </c>
      <c r="E170" s="6" t="str">
        <f t="shared" si="17"/>
        <v/>
      </c>
    </row>
    <row r="171" spans="1:5" x14ac:dyDescent="0.25">
      <c r="A171" s="8"/>
      <c r="B171" s="8"/>
      <c r="C171" s="6" t="str">
        <f t="shared" si="15"/>
        <v/>
      </c>
      <c r="D171" s="6" t="str">
        <f t="shared" si="16"/>
        <v/>
      </c>
      <c r="E171" s="6" t="str">
        <f t="shared" si="17"/>
        <v/>
      </c>
    </row>
    <row r="172" spans="1:5" x14ac:dyDescent="0.25">
      <c r="A172" s="8"/>
      <c r="B172" s="8"/>
      <c r="C172" s="6" t="str">
        <f t="shared" si="15"/>
        <v/>
      </c>
      <c r="D172" s="6" t="str">
        <f t="shared" si="16"/>
        <v/>
      </c>
      <c r="E172" s="6" t="str">
        <f t="shared" si="17"/>
        <v/>
      </c>
    </row>
    <row r="173" spans="1:5" x14ac:dyDescent="0.25">
      <c r="A173" s="8"/>
      <c r="B173" s="8"/>
      <c r="C173" s="6" t="str">
        <f t="shared" si="15"/>
        <v/>
      </c>
      <c r="D173" s="6" t="str">
        <f t="shared" si="16"/>
        <v/>
      </c>
      <c r="E173" s="6" t="str">
        <f t="shared" si="17"/>
        <v/>
      </c>
    </row>
    <row r="174" spans="1:5" x14ac:dyDescent="0.25">
      <c r="A174" s="8"/>
      <c r="B174" s="8"/>
      <c r="C174" s="6" t="str">
        <f t="shared" si="15"/>
        <v/>
      </c>
      <c r="D174" s="6" t="str">
        <f t="shared" si="16"/>
        <v/>
      </c>
      <c r="E174" s="6" t="str">
        <f t="shared" si="17"/>
        <v/>
      </c>
    </row>
    <row r="175" spans="1:5" x14ac:dyDescent="0.25">
      <c r="A175" s="8"/>
      <c r="B175" s="8"/>
      <c r="C175" s="6" t="str">
        <f t="shared" si="15"/>
        <v/>
      </c>
      <c r="D175" s="6" t="str">
        <f t="shared" si="16"/>
        <v/>
      </c>
      <c r="E175" s="6" t="str">
        <f t="shared" si="17"/>
        <v/>
      </c>
    </row>
    <row r="176" spans="1:5" x14ac:dyDescent="0.25">
      <c r="A176" s="8"/>
      <c r="B176" s="8"/>
      <c r="C176" s="6" t="str">
        <f t="shared" si="15"/>
        <v/>
      </c>
      <c r="D176" s="6" t="str">
        <f t="shared" si="16"/>
        <v/>
      </c>
      <c r="E176" s="6" t="str">
        <f t="shared" si="17"/>
        <v/>
      </c>
    </row>
    <row r="177" spans="1:5" x14ac:dyDescent="0.25">
      <c r="A177" s="8"/>
      <c r="B177" s="8"/>
      <c r="C177" s="6" t="str">
        <f t="shared" si="15"/>
        <v/>
      </c>
      <c r="D177" s="6" t="str">
        <f t="shared" si="16"/>
        <v/>
      </c>
      <c r="E177" s="6" t="str">
        <f t="shared" si="17"/>
        <v/>
      </c>
    </row>
    <row r="178" spans="1:5" x14ac:dyDescent="0.25">
      <c r="A178" s="8"/>
      <c r="B178" s="8"/>
      <c r="C178" s="6" t="str">
        <f t="shared" si="15"/>
        <v/>
      </c>
      <c r="D178" s="6" t="str">
        <f t="shared" si="16"/>
        <v/>
      </c>
      <c r="E178" s="6" t="str">
        <f t="shared" si="17"/>
        <v/>
      </c>
    </row>
    <row r="179" spans="1:5" x14ac:dyDescent="0.25">
      <c r="A179" s="8"/>
      <c r="B179" s="8"/>
      <c r="C179" s="6" t="str">
        <f t="shared" si="15"/>
        <v/>
      </c>
      <c r="D179" s="6" t="str">
        <f t="shared" si="16"/>
        <v/>
      </c>
      <c r="E179" s="6" t="str">
        <f t="shared" si="17"/>
        <v/>
      </c>
    </row>
    <row r="180" spans="1:5" x14ac:dyDescent="0.25">
      <c r="A180" s="8"/>
      <c r="B180" s="8"/>
      <c r="C180" s="6" t="str">
        <f t="shared" si="15"/>
        <v/>
      </c>
      <c r="D180" s="6" t="str">
        <f t="shared" si="16"/>
        <v/>
      </c>
      <c r="E180" s="6" t="str">
        <f t="shared" si="17"/>
        <v/>
      </c>
    </row>
    <row r="181" spans="1:5" x14ac:dyDescent="0.25">
      <c r="A181" s="8"/>
      <c r="B181" s="8"/>
      <c r="C181" s="6" t="str">
        <f t="shared" si="15"/>
        <v/>
      </c>
      <c r="D181" s="6" t="str">
        <f t="shared" si="16"/>
        <v/>
      </c>
      <c r="E181" s="6" t="str">
        <f t="shared" si="17"/>
        <v/>
      </c>
    </row>
    <row r="182" spans="1:5" x14ac:dyDescent="0.25">
      <c r="A182" s="8"/>
      <c r="B182" s="8"/>
      <c r="C182" s="6" t="str">
        <f t="shared" si="15"/>
        <v/>
      </c>
      <c r="D182" s="6" t="str">
        <f t="shared" si="16"/>
        <v/>
      </c>
      <c r="E182" s="6" t="str">
        <f t="shared" si="17"/>
        <v/>
      </c>
    </row>
    <row r="183" spans="1:5" x14ac:dyDescent="0.25">
      <c r="A183" s="8"/>
      <c r="B183" s="8"/>
      <c r="C183" s="6" t="str">
        <f t="shared" si="15"/>
        <v/>
      </c>
      <c r="D183" s="6" t="str">
        <f t="shared" si="16"/>
        <v/>
      </c>
      <c r="E183" s="6" t="str">
        <f t="shared" si="17"/>
        <v/>
      </c>
    </row>
    <row r="184" spans="1:5" x14ac:dyDescent="0.25">
      <c r="A184" s="8"/>
      <c r="B184" s="8"/>
      <c r="C184" s="6" t="str">
        <f t="shared" si="15"/>
        <v/>
      </c>
      <c r="D184" s="6" t="str">
        <f t="shared" si="16"/>
        <v/>
      </c>
      <c r="E184" s="6" t="str">
        <f t="shared" si="17"/>
        <v/>
      </c>
    </row>
    <row r="185" spans="1:5" x14ac:dyDescent="0.25">
      <c r="A185" s="8"/>
      <c r="B185" s="8"/>
      <c r="C185" s="6" t="str">
        <f t="shared" si="15"/>
        <v/>
      </c>
      <c r="D185" s="6" t="str">
        <f t="shared" si="16"/>
        <v/>
      </c>
      <c r="E185" s="6" t="str">
        <f t="shared" si="17"/>
        <v/>
      </c>
    </row>
    <row r="186" spans="1:5" x14ac:dyDescent="0.25">
      <c r="A186" s="8"/>
      <c r="B186" s="8"/>
      <c r="C186" s="6" t="str">
        <f t="shared" si="15"/>
        <v/>
      </c>
      <c r="D186" s="6" t="str">
        <f t="shared" si="16"/>
        <v/>
      </c>
      <c r="E186" s="6" t="str">
        <f t="shared" si="17"/>
        <v/>
      </c>
    </row>
    <row r="187" spans="1:5" x14ac:dyDescent="0.25">
      <c r="A187" s="8"/>
      <c r="B187" s="8"/>
      <c r="C187" s="6" t="str">
        <f t="shared" si="15"/>
        <v/>
      </c>
      <c r="D187" s="6" t="str">
        <f t="shared" si="16"/>
        <v/>
      </c>
      <c r="E187" s="6" t="str">
        <f t="shared" si="17"/>
        <v/>
      </c>
    </row>
    <row r="188" spans="1:5" x14ac:dyDescent="0.25">
      <c r="A188" s="8"/>
      <c r="B188" s="8"/>
      <c r="C188" s="6" t="str">
        <f t="shared" si="15"/>
        <v/>
      </c>
      <c r="D188" s="6" t="str">
        <f t="shared" si="16"/>
        <v/>
      </c>
      <c r="E188" s="6" t="str">
        <f t="shared" si="17"/>
        <v/>
      </c>
    </row>
    <row r="189" spans="1:5" x14ac:dyDescent="0.25">
      <c r="A189" s="8"/>
      <c r="B189" s="8"/>
      <c r="C189" s="6" t="str">
        <f t="shared" si="15"/>
        <v/>
      </c>
      <c r="D189" s="6" t="str">
        <f t="shared" si="16"/>
        <v/>
      </c>
      <c r="E189" s="6" t="str">
        <f t="shared" si="17"/>
        <v/>
      </c>
    </row>
    <row r="190" spans="1:5" x14ac:dyDescent="0.25">
      <c r="A190" s="8"/>
      <c r="B190" s="8"/>
      <c r="C190" s="6" t="str">
        <f t="shared" si="15"/>
        <v/>
      </c>
      <c r="D190" s="6" t="str">
        <f t="shared" si="16"/>
        <v/>
      </c>
      <c r="E190" s="6" t="str">
        <f t="shared" si="17"/>
        <v/>
      </c>
    </row>
    <row r="191" spans="1:5" x14ac:dyDescent="0.25">
      <c r="A191" s="8"/>
      <c r="B191" s="8"/>
      <c r="C191" s="6" t="str">
        <f t="shared" si="15"/>
        <v/>
      </c>
      <c r="D191" s="6" t="str">
        <f t="shared" si="16"/>
        <v/>
      </c>
      <c r="E191" s="6" t="str">
        <f t="shared" si="17"/>
        <v/>
      </c>
    </row>
    <row r="192" spans="1:5" x14ac:dyDescent="0.25">
      <c r="A192" s="8"/>
      <c r="B192" s="8"/>
      <c r="C192" s="6" t="str">
        <f t="shared" si="15"/>
        <v/>
      </c>
      <c r="D192" s="6" t="str">
        <f t="shared" si="16"/>
        <v/>
      </c>
      <c r="E192" s="6" t="str">
        <f t="shared" si="17"/>
        <v/>
      </c>
    </row>
    <row r="193" spans="1:5" x14ac:dyDescent="0.25">
      <c r="A193" s="8"/>
      <c r="B193" s="8"/>
      <c r="C193" s="6" t="str">
        <f t="shared" si="15"/>
        <v/>
      </c>
      <c r="D193" s="6" t="str">
        <f t="shared" si="16"/>
        <v/>
      </c>
      <c r="E193" s="6" t="str">
        <f t="shared" si="17"/>
        <v/>
      </c>
    </row>
    <row r="194" spans="1:5" x14ac:dyDescent="0.25">
      <c r="A194" s="8"/>
      <c r="B194" s="8"/>
      <c r="C194" s="6" t="str">
        <f t="shared" ref="C194:C201" si="18">IFERROR(INDEX(_xlfn._xlws.SORT(_xlfn._xlws.FILTER($B$2:$B$201,($A$2:$A$201="Tactical")*($B$2:$B$201&lt;&gt;""))),ROW()-1),"")</f>
        <v/>
      </c>
      <c r="D194" s="6" t="str">
        <f t="shared" ref="D194:D201" si="19">IFERROR(INDEX(_xlfn._xlws.SORT(_xlfn._xlws.FILTER($B$2:$B$201,($A$2:$A$201="Initiative")*($B$2:$B$201&lt;&gt;""))),ROW()-1),"")</f>
        <v/>
      </c>
      <c r="E194" s="6" t="str">
        <f t="shared" ref="E194:E201" si="20">IFERROR(INDEX(_xlfn._xlws.SORT(_xlfn._xlws.FILTER($B$2:$B$201,($A$2:$A$201="Assistance")*($B$2:$B$201&lt;&gt;""))),ROW()-1),"")</f>
        <v/>
      </c>
    </row>
    <row r="195" spans="1:5" x14ac:dyDescent="0.25">
      <c r="A195" s="8"/>
      <c r="B195" s="8"/>
      <c r="C195" s="6" t="str">
        <f t="shared" si="18"/>
        <v/>
      </c>
      <c r="D195" s="6" t="str">
        <f t="shared" si="19"/>
        <v/>
      </c>
      <c r="E195" s="6" t="str">
        <f t="shared" si="20"/>
        <v/>
      </c>
    </row>
    <row r="196" spans="1:5" x14ac:dyDescent="0.25">
      <c r="A196" s="8"/>
      <c r="B196" s="8"/>
      <c r="C196" s="6" t="str">
        <f t="shared" si="18"/>
        <v/>
      </c>
      <c r="D196" s="6" t="str">
        <f t="shared" si="19"/>
        <v/>
      </c>
      <c r="E196" s="6" t="str">
        <f t="shared" si="20"/>
        <v/>
      </c>
    </row>
    <row r="197" spans="1:5" x14ac:dyDescent="0.25">
      <c r="A197" s="8"/>
      <c r="B197" s="8"/>
      <c r="C197" s="6" t="str">
        <f t="shared" si="18"/>
        <v/>
      </c>
      <c r="D197" s="6" t="str">
        <f t="shared" si="19"/>
        <v/>
      </c>
      <c r="E197" s="6" t="str">
        <f t="shared" si="20"/>
        <v/>
      </c>
    </row>
    <row r="198" spans="1:5" x14ac:dyDescent="0.25">
      <c r="A198" s="8"/>
      <c r="B198" s="8"/>
      <c r="C198" s="6" t="str">
        <f t="shared" si="18"/>
        <v/>
      </c>
      <c r="D198" s="6" t="str">
        <f t="shared" si="19"/>
        <v/>
      </c>
      <c r="E198" s="6" t="str">
        <f t="shared" si="20"/>
        <v/>
      </c>
    </row>
    <row r="199" spans="1:5" x14ac:dyDescent="0.25">
      <c r="A199" s="8"/>
      <c r="B199" s="8"/>
      <c r="C199" s="6" t="str">
        <f t="shared" si="18"/>
        <v/>
      </c>
      <c r="D199" s="6" t="str">
        <f t="shared" si="19"/>
        <v/>
      </c>
      <c r="E199" s="6" t="str">
        <f t="shared" si="20"/>
        <v/>
      </c>
    </row>
    <row r="200" spans="1:5" x14ac:dyDescent="0.25">
      <c r="A200" s="8"/>
      <c r="B200" s="8"/>
      <c r="C200" s="6" t="str">
        <f t="shared" si="18"/>
        <v/>
      </c>
      <c r="D200" s="6" t="str">
        <f t="shared" si="19"/>
        <v/>
      </c>
      <c r="E200" s="6" t="str">
        <f t="shared" si="20"/>
        <v/>
      </c>
    </row>
    <row r="201" spans="1:5" x14ac:dyDescent="0.25">
      <c r="A201" s="8"/>
      <c r="B201" s="8"/>
      <c r="C201" s="6" t="str">
        <f t="shared" si="18"/>
        <v/>
      </c>
      <c r="D201" s="6" t="str">
        <f t="shared" si="19"/>
        <v/>
      </c>
      <c r="E201" s="6" t="str">
        <f t="shared" si="20"/>
        <v/>
      </c>
    </row>
  </sheetData>
  <sheetProtection sheet="1"/>
  <dataValidations count="3">
    <dataValidation type="list" allowBlank="1" errorTitle="Invalid entry" error="Choose Tactical, Initiative, or Assistance." sqref="A2:A201" xr:uid="{00000000-0002-0000-0400-000000000000}">
      <formula1>PriorityTypeList</formula1>
    </dataValidation>
    <dataValidation type="list" allowBlank="1" errorTitle="Unknown priority" error="Pick a priority from Management's master list, matching the Type." sqref="B2:B201" xr:uid="{00000000-0002-0000-0400-000001000000}">
      <formula1>INDIRECT($A2)</formula1>
    </dataValidation>
    <dataValidation type="custom" allowBlank="1" errorTitle="Duplicate priority" error="Each priority can only be selected once." sqref="B2:B201" xr:uid="{00000000-0002-0000-0400-000002000000}">
      <formula1>AND($B2&lt;&gt;"",COUNTIF($B$2:$B$201,$B2)=1)</formula1>
    </dataValidation>
  </dataValidation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s>
  <sheetData>
    <row r="1" spans="1:7" ht="30" x14ac:dyDescent="0.25">
      <c r="A1" s="7" t="s">
        <v>67</v>
      </c>
      <c r="B1" s="7" t="s">
        <v>72</v>
      </c>
      <c r="C1" s="7" t="s">
        <v>76</v>
      </c>
      <c r="D1" s="7" t="s">
        <v>77</v>
      </c>
      <c r="E1" s="7" t="s">
        <v>78</v>
      </c>
      <c r="F1" s="7" t="s">
        <v>79</v>
      </c>
      <c r="G1" s="7" t="s">
        <v>80</v>
      </c>
    </row>
    <row r="2" spans="1:7" x14ac:dyDescent="0.25">
      <c r="A2" s="8"/>
      <c r="B2" s="8"/>
      <c r="C2" s="6" t="str">
        <f>IF($A2="","",IFERROR(INDEX(Teams[Priority Type],MATCH($A2,Teams[Team Name],0)),"unknown team"))</f>
        <v/>
      </c>
      <c r="D2" s="8"/>
      <c r="E2" s="8"/>
      <c r="F2" s="24"/>
      <c r="G2" s="6"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row>
    <row r="3" spans="1:7" x14ac:dyDescent="0.25">
      <c r="A3" s="8"/>
      <c r="B3" s="8"/>
      <c r="C3" s="6" t="str">
        <f>IF($A3="","",IFERROR(INDEX(Teams[Priority Type],MATCH($A3,Teams[Team Name],0)),"unknown team"))</f>
        <v/>
      </c>
      <c r="D3" s="8"/>
      <c r="E3" s="8"/>
      <c r="F3" s="24"/>
      <c r="G3" s="6"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row>
    <row r="4" spans="1:7" x14ac:dyDescent="0.25">
      <c r="A4" s="8"/>
      <c r="B4" s="8"/>
      <c r="C4" s="6" t="str">
        <f>IF($A4="","",IFERROR(INDEX(Teams[Priority Type],MATCH($A4,Teams[Team Name],0)),"unknown team"))</f>
        <v/>
      </c>
      <c r="D4" s="8"/>
      <c r="E4" s="8"/>
      <c r="F4" s="24"/>
      <c r="G4" s="6"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row>
    <row r="5" spans="1:7" x14ac:dyDescent="0.25">
      <c r="A5" s="8"/>
      <c r="B5" s="8"/>
      <c r="C5" s="6" t="str">
        <f>IF($A5="","",IFERROR(INDEX(Teams[Priority Type],MATCH($A5,Teams[Team Name],0)),"unknown team"))</f>
        <v/>
      </c>
      <c r="D5" s="8"/>
      <c r="E5" s="8"/>
      <c r="F5" s="24"/>
      <c r="G5" s="6"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row>
    <row r="6" spans="1:7" x14ac:dyDescent="0.25">
      <c r="A6" s="8"/>
      <c r="B6" s="8"/>
      <c r="C6" s="6" t="str">
        <f>IF($A6="","",IFERROR(INDEX(Teams[Priority Type],MATCH($A6,Teams[Team Name],0)),"unknown team"))</f>
        <v/>
      </c>
      <c r="D6" s="8"/>
      <c r="E6" s="8"/>
      <c r="F6" s="24"/>
      <c r="G6" s="6"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row>
    <row r="7" spans="1:7" x14ac:dyDescent="0.25">
      <c r="A7" s="8"/>
      <c r="B7" s="8"/>
      <c r="C7" s="6" t="str">
        <f>IF($A7="","",IFERROR(INDEX(Teams[Priority Type],MATCH($A7,Teams[Team Name],0)),"unknown team"))</f>
        <v/>
      </c>
      <c r="D7" s="8"/>
      <c r="E7" s="8"/>
      <c r="F7" s="24"/>
      <c r="G7" s="6"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row>
    <row r="8" spans="1:7" x14ac:dyDescent="0.25">
      <c r="A8" s="8"/>
      <c r="B8" s="8"/>
      <c r="C8" s="6" t="str">
        <f>IF($A8="","",IFERROR(INDEX(Teams[Priority Type],MATCH($A8,Teams[Team Name],0)),"unknown team"))</f>
        <v/>
      </c>
      <c r="D8" s="8"/>
      <c r="E8" s="8"/>
      <c r="F8" s="24"/>
      <c r="G8" s="6"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row>
    <row r="9" spans="1:7" x14ac:dyDescent="0.25">
      <c r="A9" s="8"/>
      <c r="B9" s="8"/>
      <c r="C9" s="6" t="str">
        <f>IF($A9="","",IFERROR(INDEX(Teams[Priority Type],MATCH($A9,Teams[Team Name],0)),"unknown team"))</f>
        <v/>
      </c>
      <c r="D9" s="8"/>
      <c r="E9" s="8"/>
      <c r="F9" s="24"/>
      <c r="G9" s="6"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row>
    <row r="10" spans="1:7" x14ac:dyDescent="0.25">
      <c r="A10" s="8"/>
      <c r="B10" s="8"/>
      <c r="C10" s="6" t="str">
        <f>IF($A10="","",IFERROR(INDEX(Teams[Priority Type],MATCH($A10,Teams[Team Name],0)),"unknown team"))</f>
        <v/>
      </c>
      <c r="D10" s="8"/>
      <c r="E10" s="8"/>
      <c r="F10" s="24"/>
      <c r="G10" s="6"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row>
    <row r="11" spans="1:7" x14ac:dyDescent="0.25">
      <c r="A11" s="8"/>
      <c r="B11" s="8"/>
      <c r="C11" s="6" t="str">
        <f>IF($A11="","",IFERROR(INDEX(Teams[Priority Type],MATCH($A11,Teams[Team Name],0)),"unknown team"))</f>
        <v/>
      </c>
      <c r="D11" s="8"/>
      <c r="E11" s="8"/>
      <c r="F11" s="24"/>
      <c r="G11" s="6"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row>
    <row r="12" spans="1:7" x14ac:dyDescent="0.25">
      <c r="A12" s="8"/>
      <c r="B12" s="8"/>
      <c r="C12" s="6" t="str">
        <f>IF($A12="","",IFERROR(INDEX(Teams[Priority Type],MATCH($A12,Teams[Team Name],0)),"unknown team"))</f>
        <v/>
      </c>
      <c r="D12" s="8"/>
      <c r="E12" s="8"/>
      <c r="F12" s="24"/>
      <c r="G12" s="6"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row>
    <row r="13" spans="1:7" x14ac:dyDescent="0.25">
      <c r="A13" s="8"/>
      <c r="B13" s="8"/>
      <c r="C13" s="6" t="str">
        <f>IF($A13="","",IFERROR(INDEX(Teams[Priority Type],MATCH($A13,Teams[Team Name],0)),"unknown team"))</f>
        <v/>
      </c>
      <c r="D13" s="8"/>
      <c r="E13" s="8"/>
      <c r="F13" s="24"/>
      <c r="G13" s="6"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row>
    <row r="14" spans="1:7" x14ac:dyDescent="0.25">
      <c r="A14" s="8"/>
      <c r="B14" s="8"/>
      <c r="C14" s="6" t="str">
        <f>IF($A14="","",IFERROR(INDEX(Teams[Priority Type],MATCH($A14,Teams[Team Name],0)),"unknown team"))</f>
        <v/>
      </c>
      <c r="D14" s="8"/>
      <c r="E14" s="8"/>
      <c r="F14" s="24"/>
      <c r="G14" s="6"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row>
    <row r="15" spans="1:7" x14ac:dyDescent="0.25">
      <c r="A15" s="8"/>
      <c r="B15" s="8"/>
      <c r="C15" s="6" t="str">
        <f>IF($A15="","",IFERROR(INDEX(Teams[Priority Type],MATCH($A15,Teams[Team Name],0)),"unknown team"))</f>
        <v/>
      </c>
      <c r="D15" s="8"/>
      <c r="E15" s="8"/>
      <c r="F15" s="24"/>
      <c r="G15" s="6"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row>
    <row r="16" spans="1:7" x14ac:dyDescent="0.25">
      <c r="A16" s="8"/>
      <c r="B16" s="8"/>
      <c r="C16" s="6" t="str">
        <f>IF($A16="","",IFERROR(INDEX(Teams[Priority Type],MATCH($A16,Teams[Team Name],0)),"unknown team"))</f>
        <v/>
      </c>
      <c r="D16" s="8"/>
      <c r="E16" s="8"/>
      <c r="F16" s="24"/>
      <c r="G16" s="6"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row>
    <row r="17" spans="1:7" x14ac:dyDescent="0.25">
      <c r="A17" s="8"/>
      <c r="B17" s="8"/>
      <c r="C17" s="6" t="str">
        <f>IF($A17="","",IFERROR(INDEX(Teams[Priority Type],MATCH($A17,Teams[Team Name],0)),"unknown team"))</f>
        <v/>
      </c>
      <c r="D17" s="8"/>
      <c r="E17" s="8"/>
      <c r="F17" s="24"/>
      <c r="G17" s="6"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row>
    <row r="18" spans="1:7" x14ac:dyDescent="0.25">
      <c r="A18" s="8"/>
      <c r="B18" s="8"/>
      <c r="C18" s="6" t="str">
        <f>IF($A18="","",IFERROR(INDEX(Teams[Priority Type],MATCH($A18,Teams[Team Name],0)),"unknown team"))</f>
        <v/>
      </c>
      <c r="D18" s="8"/>
      <c r="E18" s="8"/>
      <c r="F18" s="24"/>
      <c r="G18" s="6"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row>
    <row r="19" spans="1:7" x14ac:dyDescent="0.25">
      <c r="A19" s="8"/>
      <c r="B19" s="8"/>
      <c r="C19" s="6" t="str">
        <f>IF($A19="","",IFERROR(INDEX(Teams[Priority Type],MATCH($A19,Teams[Team Name],0)),"unknown team"))</f>
        <v/>
      </c>
      <c r="D19" s="8"/>
      <c r="E19" s="8"/>
      <c r="F19" s="24"/>
      <c r="G19" s="6"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row>
    <row r="20" spans="1:7" x14ac:dyDescent="0.25">
      <c r="A20" s="8"/>
      <c r="B20" s="8"/>
      <c r="C20" s="6" t="str">
        <f>IF($A20="","",IFERROR(INDEX(Teams[Priority Type],MATCH($A20,Teams[Team Name],0)),"unknown team"))</f>
        <v/>
      </c>
      <c r="D20" s="8"/>
      <c r="E20" s="8"/>
      <c r="F20" s="24"/>
      <c r="G20" s="6"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row>
    <row r="21" spans="1:7" x14ac:dyDescent="0.25">
      <c r="A21" s="8"/>
      <c r="B21" s="8"/>
      <c r="C21" s="6" t="str">
        <f>IF($A21="","",IFERROR(INDEX(Teams[Priority Type],MATCH($A21,Teams[Team Name],0)),"unknown team"))</f>
        <v/>
      </c>
      <c r="D21" s="8"/>
      <c r="E21" s="8"/>
      <c r="F21" s="24"/>
      <c r="G21" s="6"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row>
    <row r="22" spans="1:7" x14ac:dyDescent="0.25">
      <c r="A22" s="8"/>
      <c r="B22" s="8"/>
      <c r="C22" s="6" t="str">
        <f>IF($A22="","",IFERROR(INDEX(Teams[Priority Type],MATCH($A22,Teams[Team Name],0)),"unknown team"))</f>
        <v/>
      </c>
      <c r="D22" s="8"/>
      <c r="E22" s="8"/>
      <c r="F22" s="24"/>
      <c r="G22" s="6"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row>
    <row r="23" spans="1:7" x14ac:dyDescent="0.25">
      <c r="A23" s="8"/>
      <c r="B23" s="8"/>
      <c r="C23" s="6" t="str">
        <f>IF($A23="","",IFERROR(INDEX(Teams[Priority Type],MATCH($A23,Teams[Team Name],0)),"unknown team"))</f>
        <v/>
      </c>
      <c r="D23" s="8"/>
      <c r="E23" s="8"/>
      <c r="F23" s="24"/>
      <c r="G23" s="6"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row>
    <row r="24" spans="1:7" x14ac:dyDescent="0.25">
      <c r="A24" s="8"/>
      <c r="B24" s="8"/>
      <c r="C24" s="6" t="str">
        <f>IF($A24="","",IFERROR(INDEX(Teams[Priority Type],MATCH($A24,Teams[Team Name],0)),"unknown team"))</f>
        <v/>
      </c>
      <c r="D24" s="8"/>
      <c r="E24" s="8"/>
      <c r="F24" s="24"/>
      <c r="G24" s="6"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row>
    <row r="25" spans="1:7" x14ac:dyDescent="0.25">
      <c r="A25" s="8"/>
      <c r="B25" s="8"/>
      <c r="C25" s="6" t="str">
        <f>IF($A25="","",IFERROR(INDEX(Teams[Priority Type],MATCH($A25,Teams[Team Name],0)),"unknown team"))</f>
        <v/>
      </c>
      <c r="D25" s="8"/>
      <c r="E25" s="8"/>
      <c r="F25" s="24"/>
      <c r="G25" s="6"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row>
    <row r="26" spans="1:7" x14ac:dyDescent="0.25">
      <c r="A26" s="8"/>
      <c r="B26" s="8"/>
      <c r="C26" s="6" t="str">
        <f>IF($A26="","",IFERROR(INDEX(Teams[Priority Type],MATCH($A26,Teams[Team Name],0)),"unknown team"))</f>
        <v/>
      </c>
      <c r="D26" s="8"/>
      <c r="E26" s="8"/>
      <c r="F26" s="24"/>
      <c r="G26" s="6"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row>
    <row r="27" spans="1:7" x14ac:dyDescent="0.25">
      <c r="A27" s="8"/>
      <c r="B27" s="8"/>
      <c r="C27" s="6" t="str">
        <f>IF($A27="","",IFERROR(INDEX(Teams[Priority Type],MATCH($A27,Teams[Team Name],0)),"unknown team"))</f>
        <v/>
      </c>
      <c r="D27" s="8"/>
      <c r="E27" s="8"/>
      <c r="F27" s="24"/>
      <c r="G27" s="6"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row>
    <row r="28" spans="1:7" x14ac:dyDescent="0.25">
      <c r="A28" s="8"/>
      <c r="B28" s="8"/>
      <c r="C28" s="6" t="str">
        <f>IF($A28="","",IFERROR(INDEX(Teams[Priority Type],MATCH($A28,Teams[Team Name],0)),"unknown team"))</f>
        <v/>
      </c>
      <c r="D28" s="8"/>
      <c r="E28" s="8"/>
      <c r="F28" s="24"/>
      <c r="G28" s="6"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row>
    <row r="29" spans="1:7" x14ac:dyDescent="0.25">
      <c r="A29" s="8"/>
      <c r="B29" s="8"/>
      <c r="C29" s="6" t="str">
        <f>IF($A29="","",IFERROR(INDEX(Teams[Priority Type],MATCH($A29,Teams[Team Name],0)),"unknown team"))</f>
        <v/>
      </c>
      <c r="D29" s="8"/>
      <c r="E29" s="8"/>
      <c r="F29" s="24"/>
      <c r="G29" s="6"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row>
    <row r="30" spans="1:7" x14ac:dyDescent="0.25">
      <c r="A30" s="8"/>
      <c r="B30" s="8"/>
      <c r="C30" s="6" t="str">
        <f>IF($A30="","",IFERROR(INDEX(Teams[Priority Type],MATCH($A30,Teams[Team Name],0)),"unknown team"))</f>
        <v/>
      </c>
      <c r="D30" s="8"/>
      <c r="E30" s="8"/>
      <c r="F30" s="24"/>
      <c r="G30" s="6"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row>
    <row r="31" spans="1:7" x14ac:dyDescent="0.25">
      <c r="A31" s="8"/>
      <c r="B31" s="8"/>
      <c r="C31" s="6" t="str">
        <f>IF($A31="","",IFERROR(INDEX(Teams[Priority Type],MATCH($A31,Teams[Team Name],0)),"unknown team"))</f>
        <v/>
      </c>
      <c r="D31" s="8"/>
      <c r="E31" s="8"/>
      <c r="F31" s="24"/>
      <c r="G31" s="6"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row>
    <row r="32" spans="1:7" x14ac:dyDescent="0.25">
      <c r="A32" s="8"/>
      <c r="B32" s="8"/>
      <c r="C32" s="6" t="str">
        <f>IF($A32="","",IFERROR(INDEX(Teams[Priority Type],MATCH($A32,Teams[Team Name],0)),"unknown team"))</f>
        <v/>
      </c>
      <c r="D32" s="8"/>
      <c r="E32" s="8"/>
      <c r="F32" s="24"/>
      <c r="G32" s="6"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row>
    <row r="33" spans="1:7" x14ac:dyDescent="0.25">
      <c r="A33" s="8"/>
      <c r="B33" s="8"/>
      <c r="C33" s="6" t="str">
        <f>IF($A33="","",IFERROR(INDEX(Teams[Priority Type],MATCH($A33,Teams[Team Name],0)),"unknown team"))</f>
        <v/>
      </c>
      <c r="D33" s="8"/>
      <c r="E33" s="8"/>
      <c r="F33" s="24"/>
      <c r="G33" s="6"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row>
    <row r="34" spans="1:7" x14ac:dyDescent="0.25">
      <c r="A34" s="8"/>
      <c r="B34" s="8"/>
      <c r="C34" s="6" t="str">
        <f>IF($A34="","",IFERROR(INDEX(Teams[Priority Type],MATCH($A34,Teams[Team Name],0)),"unknown team"))</f>
        <v/>
      </c>
      <c r="D34" s="8"/>
      <c r="E34" s="8"/>
      <c r="F34" s="24"/>
      <c r="G34" s="6"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row>
    <row r="35" spans="1:7" x14ac:dyDescent="0.25">
      <c r="A35" s="8"/>
      <c r="B35" s="8"/>
      <c r="C35" s="6" t="str">
        <f>IF($A35="","",IFERROR(INDEX(Teams[Priority Type],MATCH($A35,Teams[Team Name],0)),"unknown team"))</f>
        <v/>
      </c>
      <c r="D35" s="8"/>
      <c r="E35" s="8"/>
      <c r="F35" s="24"/>
      <c r="G35" s="6"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row>
    <row r="36" spans="1:7" x14ac:dyDescent="0.25">
      <c r="A36" s="8"/>
      <c r="B36" s="8"/>
      <c r="C36" s="6" t="str">
        <f>IF($A36="","",IFERROR(INDEX(Teams[Priority Type],MATCH($A36,Teams[Team Name],0)),"unknown team"))</f>
        <v/>
      </c>
      <c r="D36" s="8"/>
      <c r="E36" s="8"/>
      <c r="F36" s="24"/>
      <c r="G36" s="6"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row>
    <row r="37" spans="1:7" x14ac:dyDescent="0.25">
      <c r="A37" s="8"/>
      <c r="B37" s="8"/>
      <c r="C37" s="6" t="str">
        <f>IF($A37="","",IFERROR(INDEX(Teams[Priority Type],MATCH($A37,Teams[Team Name],0)),"unknown team"))</f>
        <v/>
      </c>
      <c r="D37" s="8"/>
      <c r="E37" s="8"/>
      <c r="F37" s="24"/>
      <c r="G37" s="6"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row>
    <row r="38" spans="1:7" x14ac:dyDescent="0.25">
      <c r="A38" s="8"/>
      <c r="B38" s="8"/>
      <c r="C38" s="6" t="str">
        <f>IF($A38="","",IFERROR(INDEX(Teams[Priority Type],MATCH($A38,Teams[Team Name],0)),"unknown team"))</f>
        <v/>
      </c>
      <c r="D38" s="8"/>
      <c r="E38" s="8"/>
      <c r="F38" s="24"/>
      <c r="G38" s="6"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row>
    <row r="39" spans="1:7" x14ac:dyDescent="0.25">
      <c r="A39" s="8"/>
      <c r="B39" s="8"/>
      <c r="C39" s="6" t="str">
        <f>IF($A39="","",IFERROR(INDEX(Teams[Priority Type],MATCH($A39,Teams[Team Name],0)),"unknown team"))</f>
        <v/>
      </c>
      <c r="D39" s="8"/>
      <c r="E39" s="8"/>
      <c r="F39" s="24"/>
      <c r="G39" s="6"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row>
    <row r="40" spans="1:7" x14ac:dyDescent="0.25">
      <c r="A40" s="8"/>
      <c r="B40" s="8"/>
      <c r="C40" s="6" t="str">
        <f>IF($A40="","",IFERROR(INDEX(Teams[Priority Type],MATCH($A40,Teams[Team Name],0)),"unknown team"))</f>
        <v/>
      </c>
      <c r="D40" s="8"/>
      <c r="E40" s="8"/>
      <c r="F40" s="24"/>
      <c r="G40" s="6"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row>
    <row r="41" spans="1:7" x14ac:dyDescent="0.25">
      <c r="A41" s="8"/>
      <c r="B41" s="8"/>
      <c r="C41" s="6" t="str">
        <f>IF($A41="","",IFERROR(INDEX(Teams[Priority Type],MATCH($A41,Teams[Team Name],0)),"unknown team"))</f>
        <v/>
      </c>
      <c r="D41" s="8"/>
      <c r="E41" s="8"/>
      <c r="F41" s="24"/>
      <c r="G41" s="6"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row>
    <row r="42" spans="1:7" x14ac:dyDescent="0.25">
      <c r="A42" s="8"/>
      <c r="B42" s="8"/>
      <c r="C42" s="6" t="str">
        <f>IF($A42="","",IFERROR(INDEX(Teams[Priority Type],MATCH($A42,Teams[Team Name],0)),"unknown team"))</f>
        <v/>
      </c>
      <c r="D42" s="8"/>
      <c r="E42" s="8"/>
      <c r="F42" s="24"/>
      <c r="G42" s="6"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row>
    <row r="43" spans="1:7" x14ac:dyDescent="0.25">
      <c r="A43" s="8"/>
      <c r="B43" s="8"/>
      <c r="C43" s="6" t="str">
        <f>IF($A43="","",IFERROR(INDEX(Teams[Priority Type],MATCH($A43,Teams[Team Name],0)),"unknown team"))</f>
        <v/>
      </c>
      <c r="D43" s="8"/>
      <c r="E43" s="8"/>
      <c r="F43" s="24"/>
      <c r="G43" s="6"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row>
    <row r="44" spans="1:7" x14ac:dyDescent="0.25">
      <c r="A44" s="8"/>
      <c r="B44" s="8"/>
      <c r="C44" s="6" t="str">
        <f>IF($A44="","",IFERROR(INDEX(Teams[Priority Type],MATCH($A44,Teams[Team Name],0)),"unknown team"))</f>
        <v/>
      </c>
      <c r="D44" s="8"/>
      <c r="E44" s="8"/>
      <c r="F44" s="24"/>
      <c r="G44" s="6"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row>
    <row r="45" spans="1:7" x14ac:dyDescent="0.25">
      <c r="A45" s="8"/>
      <c r="B45" s="8"/>
      <c r="C45" s="6" t="str">
        <f>IF($A45="","",IFERROR(INDEX(Teams[Priority Type],MATCH($A45,Teams[Team Name],0)),"unknown team"))</f>
        <v/>
      </c>
      <c r="D45" s="8"/>
      <c r="E45" s="8"/>
      <c r="F45" s="24"/>
      <c r="G45" s="6"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row>
    <row r="46" spans="1:7" x14ac:dyDescent="0.25">
      <c r="A46" s="8"/>
      <c r="B46" s="8"/>
      <c r="C46" s="6" t="str">
        <f>IF($A46="","",IFERROR(INDEX(Teams[Priority Type],MATCH($A46,Teams[Team Name],0)),"unknown team"))</f>
        <v/>
      </c>
      <c r="D46" s="8"/>
      <c r="E46" s="8"/>
      <c r="F46" s="24"/>
      <c r="G46" s="6"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row>
    <row r="47" spans="1:7" x14ac:dyDescent="0.25">
      <c r="A47" s="8"/>
      <c r="B47" s="8"/>
      <c r="C47" s="6" t="str">
        <f>IF($A47="","",IFERROR(INDEX(Teams[Priority Type],MATCH($A47,Teams[Team Name],0)),"unknown team"))</f>
        <v/>
      </c>
      <c r="D47" s="8"/>
      <c r="E47" s="8"/>
      <c r="F47" s="24"/>
      <c r="G47" s="6"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row>
    <row r="48" spans="1:7" x14ac:dyDescent="0.25">
      <c r="A48" s="8"/>
      <c r="B48" s="8"/>
      <c r="C48" s="6" t="str">
        <f>IF($A48="","",IFERROR(INDEX(Teams[Priority Type],MATCH($A48,Teams[Team Name],0)),"unknown team"))</f>
        <v/>
      </c>
      <c r="D48" s="8"/>
      <c r="E48" s="8"/>
      <c r="F48" s="24"/>
      <c r="G48" s="6"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row>
    <row r="49" spans="1:7" x14ac:dyDescent="0.25">
      <c r="A49" s="8"/>
      <c r="B49" s="8"/>
      <c r="C49" s="6" t="str">
        <f>IF($A49="","",IFERROR(INDEX(Teams[Priority Type],MATCH($A49,Teams[Team Name],0)),"unknown team"))</f>
        <v/>
      </c>
      <c r="D49" s="8"/>
      <c r="E49" s="8"/>
      <c r="F49" s="24"/>
      <c r="G49" s="6"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row>
    <row r="50" spans="1:7" x14ac:dyDescent="0.25">
      <c r="A50" s="8"/>
      <c r="B50" s="8"/>
      <c r="C50" s="6" t="str">
        <f>IF($A50="","",IFERROR(INDEX(Teams[Priority Type],MATCH($A50,Teams[Team Name],0)),"unknown team"))</f>
        <v/>
      </c>
      <c r="D50" s="8"/>
      <c r="E50" s="8"/>
      <c r="F50" s="24"/>
      <c r="G50" s="6"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row>
    <row r="51" spans="1:7" x14ac:dyDescent="0.25">
      <c r="A51" s="8"/>
      <c r="B51" s="8"/>
      <c r="C51" s="6" t="str">
        <f>IF($A51="","",IFERROR(INDEX(Teams[Priority Type],MATCH($A51,Teams[Team Name],0)),"unknown team"))</f>
        <v/>
      </c>
      <c r="D51" s="8"/>
      <c r="E51" s="8"/>
      <c r="F51" s="24"/>
      <c r="G51" s="6"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row>
    <row r="52" spans="1:7" x14ac:dyDescent="0.25">
      <c r="A52" s="8"/>
      <c r="B52" s="8"/>
      <c r="C52" s="6" t="str">
        <f>IF($A52="","",IFERROR(INDEX(Teams[Priority Type],MATCH($A52,Teams[Team Name],0)),"unknown team"))</f>
        <v/>
      </c>
      <c r="D52" s="8"/>
      <c r="E52" s="8"/>
      <c r="F52" s="24"/>
      <c r="G52" s="6"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row>
    <row r="53" spans="1:7" x14ac:dyDescent="0.25">
      <c r="A53" s="8"/>
      <c r="B53" s="8"/>
      <c r="C53" s="6" t="str">
        <f>IF($A53="","",IFERROR(INDEX(Teams[Priority Type],MATCH($A53,Teams[Team Name],0)),"unknown team"))</f>
        <v/>
      </c>
      <c r="D53" s="8"/>
      <c r="E53" s="8"/>
      <c r="F53" s="24"/>
      <c r="G53" s="6"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row>
    <row r="54" spans="1:7" x14ac:dyDescent="0.25">
      <c r="A54" s="8"/>
      <c r="B54" s="8"/>
      <c r="C54" s="6" t="str">
        <f>IF($A54="","",IFERROR(INDEX(Teams[Priority Type],MATCH($A54,Teams[Team Name],0)),"unknown team"))</f>
        <v/>
      </c>
      <c r="D54" s="8"/>
      <c r="E54" s="8"/>
      <c r="F54" s="24"/>
      <c r="G54" s="6"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row>
    <row r="55" spans="1:7" x14ac:dyDescent="0.25">
      <c r="A55" s="8"/>
      <c r="B55" s="8"/>
      <c r="C55" s="6" t="str">
        <f>IF($A55="","",IFERROR(INDEX(Teams[Priority Type],MATCH($A55,Teams[Team Name],0)),"unknown team"))</f>
        <v/>
      </c>
      <c r="D55" s="8"/>
      <c r="E55" s="8"/>
      <c r="F55" s="24"/>
      <c r="G55" s="6"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row>
    <row r="56" spans="1:7" x14ac:dyDescent="0.25">
      <c r="A56" s="8"/>
      <c r="B56" s="8"/>
      <c r="C56" s="6" t="str">
        <f>IF($A56="","",IFERROR(INDEX(Teams[Priority Type],MATCH($A56,Teams[Team Name],0)),"unknown team"))</f>
        <v/>
      </c>
      <c r="D56" s="8"/>
      <c r="E56" s="8"/>
      <c r="F56" s="24"/>
      <c r="G56" s="6"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row>
    <row r="57" spans="1:7" x14ac:dyDescent="0.25">
      <c r="A57" s="8"/>
      <c r="B57" s="8"/>
      <c r="C57" s="6" t="str">
        <f>IF($A57="","",IFERROR(INDEX(Teams[Priority Type],MATCH($A57,Teams[Team Name],0)),"unknown team"))</f>
        <v/>
      </c>
      <c r="D57" s="8"/>
      <c r="E57" s="8"/>
      <c r="F57" s="24"/>
      <c r="G57" s="6"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row>
    <row r="58" spans="1:7" x14ac:dyDescent="0.25">
      <c r="A58" s="8"/>
      <c r="B58" s="8"/>
      <c r="C58" s="6" t="str">
        <f>IF($A58="","",IFERROR(INDEX(Teams[Priority Type],MATCH($A58,Teams[Team Name],0)),"unknown team"))</f>
        <v/>
      </c>
      <c r="D58" s="8"/>
      <c r="E58" s="8"/>
      <c r="F58" s="24"/>
      <c r="G58" s="6"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row>
    <row r="59" spans="1:7" x14ac:dyDescent="0.25">
      <c r="A59" s="8"/>
      <c r="B59" s="8"/>
      <c r="C59" s="6" t="str">
        <f>IF($A59="","",IFERROR(INDEX(Teams[Priority Type],MATCH($A59,Teams[Team Name],0)),"unknown team"))</f>
        <v/>
      </c>
      <c r="D59" s="8"/>
      <c r="E59" s="8"/>
      <c r="F59" s="24"/>
      <c r="G59" s="6"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row>
    <row r="60" spans="1:7" x14ac:dyDescent="0.25">
      <c r="A60" s="8"/>
      <c r="B60" s="8"/>
      <c r="C60" s="6" t="str">
        <f>IF($A60="","",IFERROR(INDEX(Teams[Priority Type],MATCH($A60,Teams[Team Name],0)),"unknown team"))</f>
        <v/>
      </c>
      <c r="D60" s="8"/>
      <c r="E60" s="8"/>
      <c r="F60" s="24"/>
      <c r="G60" s="6"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row>
    <row r="61" spans="1:7" x14ac:dyDescent="0.25">
      <c r="A61" s="8"/>
      <c r="B61" s="8"/>
      <c r="C61" s="6" t="str">
        <f>IF($A61="","",IFERROR(INDEX(Teams[Priority Type],MATCH($A61,Teams[Team Name],0)),"unknown team"))</f>
        <v/>
      </c>
      <c r="D61" s="8"/>
      <c r="E61" s="8"/>
      <c r="F61" s="24"/>
      <c r="G61" s="6"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row>
    <row r="62" spans="1:7" x14ac:dyDescent="0.25">
      <c r="A62" s="8"/>
      <c r="B62" s="8"/>
      <c r="C62" s="6" t="str">
        <f>IF($A62="","",IFERROR(INDEX(Teams[Priority Type],MATCH($A62,Teams[Team Name],0)),"unknown team"))</f>
        <v/>
      </c>
      <c r="D62" s="8"/>
      <c r="E62" s="8"/>
      <c r="F62" s="24"/>
      <c r="G62" s="6"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row>
    <row r="63" spans="1:7" x14ac:dyDescent="0.25">
      <c r="A63" s="8"/>
      <c r="B63" s="8"/>
      <c r="C63" s="6" t="str">
        <f>IF($A63="","",IFERROR(INDEX(Teams[Priority Type],MATCH($A63,Teams[Team Name],0)),"unknown team"))</f>
        <v/>
      </c>
      <c r="D63" s="8"/>
      <c r="E63" s="8"/>
      <c r="F63" s="24"/>
      <c r="G63" s="6"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row>
    <row r="64" spans="1:7" x14ac:dyDescent="0.25">
      <c r="A64" s="8"/>
      <c r="B64" s="8"/>
      <c r="C64" s="6" t="str">
        <f>IF($A64="","",IFERROR(INDEX(Teams[Priority Type],MATCH($A64,Teams[Team Name],0)),"unknown team"))</f>
        <v/>
      </c>
      <c r="D64" s="8"/>
      <c r="E64" s="8"/>
      <c r="F64" s="24"/>
      <c r="G64" s="6"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row>
    <row r="65" spans="1:7" x14ac:dyDescent="0.25">
      <c r="A65" s="8"/>
      <c r="B65" s="8"/>
      <c r="C65" s="6" t="str">
        <f>IF($A65="","",IFERROR(INDEX(Teams[Priority Type],MATCH($A65,Teams[Team Name],0)),"unknown team"))</f>
        <v/>
      </c>
      <c r="D65" s="8"/>
      <c r="E65" s="8"/>
      <c r="F65" s="24"/>
      <c r="G65" s="6"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row>
    <row r="66" spans="1:7" x14ac:dyDescent="0.25">
      <c r="A66" s="8"/>
      <c r="B66" s="8"/>
      <c r="C66" s="6" t="str">
        <f>IF($A66="","",IFERROR(INDEX(Teams[Priority Type],MATCH($A66,Teams[Team Name],0)),"unknown team"))</f>
        <v/>
      </c>
      <c r="D66" s="8"/>
      <c r="E66" s="8"/>
      <c r="F66" s="24"/>
      <c r="G66" s="6"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row>
    <row r="67" spans="1:7" x14ac:dyDescent="0.25">
      <c r="A67" s="8"/>
      <c r="B67" s="8"/>
      <c r="C67" s="6" t="str">
        <f>IF($A67="","",IFERROR(INDEX(Teams[Priority Type],MATCH($A67,Teams[Team Name],0)),"unknown team"))</f>
        <v/>
      </c>
      <c r="D67" s="8"/>
      <c r="E67" s="8"/>
      <c r="F67" s="24"/>
      <c r="G67" s="6"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row>
    <row r="68" spans="1:7" x14ac:dyDescent="0.25">
      <c r="A68" s="8"/>
      <c r="B68" s="8"/>
      <c r="C68" s="6" t="str">
        <f>IF($A68="","",IFERROR(INDEX(Teams[Priority Type],MATCH($A68,Teams[Team Name],0)),"unknown team"))</f>
        <v/>
      </c>
      <c r="D68" s="8"/>
      <c r="E68" s="8"/>
      <c r="F68" s="24"/>
      <c r="G68" s="6"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row>
    <row r="69" spans="1:7" x14ac:dyDescent="0.25">
      <c r="A69" s="8"/>
      <c r="B69" s="8"/>
      <c r="C69" s="6" t="str">
        <f>IF($A69="","",IFERROR(INDEX(Teams[Priority Type],MATCH($A69,Teams[Team Name],0)),"unknown team"))</f>
        <v/>
      </c>
      <c r="D69" s="8"/>
      <c r="E69" s="8"/>
      <c r="F69" s="24"/>
      <c r="G69" s="6"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row>
    <row r="70" spans="1:7" x14ac:dyDescent="0.25">
      <c r="A70" s="8"/>
      <c r="B70" s="8"/>
      <c r="C70" s="6" t="str">
        <f>IF($A70="","",IFERROR(INDEX(Teams[Priority Type],MATCH($A70,Teams[Team Name],0)),"unknown team"))</f>
        <v/>
      </c>
      <c r="D70" s="8"/>
      <c r="E70" s="8"/>
      <c r="F70" s="24"/>
      <c r="G70" s="6"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row>
    <row r="71" spans="1:7" x14ac:dyDescent="0.25">
      <c r="A71" s="8"/>
      <c r="B71" s="8"/>
      <c r="C71" s="6" t="str">
        <f>IF($A71="","",IFERROR(INDEX(Teams[Priority Type],MATCH($A71,Teams[Team Name],0)),"unknown team"))</f>
        <v/>
      </c>
      <c r="D71" s="8"/>
      <c r="E71" s="8"/>
      <c r="F71" s="24"/>
      <c r="G71" s="6"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row>
    <row r="72" spans="1:7" x14ac:dyDescent="0.25">
      <c r="A72" s="8"/>
      <c r="B72" s="8"/>
      <c r="C72" s="6" t="str">
        <f>IF($A72="","",IFERROR(INDEX(Teams[Priority Type],MATCH($A72,Teams[Team Name],0)),"unknown team"))</f>
        <v/>
      </c>
      <c r="D72" s="8"/>
      <c r="E72" s="8"/>
      <c r="F72" s="24"/>
      <c r="G72" s="6"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row>
    <row r="73" spans="1:7" x14ac:dyDescent="0.25">
      <c r="A73" s="8"/>
      <c r="B73" s="8"/>
      <c r="C73" s="6" t="str">
        <f>IF($A73="","",IFERROR(INDEX(Teams[Priority Type],MATCH($A73,Teams[Team Name],0)),"unknown team"))</f>
        <v/>
      </c>
      <c r="D73" s="8"/>
      <c r="E73" s="8"/>
      <c r="F73" s="24"/>
      <c r="G73" s="6"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row>
    <row r="74" spans="1:7" x14ac:dyDescent="0.25">
      <c r="A74" s="8"/>
      <c r="B74" s="8"/>
      <c r="C74" s="6" t="str">
        <f>IF($A74="","",IFERROR(INDEX(Teams[Priority Type],MATCH($A74,Teams[Team Name],0)),"unknown team"))</f>
        <v/>
      </c>
      <c r="D74" s="8"/>
      <c r="E74" s="8"/>
      <c r="F74" s="24"/>
      <c r="G74" s="6"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row>
    <row r="75" spans="1:7" x14ac:dyDescent="0.25">
      <c r="A75" s="8"/>
      <c r="B75" s="8"/>
      <c r="C75" s="6" t="str">
        <f>IF($A75="","",IFERROR(INDEX(Teams[Priority Type],MATCH($A75,Teams[Team Name],0)),"unknown team"))</f>
        <v/>
      </c>
      <c r="D75" s="8"/>
      <c r="E75" s="8"/>
      <c r="F75" s="24"/>
      <c r="G75" s="6"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row>
    <row r="76" spans="1:7" x14ac:dyDescent="0.25">
      <c r="A76" s="8"/>
      <c r="B76" s="8"/>
      <c r="C76" s="6" t="str">
        <f>IF($A76="","",IFERROR(INDEX(Teams[Priority Type],MATCH($A76,Teams[Team Name],0)),"unknown team"))</f>
        <v/>
      </c>
      <c r="D76" s="8"/>
      <c r="E76" s="8"/>
      <c r="F76" s="24"/>
      <c r="G76" s="6"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row>
    <row r="77" spans="1:7" x14ac:dyDescent="0.25">
      <c r="A77" s="8"/>
      <c r="B77" s="8"/>
      <c r="C77" s="6" t="str">
        <f>IF($A77="","",IFERROR(INDEX(Teams[Priority Type],MATCH($A77,Teams[Team Name],0)),"unknown team"))</f>
        <v/>
      </c>
      <c r="D77" s="8"/>
      <c r="E77" s="8"/>
      <c r="F77" s="24"/>
      <c r="G77" s="6"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row>
    <row r="78" spans="1:7" x14ac:dyDescent="0.25">
      <c r="A78" s="8"/>
      <c r="B78" s="8"/>
      <c r="C78" s="6" t="str">
        <f>IF($A78="","",IFERROR(INDEX(Teams[Priority Type],MATCH($A78,Teams[Team Name],0)),"unknown team"))</f>
        <v/>
      </c>
      <c r="D78" s="8"/>
      <c r="E78" s="8"/>
      <c r="F78" s="24"/>
      <c r="G78" s="6"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row>
    <row r="79" spans="1:7" x14ac:dyDescent="0.25">
      <c r="A79" s="8"/>
      <c r="B79" s="8"/>
      <c r="C79" s="6" t="str">
        <f>IF($A79="","",IFERROR(INDEX(Teams[Priority Type],MATCH($A79,Teams[Team Name],0)),"unknown team"))</f>
        <v/>
      </c>
      <c r="D79" s="8"/>
      <c r="E79" s="8"/>
      <c r="F79" s="24"/>
      <c r="G79" s="6"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row>
    <row r="80" spans="1:7" x14ac:dyDescent="0.25">
      <c r="A80" s="8"/>
      <c r="B80" s="8"/>
      <c r="C80" s="6" t="str">
        <f>IF($A80="","",IFERROR(INDEX(Teams[Priority Type],MATCH($A80,Teams[Team Name],0)),"unknown team"))</f>
        <v/>
      </c>
      <c r="D80" s="8"/>
      <c r="E80" s="8"/>
      <c r="F80" s="24"/>
      <c r="G80" s="6"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row>
    <row r="81" spans="1:7" x14ac:dyDescent="0.25">
      <c r="A81" s="8"/>
      <c r="B81" s="8"/>
      <c r="C81" s="6" t="str">
        <f>IF($A81="","",IFERROR(INDEX(Teams[Priority Type],MATCH($A81,Teams[Team Name],0)),"unknown team"))</f>
        <v/>
      </c>
      <c r="D81" s="8"/>
      <c r="E81" s="8"/>
      <c r="F81" s="24"/>
      <c r="G81" s="6"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row>
    <row r="82" spans="1:7" x14ac:dyDescent="0.25">
      <c r="A82" s="8"/>
      <c r="B82" s="8"/>
      <c r="C82" s="6" t="str">
        <f>IF($A82="","",IFERROR(INDEX(Teams[Priority Type],MATCH($A82,Teams[Team Name],0)),"unknown team"))</f>
        <v/>
      </c>
      <c r="D82" s="8"/>
      <c r="E82" s="8"/>
      <c r="F82" s="24"/>
      <c r="G82" s="6"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row>
    <row r="83" spans="1:7" x14ac:dyDescent="0.25">
      <c r="A83" s="8"/>
      <c r="B83" s="8"/>
      <c r="C83" s="6" t="str">
        <f>IF($A83="","",IFERROR(INDEX(Teams[Priority Type],MATCH($A83,Teams[Team Name],0)),"unknown team"))</f>
        <v/>
      </c>
      <c r="D83" s="8"/>
      <c r="E83" s="8"/>
      <c r="F83" s="24"/>
      <c r="G83" s="6"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row>
    <row r="84" spans="1:7" x14ac:dyDescent="0.25">
      <c r="A84" s="8"/>
      <c r="B84" s="8"/>
      <c r="C84" s="6" t="str">
        <f>IF($A84="","",IFERROR(INDEX(Teams[Priority Type],MATCH($A84,Teams[Team Name],0)),"unknown team"))</f>
        <v/>
      </c>
      <c r="D84" s="8"/>
      <c r="E84" s="8"/>
      <c r="F84" s="24"/>
      <c r="G84" s="6"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row>
    <row r="85" spans="1:7" x14ac:dyDescent="0.25">
      <c r="A85" s="8"/>
      <c r="B85" s="8"/>
      <c r="C85" s="6" t="str">
        <f>IF($A85="","",IFERROR(INDEX(Teams[Priority Type],MATCH($A85,Teams[Team Name],0)),"unknown team"))</f>
        <v/>
      </c>
      <c r="D85" s="8"/>
      <c r="E85" s="8"/>
      <c r="F85" s="24"/>
      <c r="G85" s="6"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row>
    <row r="86" spans="1:7" x14ac:dyDescent="0.25">
      <c r="A86" s="8"/>
      <c r="B86" s="8"/>
      <c r="C86" s="6" t="str">
        <f>IF($A86="","",IFERROR(INDEX(Teams[Priority Type],MATCH($A86,Teams[Team Name],0)),"unknown team"))</f>
        <v/>
      </c>
      <c r="D86" s="8"/>
      <c r="E86" s="8"/>
      <c r="F86" s="24"/>
      <c r="G86" s="6"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row>
    <row r="87" spans="1:7" x14ac:dyDescent="0.25">
      <c r="A87" s="8"/>
      <c r="B87" s="8"/>
      <c r="C87" s="6" t="str">
        <f>IF($A87="","",IFERROR(INDEX(Teams[Priority Type],MATCH($A87,Teams[Team Name],0)),"unknown team"))</f>
        <v/>
      </c>
      <c r="D87" s="8"/>
      <c r="E87" s="8"/>
      <c r="F87" s="24"/>
      <c r="G87" s="6"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row>
    <row r="88" spans="1:7" x14ac:dyDescent="0.25">
      <c r="A88" s="8"/>
      <c r="B88" s="8"/>
      <c r="C88" s="6" t="str">
        <f>IF($A88="","",IFERROR(INDEX(Teams[Priority Type],MATCH($A88,Teams[Team Name],0)),"unknown team"))</f>
        <v/>
      </c>
      <c r="D88" s="8"/>
      <c r="E88" s="8"/>
      <c r="F88" s="24"/>
      <c r="G88" s="6"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row>
    <row r="89" spans="1:7" x14ac:dyDescent="0.25">
      <c r="A89" s="8"/>
      <c r="B89" s="8"/>
      <c r="C89" s="6" t="str">
        <f>IF($A89="","",IFERROR(INDEX(Teams[Priority Type],MATCH($A89,Teams[Team Name],0)),"unknown team"))</f>
        <v/>
      </c>
      <c r="D89" s="8"/>
      <c r="E89" s="8"/>
      <c r="F89" s="24"/>
      <c r="G89" s="6"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row>
    <row r="90" spans="1:7" x14ac:dyDescent="0.25">
      <c r="A90" s="8"/>
      <c r="B90" s="8"/>
      <c r="C90" s="6" t="str">
        <f>IF($A90="","",IFERROR(INDEX(Teams[Priority Type],MATCH($A90,Teams[Team Name],0)),"unknown team"))</f>
        <v/>
      </c>
      <c r="D90" s="8"/>
      <c r="E90" s="8"/>
      <c r="F90" s="24"/>
      <c r="G90" s="6"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row>
    <row r="91" spans="1:7" x14ac:dyDescent="0.25">
      <c r="A91" s="8"/>
      <c r="B91" s="8"/>
      <c r="C91" s="6" t="str">
        <f>IF($A91="","",IFERROR(INDEX(Teams[Priority Type],MATCH($A91,Teams[Team Name],0)),"unknown team"))</f>
        <v/>
      </c>
      <c r="D91" s="8"/>
      <c r="E91" s="8"/>
      <c r="F91" s="24"/>
      <c r="G91" s="6"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row>
    <row r="92" spans="1:7" x14ac:dyDescent="0.25">
      <c r="A92" s="8"/>
      <c r="B92" s="8"/>
      <c r="C92" s="6" t="str">
        <f>IF($A92="","",IFERROR(INDEX(Teams[Priority Type],MATCH($A92,Teams[Team Name],0)),"unknown team"))</f>
        <v/>
      </c>
      <c r="D92" s="8"/>
      <c r="E92" s="8"/>
      <c r="F92" s="24"/>
      <c r="G92" s="6"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row>
    <row r="93" spans="1:7" x14ac:dyDescent="0.25">
      <c r="A93" s="8"/>
      <c r="B93" s="8"/>
      <c r="C93" s="6" t="str">
        <f>IF($A93="","",IFERROR(INDEX(Teams[Priority Type],MATCH($A93,Teams[Team Name],0)),"unknown team"))</f>
        <v/>
      </c>
      <c r="D93" s="8"/>
      <c r="E93" s="8"/>
      <c r="F93" s="24"/>
      <c r="G93" s="6"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row>
    <row r="94" spans="1:7" x14ac:dyDescent="0.25">
      <c r="A94" s="8"/>
      <c r="B94" s="8"/>
      <c r="C94" s="6" t="str">
        <f>IF($A94="","",IFERROR(INDEX(Teams[Priority Type],MATCH($A94,Teams[Team Name],0)),"unknown team"))</f>
        <v/>
      </c>
      <c r="D94" s="8"/>
      <c r="E94" s="8"/>
      <c r="F94" s="24"/>
      <c r="G94" s="6"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row>
    <row r="95" spans="1:7" x14ac:dyDescent="0.25">
      <c r="A95" s="8"/>
      <c r="B95" s="8"/>
      <c r="C95" s="6" t="str">
        <f>IF($A95="","",IFERROR(INDEX(Teams[Priority Type],MATCH($A95,Teams[Team Name],0)),"unknown team"))</f>
        <v/>
      </c>
      <c r="D95" s="8"/>
      <c r="E95" s="8"/>
      <c r="F95" s="24"/>
      <c r="G95" s="6"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row>
    <row r="96" spans="1:7" x14ac:dyDescent="0.25">
      <c r="A96" s="8"/>
      <c r="B96" s="8"/>
      <c r="C96" s="6" t="str">
        <f>IF($A96="","",IFERROR(INDEX(Teams[Priority Type],MATCH($A96,Teams[Team Name],0)),"unknown team"))</f>
        <v/>
      </c>
      <c r="D96" s="8"/>
      <c r="E96" s="8"/>
      <c r="F96" s="24"/>
      <c r="G96" s="6"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row>
    <row r="97" spans="1:7" x14ac:dyDescent="0.25">
      <c r="A97" s="8"/>
      <c r="B97" s="8"/>
      <c r="C97" s="6" t="str">
        <f>IF($A97="","",IFERROR(INDEX(Teams[Priority Type],MATCH($A97,Teams[Team Name],0)),"unknown team"))</f>
        <v/>
      </c>
      <c r="D97" s="8"/>
      <c r="E97" s="8"/>
      <c r="F97" s="24"/>
      <c r="G97" s="6"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row>
    <row r="98" spans="1:7" x14ac:dyDescent="0.25">
      <c r="A98" s="8"/>
      <c r="B98" s="8"/>
      <c r="C98" s="6" t="str">
        <f>IF($A98="","",IFERROR(INDEX(Teams[Priority Type],MATCH($A98,Teams[Team Name],0)),"unknown team"))</f>
        <v/>
      </c>
      <c r="D98" s="8"/>
      <c r="E98" s="8"/>
      <c r="F98" s="24"/>
      <c r="G98" s="6"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row>
    <row r="99" spans="1:7" x14ac:dyDescent="0.25">
      <c r="A99" s="8"/>
      <c r="B99" s="8"/>
      <c r="C99" s="6" t="str">
        <f>IF($A99="","",IFERROR(INDEX(Teams[Priority Type],MATCH($A99,Teams[Team Name],0)),"unknown team"))</f>
        <v/>
      </c>
      <c r="D99" s="8"/>
      <c r="E99" s="8"/>
      <c r="F99" s="24"/>
      <c r="G99" s="6"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row>
    <row r="100" spans="1:7" x14ac:dyDescent="0.25">
      <c r="A100" s="8"/>
      <c r="B100" s="8"/>
      <c r="C100" s="6" t="str">
        <f>IF($A100="","",IFERROR(INDEX(Teams[Priority Type],MATCH($A100,Teams[Team Name],0)),"unknown team"))</f>
        <v/>
      </c>
      <c r="D100" s="8"/>
      <c r="E100" s="8"/>
      <c r="F100" s="24"/>
      <c r="G100" s="6"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row>
    <row r="101" spans="1:7" x14ac:dyDescent="0.25">
      <c r="A101" s="8"/>
      <c r="B101" s="8"/>
      <c r="C101" s="6" t="str">
        <f>IF($A101="","",IFERROR(INDEX(Teams[Priority Type],MATCH($A101,Teams[Team Name],0)),"unknown team"))</f>
        <v/>
      </c>
      <c r="D101" s="8"/>
      <c r="E101" s="8"/>
      <c r="F101" s="24"/>
      <c r="G101" s="6"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row>
    <row r="102" spans="1:7" x14ac:dyDescent="0.25">
      <c r="A102" s="8"/>
      <c r="B102" s="8"/>
      <c r="C102" s="6" t="str">
        <f>IF($A102="","",IFERROR(INDEX(Teams[Priority Type],MATCH($A102,Teams[Team Name],0)),"unknown team"))</f>
        <v/>
      </c>
      <c r="D102" s="8"/>
      <c r="E102" s="8"/>
      <c r="F102" s="24"/>
      <c r="G102" s="6"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row>
    <row r="103" spans="1:7" x14ac:dyDescent="0.25">
      <c r="A103" s="8"/>
      <c r="B103" s="8"/>
      <c r="C103" s="6" t="str">
        <f>IF($A103="","",IFERROR(INDEX(Teams[Priority Type],MATCH($A103,Teams[Team Name],0)),"unknown team"))</f>
        <v/>
      </c>
      <c r="D103" s="8"/>
      <c r="E103" s="8"/>
      <c r="F103" s="24"/>
      <c r="G103" s="6"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row>
    <row r="104" spans="1:7" x14ac:dyDescent="0.25">
      <c r="A104" s="8"/>
      <c r="B104" s="8"/>
      <c r="C104" s="6" t="str">
        <f>IF($A104="","",IFERROR(INDEX(Teams[Priority Type],MATCH($A104,Teams[Team Name],0)),"unknown team"))</f>
        <v/>
      </c>
      <c r="D104" s="8"/>
      <c r="E104" s="8"/>
      <c r="F104" s="24"/>
      <c r="G104" s="6"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row>
    <row r="105" spans="1:7" x14ac:dyDescent="0.25">
      <c r="A105" s="8"/>
      <c r="B105" s="8"/>
      <c r="C105" s="6" t="str">
        <f>IF($A105="","",IFERROR(INDEX(Teams[Priority Type],MATCH($A105,Teams[Team Name],0)),"unknown team"))</f>
        <v/>
      </c>
      <c r="D105" s="8"/>
      <c r="E105" s="8"/>
      <c r="F105" s="24"/>
      <c r="G105" s="6"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row>
    <row r="106" spans="1:7" x14ac:dyDescent="0.25">
      <c r="A106" s="8"/>
      <c r="B106" s="8"/>
      <c r="C106" s="6" t="str">
        <f>IF($A106="","",IFERROR(INDEX(Teams[Priority Type],MATCH($A106,Teams[Team Name],0)),"unknown team"))</f>
        <v/>
      </c>
      <c r="D106" s="8"/>
      <c r="E106" s="8"/>
      <c r="F106" s="24"/>
      <c r="G106" s="6"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row>
    <row r="107" spans="1:7" x14ac:dyDescent="0.25">
      <c r="A107" s="8"/>
      <c r="B107" s="8"/>
      <c r="C107" s="6" t="str">
        <f>IF($A107="","",IFERROR(INDEX(Teams[Priority Type],MATCH($A107,Teams[Team Name],0)),"unknown team"))</f>
        <v/>
      </c>
      <c r="D107" s="8"/>
      <c r="E107" s="8"/>
      <c r="F107" s="24"/>
      <c r="G107" s="6"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row>
    <row r="108" spans="1:7" x14ac:dyDescent="0.25">
      <c r="A108" s="8"/>
      <c r="B108" s="8"/>
      <c r="C108" s="6" t="str">
        <f>IF($A108="","",IFERROR(INDEX(Teams[Priority Type],MATCH($A108,Teams[Team Name],0)),"unknown team"))</f>
        <v/>
      </c>
      <c r="D108" s="8"/>
      <c r="E108" s="8"/>
      <c r="F108" s="24"/>
      <c r="G108" s="6"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row>
    <row r="109" spans="1:7" x14ac:dyDescent="0.25">
      <c r="A109" s="8"/>
      <c r="B109" s="8"/>
      <c r="C109" s="6" t="str">
        <f>IF($A109="","",IFERROR(INDEX(Teams[Priority Type],MATCH($A109,Teams[Team Name],0)),"unknown team"))</f>
        <v/>
      </c>
      <c r="D109" s="8"/>
      <c r="E109" s="8"/>
      <c r="F109" s="24"/>
      <c r="G109" s="6"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row>
    <row r="110" spans="1:7" x14ac:dyDescent="0.25">
      <c r="A110" s="8"/>
      <c r="B110" s="8"/>
      <c r="C110" s="6" t="str">
        <f>IF($A110="","",IFERROR(INDEX(Teams[Priority Type],MATCH($A110,Teams[Team Name],0)),"unknown team"))</f>
        <v/>
      </c>
      <c r="D110" s="8"/>
      <c r="E110" s="8"/>
      <c r="F110" s="24"/>
      <c r="G110" s="6"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row>
    <row r="111" spans="1:7" x14ac:dyDescent="0.25">
      <c r="A111" s="8"/>
      <c r="B111" s="8"/>
      <c r="C111" s="6" t="str">
        <f>IF($A111="","",IFERROR(INDEX(Teams[Priority Type],MATCH($A111,Teams[Team Name],0)),"unknown team"))</f>
        <v/>
      </c>
      <c r="D111" s="8"/>
      <c r="E111" s="8"/>
      <c r="F111" s="24"/>
      <c r="G111" s="6"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row>
    <row r="112" spans="1:7" x14ac:dyDescent="0.25">
      <c r="A112" s="8"/>
      <c r="B112" s="8"/>
      <c r="C112" s="6" t="str">
        <f>IF($A112="","",IFERROR(INDEX(Teams[Priority Type],MATCH($A112,Teams[Team Name],0)),"unknown team"))</f>
        <v/>
      </c>
      <c r="D112" s="8"/>
      <c r="E112" s="8"/>
      <c r="F112" s="24"/>
      <c r="G112" s="6"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row>
    <row r="113" spans="1:7" x14ac:dyDescent="0.25">
      <c r="A113" s="8"/>
      <c r="B113" s="8"/>
      <c r="C113" s="6" t="str">
        <f>IF($A113="","",IFERROR(INDEX(Teams[Priority Type],MATCH($A113,Teams[Team Name],0)),"unknown team"))</f>
        <v/>
      </c>
      <c r="D113" s="8"/>
      <c r="E113" s="8"/>
      <c r="F113" s="24"/>
      <c r="G113" s="6"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row>
    <row r="114" spans="1:7" x14ac:dyDescent="0.25">
      <c r="A114" s="8"/>
      <c r="B114" s="8"/>
      <c r="C114" s="6" t="str">
        <f>IF($A114="","",IFERROR(INDEX(Teams[Priority Type],MATCH($A114,Teams[Team Name],0)),"unknown team"))</f>
        <v/>
      </c>
      <c r="D114" s="8"/>
      <c r="E114" s="8"/>
      <c r="F114" s="24"/>
      <c r="G114" s="6"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row>
    <row r="115" spans="1:7" x14ac:dyDescent="0.25">
      <c r="A115" s="8"/>
      <c r="B115" s="8"/>
      <c r="C115" s="6" t="str">
        <f>IF($A115="","",IFERROR(INDEX(Teams[Priority Type],MATCH($A115,Teams[Team Name],0)),"unknown team"))</f>
        <v/>
      </c>
      <c r="D115" s="8"/>
      <c r="E115" s="8"/>
      <c r="F115" s="24"/>
      <c r="G115" s="6"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row>
    <row r="116" spans="1:7" x14ac:dyDescent="0.25">
      <c r="A116" s="8"/>
      <c r="B116" s="8"/>
      <c r="C116" s="6" t="str">
        <f>IF($A116="","",IFERROR(INDEX(Teams[Priority Type],MATCH($A116,Teams[Team Name],0)),"unknown team"))</f>
        <v/>
      </c>
      <c r="D116" s="8"/>
      <c r="E116" s="8"/>
      <c r="F116" s="24"/>
      <c r="G116" s="6"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row>
    <row r="117" spans="1:7" x14ac:dyDescent="0.25">
      <c r="A117" s="8"/>
      <c r="B117" s="8"/>
      <c r="C117" s="6" t="str">
        <f>IF($A117="","",IFERROR(INDEX(Teams[Priority Type],MATCH($A117,Teams[Team Name],0)),"unknown team"))</f>
        <v/>
      </c>
      <c r="D117" s="8"/>
      <c r="E117" s="8"/>
      <c r="F117" s="24"/>
      <c r="G117" s="6"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row>
    <row r="118" spans="1:7" x14ac:dyDescent="0.25">
      <c r="A118" s="8"/>
      <c r="B118" s="8"/>
      <c r="C118" s="6" t="str">
        <f>IF($A118="","",IFERROR(INDEX(Teams[Priority Type],MATCH($A118,Teams[Team Name],0)),"unknown team"))</f>
        <v/>
      </c>
      <c r="D118" s="8"/>
      <c r="E118" s="8"/>
      <c r="F118" s="24"/>
      <c r="G118" s="6"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row>
    <row r="119" spans="1:7" x14ac:dyDescent="0.25">
      <c r="A119" s="8"/>
      <c r="B119" s="8"/>
      <c r="C119" s="6" t="str">
        <f>IF($A119="","",IFERROR(INDEX(Teams[Priority Type],MATCH($A119,Teams[Team Name],0)),"unknown team"))</f>
        <v/>
      </c>
      <c r="D119" s="8"/>
      <c r="E119" s="8"/>
      <c r="F119" s="24"/>
      <c r="G119" s="6"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row>
    <row r="120" spans="1:7" x14ac:dyDescent="0.25">
      <c r="A120" s="8"/>
      <c r="B120" s="8"/>
      <c r="C120" s="6" t="str">
        <f>IF($A120="","",IFERROR(INDEX(Teams[Priority Type],MATCH($A120,Teams[Team Name],0)),"unknown team"))</f>
        <v/>
      </c>
      <c r="D120" s="8"/>
      <c r="E120" s="8"/>
      <c r="F120" s="24"/>
      <c r="G120" s="6"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row>
    <row r="121" spans="1:7" x14ac:dyDescent="0.25">
      <c r="A121" s="8"/>
      <c r="B121" s="8"/>
      <c r="C121" s="6" t="str">
        <f>IF($A121="","",IFERROR(INDEX(Teams[Priority Type],MATCH($A121,Teams[Team Name],0)),"unknown team"))</f>
        <v/>
      </c>
      <c r="D121" s="8"/>
      <c r="E121" s="8"/>
      <c r="F121" s="24"/>
      <c r="G121" s="6"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row>
    <row r="122" spans="1:7" x14ac:dyDescent="0.25">
      <c r="A122" s="8"/>
      <c r="B122" s="8"/>
      <c r="C122" s="6" t="str">
        <f>IF($A122="","",IFERROR(INDEX(Teams[Priority Type],MATCH($A122,Teams[Team Name],0)),"unknown team"))</f>
        <v/>
      </c>
      <c r="D122" s="8"/>
      <c r="E122" s="8"/>
      <c r="F122" s="24"/>
      <c r="G122" s="6"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row>
    <row r="123" spans="1:7" x14ac:dyDescent="0.25">
      <c r="A123" s="8"/>
      <c r="B123" s="8"/>
      <c r="C123" s="6" t="str">
        <f>IF($A123="","",IFERROR(INDEX(Teams[Priority Type],MATCH($A123,Teams[Team Name],0)),"unknown team"))</f>
        <v/>
      </c>
      <c r="D123" s="8"/>
      <c r="E123" s="8"/>
      <c r="F123" s="24"/>
      <c r="G123" s="6"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row>
    <row r="124" spans="1:7" x14ac:dyDescent="0.25">
      <c r="A124" s="8"/>
      <c r="B124" s="8"/>
      <c r="C124" s="6" t="str">
        <f>IF($A124="","",IFERROR(INDEX(Teams[Priority Type],MATCH($A124,Teams[Team Name],0)),"unknown team"))</f>
        <v/>
      </c>
      <c r="D124" s="8"/>
      <c r="E124" s="8"/>
      <c r="F124" s="24"/>
      <c r="G124" s="6"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row>
    <row r="125" spans="1:7" x14ac:dyDescent="0.25">
      <c r="A125" s="8"/>
      <c r="B125" s="8"/>
      <c r="C125" s="6" t="str">
        <f>IF($A125="","",IFERROR(INDEX(Teams[Priority Type],MATCH($A125,Teams[Team Name],0)),"unknown team"))</f>
        <v/>
      </c>
      <c r="D125" s="8"/>
      <c r="E125" s="8"/>
      <c r="F125" s="24"/>
      <c r="G125" s="6"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row>
    <row r="126" spans="1:7" x14ac:dyDescent="0.25">
      <c r="A126" s="8"/>
      <c r="B126" s="8"/>
      <c r="C126" s="6" t="str">
        <f>IF($A126="","",IFERROR(INDEX(Teams[Priority Type],MATCH($A126,Teams[Team Name],0)),"unknown team"))</f>
        <v/>
      </c>
      <c r="D126" s="8"/>
      <c r="E126" s="8"/>
      <c r="F126" s="24"/>
      <c r="G126" s="6"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row>
    <row r="127" spans="1:7" x14ac:dyDescent="0.25">
      <c r="A127" s="8"/>
      <c r="B127" s="8"/>
      <c r="C127" s="6" t="str">
        <f>IF($A127="","",IFERROR(INDEX(Teams[Priority Type],MATCH($A127,Teams[Team Name],0)),"unknown team"))</f>
        <v/>
      </c>
      <c r="D127" s="8"/>
      <c r="E127" s="8"/>
      <c r="F127" s="24"/>
      <c r="G127" s="6"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row>
    <row r="128" spans="1:7" x14ac:dyDescent="0.25">
      <c r="A128" s="8"/>
      <c r="B128" s="8"/>
      <c r="C128" s="6" t="str">
        <f>IF($A128="","",IFERROR(INDEX(Teams[Priority Type],MATCH($A128,Teams[Team Name],0)),"unknown team"))</f>
        <v/>
      </c>
      <c r="D128" s="8"/>
      <c r="E128" s="8"/>
      <c r="F128" s="24"/>
      <c r="G128" s="6"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row>
    <row r="129" spans="1:7" x14ac:dyDescent="0.25">
      <c r="A129" s="8"/>
      <c r="B129" s="8"/>
      <c r="C129" s="6" t="str">
        <f>IF($A129="","",IFERROR(INDEX(Teams[Priority Type],MATCH($A129,Teams[Team Name],0)),"unknown team"))</f>
        <v/>
      </c>
      <c r="D129" s="8"/>
      <c r="E129" s="8"/>
      <c r="F129" s="24"/>
      <c r="G129" s="6"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row>
    <row r="130" spans="1:7" x14ac:dyDescent="0.25">
      <c r="A130" s="8"/>
      <c r="B130" s="8"/>
      <c r="C130" s="6" t="str">
        <f>IF($A130="","",IFERROR(INDEX(Teams[Priority Type],MATCH($A130,Teams[Team Name],0)),"unknown team"))</f>
        <v/>
      </c>
      <c r="D130" s="8"/>
      <c r="E130" s="8"/>
      <c r="F130" s="24"/>
      <c r="G130" s="6"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row>
    <row r="131" spans="1:7" x14ac:dyDescent="0.25">
      <c r="A131" s="8"/>
      <c r="B131" s="8"/>
      <c r="C131" s="6" t="str">
        <f>IF($A131="","",IFERROR(INDEX(Teams[Priority Type],MATCH($A131,Teams[Team Name],0)),"unknown team"))</f>
        <v/>
      </c>
      <c r="D131" s="8"/>
      <c r="E131" s="8"/>
      <c r="F131" s="24"/>
      <c r="G131" s="6"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row>
    <row r="132" spans="1:7" x14ac:dyDescent="0.25">
      <c r="A132" s="8"/>
      <c r="B132" s="8"/>
      <c r="C132" s="6" t="str">
        <f>IF($A132="","",IFERROR(INDEX(Teams[Priority Type],MATCH($A132,Teams[Team Name],0)),"unknown team"))</f>
        <v/>
      </c>
      <c r="D132" s="8"/>
      <c r="E132" s="8"/>
      <c r="F132" s="24"/>
      <c r="G132" s="6"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row>
    <row r="133" spans="1:7" x14ac:dyDescent="0.25">
      <c r="A133" s="8"/>
      <c r="B133" s="8"/>
      <c r="C133" s="6" t="str">
        <f>IF($A133="","",IFERROR(INDEX(Teams[Priority Type],MATCH($A133,Teams[Team Name],0)),"unknown team"))</f>
        <v/>
      </c>
      <c r="D133" s="8"/>
      <c r="E133" s="8"/>
      <c r="F133" s="24"/>
      <c r="G133" s="6"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row>
    <row r="134" spans="1:7" x14ac:dyDescent="0.25">
      <c r="A134" s="8"/>
      <c r="B134" s="8"/>
      <c r="C134" s="6" t="str">
        <f>IF($A134="","",IFERROR(INDEX(Teams[Priority Type],MATCH($A134,Teams[Team Name],0)),"unknown team"))</f>
        <v/>
      </c>
      <c r="D134" s="8"/>
      <c r="E134" s="8"/>
      <c r="F134" s="24"/>
      <c r="G134" s="6"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row>
    <row r="135" spans="1:7" x14ac:dyDescent="0.25">
      <c r="A135" s="8"/>
      <c r="B135" s="8"/>
      <c r="C135" s="6" t="str">
        <f>IF($A135="","",IFERROR(INDEX(Teams[Priority Type],MATCH($A135,Teams[Team Name],0)),"unknown team"))</f>
        <v/>
      </c>
      <c r="D135" s="8"/>
      <c r="E135" s="8"/>
      <c r="F135" s="24"/>
      <c r="G135" s="6"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row>
    <row r="136" spans="1:7" x14ac:dyDescent="0.25">
      <c r="A136" s="8"/>
      <c r="B136" s="8"/>
      <c r="C136" s="6" t="str">
        <f>IF($A136="","",IFERROR(INDEX(Teams[Priority Type],MATCH($A136,Teams[Team Name],0)),"unknown team"))</f>
        <v/>
      </c>
      <c r="D136" s="8"/>
      <c r="E136" s="8"/>
      <c r="F136" s="24"/>
      <c r="G136" s="6"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row>
    <row r="137" spans="1:7" x14ac:dyDescent="0.25">
      <c r="A137" s="8"/>
      <c r="B137" s="8"/>
      <c r="C137" s="6" t="str">
        <f>IF($A137="","",IFERROR(INDEX(Teams[Priority Type],MATCH($A137,Teams[Team Name],0)),"unknown team"))</f>
        <v/>
      </c>
      <c r="D137" s="8"/>
      <c r="E137" s="8"/>
      <c r="F137" s="24"/>
      <c r="G137" s="6"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row>
    <row r="138" spans="1:7" x14ac:dyDescent="0.25">
      <c r="A138" s="8"/>
      <c r="B138" s="8"/>
      <c r="C138" s="6" t="str">
        <f>IF($A138="","",IFERROR(INDEX(Teams[Priority Type],MATCH($A138,Teams[Team Name],0)),"unknown team"))</f>
        <v/>
      </c>
      <c r="D138" s="8"/>
      <c r="E138" s="8"/>
      <c r="F138" s="24"/>
      <c r="G138" s="6"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row>
    <row r="139" spans="1:7" x14ac:dyDescent="0.25">
      <c r="A139" s="8"/>
      <c r="B139" s="8"/>
      <c r="C139" s="6" t="str">
        <f>IF($A139="","",IFERROR(INDEX(Teams[Priority Type],MATCH($A139,Teams[Team Name],0)),"unknown team"))</f>
        <v/>
      </c>
      <c r="D139" s="8"/>
      <c r="E139" s="8"/>
      <c r="F139" s="24"/>
      <c r="G139" s="6"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row>
    <row r="140" spans="1:7" x14ac:dyDescent="0.25">
      <c r="A140" s="8"/>
      <c r="B140" s="8"/>
      <c r="C140" s="6" t="str">
        <f>IF($A140="","",IFERROR(INDEX(Teams[Priority Type],MATCH($A140,Teams[Team Name],0)),"unknown team"))</f>
        <v/>
      </c>
      <c r="D140" s="8"/>
      <c r="E140" s="8"/>
      <c r="F140" s="24"/>
      <c r="G140" s="6"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row>
    <row r="141" spans="1:7" x14ac:dyDescent="0.25">
      <c r="A141" s="8"/>
      <c r="B141" s="8"/>
      <c r="C141" s="6" t="str">
        <f>IF($A141="","",IFERROR(INDEX(Teams[Priority Type],MATCH($A141,Teams[Team Name],0)),"unknown team"))</f>
        <v/>
      </c>
      <c r="D141" s="8"/>
      <c r="E141" s="8"/>
      <c r="F141" s="24"/>
      <c r="G141" s="6"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row>
    <row r="142" spans="1:7" x14ac:dyDescent="0.25">
      <c r="A142" s="8"/>
      <c r="B142" s="8"/>
      <c r="C142" s="6" t="str">
        <f>IF($A142="","",IFERROR(INDEX(Teams[Priority Type],MATCH($A142,Teams[Team Name],0)),"unknown team"))</f>
        <v/>
      </c>
      <c r="D142" s="8"/>
      <c r="E142" s="8"/>
      <c r="F142" s="24"/>
      <c r="G142" s="6"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row>
    <row r="143" spans="1:7" x14ac:dyDescent="0.25">
      <c r="A143" s="8"/>
      <c r="B143" s="8"/>
      <c r="C143" s="6" t="str">
        <f>IF($A143="","",IFERROR(INDEX(Teams[Priority Type],MATCH($A143,Teams[Team Name],0)),"unknown team"))</f>
        <v/>
      </c>
      <c r="D143" s="8"/>
      <c r="E143" s="8"/>
      <c r="F143" s="24"/>
      <c r="G143" s="6"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row>
    <row r="144" spans="1:7" x14ac:dyDescent="0.25">
      <c r="A144" s="8"/>
      <c r="B144" s="8"/>
      <c r="C144" s="6" t="str">
        <f>IF($A144="","",IFERROR(INDEX(Teams[Priority Type],MATCH($A144,Teams[Team Name],0)),"unknown team"))</f>
        <v/>
      </c>
      <c r="D144" s="8"/>
      <c r="E144" s="8"/>
      <c r="F144" s="24"/>
      <c r="G144" s="6"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row>
    <row r="145" spans="1:7" x14ac:dyDescent="0.25">
      <c r="A145" s="8"/>
      <c r="B145" s="8"/>
      <c r="C145" s="6" t="str">
        <f>IF($A145="","",IFERROR(INDEX(Teams[Priority Type],MATCH($A145,Teams[Team Name],0)),"unknown team"))</f>
        <v/>
      </c>
      <c r="D145" s="8"/>
      <c r="E145" s="8"/>
      <c r="F145" s="24"/>
      <c r="G145" s="6"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row>
    <row r="146" spans="1:7" x14ac:dyDescent="0.25">
      <c r="A146" s="8"/>
      <c r="B146" s="8"/>
      <c r="C146" s="6" t="str">
        <f>IF($A146="","",IFERROR(INDEX(Teams[Priority Type],MATCH($A146,Teams[Team Name],0)),"unknown team"))</f>
        <v/>
      </c>
      <c r="D146" s="8"/>
      <c r="E146" s="8"/>
      <c r="F146" s="24"/>
      <c r="G146" s="6"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row>
    <row r="147" spans="1:7" x14ac:dyDescent="0.25">
      <c r="A147" s="8"/>
      <c r="B147" s="8"/>
      <c r="C147" s="6" t="str">
        <f>IF($A147="","",IFERROR(INDEX(Teams[Priority Type],MATCH($A147,Teams[Team Name],0)),"unknown team"))</f>
        <v/>
      </c>
      <c r="D147" s="8"/>
      <c r="E147" s="8"/>
      <c r="F147" s="24"/>
      <c r="G147" s="6"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row>
    <row r="148" spans="1:7" x14ac:dyDescent="0.25">
      <c r="A148" s="8"/>
      <c r="B148" s="8"/>
      <c r="C148" s="6" t="str">
        <f>IF($A148="","",IFERROR(INDEX(Teams[Priority Type],MATCH($A148,Teams[Team Name],0)),"unknown team"))</f>
        <v/>
      </c>
      <c r="D148" s="8"/>
      <c r="E148" s="8"/>
      <c r="F148" s="24"/>
      <c r="G148" s="6"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row>
    <row r="149" spans="1:7" x14ac:dyDescent="0.25">
      <c r="A149" s="8"/>
      <c r="B149" s="8"/>
      <c r="C149" s="6" t="str">
        <f>IF($A149="","",IFERROR(INDEX(Teams[Priority Type],MATCH($A149,Teams[Team Name],0)),"unknown team"))</f>
        <v/>
      </c>
      <c r="D149" s="8"/>
      <c r="E149" s="8"/>
      <c r="F149" s="24"/>
      <c r="G149" s="6"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row>
    <row r="150" spans="1:7" x14ac:dyDescent="0.25">
      <c r="A150" s="8"/>
      <c r="B150" s="8"/>
      <c r="C150" s="6" t="str">
        <f>IF($A150="","",IFERROR(INDEX(Teams[Priority Type],MATCH($A150,Teams[Team Name],0)),"unknown team"))</f>
        <v/>
      </c>
      <c r="D150" s="8"/>
      <c r="E150" s="8"/>
      <c r="F150" s="24"/>
      <c r="G150" s="6"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row>
    <row r="151" spans="1:7" x14ac:dyDescent="0.25">
      <c r="A151" s="8"/>
      <c r="B151" s="8"/>
      <c r="C151" s="6" t="str">
        <f>IF($A151="","",IFERROR(INDEX(Teams[Priority Type],MATCH($A151,Teams[Team Name],0)),"unknown team"))</f>
        <v/>
      </c>
      <c r="D151" s="8"/>
      <c r="E151" s="8"/>
      <c r="F151" s="24"/>
      <c r="G151" s="6"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row>
    <row r="152" spans="1:7" x14ac:dyDescent="0.25">
      <c r="A152" s="8"/>
      <c r="B152" s="8"/>
      <c r="C152" s="6" t="str">
        <f>IF($A152="","",IFERROR(INDEX(Teams[Priority Type],MATCH($A152,Teams[Team Name],0)),"unknown team"))</f>
        <v/>
      </c>
      <c r="D152" s="8"/>
      <c r="E152" s="8"/>
      <c r="F152" s="24"/>
      <c r="G152" s="6"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row>
    <row r="153" spans="1:7" x14ac:dyDescent="0.25">
      <c r="A153" s="8"/>
      <c r="B153" s="8"/>
      <c r="C153" s="6" t="str">
        <f>IF($A153="","",IFERROR(INDEX(Teams[Priority Type],MATCH($A153,Teams[Team Name],0)),"unknown team"))</f>
        <v/>
      </c>
      <c r="D153" s="8"/>
      <c r="E153" s="8"/>
      <c r="F153" s="24"/>
      <c r="G153" s="6"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row>
    <row r="154" spans="1:7" x14ac:dyDescent="0.25">
      <c r="A154" s="8"/>
      <c r="B154" s="8"/>
      <c r="C154" s="6" t="str">
        <f>IF($A154="","",IFERROR(INDEX(Teams[Priority Type],MATCH($A154,Teams[Team Name],0)),"unknown team"))</f>
        <v/>
      </c>
      <c r="D154" s="8"/>
      <c r="E154" s="8"/>
      <c r="F154" s="24"/>
      <c r="G154" s="6"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row>
    <row r="155" spans="1:7" x14ac:dyDescent="0.25">
      <c r="A155" s="8"/>
      <c r="B155" s="8"/>
      <c r="C155" s="6" t="str">
        <f>IF($A155="","",IFERROR(INDEX(Teams[Priority Type],MATCH($A155,Teams[Team Name],0)),"unknown team"))</f>
        <v/>
      </c>
      <c r="D155" s="8"/>
      <c r="E155" s="8"/>
      <c r="F155" s="24"/>
      <c r="G155" s="6"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row>
    <row r="156" spans="1:7" x14ac:dyDescent="0.25">
      <c r="A156" s="8"/>
      <c r="B156" s="8"/>
      <c r="C156" s="6" t="str">
        <f>IF($A156="","",IFERROR(INDEX(Teams[Priority Type],MATCH($A156,Teams[Team Name],0)),"unknown team"))</f>
        <v/>
      </c>
      <c r="D156" s="8"/>
      <c r="E156" s="8"/>
      <c r="F156" s="24"/>
      <c r="G156" s="6"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row>
    <row r="157" spans="1:7" x14ac:dyDescent="0.25">
      <c r="A157" s="8"/>
      <c r="B157" s="8"/>
      <c r="C157" s="6" t="str">
        <f>IF($A157="","",IFERROR(INDEX(Teams[Priority Type],MATCH($A157,Teams[Team Name],0)),"unknown team"))</f>
        <v/>
      </c>
      <c r="D157" s="8"/>
      <c r="E157" s="8"/>
      <c r="F157" s="24"/>
      <c r="G157" s="6"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row>
    <row r="158" spans="1:7" x14ac:dyDescent="0.25">
      <c r="A158" s="8"/>
      <c r="B158" s="8"/>
      <c r="C158" s="6" t="str">
        <f>IF($A158="","",IFERROR(INDEX(Teams[Priority Type],MATCH($A158,Teams[Team Name],0)),"unknown team"))</f>
        <v/>
      </c>
      <c r="D158" s="8"/>
      <c r="E158" s="8"/>
      <c r="F158" s="24"/>
      <c r="G158" s="6"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row>
    <row r="159" spans="1:7" x14ac:dyDescent="0.25">
      <c r="A159" s="8"/>
      <c r="B159" s="8"/>
      <c r="C159" s="6" t="str">
        <f>IF($A159="","",IFERROR(INDEX(Teams[Priority Type],MATCH($A159,Teams[Team Name],0)),"unknown team"))</f>
        <v/>
      </c>
      <c r="D159" s="8"/>
      <c r="E159" s="8"/>
      <c r="F159" s="24"/>
      <c r="G159" s="6"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row>
    <row r="160" spans="1:7" x14ac:dyDescent="0.25">
      <c r="A160" s="8"/>
      <c r="B160" s="8"/>
      <c r="C160" s="6" t="str">
        <f>IF($A160="","",IFERROR(INDEX(Teams[Priority Type],MATCH($A160,Teams[Team Name],0)),"unknown team"))</f>
        <v/>
      </c>
      <c r="D160" s="8"/>
      <c r="E160" s="8"/>
      <c r="F160" s="24"/>
      <c r="G160" s="6"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row>
    <row r="161" spans="1:7" x14ac:dyDescent="0.25">
      <c r="A161" s="8"/>
      <c r="B161" s="8"/>
      <c r="C161" s="6" t="str">
        <f>IF($A161="","",IFERROR(INDEX(Teams[Priority Type],MATCH($A161,Teams[Team Name],0)),"unknown team"))</f>
        <v/>
      </c>
      <c r="D161" s="8"/>
      <c r="E161" s="8"/>
      <c r="F161" s="24"/>
      <c r="G161" s="6"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row>
    <row r="162" spans="1:7" x14ac:dyDescent="0.25">
      <c r="A162" s="8"/>
      <c r="B162" s="8"/>
      <c r="C162" s="6" t="str">
        <f>IF($A162="","",IFERROR(INDEX(Teams[Priority Type],MATCH($A162,Teams[Team Name],0)),"unknown team"))</f>
        <v/>
      </c>
      <c r="D162" s="8"/>
      <c r="E162" s="8"/>
      <c r="F162" s="24"/>
      <c r="G162" s="6"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row>
    <row r="163" spans="1:7" x14ac:dyDescent="0.25">
      <c r="A163" s="8"/>
      <c r="B163" s="8"/>
      <c r="C163" s="6" t="str">
        <f>IF($A163="","",IFERROR(INDEX(Teams[Priority Type],MATCH($A163,Teams[Team Name],0)),"unknown team"))</f>
        <v/>
      </c>
      <c r="D163" s="8"/>
      <c r="E163" s="8"/>
      <c r="F163" s="24"/>
      <c r="G163" s="6"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row>
    <row r="164" spans="1:7" x14ac:dyDescent="0.25">
      <c r="A164" s="8"/>
      <c r="B164" s="8"/>
      <c r="C164" s="6" t="str">
        <f>IF($A164="","",IFERROR(INDEX(Teams[Priority Type],MATCH($A164,Teams[Team Name],0)),"unknown team"))</f>
        <v/>
      </c>
      <c r="D164" s="8"/>
      <c r="E164" s="8"/>
      <c r="F164" s="24"/>
      <c r="G164" s="6"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row>
    <row r="165" spans="1:7" x14ac:dyDescent="0.25">
      <c r="A165" s="8"/>
      <c r="B165" s="8"/>
      <c r="C165" s="6" t="str">
        <f>IF($A165="","",IFERROR(INDEX(Teams[Priority Type],MATCH($A165,Teams[Team Name],0)),"unknown team"))</f>
        <v/>
      </c>
      <c r="D165" s="8"/>
      <c r="E165" s="8"/>
      <c r="F165" s="24"/>
      <c r="G165" s="6"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row>
    <row r="166" spans="1:7" x14ac:dyDescent="0.25">
      <c r="A166" s="8"/>
      <c r="B166" s="8"/>
      <c r="C166" s="6" t="str">
        <f>IF($A166="","",IFERROR(INDEX(Teams[Priority Type],MATCH($A166,Teams[Team Name],0)),"unknown team"))</f>
        <v/>
      </c>
      <c r="D166" s="8"/>
      <c r="E166" s="8"/>
      <c r="F166" s="24"/>
      <c r="G166" s="6"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row>
    <row r="167" spans="1:7" x14ac:dyDescent="0.25">
      <c r="A167" s="8"/>
      <c r="B167" s="8"/>
      <c r="C167" s="6" t="str">
        <f>IF($A167="","",IFERROR(INDEX(Teams[Priority Type],MATCH($A167,Teams[Team Name],0)),"unknown team"))</f>
        <v/>
      </c>
      <c r="D167" s="8"/>
      <c r="E167" s="8"/>
      <c r="F167" s="24"/>
      <c r="G167" s="6"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row>
    <row r="168" spans="1:7" x14ac:dyDescent="0.25">
      <c r="A168" s="8"/>
      <c r="B168" s="8"/>
      <c r="C168" s="6" t="str">
        <f>IF($A168="","",IFERROR(INDEX(Teams[Priority Type],MATCH($A168,Teams[Team Name],0)),"unknown team"))</f>
        <v/>
      </c>
      <c r="D168" s="8"/>
      <c r="E168" s="8"/>
      <c r="F168" s="24"/>
      <c r="G168" s="6"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row>
    <row r="169" spans="1:7" x14ac:dyDescent="0.25">
      <c r="A169" s="8"/>
      <c r="B169" s="8"/>
      <c r="C169" s="6" t="str">
        <f>IF($A169="","",IFERROR(INDEX(Teams[Priority Type],MATCH($A169,Teams[Team Name],0)),"unknown team"))</f>
        <v/>
      </c>
      <c r="D169" s="8"/>
      <c r="E169" s="8"/>
      <c r="F169" s="24"/>
      <c r="G169" s="6"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row>
    <row r="170" spans="1:7" x14ac:dyDescent="0.25">
      <c r="A170" s="8"/>
      <c r="B170" s="8"/>
      <c r="C170" s="6" t="str">
        <f>IF($A170="","",IFERROR(INDEX(Teams[Priority Type],MATCH($A170,Teams[Team Name],0)),"unknown team"))</f>
        <v/>
      </c>
      <c r="D170" s="8"/>
      <c r="E170" s="8"/>
      <c r="F170" s="24"/>
      <c r="G170" s="6"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row>
    <row r="171" spans="1:7" x14ac:dyDescent="0.25">
      <c r="A171" s="8"/>
      <c r="B171" s="8"/>
      <c r="C171" s="6" t="str">
        <f>IF($A171="","",IFERROR(INDEX(Teams[Priority Type],MATCH($A171,Teams[Team Name],0)),"unknown team"))</f>
        <v/>
      </c>
      <c r="D171" s="8"/>
      <c r="E171" s="8"/>
      <c r="F171" s="24"/>
      <c r="G171" s="6"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row>
    <row r="172" spans="1:7" x14ac:dyDescent="0.25">
      <c r="A172" s="8"/>
      <c r="B172" s="8"/>
      <c r="C172" s="6" t="str">
        <f>IF($A172="","",IFERROR(INDEX(Teams[Priority Type],MATCH($A172,Teams[Team Name],0)),"unknown team"))</f>
        <v/>
      </c>
      <c r="D172" s="8"/>
      <c r="E172" s="8"/>
      <c r="F172" s="24"/>
      <c r="G172" s="6"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row>
    <row r="173" spans="1:7" x14ac:dyDescent="0.25">
      <c r="A173" s="8"/>
      <c r="B173" s="8"/>
      <c r="C173" s="6" t="str">
        <f>IF($A173="","",IFERROR(INDEX(Teams[Priority Type],MATCH($A173,Teams[Team Name],0)),"unknown team"))</f>
        <v/>
      </c>
      <c r="D173" s="8"/>
      <c r="E173" s="8"/>
      <c r="F173" s="24"/>
      <c r="G173" s="6"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row>
    <row r="174" spans="1:7" x14ac:dyDescent="0.25">
      <c r="A174" s="8"/>
      <c r="B174" s="8"/>
      <c r="C174" s="6" t="str">
        <f>IF($A174="","",IFERROR(INDEX(Teams[Priority Type],MATCH($A174,Teams[Team Name],0)),"unknown team"))</f>
        <v/>
      </c>
      <c r="D174" s="8"/>
      <c r="E174" s="8"/>
      <c r="F174" s="24"/>
      <c r="G174" s="6"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row>
    <row r="175" spans="1:7" x14ac:dyDescent="0.25">
      <c r="A175" s="8"/>
      <c r="B175" s="8"/>
      <c r="C175" s="6" t="str">
        <f>IF($A175="","",IFERROR(INDEX(Teams[Priority Type],MATCH($A175,Teams[Team Name],0)),"unknown team"))</f>
        <v/>
      </c>
      <c r="D175" s="8"/>
      <c r="E175" s="8"/>
      <c r="F175" s="24"/>
      <c r="G175" s="6"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row>
    <row r="176" spans="1:7" x14ac:dyDescent="0.25">
      <c r="A176" s="8"/>
      <c r="B176" s="8"/>
      <c r="C176" s="6" t="str">
        <f>IF($A176="","",IFERROR(INDEX(Teams[Priority Type],MATCH($A176,Teams[Team Name],0)),"unknown team"))</f>
        <v/>
      </c>
      <c r="D176" s="8"/>
      <c r="E176" s="8"/>
      <c r="F176" s="24"/>
      <c r="G176" s="6"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row>
    <row r="177" spans="1:7" x14ac:dyDescent="0.25">
      <c r="A177" s="8"/>
      <c r="B177" s="8"/>
      <c r="C177" s="6" t="str">
        <f>IF($A177="","",IFERROR(INDEX(Teams[Priority Type],MATCH($A177,Teams[Team Name],0)),"unknown team"))</f>
        <v/>
      </c>
      <c r="D177" s="8"/>
      <c r="E177" s="8"/>
      <c r="F177" s="24"/>
      <c r="G177" s="6"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row>
    <row r="178" spans="1:7" x14ac:dyDescent="0.25">
      <c r="A178" s="8"/>
      <c r="B178" s="8"/>
      <c r="C178" s="6" t="str">
        <f>IF($A178="","",IFERROR(INDEX(Teams[Priority Type],MATCH($A178,Teams[Team Name],0)),"unknown team"))</f>
        <v/>
      </c>
      <c r="D178" s="8"/>
      <c r="E178" s="8"/>
      <c r="F178" s="24"/>
      <c r="G178" s="6"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row>
    <row r="179" spans="1:7" x14ac:dyDescent="0.25">
      <c r="A179" s="8"/>
      <c r="B179" s="8"/>
      <c r="C179" s="6" t="str">
        <f>IF($A179="","",IFERROR(INDEX(Teams[Priority Type],MATCH($A179,Teams[Team Name],0)),"unknown team"))</f>
        <v/>
      </c>
      <c r="D179" s="8"/>
      <c r="E179" s="8"/>
      <c r="F179" s="24"/>
      <c r="G179" s="6"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row>
    <row r="180" spans="1:7" x14ac:dyDescent="0.25">
      <c r="A180" s="8"/>
      <c r="B180" s="8"/>
      <c r="C180" s="6" t="str">
        <f>IF($A180="","",IFERROR(INDEX(Teams[Priority Type],MATCH($A180,Teams[Team Name],0)),"unknown team"))</f>
        <v/>
      </c>
      <c r="D180" s="8"/>
      <c r="E180" s="8"/>
      <c r="F180" s="24"/>
      <c r="G180" s="6"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row>
    <row r="181" spans="1:7" x14ac:dyDescent="0.25">
      <c r="A181" s="8"/>
      <c r="B181" s="8"/>
      <c r="C181" s="6" t="str">
        <f>IF($A181="","",IFERROR(INDEX(Teams[Priority Type],MATCH($A181,Teams[Team Name],0)),"unknown team"))</f>
        <v/>
      </c>
      <c r="D181" s="8"/>
      <c r="E181" s="8"/>
      <c r="F181" s="24"/>
      <c r="G181" s="6"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row>
    <row r="182" spans="1:7" x14ac:dyDescent="0.25">
      <c r="A182" s="8"/>
      <c r="B182" s="8"/>
      <c r="C182" s="6" t="str">
        <f>IF($A182="","",IFERROR(INDEX(Teams[Priority Type],MATCH($A182,Teams[Team Name],0)),"unknown team"))</f>
        <v/>
      </c>
      <c r="D182" s="8"/>
      <c r="E182" s="8"/>
      <c r="F182" s="24"/>
      <c r="G182" s="6"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row>
    <row r="183" spans="1:7" x14ac:dyDescent="0.25">
      <c r="A183" s="8"/>
      <c r="B183" s="8"/>
      <c r="C183" s="6" t="str">
        <f>IF($A183="","",IFERROR(INDEX(Teams[Priority Type],MATCH($A183,Teams[Team Name],0)),"unknown team"))</f>
        <v/>
      </c>
      <c r="D183" s="8"/>
      <c r="E183" s="8"/>
      <c r="F183" s="24"/>
      <c r="G183" s="6"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row>
    <row r="184" spans="1:7" x14ac:dyDescent="0.25">
      <c r="A184" s="8"/>
      <c r="B184" s="8"/>
      <c r="C184" s="6" t="str">
        <f>IF($A184="","",IFERROR(INDEX(Teams[Priority Type],MATCH($A184,Teams[Team Name],0)),"unknown team"))</f>
        <v/>
      </c>
      <c r="D184" s="8"/>
      <c r="E184" s="8"/>
      <c r="F184" s="24"/>
      <c r="G184" s="6"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row>
    <row r="185" spans="1:7" x14ac:dyDescent="0.25">
      <c r="A185" s="8"/>
      <c r="B185" s="8"/>
      <c r="C185" s="6" t="str">
        <f>IF($A185="","",IFERROR(INDEX(Teams[Priority Type],MATCH($A185,Teams[Team Name],0)),"unknown team"))</f>
        <v/>
      </c>
      <c r="D185" s="8"/>
      <c r="E185" s="8"/>
      <c r="F185" s="24"/>
      <c r="G185" s="6"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row>
    <row r="186" spans="1:7" x14ac:dyDescent="0.25">
      <c r="A186" s="8"/>
      <c r="B186" s="8"/>
      <c r="C186" s="6" t="str">
        <f>IF($A186="","",IFERROR(INDEX(Teams[Priority Type],MATCH($A186,Teams[Team Name],0)),"unknown team"))</f>
        <v/>
      </c>
      <c r="D186" s="8"/>
      <c r="E186" s="8"/>
      <c r="F186" s="24"/>
      <c r="G186" s="6"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row>
    <row r="187" spans="1:7" x14ac:dyDescent="0.25">
      <c r="A187" s="8"/>
      <c r="B187" s="8"/>
      <c r="C187" s="6" t="str">
        <f>IF($A187="","",IFERROR(INDEX(Teams[Priority Type],MATCH($A187,Teams[Team Name],0)),"unknown team"))</f>
        <v/>
      </c>
      <c r="D187" s="8"/>
      <c r="E187" s="8"/>
      <c r="F187" s="24"/>
      <c r="G187" s="6"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row>
    <row r="188" spans="1:7" x14ac:dyDescent="0.25">
      <c r="A188" s="8"/>
      <c r="B188" s="8"/>
      <c r="C188" s="6" t="str">
        <f>IF($A188="","",IFERROR(INDEX(Teams[Priority Type],MATCH($A188,Teams[Team Name],0)),"unknown team"))</f>
        <v/>
      </c>
      <c r="D188" s="8"/>
      <c r="E188" s="8"/>
      <c r="F188" s="24"/>
      <c r="G188" s="6"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row>
    <row r="189" spans="1:7" x14ac:dyDescent="0.25">
      <c r="A189" s="8"/>
      <c r="B189" s="8"/>
      <c r="C189" s="6" t="str">
        <f>IF($A189="","",IFERROR(INDEX(Teams[Priority Type],MATCH($A189,Teams[Team Name],0)),"unknown team"))</f>
        <v/>
      </c>
      <c r="D189" s="8"/>
      <c r="E189" s="8"/>
      <c r="F189" s="24"/>
      <c r="G189" s="6"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row>
    <row r="190" spans="1:7" x14ac:dyDescent="0.25">
      <c r="A190" s="8"/>
      <c r="B190" s="8"/>
      <c r="C190" s="6" t="str">
        <f>IF($A190="","",IFERROR(INDEX(Teams[Priority Type],MATCH($A190,Teams[Team Name],0)),"unknown team"))</f>
        <v/>
      </c>
      <c r="D190" s="8"/>
      <c r="E190" s="8"/>
      <c r="F190" s="24"/>
      <c r="G190" s="6"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row>
    <row r="191" spans="1:7" x14ac:dyDescent="0.25">
      <c r="A191" s="8"/>
      <c r="B191" s="8"/>
      <c r="C191" s="6" t="str">
        <f>IF($A191="","",IFERROR(INDEX(Teams[Priority Type],MATCH($A191,Teams[Team Name],0)),"unknown team"))</f>
        <v/>
      </c>
      <c r="D191" s="8"/>
      <c r="E191" s="8"/>
      <c r="F191" s="24"/>
      <c r="G191" s="6"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row>
    <row r="192" spans="1:7" x14ac:dyDescent="0.25">
      <c r="A192" s="8"/>
      <c r="B192" s="8"/>
      <c r="C192" s="6" t="str">
        <f>IF($A192="","",IFERROR(INDEX(Teams[Priority Type],MATCH($A192,Teams[Team Name],0)),"unknown team"))</f>
        <v/>
      </c>
      <c r="D192" s="8"/>
      <c r="E192" s="8"/>
      <c r="F192" s="24"/>
      <c r="G192" s="6"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row>
    <row r="193" spans="1:7" x14ac:dyDescent="0.25">
      <c r="A193" s="8"/>
      <c r="B193" s="8"/>
      <c r="C193" s="6" t="str">
        <f>IF($A193="","",IFERROR(INDEX(Teams[Priority Type],MATCH($A193,Teams[Team Name],0)),"unknown team"))</f>
        <v/>
      </c>
      <c r="D193" s="8"/>
      <c r="E193" s="8"/>
      <c r="F193" s="24"/>
      <c r="G193" s="6"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row>
    <row r="194" spans="1:7" x14ac:dyDescent="0.25">
      <c r="A194" s="8"/>
      <c r="B194" s="8"/>
      <c r="C194" s="6" t="str">
        <f>IF($A194="","",IFERROR(INDEX(Teams[Priority Type],MATCH($A194,Teams[Team Name],0)),"unknown team"))</f>
        <v/>
      </c>
      <c r="D194" s="8"/>
      <c r="E194" s="8"/>
      <c r="F194" s="24"/>
      <c r="G194" s="6"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row>
    <row r="195" spans="1:7" x14ac:dyDescent="0.25">
      <c r="A195" s="8"/>
      <c r="B195" s="8"/>
      <c r="C195" s="6" t="str">
        <f>IF($A195="","",IFERROR(INDEX(Teams[Priority Type],MATCH($A195,Teams[Team Name],0)),"unknown team"))</f>
        <v/>
      </c>
      <c r="D195" s="8"/>
      <c r="E195" s="8"/>
      <c r="F195" s="24"/>
      <c r="G195" s="6"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row>
    <row r="196" spans="1:7" x14ac:dyDescent="0.25">
      <c r="A196" s="8"/>
      <c r="B196" s="8"/>
      <c r="C196" s="6" t="str">
        <f>IF($A196="","",IFERROR(INDEX(Teams[Priority Type],MATCH($A196,Teams[Team Name],0)),"unknown team"))</f>
        <v/>
      </c>
      <c r="D196" s="8"/>
      <c r="E196" s="8"/>
      <c r="F196" s="24"/>
      <c r="G196" s="6"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row>
    <row r="197" spans="1:7" x14ac:dyDescent="0.25">
      <c r="A197" s="8"/>
      <c r="B197" s="8"/>
      <c r="C197" s="6" t="str">
        <f>IF($A197="","",IFERROR(INDEX(Teams[Priority Type],MATCH($A197,Teams[Team Name],0)),"unknown team"))</f>
        <v/>
      </c>
      <c r="D197" s="8"/>
      <c r="E197" s="8"/>
      <c r="F197" s="24"/>
      <c r="G197" s="6"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row>
    <row r="198" spans="1:7" x14ac:dyDescent="0.25">
      <c r="A198" s="8"/>
      <c r="B198" s="8"/>
      <c r="C198" s="6" t="str">
        <f>IF($A198="","",IFERROR(INDEX(Teams[Priority Type],MATCH($A198,Teams[Team Name],0)),"unknown team"))</f>
        <v/>
      </c>
      <c r="D198" s="8"/>
      <c r="E198" s="8"/>
      <c r="F198" s="24"/>
      <c r="G198" s="6"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row>
    <row r="199" spans="1:7" x14ac:dyDescent="0.25">
      <c r="A199" s="8"/>
      <c r="B199" s="8"/>
      <c r="C199" s="6" t="str">
        <f>IF($A199="","",IFERROR(INDEX(Teams[Priority Type],MATCH($A199,Teams[Team Name],0)),"unknown team"))</f>
        <v/>
      </c>
      <c r="D199" s="8"/>
      <c r="E199" s="8"/>
      <c r="F199" s="24"/>
      <c r="G199" s="6"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row>
    <row r="200" spans="1:7" x14ac:dyDescent="0.25">
      <c r="A200" s="8"/>
      <c r="B200" s="8"/>
      <c r="C200" s="6" t="str">
        <f>IF($A200="","",IFERROR(INDEX(Teams[Priority Type],MATCH($A200,Teams[Team Name],0)),"unknown team"))</f>
        <v/>
      </c>
      <c r="D200" s="8"/>
      <c r="E200" s="8"/>
      <c r="F200" s="24"/>
      <c r="G200" s="6"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row>
    <row r="201" spans="1:7" x14ac:dyDescent="0.25">
      <c r="A201" s="8"/>
      <c r="B201" s="8"/>
      <c r="C201" s="6" t="str">
        <f>IF($A201="","",IFERROR(INDEX(Teams[Priority Type],MATCH($A201,Teams[Team Name],0)),"unknown team"))</f>
        <v/>
      </c>
      <c r="D201" s="8"/>
      <c r="E201" s="8"/>
      <c r="F201" s="24"/>
      <c r="G201" s="6"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row>
  </sheetData>
  <sheetProtection sheet="1" objects="1" scenarios="1"/>
  <conditionalFormatting sqref="G2:G201">
    <cfRule type="expression" dxfId="38" priority="1">
      <formula>AND($C2="Tactical",$G2="Minimal")</formula>
    </cfRule>
    <cfRule type="expression" dxfId="37" priority="2">
      <formula>AND($C2="Tactical",$G2="Low")</formula>
    </cfRule>
    <cfRule type="expression" dxfId="36" priority="3">
      <formula>AND($C2="Tactical",$G2="Moderate")</formula>
    </cfRule>
    <cfRule type="expression" dxfId="35" priority="4">
      <formula>AND($C2="Tactical",$G2="High")</formula>
    </cfRule>
    <cfRule type="expression" dxfId="34" priority="5">
      <formula>AND($C2="Tactical",$G2="Very High")</formula>
    </cfRule>
    <cfRule type="expression" dxfId="33" priority="6">
      <formula>AND($C2&lt;&gt;"Tactical",$C2&lt;&gt;"",$G2="Minimal")</formula>
    </cfRule>
    <cfRule type="expression" dxfId="32" priority="7">
      <formula>AND($C2&lt;&gt;"Tactical",$C2&lt;&gt;"",$G2="Limited")</formula>
    </cfRule>
    <cfRule type="expression" dxfId="31" priority="8">
      <formula>AND($C2&lt;&gt;"Tactical",$C2&lt;&gt;"",$G2="Moderate")</formula>
    </cfRule>
    <cfRule type="expression" dxfId="30" priority="9">
      <formula>AND($C2&lt;&gt;"Tactical",$C2&lt;&gt;"",$G2="Significant")</formula>
    </cfRule>
    <cfRule type="expression" dxfId="29" priority="10">
      <formula>AND($C2&lt;&gt;"Tactical",$C2&lt;&gt;"",$G2="Exceptional")</formula>
    </cfRule>
  </conditionalFormatting>
  <dataValidations count="5">
    <dataValidation type="list" allowBlank="1" errorTitle="Unknown team" error="Pick a team defined on 'Step 1 - Teams'." sqref="A2:A201" xr:uid="{00000000-0002-0000-0500-000000000000}">
      <formula1>TeamNameList</formula1>
    </dataValidation>
    <dataValidation type="list" allowBlank="1" errorTitle="Unknown priority" error="Pick a priority from your Step 2 selection, matching the team's Priority Type." sqref="B2:B201" xr:uid="{00000000-0002-0000-0500-000001000000}">
      <formula1>INDIRECT("Selected"&amp;$C2)</formula1>
    </dataValidation>
    <dataValidation type="list" allowBlank="1" errorTitle="Invalid entry" error="Choose Yes or No." sqref="E2:E201" xr:uid="{00000000-0002-0000-0500-000002000000}">
      <formula1>YesNoList</formula1>
    </dataValidation>
    <dataValidation type="custom" allowBlank="1" errorTitle="Invalid rank" error="Rank must be a positive whole number, unique within the team." sqref="D2:D201" xr:uid="{00000000-0002-0000-0500-000003000000}">
      <formula1>AND($D2&lt;&gt;"",$D2=INT($D2),$D2&gt;0,COUNTIFS($A$2:$A$201,$A2,$D$2:$D$201,$D2)=1)</formula1>
    </dataValidation>
    <dataValidation type="list" allowBlank="1" errorTitle="Invalid entry" error="Pick a value from the dropdown (5% steps)." sqref="F2:F201" xr:uid="{00000000-0002-0000-0500-000004000000}">
      <formula1>PercentIncrementsList</formula1>
    </dataValidation>
  </dataValidations>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7" t="s">
        <v>81</v>
      </c>
      <c r="B1" s="7" t="s">
        <v>82</v>
      </c>
      <c r="C1" s="7" t="s">
        <v>67</v>
      </c>
      <c r="D1" s="7" t="s">
        <v>83</v>
      </c>
      <c r="E1" s="7" t="s">
        <v>84</v>
      </c>
    </row>
    <row r="2" spans="1:5" x14ac:dyDescent="0.25">
      <c r="A2" s="8"/>
      <c r="B2" s="6" t="str">
        <f>IF($A2="","",IFERROR(INDEX(Resources[PositionTitle],MATCH($A2,Resources[FullName],0)),"unknown resource"))</f>
        <v/>
      </c>
      <c r="C2" s="8"/>
      <c r="D2" s="24"/>
      <c r="E2" s="23" t="str">
        <f>IF($A2="","",SUMIFS(ResourceAllocation[Allocation % of Person Effort],ResourceAllocation[Resource],$A2))</f>
        <v/>
      </c>
    </row>
    <row r="3" spans="1:5" x14ac:dyDescent="0.25">
      <c r="A3" s="8"/>
      <c r="B3" s="6" t="str">
        <f>IF($A3="","",IFERROR(INDEX(Resources[PositionTitle],MATCH($A3,Resources[FullName],0)),"unknown resource"))</f>
        <v/>
      </c>
      <c r="C3" s="8"/>
      <c r="D3" s="24"/>
      <c r="E3" s="23" t="str">
        <f>IF($A3="","",SUMIFS(ResourceAllocation[Allocation % of Person Effort],ResourceAllocation[Resource],$A3))</f>
        <v/>
      </c>
    </row>
    <row r="4" spans="1:5" x14ac:dyDescent="0.25">
      <c r="A4" s="8"/>
      <c r="B4" s="6" t="str">
        <f>IF($A4="","",IFERROR(INDEX(Resources[PositionTitle],MATCH($A4,Resources[FullName],0)),"unknown resource"))</f>
        <v/>
      </c>
      <c r="C4" s="8"/>
      <c r="D4" s="24"/>
      <c r="E4" s="23" t="str">
        <f>IF($A4="","",SUMIFS(ResourceAllocation[Allocation % of Person Effort],ResourceAllocation[Resource],$A4))</f>
        <v/>
      </c>
    </row>
    <row r="5" spans="1:5" x14ac:dyDescent="0.25">
      <c r="A5" s="8"/>
      <c r="B5" s="6" t="str">
        <f>IF($A5="","",IFERROR(INDEX(Resources[PositionTitle],MATCH($A5,Resources[FullName],0)),"unknown resource"))</f>
        <v/>
      </c>
      <c r="C5" s="8"/>
      <c r="D5" s="24"/>
      <c r="E5" s="23" t="str">
        <f>IF($A5="","",SUMIFS(ResourceAllocation[Allocation % of Person Effort],ResourceAllocation[Resource],$A5))</f>
        <v/>
      </c>
    </row>
    <row r="6" spans="1:5" x14ac:dyDescent="0.25">
      <c r="A6" s="8"/>
      <c r="B6" s="6" t="str">
        <f>IF($A6="","",IFERROR(INDEX(Resources[PositionTitle],MATCH($A6,Resources[FullName],0)),"unknown resource"))</f>
        <v/>
      </c>
      <c r="C6" s="8"/>
      <c r="D6" s="24"/>
      <c r="E6" s="23" t="str">
        <f>IF($A6="","",SUMIFS(ResourceAllocation[Allocation % of Person Effort],ResourceAllocation[Resource],$A6))</f>
        <v/>
      </c>
    </row>
    <row r="7" spans="1:5" x14ac:dyDescent="0.25">
      <c r="A7" s="8"/>
      <c r="B7" s="6" t="str">
        <f>IF($A7="","",IFERROR(INDEX(Resources[PositionTitle],MATCH($A7,Resources[FullName],0)),"unknown resource"))</f>
        <v/>
      </c>
      <c r="C7" s="8"/>
      <c r="D7" s="24"/>
      <c r="E7" s="23" t="str">
        <f>IF($A7="","",SUMIFS(ResourceAllocation[Allocation % of Person Effort],ResourceAllocation[Resource],$A7))</f>
        <v/>
      </c>
    </row>
    <row r="8" spans="1:5" x14ac:dyDescent="0.25">
      <c r="A8" s="8"/>
      <c r="B8" s="6" t="str">
        <f>IF($A8="","",IFERROR(INDEX(Resources[PositionTitle],MATCH($A8,Resources[FullName],0)),"unknown resource"))</f>
        <v/>
      </c>
      <c r="C8" s="8"/>
      <c r="D8" s="24"/>
      <c r="E8" s="23" t="str">
        <f>IF($A8="","",SUMIFS(ResourceAllocation[Allocation % of Person Effort],ResourceAllocation[Resource],$A8))</f>
        <v/>
      </c>
    </row>
    <row r="9" spans="1:5" x14ac:dyDescent="0.25">
      <c r="A9" s="8"/>
      <c r="B9" s="6" t="str">
        <f>IF($A9="","",IFERROR(INDEX(Resources[PositionTitle],MATCH($A9,Resources[FullName],0)),"unknown resource"))</f>
        <v/>
      </c>
      <c r="C9" s="8"/>
      <c r="D9" s="24"/>
      <c r="E9" s="23" t="str">
        <f>IF($A9="","",SUMIFS(ResourceAllocation[Allocation % of Person Effort],ResourceAllocation[Resource],$A9))</f>
        <v/>
      </c>
    </row>
    <row r="10" spans="1:5" x14ac:dyDescent="0.25">
      <c r="A10" s="8"/>
      <c r="B10" s="6" t="str">
        <f>IF($A10="","",IFERROR(INDEX(Resources[PositionTitle],MATCH($A10,Resources[FullName],0)),"unknown resource"))</f>
        <v/>
      </c>
      <c r="C10" s="8"/>
      <c r="D10" s="24"/>
      <c r="E10" s="23" t="str">
        <f>IF($A10="","",SUMIFS(ResourceAllocation[Allocation % of Person Effort],ResourceAllocation[Resource],$A10))</f>
        <v/>
      </c>
    </row>
    <row r="11" spans="1:5" x14ac:dyDescent="0.25">
      <c r="A11" s="8"/>
      <c r="B11" s="6" t="str">
        <f>IF($A11="","",IFERROR(INDEX(Resources[PositionTitle],MATCH($A11,Resources[FullName],0)),"unknown resource"))</f>
        <v/>
      </c>
      <c r="C11" s="8"/>
      <c r="D11" s="24"/>
      <c r="E11" s="23" t="str">
        <f>IF($A11="","",SUMIFS(ResourceAllocation[Allocation % of Person Effort],ResourceAllocation[Resource],$A11))</f>
        <v/>
      </c>
    </row>
    <row r="12" spans="1:5" x14ac:dyDescent="0.25">
      <c r="A12" s="8"/>
      <c r="B12" s="6" t="str">
        <f>IF($A12="","",IFERROR(INDEX(Resources[PositionTitle],MATCH($A12,Resources[FullName],0)),"unknown resource"))</f>
        <v/>
      </c>
      <c r="C12" s="8"/>
      <c r="D12" s="24"/>
      <c r="E12" s="23" t="str">
        <f>IF($A12="","",SUMIFS(ResourceAllocation[Allocation % of Person Effort],ResourceAllocation[Resource],$A12))</f>
        <v/>
      </c>
    </row>
    <row r="13" spans="1:5" x14ac:dyDescent="0.25">
      <c r="A13" s="8"/>
      <c r="B13" s="6" t="str">
        <f>IF($A13="","",IFERROR(INDEX(Resources[PositionTitle],MATCH($A13,Resources[FullName],0)),"unknown resource"))</f>
        <v/>
      </c>
      <c r="C13" s="8"/>
      <c r="D13" s="24"/>
      <c r="E13" s="23" t="str">
        <f>IF($A13="","",SUMIFS(ResourceAllocation[Allocation % of Person Effort],ResourceAllocation[Resource],$A13))</f>
        <v/>
      </c>
    </row>
    <row r="14" spans="1:5" x14ac:dyDescent="0.25">
      <c r="A14" s="8"/>
      <c r="B14" s="6" t="str">
        <f>IF($A14="","",IFERROR(INDEX(Resources[PositionTitle],MATCH($A14,Resources[FullName],0)),"unknown resource"))</f>
        <v/>
      </c>
      <c r="C14" s="8"/>
      <c r="D14" s="24"/>
      <c r="E14" s="23" t="str">
        <f>IF($A14="","",SUMIFS(ResourceAllocation[Allocation % of Person Effort],ResourceAllocation[Resource],$A14))</f>
        <v/>
      </c>
    </row>
    <row r="15" spans="1:5" x14ac:dyDescent="0.25">
      <c r="A15" s="8"/>
      <c r="B15" s="6" t="str">
        <f>IF($A15="","",IFERROR(INDEX(Resources[PositionTitle],MATCH($A15,Resources[FullName],0)),"unknown resource"))</f>
        <v/>
      </c>
      <c r="C15" s="8"/>
      <c r="D15" s="24"/>
      <c r="E15" s="23" t="str">
        <f>IF($A15="","",SUMIFS(ResourceAllocation[Allocation % of Person Effort],ResourceAllocation[Resource],$A15))</f>
        <v/>
      </c>
    </row>
    <row r="16" spans="1:5" x14ac:dyDescent="0.25">
      <c r="A16" s="8"/>
      <c r="B16" s="6" t="str">
        <f>IF($A16="","",IFERROR(INDEX(Resources[PositionTitle],MATCH($A16,Resources[FullName],0)),"unknown resource"))</f>
        <v/>
      </c>
      <c r="C16" s="8"/>
      <c r="D16" s="24"/>
      <c r="E16" s="23" t="str">
        <f>IF($A16="","",SUMIFS(ResourceAllocation[Allocation % of Person Effort],ResourceAllocation[Resource],$A16))</f>
        <v/>
      </c>
    </row>
    <row r="17" spans="1:5" x14ac:dyDescent="0.25">
      <c r="A17" s="8"/>
      <c r="B17" s="6" t="str">
        <f>IF($A17="","",IFERROR(INDEX(Resources[PositionTitle],MATCH($A17,Resources[FullName],0)),"unknown resource"))</f>
        <v/>
      </c>
      <c r="C17" s="8"/>
      <c r="D17" s="24"/>
      <c r="E17" s="23" t="str">
        <f>IF($A17="","",SUMIFS(ResourceAllocation[Allocation % of Person Effort],ResourceAllocation[Resource],$A17))</f>
        <v/>
      </c>
    </row>
    <row r="18" spans="1:5" x14ac:dyDescent="0.25">
      <c r="A18" s="8"/>
      <c r="B18" s="6" t="str">
        <f>IF($A18="","",IFERROR(INDEX(Resources[PositionTitle],MATCH($A18,Resources[FullName],0)),"unknown resource"))</f>
        <v/>
      </c>
      <c r="C18" s="8"/>
      <c r="D18" s="24"/>
      <c r="E18" s="23" t="str">
        <f>IF($A18="","",SUMIFS(ResourceAllocation[Allocation % of Person Effort],ResourceAllocation[Resource],$A18))</f>
        <v/>
      </c>
    </row>
    <row r="19" spans="1:5" x14ac:dyDescent="0.25">
      <c r="A19" s="8"/>
      <c r="B19" s="6" t="str">
        <f>IF($A19="","",IFERROR(INDEX(Resources[PositionTitle],MATCH($A19,Resources[FullName],0)),"unknown resource"))</f>
        <v/>
      </c>
      <c r="C19" s="8"/>
      <c r="D19" s="24"/>
      <c r="E19" s="23" t="str">
        <f>IF($A19="","",SUMIFS(ResourceAllocation[Allocation % of Person Effort],ResourceAllocation[Resource],$A19))</f>
        <v/>
      </c>
    </row>
    <row r="20" spans="1:5" x14ac:dyDescent="0.25">
      <c r="A20" s="8"/>
      <c r="B20" s="6" t="str">
        <f>IF($A20="","",IFERROR(INDEX(Resources[PositionTitle],MATCH($A20,Resources[FullName],0)),"unknown resource"))</f>
        <v/>
      </c>
      <c r="C20" s="8"/>
      <c r="D20" s="24"/>
      <c r="E20" s="23" t="str">
        <f>IF($A20="","",SUMIFS(ResourceAllocation[Allocation % of Person Effort],ResourceAllocation[Resource],$A20))</f>
        <v/>
      </c>
    </row>
    <row r="21" spans="1:5" x14ac:dyDescent="0.25">
      <c r="A21" s="8"/>
      <c r="B21" s="6" t="str">
        <f>IF($A21="","",IFERROR(INDEX(Resources[PositionTitle],MATCH($A21,Resources[FullName],0)),"unknown resource"))</f>
        <v/>
      </c>
      <c r="C21" s="8"/>
      <c r="D21" s="24"/>
      <c r="E21" s="23" t="str">
        <f>IF($A21="","",SUMIFS(ResourceAllocation[Allocation % of Person Effort],ResourceAllocation[Resource],$A21))</f>
        <v/>
      </c>
    </row>
    <row r="22" spans="1:5" x14ac:dyDescent="0.25">
      <c r="A22" s="8"/>
      <c r="B22" s="6" t="str">
        <f>IF($A22="","",IFERROR(INDEX(Resources[PositionTitle],MATCH($A22,Resources[FullName],0)),"unknown resource"))</f>
        <v/>
      </c>
      <c r="C22" s="8"/>
      <c r="D22" s="24"/>
      <c r="E22" s="23" t="str">
        <f>IF($A22="","",SUMIFS(ResourceAllocation[Allocation % of Person Effort],ResourceAllocation[Resource],$A22))</f>
        <v/>
      </c>
    </row>
    <row r="23" spans="1:5" x14ac:dyDescent="0.25">
      <c r="A23" s="8"/>
      <c r="B23" s="6" t="str">
        <f>IF($A23="","",IFERROR(INDEX(Resources[PositionTitle],MATCH($A23,Resources[FullName],0)),"unknown resource"))</f>
        <v/>
      </c>
      <c r="C23" s="8"/>
      <c r="D23" s="24"/>
      <c r="E23" s="23" t="str">
        <f>IF($A23="","",SUMIFS(ResourceAllocation[Allocation % of Person Effort],ResourceAllocation[Resource],$A23))</f>
        <v/>
      </c>
    </row>
    <row r="24" spans="1:5" x14ac:dyDescent="0.25">
      <c r="A24" s="8"/>
      <c r="B24" s="6" t="str">
        <f>IF($A24="","",IFERROR(INDEX(Resources[PositionTitle],MATCH($A24,Resources[FullName],0)),"unknown resource"))</f>
        <v/>
      </c>
      <c r="C24" s="8"/>
      <c r="D24" s="24"/>
      <c r="E24" s="23" t="str">
        <f>IF($A24="","",SUMIFS(ResourceAllocation[Allocation % of Person Effort],ResourceAllocation[Resource],$A24))</f>
        <v/>
      </c>
    </row>
    <row r="25" spans="1:5" x14ac:dyDescent="0.25">
      <c r="A25" s="8"/>
      <c r="B25" s="6" t="str">
        <f>IF($A25="","",IFERROR(INDEX(Resources[PositionTitle],MATCH($A25,Resources[FullName],0)),"unknown resource"))</f>
        <v/>
      </c>
      <c r="C25" s="8"/>
      <c r="D25" s="24"/>
      <c r="E25" s="23" t="str">
        <f>IF($A25="","",SUMIFS(ResourceAllocation[Allocation % of Person Effort],ResourceAllocation[Resource],$A25))</f>
        <v/>
      </c>
    </row>
    <row r="26" spans="1:5" x14ac:dyDescent="0.25">
      <c r="A26" s="8"/>
      <c r="B26" s="6" t="str">
        <f>IF($A26="","",IFERROR(INDEX(Resources[PositionTitle],MATCH($A26,Resources[FullName],0)),"unknown resource"))</f>
        <v/>
      </c>
      <c r="C26" s="8"/>
      <c r="D26" s="24"/>
      <c r="E26" s="23" t="str">
        <f>IF($A26="","",SUMIFS(ResourceAllocation[Allocation % of Person Effort],ResourceAllocation[Resource],$A26))</f>
        <v/>
      </c>
    </row>
    <row r="27" spans="1:5" x14ac:dyDescent="0.25">
      <c r="A27" s="8"/>
      <c r="B27" s="6" t="str">
        <f>IF($A27="","",IFERROR(INDEX(Resources[PositionTitle],MATCH($A27,Resources[FullName],0)),"unknown resource"))</f>
        <v/>
      </c>
      <c r="C27" s="8"/>
      <c r="D27" s="24"/>
      <c r="E27" s="23" t="str">
        <f>IF($A27="","",SUMIFS(ResourceAllocation[Allocation % of Person Effort],ResourceAllocation[Resource],$A27))</f>
        <v/>
      </c>
    </row>
    <row r="28" spans="1:5" x14ac:dyDescent="0.25">
      <c r="A28" s="8"/>
      <c r="B28" s="6" t="str">
        <f>IF($A28="","",IFERROR(INDEX(Resources[PositionTitle],MATCH($A28,Resources[FullName],0)),"unknown resource"))</f>
        <v/>
      </c>
      <c r="C28" s="8"/>
      <c r="D28" s="24"/>
      <c r="E28" s="23" t="str">
        <f>IF($A28="","",SUMIFS(ResourceAllocation[Allocation % of Person Effort],ResourceAllocation[Resource],$A28))</f>
        <v/>
      </c>
    </row>
    <row r="29" spans="1:5" x14ac:dyDescent="0.25">
      <c r="A29" s="8"/>
      <c r="B29" s="6" t="str">
        <f>IF($A29="","",IFERROR(INDEX(Resources[PositionTitle],MATCH($A29,Resources[FullName],0)),"unknown resource"))</f>
        <v/>
      </c>
      <c r="C29" s="8"/>
      <c r="D29" s="24"/>
      <c r="E29" s="23" t="str">
        <f>IF($A29="","",SUMIFS(ResourceAllocation[Allocation % of Person Effort],ResourceAllocation[Resource],$A29))</f>
        <v/>
      </c>
    </row>
    <row r="30" spans="1:5" x14ac:dyDescent="0.25">
      <c r="A30" s="8"/>
      <c r="B30" s="6" t="str">
        <f>IF($A30="","",IFERROR(INDEX(Resources[PositionTitle],MATCH($A30,Resources[FullName],0)),"unknown resource"))</f>
        <v/>
      </c>
      <c r="C30" s="8"/>
      <c r="D30" s="24"/>
      <c r="E30" s="23" t="str">
        <f>IF($A30="","",SUMIFS(ResourceAllocation[Allocation % of Person Effort],ResourceAllocation[Resource],$A30))</f>
        <v/>
      </c>
    </row>
    <row r="31" spans="1:5" x14ac:dyDescent="0.25">
      <c r="A31" s="8"/>
      <c r="B31" s="6" t="str">
        <f>IF($A31="","",IFERROR(INDEX(Resources[PositionTitle],MATCH($A31,Resources[FullName],0)),"unknown resource"))</f>
        <v/>
      </c>
      <c r="C31" s="8"/>
      <c r="D31" s="24"/>
      <c r="E31" s="23" t="str">
        <f>IF($A31="","",SUMIFS(ResourceAllocation[Allocation % of Person Effort],ResourceAllocation[Resource],$A31))</f>
        <v/>
      </c>
    </row>
    <row r="32" spans="1:5" x14ac:dyDescent="0.25">
      <c r="A32" s="8"/>
      <c r="B32" s="6" t="str">
        <f>IF($A32="","",IFERROR(INDEX(Resources[PositionTitle],MATCH($A32,Resources[FullName],0)),"unknown resource"))</f>
        <v/>
      </c>
      <c r="C32" s="8"/>
      <c r="D32" s="24"/>
      <c r="E32" s="23" t="str">
        <f>IF($A32="","",SUMIFS(ResourceAllocation[Allocation % of Person Effort],ResourceAllocation[Resource],$A32))</f>
        <v/>
      </c>
    </row>
    <row r="33" spans="1:5" x14ac:dyDescent="0.25">
      <c r="A33" s="8"/>
      <c r="B33" s="6" t="str">
        <f>IF($A33="","",IFERROR(INDEX(Resources[PositionTitle],MATCH($A33,Resources[FullName],0)),"unknown resource"))</f>
        <v/>
      </c>
      <c r="C33" s="8"/>
      <c r="D33" s="24"/>
      <c r="E33" s="23" t="str">
        <f>IF($A33="","",SUMIFS(ResourceAllocation[Allocation % of Person Effort],ResourceAllocation[Resource],$A33))</f>
        <v/>
      </c>
    </row>
    <row r="34" spans="1:5" x14ac:dyDescent="0.25">
      <c r="A34" s="8"/>
      <c r="B34" s="6" t="str">
        <f>IF($A34="","",IFERROR(INDEX(Resources[PositionTitle],MATCH($A34,Resources[FullName],0)),"unknown resource"))</f>
        <v/>
      </c>
      <c r="C34" s="8"/>
      <c r="D34" s="24"/>
      <c r="E34" s="23" t="str">
        <f>IF($A34="","",SUMIFS(ResourceAllocation[Allocation % of Person Effort],ResourceAllocation[Resource],$A34))</f>
        <v/>
      </c>
    </row>
    <row r="35" spans="1:5" x14ac:dyDescent="0.25">
      <c r="A35" s="8"/>
      <c r="B35" s="6" t="str">
        <f>IF($A35="","",IFERROR(INDEX(Resources[PositionTitle],MATCH($A35,Resources[FullName],0)),"unknown resource"))</f>
        <v/>
      </c>
      <c r="C35" s="8"/>
      <c r="D35" s="24"/>
      <c r="E35" s="23" t="str">
        <f>IF($A35="","",SUMIFS(ResourceAllocation[Allocation % of Person Effort],ResourceAllocation[Resource],$A35))</f>
        <v/>
      </c>
    </row>
    <row r="36" spans="1:5" x14ac:dyDescent="0.25">
      <c r="A36" s="8"/>
      <c r="B36" s="6" t="str">
        <f>IF($A36="","",IFERROR(INDEX(Resources[PositionTitle],MATCH($A36,Resources[FullName],0)),"unknown resource"))</f>
        <v/>
      </c>
      <c r="C36" s="8"/>
      <c r="D36" s="24"/>
      <c r="E36" s="23" t="str">
        <f>IF($A36="","",SUMIFS(ResourceAllocation[Allocation % of Person Effort],ResourceAllocation[Resource],$A36))</f>
        <v/>
      </c>
    </row>
    <row r="37" spans="1:5" x14ac:dyDescent="0.25">
      <c r="A37" s="8"/>
      <c r="B37" s="6" t="str">
        <f>IF($A37="","",IFERROR(INDEX(Resources[PositionTitle],MATCH($A37,Resources[FullName],0)),"unknown resource"))</f>
        <v/>
      </c>
      <c r="C37" s="8"/>
      <c r="D37" s="24"/>
      <c r="E37" s="23" t="str">
        <f>IF($A37="","",SUMIFS(ResourceAllocation[Allocation % of Person Effort],ResourceAllocation[Resource],$A37))</f>
        <v/>
      </c>
    </row>
    <row r="38" spans="1:5" x14ac:dyDescent="0.25">
      <c r="A38" s="8"/>
      <c r="B38" s="6" t="str">
        <f>IF($A38="","",IFERROR(INDEX(Resources[PositionTitle],MATCH($A38,Resources[FullName],0)),"unknown resource"))</f>
        <v/>
      </c>
      <c r="C38" s="8"/>
      <c r="D38" s="24"/>
      <c r="E38" s="23" t="str">
        <f>IF($A38="","",SUMIFS(ResourceAllocation[Allocation % of Person Effort],ResourceAllocation[Resource],$A38))</f>
        <v/>
      </c>
    </row>
    <row r="39" spans="1:5" x14ac:dyDescent="0.25">
      <c r="A39" s="8"/>
      <c r="B39" s="6" t="str">
        <f>IF($A39="","",IFERROR(INDEX(Resources[PositionTitle],MATCH($A39,Resources[FullName],0)),"unknown resource"))</f>
        <v/>
      </c>
      <c r="C39" s="8"/>
      <c r="D39" s="24"/>
      <c r="E39" s="23" t="str">
        <f>IF($A39="","",SUMIFS(ResourceAllocation[Allocation % of Person Effort],ResourceAllocation[Resource],$A39))</f>
        <v/>
      </c>
    </row>
    <row r="40" spans="1:5" x14ac:dyDescent="0.25">
      <c r="A40" s="8"/>
      <c r="B40" s="6" t="str">
        <f>IF($A40="","",IFERROR(INDEX(Resources[PositionTitle],MATCH($A40,Resources[FullName],0)),"unknown resource"))</f>
        <v/>
      </c>
      <c r="C40" s="8"/>
      <c r="D40" s="24"/>
      <c r="E40" s="23" t="str">
        <f>IF($A40="","",SUMIFS(ResourceAllocation[Allocation % of Person Effort],ResourceAllocation[Resource],$A40))</f>
        <v/>
      </c>
    </row>
    <row r="41" spans="1:5" x14ac:dyDescent="0.25">
      <c r="A41" s="8"/>
      <c r="B41" s="6" t="str">
        <f>IF($A41="","",IFERROR(INDEX(Resources[PositionTitle],MATCH($A41,Resources[FullName],0)),"unknown resource"))</f>
        <v/>
      </c>
      <c r="C41" s="8"/>
      <c r="D41" s="24"/>
      <c r="E41" s="23" t="str">
        <f>IF($A41="","",SUMIFS(ResourceAllocation[Allocation % of Person Effort],ResourceAllocation[Resource],$A41))</f>
        <v/>
      </c>
    </row>
    <row r="42" spans="1:5" x14ac:dyDescent="0.25">
      <c r="A42" s="8"/>
      <c r="B42" s="6" t="str">
        <f>IF($A42="","",IFERROR(INDEX(Resources[PositionTitle],MATCH($A42,Resources[FullName],0)),"unknown resource"))</f>
        <v/>
      </c>
      <c r="C42" s="8"/>
      <c r="D42" s="24"/>
      <c r="E42" s="23" t="str">
        <f>IF($A42="","",SUMIFS(ResourceAllocation[Allocation % of Person Effort],ResourceAllocation[Resource],$A42))</f>
        <v/>
      </c>
    </row>
    <row r="43" spans="1:5" x14ac:dyDescent="0.25">
      <c r="A43" s="8"/>
      <c r="B43" s="6" t="str">
        <f>IF($A43="","",IFERROR(INDEX(Resources[PositionTitle],MATCH($A43,Resources[FullName],0)),"unknown resource"))</f>
        <v/>
      </c>
      <c r="C43" s="8"/>
      <c r="D43" s="24"/>
      <c r="E43" s="23" t="str">
        <f>IF($A43="","",SUMIFS(ResourceAllocation[Allocation % of Person Effort],ResourceAllocation[Resource],$A43))</f>
        <v/>
      </c>
    </row>
    <row r="44" spans="1:5" x14ac:dyDescent="0.25">
      <c r="A44" s="8"/>
      <c r="B44" s="6" t="str">
        <f>IF($A44="","",IFERROR(INDEX(Resources[PositionTitle],MATCH($A44,Resources[FullName],0)),"unknown resource"))</f>
        <v/>
      </c>
      <c r="C44" s="8"/>
      <c r="D44" s="24"/>
      <c r="E44" s="23" t="str">
        <f>IF($A44="","",SUMIFS(ResourceAllocation[Allocation % of Person Effort],ResourceAllocation[Resource],$A44))</f>
        <v/>
      </c>
    </row>
    <row r="45" spans="1:5" x14ac:dyDescent="0.25">
      <c r="A45" s="8"/>
      <c r="B45" s="6" t="str">
        <f>IF($A45="","",IFERROR(INDEX(Resources[PositionTitle],MATCH($A45,Resources[FullName],0)),"unknown resource"))</f>
        <v/>
      </c>
      <c r="C45" s="8"/>
      <c r="D45" s="24"/>
      <c r="E45" s="23" t="str">
        <f>IF($A45="","",SUMIFS(ResourceAllocation[Allocation % of Person Effort],ResourceAllocation[Resource],$A45))</f>
        <v/>
      </c>
    </row>
    <row r="46" spans="1:5" x14ac:dyDescent="0.25">
      <c r="A46" s="8"/>
      <c r="B46" s="6" t="str">
        <f>IF($A46="","",IFERROR(INDEX(Resources[PositionTitle],MATCH($A46,Resources[FullName],0)),"unknown resource"))</f>
        <v/>
      </c>
      <c r="C46" s="8"/>
      <c r="D46" s="24"/>
      <c r="E46" s="23" t="str">
        <f>IF($A46="","",SUMIFS(ResourceAllocation[Allocation % of Person Effort],ResourceAllocation[Resource],$A46))</f>
        <v/>
      </c>
    </row>
    <row r="47" spans="1:5" x14ac:dyDescent="0.25">
      <c r="A47" s="8"/>
      <c r="B47" s="6" t="str">
        <f>IF($A47="","",IFERROR(INDEX(Resources[PositionTitle],MATCH($A47,Resources[FullName],0)),"unknown resource"))</f>
        <v/>
      </c>
      <c r="C47" s="8"/>
      <c r="D47" s="24"/>
      <c r="E47" s="23" t="str">
        <f>IF($A47="","",SUMIFS(ResourceAllocation[Allocation % of Person Effort],ResourceAllocation[Resource],$A47))</f>
        <v/>
      </c>
    </row>
    <row r="48" spans="1:5" x14ac:dyDescent="0.25">
      <c r="A48" s="8"/>
      <c r="B48" s="6" t="str">
        <f>IF($A48="","",IFERROR(INDEX(Resources[PositionTitle],MATCH($A48,Resources[FullName],0)),"unknown resource"))</f>
        <v/>
      </c>
      <c r="C48" s="8"/>
      <c r="D48" s="24"/>
      <c r="E48" s="23" t="str">
        <f>IF($A48="","",SUMIFS(ResourceAllocation[Allocation % of Person Effort],ResourceAllocation[Resource],$A48))</f>
        <v/>
      </c>
    </row>
    <row r="49" spans="1:5" x14ac:dyDescent="0.25">
      <c r="A49" s="8"/>
      <c r="B49" s="6" t="str">
        <f>IF($A49="","",IFERROR(INDEX(Resources[PositionTitle],MATCH($A49,Resources[FullName],0)),"unknown resource"))</f>
        <v/>
      </c>
      <c r="C49" s="8"/>
      <c r="D49" s="24"/>
      <c r="E49" s="23" t="str">
        <f>IF($A49="","",SUMIFS(ResourceAllocation[Allocation % of Person Effort],ResourceAllocation[Resource],$A49))</f>
        <v/>
      </c>
    </row>
    <row r="50" spans="1:5" x14ac:dyDescent="0.25">
      <c r="A50" s="8"/>
      <c r="B50" s="6" t="str">
        <f>IF($A50="","",IFERROR(INDEX(Resources[PositionTitle],MATCH($A50,Resources[FullName],0)),"unknown resource"))</f>
        <v/>
      </c>
      <c r="C50" s="8"/>
      <c r="D50" s="24"/>
      <c r="E50" s="23" t="str">
        <f>IF($A50="","",SUMIFS(ResourceAllocation[Allocation % of Person Effort],ResourceAllocation[Resource],$A50))</f>
        <v/>
      </c>
    </row>
    <row r="51" spans="1:5" x14ac:dyDescent="0.25">
      <c r="A51" s="8"/>
      <c r="B51" s="6" t="str">
        <f>IF($A51="","",IFERROR(INDEX(Resources[PositionTitle],MATCH($A51,Resources[FullName],0)),"unknown resource"))</f>
        <v/>
      </c>
      <c r="C51" s="8"/>
      <c r="D51" s="24"/>
      <c r="E51" s="23" t="str">
        <f>IF($A51="","",SUMIFS(ResourceAllocation[Allocation % of Person Effort],ResourceAllocation[Resource],$A51))</f>
        <v/>
      </c>
    </row>
    <row r="52" spans="1:5" x14ac:dyDescent="0.25">
      <c r="A52" s="8"/>
      <c r="B52" s="6" t="str">
        <f>IF($A52="","",IFERROR(INDEX(Resources[PositionTitle],MATCH($A52,Resources[FullName],0)),"unknown resource"))</f>
        <v/>
      </c>
      <c r="C52" s="8"/>
      <c r="D52" s="24"/>
      <c r="E52" s="23" t="str">
        <f>IF($A52="","",SUMIFS(ResourceAllocation[Allocation % of Person Effort],ResourceAllocation[Resource],$A52))</f>
        <v/>
      </c>
    </row>
    <row r="53" spans="1:5" x14ac:dyDescent="0.25">
      <c r="A53" s="8"/>
      <c r="B53" s="6" t="str">
        <f>IF($A53="","",IFERROR(INDEX(Resources[PositionTitle],MATCH($A53,Resources[FullName],0)),"unknown resource"))</f>
        <v/>
      </c>
      <c r="C53" s="8"/>
      <c r="D53" s="24"/>
      <c r="E53" s="23" t="str">
        <f>IF($A53="","",SUMIFS(ResourceAllocation[Allocation % of Person Effort],ResourceAllocation[Resource],$A53))</f>
        <v/>
      </c>
    </row>
    <row r="54" spans="1:5" x14ac:dyDescent="0.25">
      <c r="A54" s="8"/>
      <c r="B54" s="6" t="str">
        <f>IF($A54="","",IFERROR(INDEX(Resources[PositionTitle],MATCH($A54,Resources[FullName],0)),"unknown resource"))</f>
        <v/>
      </c>
      <c r="C54" s="8"/>
      <c r="D54" s="24"/>
      <c r="E54" s="23" t="str">
        <f>IF($A54="","",SUMIFS(ResourceAllocation[Allocation % of Person Effort],ResourceAllocation[Resource],$A54))</f>
        <v/>
      </c>
    </row>
    <row r="55" spans="1:5" x14ac:dyDescent="0.25">
      <c r="A55" s="8"/>
      <c r="B55" s="6" t="str">
        <f>IF($A55="","",IFERROR(INDEX(Resources[PositionTitle],MATCH($A55,Resources[FullName],0)),"unknown resource"))</f>
        <v/>
      </c>
      <c r="C55" s="8"/>
      <c r="D55" s="24"/>
      <c r="E55" s="23" t="str">
        <f>IF($A55="","",SUMIFS(ResourceAllocation[Allocation % of Person Effort],ResourceAllocation[Resource],$A55))</f>
        <v/>
      </c>
    </row>
    <row r="56" spans="1:5" x14ac:dyDescent="0.25">
      <c r="A56" s="8"/>
      <c r="B56" s="6" t="str">
        <f>IF($A56="","",IFERROR(INDEX(Resources[PositionTitle],MATCH($A56,Resources[FullName],0)),"unknown resource"))</f>
        <v/>
      </c>
      <c r="C56" s="8"/>
      <c r="D56" s="24"/>
      <c r="E56" s="23" t="str">
        <f>IF($A56="","",SUMIFS(ResourceAllocation[Allocation % of Person Effort],ResourceAllocation[Resource],$A56))</f>
        <v/>
      </c>
    </row>
    <row r="57" spans="1:5" x14ac:dyDescent="0.25">
      <c r="A57" s="8"/>
      <c r="B57" s="6" t="str">
        <f>IF($A57="","",IFERROR(INDEX(Resources[PositionTitle],MATCH($A57,Resources[FullName],0)),"unknown resource"))</f>
        <v/>
      </c>
      <c r="C57" s="8"/>
      <c r="D57" s="24"/>
      <c r="E57" s="23" t="str">
        <f>IF($A57="","",SUMIFS(ResourceAllocation[Allocation % of Person Effort],ResourceAllocation[Resource],$A57))</f>
        <v/>
      </c>
    </row>
    <row r="58" spans="1:5" x14ac:dyDescent="0.25">
      <c r="A58" s="8"/>
      <c r="B58" s="6" t="str">
        <f>IF($A58="","",IFERROR(INDEX(Resources[PositionTitle],MATCH($A58,Resources[FullName],0)),"unknown resource"))</f>
        <v/>
      </c>
      <c r="C58" s="8"/>
      <c r="D58" s="24"/>
      <c r="E58" s="23" t="str">
        <f>IF($A58="","",SUMIFS(ResourceAllocation[Allocation % of Person Effort],ResourceAllocation[Resource],$A58))</f>
        <v/>
      </c>
    </row>
    <row r="59" spans="1:5" x14ac:dyDescent="0.25">
      <c r="A59" s="8"/>
      <c r="B59" s="6" t="str">
        <f>IF($A59="","",IFERROR(INDEX(Resources[PositionTitle],MATCH($A59,Resources[FullName],0)),"unknown resource"))</f>
        <v/>
      </c>
      <c r="C59" s="8"/>
      <c r="D59" s="24"/>
      <c r="E59" s="23" t="str">
        <f>IF($A59="","",SUMIFS(ResourceAllocation[Allocation % of Person Effort],ResourceAllocation[Resource],$A59))</f>
        <v/>
      </c>
    </row>
    <row r="60" spans="1:5" x14ac:dyDescent="0.25">
      <c r="A60" s="8"/>
      <c r="B60" s="6" t="str">
        <f>IF($A60="","",IFERROR(INDEX(Resources[PositionTitle],MATCH($A60,Resources[FullName],0)),"unknown resource"))</f>
        <v/>
      </c>
      <c r="C60" s="8"/>
      <c r="D60" s="24"/>
      <c r="E60" s="23" t="str">
        <f>IF($A60="","",SUMIFS(ResourceAllocation[Allocation % of Person Effort],ResourceAllocation[Resource],$A60))</f>
        <v/>
      </c>
    </row>
    <row r="61" spans="1:5" x14ac:dyDescent="0.25">
      <c r="A61" s="8"/>
      <c r="B61" s="6" t="str">
        <f>IF($A61="","",IFERROR(INDEX(Resources[PositionTitle],MATCH($A61,Resources[FullName],0)),"unknown resource"))</f>
        <v/>
      </c>
      <c r="C61" s="8"/>
      <c r="D61" s="24"/>
      <c r="E61" s="23" t="str">
        <f>IF($A61="","",SUMIFS(ResourceAllocation[Allocation % of Person Effort],ResourceAllocation[Resource],$A61))</f>
        <v/>
      </c>
    </row>
    <row r="62" spans="1:5" x14ac:dyDescent="0.25">
      <c r="A62" s="8"/>
      <c r="B62" s="6" t="str">
        <f>IF($A62="","",IFERROR(INDEX(Resources[PositionTitle],MATCH($A62,Resources[FullName],0)),"unknown resource"))</f>
        <v/>
      </c>
      <c r="C62" s="8"/>
      <c r="D62" s="24"/>
      <c r="E62" s="23" t="str">
        <f>IF($A62="","",SUMIFS(ResourceAllocation[Allocation % of Person Effort],ResourceAllocation[Resource],$A62))</f>
        <v/>
      </c>
    </row>
    <row r="63" spans="1:5" x14ac:dyDescent="0.25">
      <c r="A63" s="8"/>
      <c r="B63" s="6" t="str">
        <f>IF($A63="","",IFERROR(INDEX(Resources[PositionTitle],MATCH($A63,Resources[FullName],0)),"unknown resource"))</f>
        <v/>
      </c>
      <c r="C63" s="8"/>
      <c r="D63" s="24"/>
      <c r="E63" s="23" t="str">
        <f>IF($A63="","",SUMIFS(ResourceAllocation[Allocation % of Person Effort],ResourceAllocation[Resource],$A63))</f>
        <v/>
      </c>
    </row>
    <row r="64" spans="1:5" x14ac:dyDescent="0.25">
      <c r="A64" s="8"/>
      <c r="B64" s="6" t="str">
        <f>IF($A64="","",IFERROR(INDEX(Resources[PositionTitle],MATCH($A64,Resources[FullName],0)),"unknown resource"))</f>
        <v/>
      </c>
      <c r="C64" s="8"/>
      <c r="D64" s="24"/>
      <c r="E64" s="23" t="str">
        <f>IF($A64="","",SUMIFS(ResourceAllocation[Allocation % of Person Effort],ResourceAllocation[Resource],$A64))</f>
        <v/>
      </c>
    </row>
    <row r="65" spans="1:5" x14ac:dyDescent="0.25">
      <c r="A65" s="8"/>
      <c r="B65" s="6" t="str">
        <f>IF($A65="","",IFERROR(INDEX(Resources[PositionTitle],MATCH($A65,Resources[FullName],0)),"unknown resource"))</f>
        <v/>
      </c>
      <c r="C65" s="8"/>
      <c r="D65" s="24"/>
      <c r="E65" s="23" t="str">
        <f>IF($A65="","",SUMIFS(ResourceAllocation[Allocation % of Person Effort],ResourceAllocation[Resource],$A65))</f>
        <v/>
      </c>
    </row>
    <row r="66" spans="1:5" x14ac:dyDescent="0.25">
      <c r="A66" s="8"/>
      <c r="B66" s="6" t="str">
        <f>IF($A66="","",IFERROR(INDEX(Resources[PositionTitle],MATCH($A66,Resources[FullName],0)),"unknown resource"))</f>
        <v/>
      </c>
      <c r="C66" s="8"/>
      <c r="D66" s="24"/>
      <c r="E66" s="23" t="str">
        <f>IF($A66="","",SUMIFS(ResourceAllocation[Allocation % of Person Effort],ResourceAllocation[Resource],$A66))</f>
        <v/>
      </c>
    </row>
    <row r="67" spans="1:5" x14ac:dyDescent="0.25">
      <c r="A67" s="8"/>
      <c r="B67" s="6" t="str">
        <f>IF($A67="","",IFERROR(INDEX(Resources[PositionTitle],MATCH($A67,Resources[FullName],0)),"unknown resource"))</f>
        <v/>
      </c>
      <c r="C67" s="8"/>
      <c r="D67" s="24"/>
      <c r="E67" s="23" t="str">
        <f>IF($A67="","",SUMIFS(ResourceAllocation[Allocation % of Person Effort],ResourceAllocation[Resource],$A67))</f>
        <v/>
      </c>
    </row>
    <row r="68" spans="1:5" x14ac:dyDescent="0.25">
      <c r="A68" s="8"/>
      <c r="B68" s="6" t="str">
        <f>IF($A68="","",IFERROR(INDEX(Resources[PositionTitle],MATCH($A68,Resources[FullName],0)),"unknown resource"))</f>
        <v/>
      </c>
      <c r="C68" s="8"/>
      <c r="D68" s="24"/>
      <c r="E68" s="23" t="str">
        <f>IF($A68="","",SUMIFS(ResourceAllocation[Allocation % of Person Effort],ResourceAllocation[Resource],$A68))</f>
        <v/>
      </c>
    </row>
    <row r="69" spans="1:5" x14ac:dyDescent="0.25">
      <c r="A69" s="8"/>
      <c r="B69" s="6" t="str">
        <f>IF($A69="","",IFERROR(INDEX(Resources[PositionTitle],MATCH($A69,Resources[FullName],0)),"unknown resource"))</f>
        <v/>
      </c>
      <c r="C69" s="8"/>
      <c r="D69" s="24"/>
      <c r="E69" s="23" t="str">
        <f>IF($A69="","",SUMIFS(ResourceAllocation[Allocation % of Person Effort],ResourceAllocation[Resource],$A69))</f>
        <v/>
      </c>
    </row>
    <row r="70" spans="1:5" x14ac:dyDescent="0.25">
      <c r="A70" s="8"/>
      <c r="B70" s="6" t="str">
        <f>IF($A70="","",IFERROR(INDEX(Resources[PositionTitle],MATCH($A70,Resources[FullName],0)),"unknown resource"))</f>
        <v/>
      </c>
      <c r="C70" s="8"/>
      <c r="D70" s="24"/>
      <c r="E70" s="23" t="str">
        <f>IF($A70="","",SUMIFS(ResourceAllocation[Allocation % of Person Effort],ResourceAllocation[Resource],$A70))</f>
        <v/>
      </c>
    </row>
    <row r="71" spans="1:5" x14ac:dyDescent="0.25">
      <c r="A71" s="8"/>
      <c r="B71" s="6" t="str">
        <f>IF($A71="","",IFERROR(INDEX(Resources[PositionTitle],MATCH($A71,Resources[FullName],0)),"unknown resource"))</f>
        <v/>
      </c>
      <c r="C71" s="8"/>
      <c r="D71" s="24"/>
      <c r="E71" s="23" t="str">
        <f>IF($A71="","",SUMIFS(ResourceAllocation[Allocation % of Person Effort],ResourceAllocation[Resource],$A71))</f>
        <v/>
      </c>
    </row>
    <row r="72" spans="1:5" x14ac:dyDescent="0.25">
      <c r="A72" s="8"/>
      <c r="B72" s="6" t="str">
        <f>IF($A72="","",IFERROR(INDEX(Resources[PositionTitle],MATCH($A72,Resources[FullName],0)),"unknown resource"))</f>
        <v/>
      </c>
      <c r="C72" s="8"/>
      <c r="D72" s="24"/>
      <c r="E72" s="23" t="str">
        <f>IF($A72="","",SUMIFS(ResourceAllocation[Allocation % of Person Effort],ResourceAllocation[Resource],$A72))</f>
        <v/>
      </c>
    </row>
    <row r="73" spans="1:5" x14ac:dyDescent="0.25">
      <c r="A73" s="8"/>
      <c r="B73" s="6" t="str">
        <f>IF($A73="","",IFERROR(INDEX(Resources[PositionTitle],MATCH($A73,Resources[FullName],0)),"unknown resource"))</f>
        <v/>
      </c>
      <c r="C73" s="8"/>
      <c r="D73" s="24"/>
      <c r="E73" s="23" t="str">
        <f>IF($A73="","",SUMIFS(ResourceAllocation[Allocation % of Person Effort],ResourceAllocation[Resource],$A73))</f>
        <v/>
      </c>
    </row>
    <row r="74" spans="1:5" x14ac:dyDescent="0.25">
      <c r="A74" s="8"/>
      <c r="B74" s="6" t="str">
        <f>IF($A74="","",IFERROR(INDEX(Resources[PositionTitle],MATCH($A74,Resources[FullName],0)),"unknown resource"))</f>
        <v/>
      </c>
      <c r="C74" s="8"/>
      <c r="D74" s="24"/>
      <c r="E74" s="23" t="str">
        <f>IF($A74="","",SUMIFS(ResourceAllocation[Allocation % of Person Effort],ResourceAllocation[Resource],$A74))</f>
        <v/>
      </c>
    </row>
    <row r="75" spans="1:5" x14ac:dyDescent="0.25">
      <c r="A75" s="8"/>
      <c r="B75" s="6" t="str">
        <f>IF($A75="","",IFERROR(INDEX(Resources[PositionTitle],MATCH($A75,Resources[FullName],0)),"unknown resource"))</f>
        <v/>
      </c>
      <c r="C75" s="8"/>
      <c r="D75" s="24"/>
      <c r="E75" s="23" t="str">
        <f>IF($A75="","",SUMIFS(ResourceAllocation[Allocation % of Person Effort],ResourceAllocation[Resource],$A75))</f>
        <v/>
      </c>
    </row>
    <row r="76" spans="1:5" x14ac:dyDescent="0.25">
      <c r="A76" s="8"/>
      <c r="B76" s="6" t="str">
        <f>IF($A76="","",IFERROR(INDEX(Resources[PositionTitle],MATCH($A76,Resources[FullName],0)),"unknown resource"))</f>
        <v/>
      </c>
      <c r="C76" s="8"/>
      <c r="D76" s="24"/>
      <c r="E76" s="23" t="str">
        <f>IF($A76="","",SUMIFS(ResourceAllocation[Allocation % of Person Effort],ResourceAllocation[Resource],$A76))</f>
        <v/>
      </c>
    </row>
    <row r="77" spans="1:5" x14ac:dyDescent="0.25">
      <c r="A77" s="8"/>
      <c r="B77" s="6" t="str">
        <f>IF($A77="","",IFERROR(INDEX(Resources[PositionTitle],MATCH($A77,Resources[FullName],0)),"unknown resource"))</f>
        <v/>
      </c>
      <c r="C77" s="8"/>
      <c r="D77" s="24"/>
      <c r="E77" s="23" t="str">
        <f>IF($A77="","",SUMIFS(ResourceAllocation[Allocation % of Person Effort],ResourceAllocation[Resource],$A77))</f>
        <v/>
      </c>
    </row>
    <row r="78" spans="1:5" x14ac:dyDescent="0.25">
      <c r="A78" s="8"/>
      <c r="B78" s="6" t="str">
        <f>IF($A78="","",IFERROR(INDEX(Resources[PositionTitle],MATCH($A78,Resources[FullName],0)),"unknown resource"))</f>
        <v/>
      </c>
      <c r="C78" s="8"/>
      <c r="D78" s="24"/>
      <c r="E78" s="23" t="str">
        <f>IF($A78="","",SUMIFS(ResourceAllocation[Allocation % of Person Effort],ResourceAllocation[Resource],$A78))</f>
        <v/>
      </c>
    </row>
    <row r="79" spans="1:5" x14ac:dyDescent="0.25">
      <c r="A79" s="8"/>
      <c r="B79" s="6" t="str">
        <f>IF($A79="","",IFERROR(INDEX(Resources[PositionTitle],MATCH($A79,Resources[FullName],0)),"unknown resource"))</f>
        <v/>
      </c>
      <c r="C79" s="8"/>
      <c r="D79" s="24"/>
      <c r="E79" s="23" t="str">
        <f>IF($A79="","",SUMIFS(ResourceAllocation[Allocation % of Person Effort],ResourceAllocation[Resource],$A79))</f>
        <v/>
      </c>
    </row>
    <row r="80" spans="1:5" x14ac:dyDescent="0.25">
      <c r="A80" s="8"/>
      <c r="B80" s="6" t="str">
        <f>IF($A80="","",IFERROR(INDEX(Resources[PositionTitle],MATCH($A80,Resources[FullName],0)),"unknown resource"))</f>
        <v/>
      </c>
      <c r="C80" s="8"/>
      <c r="D80" s="24"/>
      <c r="E80" s="23" t="str">
        <f>IF($A80="","",SUMIFS(ResourceAllocation[Allocation % of Person Effort],ResourceAllocation[Resource],$A80))</f>
        <v/>
      </c>
    </row>
    <row r="81" spans="1:5" x14ac:dyDescent="0.25">
      <c r="A81" s="8"/>
      <c r="B81" s="6" t="str">
        <f>IF($A81="","",IFERROR(INDEX(Resources[PositionTitle],MATCH($A81,Resources[FullName],0)),"unknown resource"))</f>
        <v/>
      </c>
      <c r="C81" s="8"/>
      <c r="D81" s="24"/>
      <c r="E81" s="23" t="str">
        <f>IF($A81="","",SUMIFS(ResourceAllocation[Allocation % of Person Effort],ResourceAllocation[Resource],$A81))</f>
        <v/>
      </c>
    </row>
    <row r="82" spans="1:5" x14ac:dyDescent="0.25">
      <c r="A82" s="8"/>
      <c r="B82" s="6" t="str">
        <f>IF($A82="","",IFERROR(INDEX(Resources[PositionTitle],MATCH($A82,Resources[FullName],0)),"unknown resource"))</f>
        <v/>
      </c>
      <c r="C82" s="8"/>
      <c r="D82" s="24"/>
      <c r="E82" s="23" t="str">
        <f>IF($A82="","",SUMIFS(ResourceAllocation[Allocation % of Person Effort],ResourceAllocation[Resource],$A82))</f>
        <v/>
      </c>
    </row>
    <row r="83" spans="1:5" x14ac:dyDescent="0.25">
      <c r="A83" s="8"/>
      <c r="B83" s="6" t="str">
        <f>IF($A83="","",IFERROR(INDEX(Resources[PositionTitle],MATCH($A83,Resources[FullName],0)),"unknown resource"))</f>
        <v/>
      </c>
      <c r="C83" s="8"/>
      <c r="D83" s="24"/>
      <c r="E83" s="23" t="str">
        <f>IF($A83="","",SUMIFS(ResourceAllocation[Allocation % of Person Effort],ResourceAllocation[Resource],$A83))</f>
        <v/>
      </c>
    </row>
    <row r="84" spans="1:5" x14ac:dyDescent="0.25">
      <c r="A84" s="8"/>
      <c r="B84" s="6" t="str">
        <f>IF($A84="","",IFERROR(INDEX(Resources[PositionTitle],MATCH($A84,Resources[FullName],0)),"unknown resource"))</f>
        <v/>
      </c>
      <c r="C84" s="8"/>
      <c r="D84" s="24"/>
      <c r="E84" s="23" t="str">
        <f>IF($A84="","",SUMIFS(ResourceAllocation[Allocation % of Person Effort],ResourceAllocation[Resource],$A84))</f>
        <v/>
      </c>
    </row>
    <row r="85" spans="1:5" x14ac:dyDescent="0.25">
      <c r="A85" s="8"/>
      <c r="B85" s="6" t="str">
        <f>IF($A85="","",IFERROR(INDEX(Resources[PositionTitle],MATCH($A85,Resources[FullName],0)),"unknown resource"))</f>
        <v/>
      </c>
      <c r="C85" s="8"/>
      <c r="D85" s="24"/>
      <c r="E85" s="23" t="str">
        <f>IF($A85="","",SUMIFS(ResourceAllocation[Allocation % of Person Effort],ResourceAllocation[Resource],$A85))</f>
        <v/>
      </c>
    </row>
    <row r="86" spans="1:5" x14ac:dyDescent="0.25">
      <c r="A86" s="8"/>
      <c r="B86" s="6" t="str">
        <f>IF($A86="","",IFERROR(INDEX(Resources[PositionTitle],MATCH($A86,Resources[FullName],0)),"unknown resource"))</f>
        <v/>
      </c>
      <c r="C86" s="8"/>
      <c r="D86" s="24"/>
      <c r="E86" s="23" t="str">
        <f>IF($A86="","",SUMIFS(ResourceAllocation[Allocation % of Person Effort],ResourceAllocation[Resource],$A86))</f>
        <v/>
      </c>
    </row>
    <row r="87" spans="1:5" x14ac:dyDescent="0.25">
      <c r="A87" s="8"/>
      <c r="B87" s="6" t="str">
        <f>IF($A87="","",IFERROR(INDEX(Resources[PositionTitle],MATCH($A87,Resources[FullName],0)),"unknown resource"))</f>
        <v/>
      </c>
      <c r="C87" s="8"/>
      <c r="D87" s="24"/>
      <c r="E87" s="23" t="str">
        <f>IF($A87="","",SUMIFS(ResourceAllocation[Allocation % of Person Effort],ResourceAllocation[Resource],$A87))</f>
        <v/>
      </c>
    </row>
    <row r="88" spans="1:5" x14ac:dyDescent="0.25">
      <c r="A88" s="8"/>
      <c r="B88" s="6" t="str">
        <f>IF($A88="","",IFERROR(INDEX(Resources[PositionTitle],MATCH($A88,Resources[FullName],0)),"unknown resource"))</f>
        <v/>
      </c>
      <c r="C88" s="8"/>
      <c r="D88" s="24"/>
      <c r="E88" s="23" t="str">
        <f>IF($A88="","",SUMIFS(ResourceAllocation[Allocation % of Person Effort],ResourceAllocation[Resource],$A88))</f>
        <v/>
      </c>
    </row>
    <row r="89" spans="1:5" x14ac:dyDescent="0.25">
      <c r="A89" s="8"/>
      <c r="B89" s="6" t="str">
        <f>IF($A89="","",IFERROR(INDEX(Resources[PositionTitle],MATCH($A89,Resources[FullName],0)),"unknown resource"))</f>
        <v/>
      </c>
      <c r="C89" s="8"/>
      <c r="D89" s="24"/>
      <c r="E89" s="23" t="str">
        <f>IF($A89="","",SUMIFS(ResourceAllocation[Allocation % of Person Effort],ResourceAllocation[Resource],$A89))</f>
        <v/>
      </c>
    </row>
    <row r="90" spans="1:5" x14ac:dyDescent="0.25">
      <c r="A90" s="8"/>
      <c r="B90" s="6" t="str">
        <f>IF($A90="","",IFERROR(INDEX(Resources[PositionTitle],MATCH($A90,Resources[FullName],0)),"unknown resource"))</f>
        <v/>
      </c>
      <c r="C90" s="8"/>
      <c r="D90" s="24"/>
      <c r="E90" s="23" t="str">
        <f>IF($A90="","",SUMIFS(ResourceAllocation[Allocation % of Person Effort],ResourceAllocation[Resource],$A90))</f>
        <v/>
      </c>
    </row>
    <row r="91" spans="1:5" x14ac:dyDescent="0.25">
      <c r="A91" s="8"/>
      <c r="B91" s="6" t="str">
        <f>IF($A91="","",IFERROR(INDEX(Resources[PositionTitle],MATCH($A91,Resources[FullName],0)),"unknown resource"))</f>
        <v/>
      </c>
      <c r="C91" s="8"/>
      <c r="D91" s="24"/>
      <c r="E91" s="23" t="str">
        <f>IF($A91="","",SUMIFS(ResourceAllocation[Allocation % of Person Effort],ResourceAllocation[Resource],$A91))</f>
        <v/>
      </c>
    </row>
    <row r="92" spans="1:5" x14ac:dyDescent="0.25">
      <c r="A92" s="8"/>
      <c r="B92" s="6" t="str">
        <f>IF($A92="","",IFERROR(INDEX(Resources[PositionTitle],MATCH($A92,Resources[FullName],0)),"unknown resource"))</f>
        <v/>
      </c>
      <c r="C92" s="8"/>
      <c r="D92" s="24"/>
      <c r="E92" s="23" t="str">
        <f>IF($A92="","",SUMIFS(ResourceAllocation[Allocation % of Person Effort],ResourceAllocation[Resource],$A92))</f>
        <v/>
      </c>
    </row>
    <row r="93" spans="1:5" x14ac:dyDescent="0.25">
      <c r="A93" s="8"/>
      <c r="B93" s="6" t="str">
        <f>IF($A93="","",IFERROR(INDEX(Resources[PositionTitle],MATCH($A93,Resources[FullName],0)),"unknown resource"))</f>
        <v/>
      </c>
      <c r="C93" s="8"/>
      <c r="D93" s="24"/>
      <c r="E93" s="23" t="str">
        <f>IF($A93="","",SUMIFS(ResourceAllocation[Allocation % of Person Effort],ResourceAllocation[Resource],$A93))</f>
        <v/>
      </c>
    </row>
    <row r="94" spans="1:5" x14ac:dyDescent="0.25">
      <c r="A94" s="8"/>
      <c r="B94" s="6" t="str">
        <f>IF($A94="","",IFERROR(INDEX(Resources[PositionTitle],MATCH($A94,Resources[FullName],0)),"unknown resource"))</f>
        <v/>
      </c>
      <c r="C94" s="8"/>
      <c r="D94" s="24"/>
      <c r="E94" s="23" t="str">
        <f>IF($A94="","",SUMIFS(ResourceAllocation[Allocation % of Person Effort],ResourceAllocation[Resource],$A94))</f>
        <v/>
      </c>
    </row>
    <row r="95" spans="1:5" x14ac:dyDescent="0.25">
      <c r="A95" s="8"/>
      <c r="B95" s="6" t="str">
        <f>IF($A95="","",IFERROR(INDEX(Resources[PositionTitle],MATCH($A95,Resources[FullName],0)),"unknown resource"))</f>
        <v/>
      </c>
      <c r="C95" s="8"/>
      <c r="D95" s="24"/>
      <c r="E95" s="23" t="str">
        <f>IF($A95="","",SUMIFS(ResourceAllocation[Allocation % of Person Effort],ResourceAllocation[Resource],$A95))</f>
        <v/>
      </c>
    </row>
    <row r="96" spans="1:5" x14ac:dyDescent="0.25">
      <c r="A96" s="8"/>
      <c r="B96" s="6" t="str">
        <f>IF($A96="","",IFERROR(INDEX(Resources[PositionTitle],MATCH($A96,Resources[FullName],0)),"unknown resource"))</f>
        <v/>
      </c>
      <c r="C96" s="8"/>
      <c r="D96" s="24"/>
      <c r="E96" s="23" t="str">
        <f>IF($A96="","",SUMIFS(ResourceAllocation[Allocation % of Person Effort],ResourceAllocation[Resource],$A96))</f>
        <v/>
      </c>
    </row>
    <row r="97" spans="1:5" x14ac:dyDescent="0.25">
      <c r="A97" s="8"/>
      <c r="B97" s="6" t="str">
        <f>IF($A97="","",IFERROR(INDEX(Resources[PositionTitle],MATCH($A97,Resources[FullName],0)),"unknown resource"))</f>
        <v/>
      </c>
      <c r="C97" s="8"/>
      <c r="D97" s="24"/>
      <c r="E97" s="23" t="str">
        <f>IF($A97="","",SUMIFS(ResourceAllocation[Allocation % of Person Effort],ResourceAllocation[Resource],$A97))</f>
        <v/>
      </c>
    </row>
    <row r="98" spans="1:5" x14ac:dyDescent="0.25">
      <c r="A98" s="8"/>
      <c r="B98" s="6" t="str">
        <f>IF($A98="","",IFERROR(INDEX(Resources[PositionTitle],MATCH($A98,Resources[FullName],0)),"unknown resource"))</f>
        <v/>
      </c>
      <c r="C98" s="8"/>
      <c r="D98" s="24"/>
      <c r="E98" s="23" t="str">
        <f>IF($A98="","",SUMIFS(ResourceAllocation[Allocation % of Person Effort],ResourceAllocation[Resource],$A98))</f>
        <v/>
      </c>
    </row>
    <row r="99" spans="1:5" x14ac:dyDescent="0.25">
      <c r="A99" s="8"/>
      <c r="B99" s="6" t="str">
        <f>IF($A99="","",IFERROR(INDEX(Resources[PositionTitle],MATCH($A99,Resources[FullName],0)),"unknown resource"))</f>
        <v/>
      </c>
      <c r="C99" s="8"/>
      <c r="D99" s="24"/>
      <c r="E99" s="23" t="str">
        <f>IF($A99="","",SUMIFS(ResourceAllocation[Allocation % of Person Effort],ResourceAllocation[Resource],$A99))</f>
        <v/>
      </c>
    </row>
    <row r="100" spans="1:5" x14ac:dyDescent="0.25">
      <c r="A100" s="8"/>
      <c r="B100" s="6" t="str">
        <f>IF($A100="","",IFERROR(INDEX(Resources[PositionTitle],MATCH($A100,Resources[FullName],0)),"unknown resource"))</f>
        <v/>
      </c>
      <c r="C100" s="8"/>
      <c r="D100" s="24"/>
      <c r="E100" s="23" t="str">
        <f>IF($A100="","",SUMIFS(ResourceAllocation[Allocation % of Person Effort],ResourceAllocation[Resource],$A100))</f>
        <v/>
      </c>
    </row>
    <row r="101" spans="1:5" x14ac:dyDescent="0.25">
      <c r="A101" s="8"/>
      <c r="B101" s="6" t="str">
        <f>IF($A101="","",IFERROR(INDEX(Resources[PositionTitle],MATCH($A101,Resources[FullName],0)),"unknown resource"))</f>
        <v/>
      </c>
      <c r="C101" s="8"/>
      <c r="D101" s="24"/>
      <c r="E101" s="23" t="str">
        <f>IF($A101="","",SUMIFS(ResourceAllocation[Allocation % of Person Effort],ResourceAllocation[Resource],$A101))</f>
        <v/>
      </c>
    </row>
    <row r="102" spans="1:5" x14ac:dyDescent="0.25">
      <c r="A102" s="8"/>
      <c r="B102" s="6" t="str">
        <f>IF($A102="","",IFERROR(INDEX(Resources[PositionTitle],MATCH($A102,Resources[FullName],0)),"unknown resource"))</f>
        <v/>
      </c>
      <c r="C102" s="8"/>
      <c r="D102" s="24"/>
      <c r="E102" s="23" t="str">
        <f>IF($A102="","",SUMIFS(ResourceAllocation[Allocation % of Person Effort],ResourceAllocation[Resource],$A102))</f>
        <v/>
      </c>
    </row>
    <row r="103" spans="1:5" x14ac:dyDescent="0.25">
      <c r="A103" s="8"/>
      <c r="B103" s="6" t="str">
        <f>IF($A103="","",IFERROR(INDEX(Resources[PositionTitle],MATCH($A103,Resources[FullName],0)),"unknown resource"))</f>
        <v/>
      </c>
      <c r="C103" s="8"/>
      <c r="D103" s="24"/>
      <c r="E103" s="23" t="str">
        <f>IF($A103="","",SUMIFS(ResourceAllocation[Allocation % of Person Effort],ResourceAllocation[Resource],$A103))</f>
        <v/>
      </c>
    </row>
    <row r="104" spans="1:5" x14ac:dyDescent="0.25">
      <c r="A104" s="8"/>
      <c r="B104" s="6" t="str">
        <f>IF($A104="","",IFERROR(INDEX(Resources[PositionTitle],MATCH($A104,Resources[FullName],0)),"unknown resource"))</f>
        <v/>
      </c>
      <c r="C104" s="8"/>
      <c r="D104" s="24"/>
      <c r="E104" s="23" t="str">
        <f>IF($A104="","",SUMIFS(ResourceAllocation[Allocation % of Person Effort],ResourceAllocation[Resource],$A104))</f>
        <v/>
      </c>
    </row>
    <row r="105" spans="1:5" x14ac:dyDescent="0.25">
      <c r="A105" s="8"/>
      <c r="B105" s="6" t="str">
        <f>IF($A105="","",IFERROR(INDEX(Resources[PositionTitle],MATCH($A105,Resources[FullName],0)),"unknown resource"))</f>
        <v/>
      </c>
      <c r="C105" s="8"/>
      <c r="D105" s="24"/>
      <c r="E105" s="23" t="str">
        <f>IF($A105="","",SUMIFS(ResourceAllocation[Allocation % of Person Effort],ResourceAllocation[Resource],$A105))</f>
        <v/>
      </c>
    </row>
    <row r="106" spans="1:5" x14ac:dyDescent="0.25">
      <c r="A106" s="8"/>
      <c r="B106" s="6" t="str">
        <f>IF($A106="","",IFERROR(INDEX(Resources[PositionTitle],MATCH($A106,Resources[FullName],0)),"unknown resource"))</f>
        <v/>
      </c>
      <c r="C106" s="8"/>
      <c r="D106" s="24"/>
      <c r="E106" s="23" t="str">
        <f>IF($A106="","",SUMIFS(ResourceAllocation[Allocation % of Person Effort],ResourceAllocation[Resource],$A106))</f>
        <v/>
      </c>
    </row>
    <row r="107" spans="1:5" x14ac:dyDescent="0.25">
      <c r="A107" s="8"/>
      <c r="B107" s="6" t="str">
        <f>IF($A107="","",IFERROR(INDEX(Resources[PositionTitle],MATCH($A107,Resources[FullName],0)),"unknown resource"))</f>
        <v/>
      </c>
      <c r="C107" s="8"/>
      <c r="D107" s="24"/>
      <c r="E107" s="23" t="str">
        <f>IF($A107="","",SUMIFS(ResourceAllocation[Allocation % of Person Effort],ResourceAllocation[Resource],$A107))</f>
        <v/>
      </c>
    </row>
    <row r="108" spans="1:5" x14ac:dyDescent="0.25">
      <c r="A108" s="8"/>
      <c r="B108" s="6" t="str">
        <f>IF($A108="","",IFERROR(INDEX(Resources[PositionTitle],MATCH($A108,Resources[FullName],0)),"unknown resource"))</f>
        <v/>
      </c>
      <c r="C108" s="8"/>
      <c r="D108" s="24"/>
      <c r="E108" s="23" t="str">
        <f>IF($A108="","",SUMIFS(ResourceAllocation[Allocation % of Person Effort],ResourceAllocation[Resource],$A108))</f>
        <v/>
      </c>
    </row>
    <row r="109" spans="1:5" x14ac:dyDescent="0.25">
      <c r="A109" s="8"/>
      <c r="B109" s="6" t="str">
        <f>IF($A109="","",IFERROR(INDEX(Resources[PositionTitle],MATCH($A109,Resources[FullName],0)),"unknown resource"))</f>
        <v/>
      </c>
      <c r="C109" s="8"/>
      <c r="D109" s="24"/>
      <c r="E109" s="23" t="str">
        <f>IF($A109="","",SUMIFS(ResourceAllocation[Allocation % of Person Effort],ResourceAllocation[Resource],$A109))</f>
        <v/>
      </c>
    </row>
    <row r="110" spans="1:5" x14ac:dyDescent="0.25">
      <c r="A110" s="8"/>
      <c r="B110" s="6" t="str">
        <f>IF($A110="","",IFERROR(INDEX(Resources[PositionTitle],MATCH($A110,Resources[FullName],0)),"unknown resource"))</f>
        <v/>
      </c>
      <c r="C110" s="8"/>
      <c r="D110" s="24"/>
      <c r="E110" s="23" t="str">
        <f>IF($A110="","",SUMIFS(ResourceAllocation[Allocation % of Person Effort],ResourceAllocation[Resource],$A110))</f>
        <v/>
      </c>
    </row>
    <row r="111" spans="1:5" x14ac:dyDescent="0.25">
      <c r="A111" s="8"/>
      <c r="B111" s="6" t="str">
        <f>IF($A111="","",IFERROR(INDEX(Resources[PositionTitle],MATCH($A111,Resources[FullName],0)),"unknown resource"))</f>
        <v/>
      </c>
      <c r="C111" s="8"/>
      <c r="D111" s="24"/>
      <c r="E111" s="23" t="str">
        <f>IF($A111="","",SUMIFS(ResourceAllocation[Allocation % of Person Effort],ResourceAllocation[Resource],$A111))</f>
        <v/>
      </c>
    </row>
    <row r="112" spans="1:5" x14ac:dyDescent="0.25">
      <c r="A112" s="8"/>
      <c r="B112" s="6" t="str">
        <f>IF($A112="","",IFERROR(INDEX(Resources[PositionTitle],MATCH($A112,Resources[FullName],0)),"unknown resource"))</f>
        <v/>
      </c>
      <c r="C112" s="8"/>
      <c r="D112" s="24"/>
      <c r="E112" s="23" t="str">
        <f>IF($A112="","",SUMIFS(ResourceAllocation[Allocation % of Person Effort],ResourceAllocation[Resource],$A112))</f>
        <v/>
      </c>
    </row>
    <row r="113" spans="1:5" x14ac:dyDescent="0.25">
      <c r="A113" s="8"/>
      <c r="B113" s="6" t="str">
        <f>IF($A113="","",IFERROR(INDEX(Resources[PositionTitle],MATCH($A113,Resources[FullName],0)),"unknown resource"))</f>
        <v/>
      </c>
      <c r="C113" s="8"/>
      <c r="D113" s="24"/>
      <c r="E113" s="23" t="str">
        <f>IF($A113="","",SUMIFS(ResourceAllocation[Allocation % of Person Effort],ResourceAllocation[Resource],$A113))</f>
        <v/>
      </c>
    </row>
    <row r="114" spans="1:5" x14ac:dyDescent="0.25">
      <c r="A114" s="8"/>
      <c r="B114" s="6" t="str">
        <f>IF($A114="","",IFERROR(INDEX(Resources[PositionTitle],MATCH($A114,Resources[FullName],0)),"unknown resource"))</f>
        <v/>
      </c>
      <c r="C114" s="8"/>
      <c r="D114" s="24"/>
      <c r="E114" s="23" t="str">
        <f>IF($A114="","",SUMIFS(ResourceAllocation[Allocation % of Person Effort],ResourceAllocation[Resource],$A114))</f>
        <v/>
      </c>
    </row>
    <row r="115" spans="1:5" x14ac:dyDescent="0.25">
      <c r="A115" s="8"/>
      <c r="B115" s="6" t="str">
        <f>IF($A115="","",IFERROR(INDEX(Resources[PositionTitle],MATCH($A115,Resources[FullName],0)),"unknown resource"))</f>
        <v/>
      </c>
      <c r="C115" s="8"/>
      <c r="D115" s="24"/>
      <c r="E115" s="23" t="str">
        <f>IF($A115="","",SUMIFS(ResourceAllocation[Allocation % of Person Effort],ResourceAllocation[Resource],$A115))</f>
        <v/>
      </c>
    </row>
    <row r="116" spans="1:5" x14ac:dyDescent="0.25">
      <c r="A116" s="8"/>
      <c r="B116" s="6" t="str">
        <f>IF($A116="","",IFERROR(INDEX(Resources[PositionTitle],MATCH($A116,Resources[FullName],0)),"unknown resource"))</f>
        <v/>
      </c>
      <c r="C116" s="8"/>
      <c r="D116" s="24"/>
      <c r="E116" s="23" t="str">
        <f>IF($A116="","",SUMIFS(ResourceAllocation[Allocation % of Person Effort],ResourceAllocation[Resource],$A116))</f>
        <v/>
      </c>
    </row>
    <row r="117" spans="1:5" x14ac:dyDescent="0.25">
      <c r="A117" s="8"/>
      <c r="B117" s="6" t="str">
        <f>IF($A117="","",IFERROR(INDEX(Resources[PositionTitle],MATCH($A117,Resources[FullName],0)),"unknown resource"))</f>
        <v/>
      </c>
      <c r="C117" s="8"/>
      <c r="D117" s="24"/>
      <c r="E117" s="23" t="str">
        <f>IF($A117="","",SUMIFS(ResourceAllocation[Allocation % of Person Effort],ResourceAllocation[Resource],$A117))</f>
        <v/>
      </c>
    </row>
    <row r="118" spans="1:5" x14ac:dyDescent="0.25">
      <c r="A118" s="8"/>
      <c r="B118" s="6" t="str">
        <f>IF($A118="","",IFERROR(INDEX(Resources[PositionTitle],MATCH($A118,Resources[FullName],0)),"unknown resource"))</f>
        <v/>
      </c>
      <c r="C118" s="8"/>
      <c r="D118" s="24"/>
      <c r="E118" s="23" t="str">
        <f>IF($A118="","",SUMIFS(ResourceAllocation[Allocation % of Person Effort],ResourceAllocation[Resource],$A118))</f>
        <v/>
      </c>
    </row>
    <row r="119" spans="1:5" x14ac:dyDescent="0.25">
      <c r="A119" s="8"/>
      <c r="B119" s="6" t="str">
        <f>IF($A119="","",IFERROR(INDEX(Resources[PositionTitle],MATCH($A119,Resources[FullName],0)),"unknown resource"))</f>
        <v/>
      </c>
      <c r="C119" s="8"/>
      <c r="D119" s="24"/>
      <c r="E119" s="23" t="str">
        <f>IF($A119="","",SUMIFS(ResourceAllocation[Allocation % of Person Effort],ResourceAllocation[Resource],$A119))</f>
        <v/>
      </c>
    </row>
    <row r="120" spans="1:5" x14ac:dyDescent="0.25">
      <c r="A120" s="8"/>
      <c r="B120" s="6" t="str">
        <f>IF($A120="","",IFERROR(INDEX(Resources[PositionTitle],MATCH($A120,Resources[FullName],0)),"unknown resource"))</f>
        <v/>
      </c>
      <c r="C120" s="8"/>
      <c r="D120" s="24"/>
      <c r="E120" s="23" t="str">
        <f>IF($A120="","",SUMIFS(ResourceAllocation[Allocation % of Person Effort],ResourceAllocation[Resource],$A120))</f>
        <v/>
      </c>
    </row>
    <row r="121" spans="1:5" x14ac:dyDescent="0.25">
      <c r="A121" s="8"/>
      <c r="B121" s="6" t="str">
        <f>IF($A121="","",IFERROR(INDEX(Resources[PositionTitle],MATCH($A121,Resources[FullName],0)),"unknown resource"))</f>
        <v/>
      </c>
      <c r="C121" s="8"/>
      <c r="D121" s="24"/>
      <c r="E121" s="23" t="str">
        <f>IF($A121="","",SUMIFS(ResourceAllocation[Allocation % of Person Effort],ResourceAllocation[Resource],$A121))</f>
        <v/>
      </c>
    </row>
    <row r="122" spans="1:5" x14ac:dyDescent="0.25">
      <c r="A122" s="8"/>
      <c r="B122" s="6" t="str">
        <f>IF($A122="","",IFERROR(INDEX(Resources[PositionTitle],MATCH($A122,Resources[FullName],0)),"unknown resource"))</f>
        <v/>
      </c>
      <c r="C122" s="8"/>
      <c r="D122" s="24"/>
      <c r="E122" s="23" t="str">
        <f>IF($A122="","",SUMIFS(ResourceAllocation[Allocation % of Person Effort],ResourceAllocation[Resource],$A122))</f>
        <v/>
      </c>
    </row>
    <row r="123" spans="1:5" x14ac:dyDescent="0.25">
      <c r="A123" s="8"/>
      <c r="B123" s="6" t="str">
        <f>IF($A123="","",IFERROR(INDEX(Resources[PositionTitle],MATCH($A123,Resources[FullName],0)),"unknown resource"))</f>
        <v/>
      </c>
      <c r="C123" s="8"/>
      <c r="D123" s="24"/>
      <c r="E123" s="23" t="str">
        <f>IF($A123="","",SUMIFS(ResourceAllocation[Allocation % of Person Effort],ResourceAllocation[Resource],$A123))</f>
        <v/>
      </c>
    </row>
    <row r="124" spans="1:5" x14ac:dyDescent="0.25">
      <c r="A124" s="8"/>
      <c r="B124" s="6" t="str">
        <f>IF($A124="","",IFERROR(INDEX(Resources[PositionTitle],MATCH($A124,Resources[FullName],0)),"unknown resource"))</f>
        <v/>
      </c>
      <c r="C124" s="8"/>
      <c r="D124" s="24"/>
      <c r="E124" s="23" t="str">
        <f>IF($A124="","",SUMIFS(ResourceAllocation[Allocation % of Person Effort],ResourceAllocation[Resource],$A124))</f>
        <v/>
      </c>
    </row>
    <row r="125" spans="1:5" x14ac:dyDescent="0.25">
      <c r="A125" s="8"/>
      <c r="B125" s="6" t="str">
        <f>IF($A125="","",IFERROR(INDEX(Resources[PositionTitle],MATCH($A125,Resources[FullName],0)),"unknown resource"))</f>
        <v/>
      </c>
      <c r="C125" s="8"/>
      <c r="D125" s="24"/>
      <c r="E125" s="23" t="str">
        <f>IF($A125="","",SUMIFS(ResourceAllocation[Allocation % of Person Effort],ResourceAllocation[Resource],$A125))</f>
        <v/>
      </c>
    </row>
    <row r="126" spans="1:5" x14ac:dyDescent="0.25">
      <c r="A126" s="8"/>
      <c r="B126" s="6" t="str">
        <f>IF($A126="","",IFERROR(INDEX(Resources[PositionTitle],MATCH($A126,Resources[FullName],0)),"unknown resource"))</f>
        <v/>
      </c>
      <c r="C126" s="8"/>
      <c r="D126" s="24"/>
      <c r="E126" s="23" t="str">
        <f>IF($A126="","",SUMIFS(ResourceAllocation[Allocation % of Person Effort],ResourceAllocation[Resource],$A126))</f>
        <v/>
      </c>
    </row>
    <row r="127" spans="1:5" x14ac:dyDescent="0.25">
      <c r="A127" s="8"/>
      <c r="B127" s="6" t="str">
        <f>IF($A127="","",IFERROR(INDEX(Resources[PositionTitle],MATCH($A127,Resources[FullName],0)),"unknown resource"))</f>
        <v/>
      </c>
      <c r="C127" s="8"/>
      <c r="D127" s="24"/>
      <c r="E127" s="23" t="str">
        <f>IF($A127="","",SUMIFS(ResourceAllocation[Allocation % of Person Effort],ResourceAllocation[Resource],$A127))</f>
        <v/>
      </c>
    </row>
    <row r="128" spans="1:5" x14ac:dyDescent="0.25">
      <c r="A128" s="8"/>
      <c r="B128" s="6" t="str">
        <f>IF($A128="","",IFERROR(INDEX(Resources[PositionTitle],MATCH($A128,Resources[FullName],0)),"unknown resource"))</f>
        <v/>
      </c>
      <c r="C128" s="8"/>
      <c r="D128" s="24"/>
      <c r="E128" s="23" t="str">
        <f>IF($A128="","",SUMIFS(ResourceAllocation[Allocation % of Person Effort],ResourceAllocation[Resource],$A128))</f>
        <v/>
      </c>
    </row>
    <row r="129" spans="1:5" x14ac:dyDescent="0.25">
      <c r="A129" s="8"/>
      <c r="B129" s="6" t="str">
        <f>IF($A129="","",IFERROR(INDEX(Resources[PositionTitle],MATCH($A129,Resources[FullName],0)),"unknown resource"))</f>
        <v/>
      </c>
      <c r="C129" s="8"/>
      <c r="D129" s="24"/>
      <c r="E129" s="23" t="str">
        <f>IF($A129="","",SUMIFS(ResourceAllocation[Allocation % of Person Effort],ResourceAllocation[Resource],$A129))</f>
        <v/>
      </c>
    </row>
    <row r="130" spans="1:5" x14ac:dyDescent="0.25">
      <c r="A130" s="8"/>
      <c r="B130" s="6" t="str">
        <f>IF($A130="","",IFERROR(INDEX(Resources[PositionTitle],MATCH($A130,Resources[FullName],0)),"unknown resource"))</f>
        <v/>
      </c>
      <c r="C130" s="8"/>
      <c r="D130" s="24"/>
      <c r="E130" s="23" t="str">
        <f>IF($A130="","",SUMIFS(ResourceAllocation[Allocation % of Person Effort],ResourceAllocation[Resource],$A130))</f>
        <v/>
      </c>
    </row>
    <row r="131" spans="1:5" x14ac:dyDescent="0.25">
      <c r="A131" s="8"/>
      <c r="B131" s="6" t="str">
        <f>IF($A131="","",IFERROR(INDEX(Resources[PositionTitle],MATCH($A131,Resources[FullName],0)),"unknown resource"))</f>
        <v/>
      </c>
      <c r="C131" s="8"/>
      <c r="D131" s="24"/>
      <c r="E131" s="23" t="str">
        <f>IF($A131="","",SUMIFS(ResourceAllocation[Allocation % of Person Effort],ResourceAllocation[Resource],$A131))</f>
        <v/>
      </c>
    </row>
    <row r="132" spans="1:5" x14ac:dyDescent="0.25">
      <c r="A132" s="8"/>
      <c r="B132" s="6" t="str">
        <f>IF($A132="","",IFERROR(INDEX(Resources[PositionTitle],MATCH($A132,Resources[FullName],0)),"unknown resource"))</f>
        <v/>
      </c>
      <c r="C132" s="8"/>
      <c r="D132" s="24"/>
      <c r="E132" s="23" t="str">
        <f>IF($A132="","",SUMIFS(ResourceAllocation[Allocation % of Person Effort],ResourceAllocation[Resource],$A132))</f>
        <v/>
      </c>
    </row>
    <row r="133" spans="1:5" x14ac:dyDescent="0.25">
      <c r="A133" s="8"/>
      <c r="B133" s="6" t="str">
        <f>IF($A133="","",IFERROR(INDEX(Resources[PositionTitle],MATCH($A133,Resources[FullName],0)),"unknown resource"))</f>
        <v/>
      </c>
      <c r="C133" s="8"/>
      <c r="D133" s="24"/>
      <c r="E133" s="23" t="str">
        <f>IF($A133="","",SUMIFS(ResourceAllocation[Allocation % of Person Effort],ResourceAllocation[Resource],$A133))</f>
        <v/>
      </c>
    </row>
    <row r="134" spans="1:5" x14ac:dyDescent="0.25">
      <c r="A134" s="8"/>
      <c r="B134" s="6" t="str">
        <f>IF($A134="","",IFERROR(INDEX(Resources[PositionTitle],MATCH($A134,Resources[FullName],0)),"unknown resource"))</f>
        <v/>
      </c>
      <c r="C134" s="8"/>
      <c r="D134" s="24"/>
      <c r="E134" s="23" t="str">
        <f>IF($A134="","",SUMIFS(ResourceAllocation[Allocation % of Person Effort],ResourceAllocation[Resource],$A134))</f>
        <v/>
      </c>
    </row>
    <row r="135" spans="1:5" x14ac:dyDescent="0.25">
      <c r="A135" s="8"/>
      <c r="B135" s="6" t="str">
        <f>IF($A135="","",IFERROR(INDEX(Resources[PositionTitle],MATCH($A135,Resources[FullName],0)),"unknown resource"))</f>
        <v/>
      </c>
      <c r="C135" s="8"/>
      <c r="D135" s="24"/>
      <c r="E135" s="23" t="str">
        <f>IF($A135="","",SUMIFS(ResourceAllocation[Allocation % of Person Effort],ResourceAllocation[Resource],$A135))</f>
        <v/>
      </c>
    </row>
    <row r="136" spans="1:5" x14ac:dyDescent="0.25">
      <c r="A136" s="8"/>
      <c r="B136" s="6" t="str">
        <f>IF($A136="","",IFERROR(INDEX(Resources[PositionTitle],MATCH($A136,Resources[FullName],0)),"unknown resource"))</f>
        <v/>
      </c>
      <c r="C136" s="8"/>
      <c r="D136" s="24"/>
      <c r="E136" s="23" t="str">
        <f>IF($A136="","",SUMIFS(ResourceAllocation[Allocation % of Person Effort],ResourceAllocation[Resource],$A136))</f>
        <v/>
      </c>
    </row>
    <row r="137" spans="1:5" x14ac:dyDescent="0.25">
      <c r="A137" s="8"/>
      <c r="B137" s="6" t="str">
        <f>IF($A137="","",IFERROR(INDEX(Resources[PositionTitle],MATCH($A137,Resources[FullName],0)),"unknown resource"))</f>
        <v/>
      </c>
      <c r="C137" s="8"/>
      <c r="D137" s="24"/>
      <c r="E137" s="23" t="str">
        <f>IF($A137="","",SUMIFS(ResourceAllocation[Allocation % of Person Effort],ResourceAllocation[Resource],$A137))</f>
        <v/>
      </c>
    </row>
    <row r="138" spans="1:5" x14ac:dyDescent="0.25">
      <c r="A138" s="8"/>
      <c r="B138" s="6" t="str">
        <f>IF($A138="","",IFERROR(INDEX(Resources[PositionTitle],MATCH($A138,Resources[FullName],0)),"unknown resource"))</f>
        <v/>
      </c>
      <c r="C138" s="8"/>
      <c r="D138" s="24"/>
      <c r="E138" s="23" t="str">
        <f>IF($A138="","",SUMIFS(ResourceAllocation[Allocation % of Person Effort],ResourceAllocation[Resource],$A138))</f>
        <v/>
      </c>
    </row>
    <row r="139" spans="1:5" x14ac:dyDescent="0.25">
      <c r="A139" s="8"/>
      <c r="B139" s="6" t="str">
        <f>IF($A139="","",IFERROR(INDEX(Resources[PositionTitle],MATCH($A139,Resources[FullName],0)),"unknown resource"))</f>
        <v/>
      </c>
      <c r="C139" s="8"/>
      <c r="D139" s="24"/>
      <c r="E139" s="23" t="str">
        <f>IF($A139="","",SUMIFS(ResourceAllocation[Allocation % of Person Effort],ResourceAllocation[Resource],$A139))</f>
        <v/>
      </c>
    </row>
    <row r="140" spans="1:5" x14ac:dyDescent="0.25">
      <c r="A140" s="8"/>
      <c r="B140" s="6" t="str">
        <f>IF($A140="","",IFERROR(INDEX(Resources[PositionTitle],MATCH($A140,Resources[FullName],0)),"unknown resource"))</f>
        <v/>
      </c>
      <c r="C140" s="8"/>
      <c r="D140" s="24"/>
      <c r="E140" s="23" t="str">
        <f>IF($A140="","",SUMIFS(ResourceAllocation[Allocation % of Person Effort],ResourceAllocation[Resource],$A140))</f>
        <v/>
      </c>
    </row>
    <row r="141" spans="1:5" x14ac:dyDescent="0.25">
      <c r="A141" s="8"/>
      <c r="B141" s="6" t="str">
        <f>IF($A141="","",IFERROR(INDEX(Resources[PositionTitle],MATCH($A141,Resources[FullName],0)),"unknown resource"))</f>
        <v/>
      </c>
      <c r="C141" s="8"/>
      <c r="D141" s="24"/>
      <c r="E141" s="23" t="str">
        <f>IF($A141="","",SUMIFS(ResourceAllocation[Allocation % of Person Effort],ResourceAllocation[Resource],$A141))</f>
        <v/>
      </c>
    </row>
    <row r="142" spans="1:5" x14ac:dyDescent="0.25">
      <c r="A142" s="8"/>
      <c r="B142" s="6" t="str">
        <f>IF($A142="","",IFERROR(INDEX(Resources[PositionTitle],MATCH($A142,Resources[FullName],0)),"unknown resource"))</f>
        <v/>
      </c>
      <c r="C142" s="8"/>
      <c r="D142" s="24"/>
      <c r="E142" s="23" t="str">
        <f>IF($A142="","",SUMIFS(ResourceAllocation[Allocation % of Person Effort],ResourceAllocation[Resource],$A142))</f>
        <v/>
      </c>
    </row>
    <row r="143" spans="1:5" x14ac:dyDescent="0.25">
      <c r="A143" s="8"/>
      <c r="B143" s="6" t="str">
        <f>IF($A143="","",IFERROR(INDEX(Resources[PositionTitle],MATCH($A143,Resources[FullName],0)),"unknown resource"))</f>
        <v/>
      </c>
      <c r="C143" s="8"/>
      <c r="D143" s="24"/>
      <c r="E143" s="23" t="str">
        <f>IF($A143="","",SUMIFS(ResourceAllocation[Allocation % of Person Effort],ResourceAllocation[Resource],$A143))</f>
        <v/>
      </c>
    </row>
    <row r="144" spans="1:5" x14ac:dyDescent="0.25">
      <c r="A144" s="8"/>
      <c r="B144" s="6" t="str">
        <f>IF($A144="","",IFERROR(INDEX(Resources[PositionTitle],MATCH($A144,Resources[FullName],0)),"unknown resource"))</f>
        <v/>
      </c>
      <c r="C144" s="8"/>
      <c r="D144" s="24"/>
      <c r="E144" s="23" t="str">
        <f>IF($A144="","",SUMIFS(ResourceAllocation[Allocation % of Person Effort],ResourceAllocation[Resource],$A144))</f>
        <v/>
      </c>
    </row>
    <row r="145" spans="1:5" x14ac:dyDescent="0.25">
      <c r="A145" s="8"/>
      <c r="B145" s="6" t="str">
        <f>IF($A145="","",IFERROR(INDEX(Resources[PositionTitle],MATCH($A145,Resources[FullName],0)),"unknown resource"))</f>
        <v/>
      </c>
      <c r="C145" s="8"/>
      <c r="D145" s="24"/>
      <c r="E145" s="23" t="str">
        <f>IF($A145="","",SUMIFS(ResourceAllocation[Allocation % of Person Effort],ResourceAllocation[Resource],$A145))</f>
        <v/>
      </c>
    </row>
    <row r="146" spans="1:5" x14ac:dyDescent="0.25">
      <c r="A146" s="8"/>
      <c r="B146" s="6" t="str">
        <f>IF($A146="","",IFERROR(INDEX(Resources[PositionTitle],MATCH($A146,Resources[FullName],0)),"unknown resource"))</f>
        <v/>
      </c>
      <c r="C146" s="8"/>
      <c r="D146" s="24"/>
      <c r="E146" s="23" t="str">
        <f>IF($A146="","",SUMIFS(ResourceAllocation[Allocation % of Person Effort],ResourceAllocation[Resource],$A146))</f>
        <v/>
      </c>
    </row>
    <row r="147" spans="1:5" x14ac:dyDescent="0.25">
      <c r="A147" s="8"/>
      <c r="B147" s="6" t="str">
        <f>IF($A147="","",IFERROR(INDEX(Resources[PositionTitle],MATCH($A147,Resources[FullName],0)),"unknown resource"))</f>
        <v/>
      </c>
      <c r="C147" s="8"/>
      <c r="D147" s="24"/>
      <c r="E147" s="23" t="str">
        <f>IF($A147="","",SUMIFS(ResourceAllocation[Allocation % of Person Effort],ResourceAllocation[Resource],$A147))</f>
        <v/>
      </c>
    </row>
    <row r="148" spans="1:5" x14ac:dyDescent="0.25">
      <c r="A148" s="8"/>
      <c r="B148" s="6" t="str">
        <f>IF($A148="","",IFERROR(INDEX(Resources[PositionTitle],MATCH($A148,Resources[FullName],0)),"unknown resource"))</f>
        <v/>
      </c>
      <c r="C148" s="8"/>
      <c r="D148" s="24"/>
      <c r="E148" s="23" t="str">
        <f>IF($A148="","",SUMIFS(ResourceAllocation[Allocation % of Person Effort],ResourceAllocation[Resource],$A148))</f>
        <v/>
      </c>
    </row>
    <row r="149" spans="1:5" x14ac:dyDescent="0.25">
      <c r="A149" s="8"/>
      <c r="B149" s="6" t="str">
        <f>IF($A149="","",IFERROR(INDEX(Resources[PositionTitle],MATCH($A149,Resources[FullName],0)),"unknown resource"))</f>
        <v/>
      </c>
      <c r="C149" s="8"/>
      <c r="D149" s="24"/>
      <c r="E149" s="23" t="str">
        <f>IF($A149="","",SUMIFS(ResourceAllocation[Allocation % of Person Effort],ResourceAllocation[Resource],$A149))</f>
        <v/>
      </c>
    </row>
    <row r="150" spans="1:5" x14ac:dyDescent="0.25">
      <c r="A150" s="8"/>
      <c r="B150" s="6" t="str">
        <f>IF($A150="","",IFERROR(INDEX(Resources[PositionTitle],MATCH($A150,Resources[FullName],0)),"unknown resource"))</f>
        <v/>
      </c>
      <c r="C150" s="8"/>
      <c r="D150" s="24"/>
      <c r="E150" s="23" t="str">
        <f>IF($A150="","",SUMIFS(ResourceAllocation[Allocation % of Person Effort],ResourceAllocation[Resource],$A150))</f>
        <v/>
      </c>
    </row>
    <row r="151" spans="1:5" x14ac:dyDescent="0.25">
      <c r="A151" s="8"/>
      <c r="B151" s="6" t="str">
        <f>IF($A151="","",IFERROR(INDEX(Resources[PositionTitle],MATCH($A151,Resources[FullName],0)),"unknown resource"))</f>
        <v/>
      </c>
      <c r="C151" s="8"/>
      <c r="D151" s="24"/>
      <c r="E151" s="23" t="str">
        <f>IF($A151="","",SUMIFS(ResourceAllocation[Allocation % of Person Effort],ResourceAllocation[Resource],$A151))</f>
        <v/>
      </c>
    </row>
    <row r="152" spans="1:5" x14ac:dyDescent="0.25">
      <c r="A152" s="8"/>
      <c r="B152" s="6" t="str">
        <f>IF($A152="","",IFERROR(INDEX(Resources[PositionTitle],MATCH($A152,Resources[FullName],0)),"unknown resource"))</f>
        <v/>
      </c>
      <c r="C152" s="8"/>
      <c r="D152" s="24"/>
      <c r="E152" s="23" t="str">
        <f>IF($A152="","",SUMIFS(ResourceAllocation[Allocation % of Person Effort],ResourceAllocation[Resource],$A152))</f>
        <v/>
      </c>
    </row>
    <row r="153" spans="1:5" x14ac:dyDescent="0.25">
      <c r="A153" s="8"/>
      <c r="B153" s="6" t="str">
        <f>IF($A153="","",IFERROR(INDEX(Resources[PositionTitle],MATCH($A153,Resources[FullName],0)),"unknown resource"))</f>
        <v/>
      </c>
      <c r="C153" s="8"/>
      <c r="D153" s="24"/>
      <c r="E153" s="23" t="str">
        <f>IF($A153="","",SUMIFS(ResourceAllocation[Allocation % of Person Effort],ResourceAllocation[Resource],$A153))</f>
        <v/>
      </c>
    </row>
    <row r="154" spans="1:5" x14ac:dyDescent="0.25">
      <c r="A154" s="8"/>
      <c r="B154" s="6" t="str">
        <f>IF($A154="","",IFERROR(INDEX(Resources[PositionTitle],MATCH($A154,Resources[FullName],0)),"unknown resource"))</f>
        <v/>
      </c>
      <c r="C154" s="8"/>
      <c r="D154" s="24"/>
      <c r="E154" s="23" t="str">
        <f>IF($A154="","",SUMIFS(ResourceAllocation[Allocation % of Person Effort],ResourceAllocation[Resource],$A154))</f>
        <v/>
      </c>
    </row>
    <row r="155" spans="1:5" x14ac:dyDescent="0.25">
      <c r="A155" s="8"/>
      <c r="B155" s="6" t="str">
        <f>IF($A155="","",IFERROR(INDEX(Resources[PositionTitle],MATCH($A155,Resources[FullName],0)),"unknown resource"))</f>
        <v/>
      </c>
      <c r="C155" s="8"/>
      <c r="D155" s="24"/>
      <c r="E155" s="23" t="str">
        <f>IF($A155="","",SUMIFS(ResourceAllocation[Allocation % of Person Effort],ResourceAllocation[Resource],$A155))</f>
        <v/>
      </c>
    </row>
    <row r="156" spans="1:5" x14ac:dyDescent="0.25">
      <c r="A156" s="8"/>
      <c r="B156" s="6" t="str">
        <f>IF($A156="","",IFERROR(INDEX(Resources[PositionTitle],MATCH($A156,Resources[FullName],0)),"unknown resource"))</f>
        <v/>
      </c>
      <c r="C156" s="8"/>
      <c r="D156" s="24"/>
      <c r="E156" s="23" t="str">
        <f>IF($A156="","",SUMIFS(ResourceAllocation[Allocation % of Person Effort],ResourceAllocation[Resource],$A156))</f>
        <v/>
      </c>
    </row>
    <row r="157" spans="1:5" x14ac:dyDescent="0.25">
      <c r="A157" s="8"/>
      <c r="B157" s="6" t="str">
        <f>IF($A157="","",IFERROR(INDEX(Resources[PositionTitle],MATCH($A157,Resources[FullName],0)),"unknown resource"))</f>
        <v/>
      </c>
      <c r="C157" s="8"/>
      <c r="D157" s="24"/>
      <c r="E157" s="23" t="str">
        <f>IF($A157="","",SUMIFS(ResourceAllocation[Allocation % of Person Effort],ResourceAllocation[Resource],$A157))</f>
        <v/>
      </c>
    </row>
    <row r="158" spans="1:5" x14ac:dyDescent="0.25">
      <c r="A158" s="8"/>
      <c r="B158" s="6" t="str">
        <f>IF($A158="","",IFERROR(INDEX(Resources[PositionTitle],MATCH($A158,Resources[FullName],0)),"unknown resource"))</f>
        <v/>
      </c>
      <c r="C158" s="8"/>
      <c r="D158" s="24"/>
      <c r="E158" s="23" t="str">
        <f>IF($A158="","",SUMIFS(ResourceAllocation[Allocation % of Person Effort],ResourceAllocation[Resource],$A158))</f>
        <v/>
      </c>
    </row>
    <row r="159" spans="1:5" x14ac:dyDescent="0.25">
      <c r="A159" s="8"/>
      <c r="B159" s="6" t="str">
        <f>IF($A159="","",IFERROR(INDEX(Resources[PositionTitle],MATCH($A159,Resources[FullName],0)),"unknown resource"))</f>
        <v/>
      </c>
      <c r="C159" s="8"/>
      <c r="D159" s="24"/>
      <c r="E159" s="23" t="str">
        <f>IF($A159="","",SUMIFS(ResourceAllocation[Allocation % of Person Effort],ResourceAllocation[Resource],$A159))</f>
        <v/>
      </c>
    </row>
    <row r="160" spans="1:5" x14ac:dyDescent="0.25">
      <c r="A160" s="8"/>
      <c r="B160" s="6" t="str">
        <f>IF($A160="","",IFERROR(INDEX(Resources[PositionTitle],MATCH($A160,Resources[FullName],0)),"unknown resource"))</f>
        <v/>
      </c>
      <c r="C160" s="8"/>
      <c r="D160" s="24"/>
      <c r="E160" s="23" t="str">
        <f>IF($A160="","",SUMIFS(ResourceAllocation[Allocation % of Person Effort],ResourceAllocation[Resource],$A160))</f>
        <v/>
      </c>
    </row>
    <row r="161" spans="1:5" x14ac:dyDescent="0.25">
      <c r="A161" s="8"/>
      <c r="B161" s="6" t="str">
        <f>IF($A161="","",IFERROR(INDEX(Resources[PositionTitle],MATCH($A161,Resources[FullName],0)),"unknown resource"))</f>
        <v/>
      </c>
      <c r="C161" s="8"/>
      <c r="D161" s="24"/>
      <c r="E161" s="23" t="str">
        <f>IF($A161="","",SUMIFS(ResourceAllocation[Allocation % of Person Effort],ResourceAllocation[Resource],$A161))</f>
        <v/>
      </c>
    </row>
    <row r="162" spans="1:5" x14ac:dyDescent="0.25">
      <c r="A162" s="8"/>
      <c r="B162" s="6" t="str">
        <f>IF($A162="","",IFERROR(INDEX(Resources[PositionTitle],MATCH($A162,Resources[FullName],0)),"unknown resource"))</f>
        <v/>
      </c>
      <c r="C162" s="8"/>
      <c r="D162" s="24"/>
      <c r="E162" s="23" t="str">
        <f>IF($A162="","",SUMIFS(ResourceAllocation[Allocation % of Person Effort],ResourceAllocation[Resource],$A162))</f>
        <v/>
      </c>
    </row>
    <row r="163" spans="1:5" x14ac:dyDescent="0.25">
      <c r="A163" s="8"/>
      <c r="B163" s="6" t="str">
        <f>IF($A163="","",IFERROR(INDEX(Resources[PositionTitle],MATCH($A163,Resources[FullName],0)),"unknown resource"))</f>
        <v/>
      </c>
      <c r="C163" s="8"/>
      <c r="D163" s="24"/>
      <c r="E163" s="23" t="str">
        <f>IF($A163="","",SUMIFS(ResourceAllocation[Allocation % of Person Effort],ResourceAllocation[Resource],$A163))</f>
        <v/>
      </c>
    </row>
    <row r="164" spans="1:5" x14ac:dyDescent="0.25">
      <c r="A164" s="8"/>
      <c r="B164" s="6" t="str">
        <f>IF($A164="","",IFERROR(INDEX(Resources[PositionTitle],MATCH($A164,Resources[FullName],0)),"unknown resource"))</f>
        <v/>
      </c>
      <c r="C164" s="8"/>
      <c r="D164" s="24"/>
      <c r="E164" s="23" t="str">
        <f>IF($A164="","",SUMIFS(ResourceAllocation[Allocation % of Person Effort],ResourceAllocation[Resource],$A164))</f>
        <v/>
      </c>
    </row>
    <row r="165" spans="1:5" x14ac:dyDescent="0.25">
      <c r="A165" s="8"/>
      <c r="B165" s="6" t="str">
        <f>IF($A165="","",IFERROR(INDEX(Resources[PositionTitle],MATCH($A165,Resources[FullName],0)),"unknown resource"))</f>
        <v/>
      </c>
      <c r="C165" s="8"/>
      <c r="D165" s="24"/>
      <c r="E165" s="23" t="str">
        <f>IF($A165="","",SUMIFS(ResourceAllocation[Allocation % of Person Effort],ResourceAllocation[Resource],$A165))</f>
        <v/>
      </c>
    </row>
    <row r="166" spans="1:5" x14ac:dyDescent="0.25">
      <c r="A166" s="8"/>
      <c r="B166" s="6" t="str">
        <f>IF($A166="","",IFERROR(INDEX(Resources[PositionTitle],MATCH($A166,Resources[FullName],0)),"unknown resource"))</f>
        <v/>
      </c>
      <c r="C166" s="8"/>
      <c r="D166" s="24"/>
      <c r="E166" s="23" t="str">
        <f>IF($A166="","",SUMIFS(ResourceAllocation[Allocation % of Person Effort],ResourceAllocation[Resource],$A166))</f>
        <v/>
      </c>
    </row>
    <row r="167" spans="1:5" x14ac:dyDescent="0.25">
      <c r="A167" s="8"/>
      <c r="B167" s="6" t="str">
        <f>IF($A167="","",IFERROR(INDEX(Resources[PositionTitle],MATCH($A167,Resources[FullName],0)),"unknown resource"))</f>
        <v/>
      </c>
      <c r="C167" s="8"/>
      <c r="D167" s="24"/>
      <c r="E167" s="23" t="str">
        <f>IF($A167="","",SUMIFS(ResourceAllocation[Allocation % of Person Effort],ResourceAllocation[Resource],$A167))</f>
        <v/>
      </c>
    </row>
    <row r="168" spans="1:5" x14ac:dyDescent="0.25">
      <c r="A168" s="8"/>
      <c r="B168" s="6" t="str">
        <f>IF($A168="","",IFERROR(INDEX(Resources[PositionTitle],MATCH($A168,Resources[FullName],0)),"unknown resource"))</f>
        <v/>
      </c>
      <c r="C168" s="8"/>
      <c r="D168" s="24"/>
      <c r="E168" s="23" t="str">
        <f>IF($A168="","",SUMIFS(ResourceAllocation[Allocation % of Person Effort],ResourceAllocation[Resource],$A168))</f>
        <v/>
      </c>
    </row>
    <row r="169" spans="1:5" x14ac:dyDescent="0.25">
      <c r="A169" s="8"/>
      <c r="B169" s="6" t="str">
        <f>IF($A169="","",IFERROR(INDEX(Resources[PositionTitle],MATCH($A169,Resources[FullName],0)),"unknown resource"))</f>
        <v/>
      </c>
      <c r="C169" s="8"/>
      <c r="D169" s="24"/>
      <c r="E169" s="23" t="str">
        <f>IF($A169="","",SUMIFS(ResourceAllocation[Allocation % of Person Effort],ResourceAllocation[Resource],$A169))</f>
        <v/>
      </c>
    </row>
    <row r="170" spans="1:5" x14ac:dyDescent="0.25">
      <c r="A170" s="8"/>
      <c r="B170" s="6" t="str">
        <f>IF($A170="","",IFERROR(INDEX(Resources[PositionTitle],MATCH($A170,Resources[FullName],0)),"unknown resource"))</f>
        <v/>
      </c>
      <c r="C170" s="8"/>
      <c r="D170" s="24"/>
      <c r="E170" s="23" t="str">
        <f>IF($A170="","",SUMIFS(ResourceAllocation[Allocation % of Person Effort],ResourceAllocation[Resource],$A170))</f>
        <v/>
      </c>
    </row>
    <row r="171" spans="1:5" x14ac:dyDescent="0.25">
      <c r="A171" s="8"/>
      <c r="B171" s="6" t="str">
        <f>IF($A171="","",IFERROR(INDEX(Resources[PositionTitle],MATCH($A171,Resources[FullName],0)),"unknown resource"))</f>
        <v/>
      </c>
      <c r="C171" s="8"/>
      <c r="D171" s="24"/>
      <c r="E171" s="23" t="str">
        <f>IF($A171="","",SUMIFS(ResourceAllocation[Allocation % of Person Effort],ResourceAllocation[Resource],$A171))</f>
        <v/>
      </c>
    </row>
    <row r="172" spans="1:5" x14ac:dyDescent="0.25">
      <c r="A172" s="8"/>
      <c r="B172" s="6" t="str">
        <f>IF($A172="","",IFERROR(INDEX(Resources[PositionTitle],MATCH($A172,Resources[FullName],0)),"unknown resource"))</f>
        <v/>
      </c>
      <c r="C172" s="8"/>
      <c r="D172" s="24"/>
      <c r="E172" s="23" t="str">
        <f>IF($A172="","",SUMIFS(ResourceAllocation[Allocation % of Person Effort],ResourceAllocation[Resource],$A172))</f>
        <v/>
      </c>
    </row>
    <row r="173" spans="1:5" x14ac:dyDescent="0.25">
      <c r="A173" s="8"/>
      <c r="B173" s="6" t="str">
        <f>IF($A173="","",IFERROR(INDEX(Resources[PositionTitle],MATCH($A173,Resources[FullName],0)),"unknown resource"))</f>
        <v/>
      </c>
      <c r="C173" s="8"/>
      <c r="D173" s="24"/>
      <c r="E173" s="23" t="str">
        <f>IF($A173="","",SUMIFS(ResourceAllocation[Allocation % of Person Effort],ResourceAllocation[Resource],$A173))</f>
        <v/>
      </c>
    </row>
    <row r="174" spans="1:5" x14ac:dyDescent="0.25">
      <c r="A174" s="8"/>
      <c r="B174" s="6" t="str">
        <f>IF($A174="","",IFERROR(INDEX(Resources[PositionTitle],MATCH($A174,Resources[FullName],0)),"unknown resource"))</f>
        <v/>
      </c>
      <c r="C174" s="8"/>
      <c r="D174" s="24"/>
      <c r="E174" s="23" t="str">
        <f>IF($A174="","",SUMIFS(ResourceAllocation[Allocation % of Person Effort],ResourceAllocation[Resource],$A174))</f>
        <v/>
      </c>
    </row>
    <row r="175" spans="1:5" x14ac:dyDescent="0.25">
      <c r="A175" s="8"/>
      <c r="B175" s="6" t="str">
        <f>IF($A175="","",IFERROR(INDEX(Resources[PositionTitle],MATCH($A175,Resources[FullName],0)),"unknown resource"))</f>
        <v/>
      </c>
      <c r="C175" s="8"/>
      <c r="D175" s="24"/>
      <c r="E175" s="23" t="str">
        <f>IF($A175="","",SUMIFS(ResourceAllocation[Allocation % of Person Effort],ResourceAllocation[Resource],$A175))</f>
        <v/>
      </c>
    </row>
    <row r="176" spans="1:5" x14ac:dyDescent="0.25">
      <c r="A176" s="8"/>
      <c r="B176" s="6" t="str">
        <f>IF($A176="","",IFERROR(INDEX(Resources[PositionTitle],MATCH($A176,Resources[FullName],0)),"unknown resource"))</f>
        <v/>
      </c>
      <c r="C176" s="8"/>
      <c r="D176" s="24"/>
      <c r="E176" s="23" t="str">
        <f>IF($A176="","",SUMIFS(ResourceAllocation[Allocation % of Person Effort],ResourceAllocation[Resource],$A176))</f>
        <v/>
      </c>
    </row>
    <row r="177" spans="1:5" x14ac:dyDescent="0.25">
      <c r="A177" s="8"/>
      <c r="B177" s="6" t="str">
        <f>IF($A177="","",IFERROR(INDEX(Resources[PositionTitle],MATCH($A177,Resources[FullName],0)),"unknown resource"))</f>
        <v/>
      </c>
      <c r="C177" s="8"/>
      <c r="D177" s="24"/>
      <c r="E177" s="23" t="str">
        <f>IF($A177="","",SUMIFS(ResourceAllocation[Allocation % of Person Effort],ResourceAllocation[Resource],$A177))</f>
        <v/>
      </c>
    </row>
    <row r="178" spans="1:5" x14ac:dyDescent="0.25">
      <c r="A178" s="8"/>
      <c r="B178" s="6" t="str">
        <f>IF($A178="","",IFERROR(INDEX(Resources[PositionTitle],MATCH($A178,Resources[FullName],0)),"unknown resource"))</f>
        <v/>
      </c>
      <c r="C178" s="8"/>
      <c r="D178" s="24"/>
      <c r="E178" s="23" t="str">
        <f>IF($A178="","",SUMIFS(ResourceAllocation[Allocation % of Person Effort],ResourceAllocation[Resource],$A178))</f>
        <v/>
      </c>
    </row>
    <row r="179" spans="1:5" x14ac:dyDescent="0.25">
      <c r="A179" s="8"/>
      <c r="B179" s="6" t="str">
        <f>IF($A179="","",IFERROR(INDEX(Resources[PositionTitle],MATCH($A179,Resources[FullName],0)),"unknown resource"))</f>
        <v/>
      </c>
      <c r="C179" s="8"/>
      <c r="D179" s="24"/>
      <c r="E179" s="23" t="str">
        <f>IF($A179="","",SUMIFS(ResourceAllocation[Allocation % of Person Effort],ResourceAllocation[Resource],$A179))</f>
        <v/>
      </c>
    </row>
    <row r="180" spans="1:5" x14ac:dyDescent="0.25">
      <c r="A180" s="8"/>
      <c r="B180" s="6" t="str">
        <f>IF($A180="","",IFERROR(INDEX(Resources[PositionTitle],MATCH($A180,Resources[FullName],0)),"unknown resource"))</f>
        <v/>
      </c>
      <c r="C180" s="8"/>
      <c r="D180" s="24"/>
      <c r="E180" s="23" t="str">
        <f>IF($A180="","",SUMIFS(ResourceAllocation[Allocation % of Person Effort],ResourceAllocation[Resource],$A180))</f>
        <v/>
      </c>
    </row>
    <row r="181" spans="1:5" x14ac:dyDescent="0.25">
      <c r="A181" s="8"/>
      <c r="B181" s="6" t="str">
        <f>IF($A181="","",IFERROR(INDEX(Resources[PositionTitle],MATCH($A181,Resources[FullName],0)),"unknown resource"))</f>
        <v/>
      </c>
      <c r="C181" s="8"/>
      <c r="D181" s="24"/>
      <c r="E181" s="23" t="str">
        <f>IF($A181="","",SUMIFS(ResourceAllocation[Allocation % of Person Effort],ResourceAllocation[Resource],$A181))</f>
        <v/>
      </c>
    </row>
    <row r="182" spans="1:5" x14ac:dyDescent="0.25">
      <c r="A182" s="8"/>
      <c r="B182" s="6" t="str">
        <f>IF($A182="","",IFERROR(INDEX(Resources[PositionTitle],MATCH($A182,Resources[FullName],0)),"unknown resource"))</f>
        <v/>
      </c>
      <c r="C182" s="8"/>
      <c r="D182" s="24"/>
      <c r="E182" s="23" t="str">
        <f>IF($A182="","",SUMIFS(ResourceAllocation[Allocation % of Person Effort],ResourceAllocation[Resource],$A182))</f>
        <v/>
      </c>
    </row>
    <row r="183" spans="1:5" x14ac:dyDescent="0.25">
      <c r="A183" s="8"/>
      <c r="B183" s="6" t="str">
        <f>IF($A183="","",IFERROR(INDEX(Resources[PositionTitle],MATCH($A183,Resources[FullName],0)),"unknown resource"))</f>
        <v/>
      </c>
      <c r="C183" s="8"/>
      <c r="D183" s="24"/>
      <c r="E183" s="23" t="str">
        <f>IF($A183="","",SUMIFS(ResourceAllocation[Allocation % of Person Effort],ResourceAllocation[Resource],$A183))</f>
        <v/>
      </c>
    </row>
    <row r="184" spans="1:5" x14ac:dyDescent="0.25">
      <c r="A184" s="8"/>
      <c r="B184" s="6" t="str">
        <f>IF($A184="","",IFERROR(INDEX(Resources[PositionTitle],MATCH($A184,Resources[FullName],0)),"unknown resource"))</f>
        <v/>
      </c>
      <c r="C184" s="8"/>
      <c r="D184" s="24"/>
      <c r="E184" s="23" t="str">
        <f>IF($A184="","",SUMIFS(ResourceAllocation[Allocation % of Person Effort],ResourceAllocation[Resource],$A184))</f>
        <v/>
      </c>
    </row>
    <row r="185" spans="1:5" x14ac:dyDescent="0.25">
      <c r="A185" s="8"/>
      <c r="B185" s="6" t="str">
        <f>IF($A185="","",IFERROR(INDEX(Resources[PositionTitle],MATCH($A185,Resources[FullName],0)),"unknown resource"))</f>
        <v/>
      </c>
      <c r="C185" s="8"/>
      <c r="D185" s="24"/>
      <c r="E185" s="23" t="str">
        <f>IF($A185="","",SUMIFS(ResourceAllocation[Allocation % of Person Effort],ResourceAllocation[Resource],$A185))</f>
        <v/>
      </c>
    </row>
    <row r="186" spans="1:5" x14ac:dyDescent="0.25">
      <c r="A186" s="8"/>
      <c r="B186" s="6" t="str">
        <f>IF($A186="","",IFERROR(INDEX(Resources[PositionTitle],MATCH($A186,Resources[FullName],0)),"unknown resource"))</f>
        <v/>
      </c>
      <c r="C186" s="8"/>
      <c r="D186" s="24"/>
      <c r="E186" s="23" t="str">
        <f>IF($A186="","",SUMIFS(ResourceAllocation[Allocation % of Person Effort],ResourceAllocation[Resource],$A186))</f>
        <v/>
      </c>
    </row>
    <row r="187" spans="1:5" x14ac:dyDescent="0.25">
      <c r="A187" s="8"/>
      <c r="B187" s="6" t="str">
        <f>IF($A187="","",IFERROR(INDEX(Resources[PositionTitle],MATCH($A187,Resources[FullName],0)),"unknown resource"))</f>
        <v/>
      </c>
      <c r="C187" s="8"/>
      <c r="D187" s="24"/>
      <c r="E187" s="23" t="str">
        <f>IF($A187="","",SUMIFS(ResourceAllocation[Allocation % of Person Effort],ResourceAllocation[Resource],$A187))</f>
        <v/>
      </c>
    </row>
    <row r="188" spans="1:5" x14ac:dyDescent="0.25">
      <c r="A188" s="8"/>
      <c r="B188" s="6" t="str">
        <f>IF($A188="","",IFERROR(INDEX(Resources[PositionTitle],MATCH($A188,Resources[FullName],0)),"unknown resource"))</f>
        <v/>
      </c>
      <c r="C188" s="8"/>
      <c r="D188" s="24"/>
      <c r="E188" s="23" t="str">
        <f>IF($A188="","",SUMIFS(ResourceAllocation[Allocation % of Person Effort],ResourceAllocation[Resource],$A188))</f>
        <v/>
      </c>
    </row>
    <row r="189" spans="1:5" x14ac:dyDescent="0.25">
      <c r="A189" s="8"/>
      <c r="B189" s="6" t="str">
        <f>IF($A189="","",IFERROR(INDEX(Resources[PositionTitle],MATCH($A189,Resources[FullName],0)),"unknown resource"))</f>
        <v/>
      </c>
      <c r="C189" s="8"/>
      <c r="D189" s="24"/>
      <c r="E189" s="23" t="str">
        <f>IF($A189="","",SUMIFS(ResourceAllocation[Allocation % of Person Effort],ResourceAllocation[Resource],$A189))</f>
        <v/>
      </c>
    </row>
    <row r="190" spans="1:5" x14ac:dyDescent="0.25">
      <c r="A190" s="8"/>
      <c r="B190" s="6" t="str">
        <f>IF($A190="","",IFERROR(INDEX(Resources[PositionTitle],MATCH($A190,Resources[FullName],0)),"unknown resource"))</f>
        <v/>
      </c>
      <c r="C190" s="8"/>
      <c r="D190" s="24"/>
      <c r="E190" s="23" t="str">
        <f>IF($A190="","",SUMIFS(ResourceAllocation[Allocation % of Person Effort],ResourceAllocation[Resource],$A190))</f>
        <v/>
      </c>
    </row>
    <row r="191" spans="1:5" x14ac:dyDescent="0.25">
      <c r="A191" s="8"/>
      <c r="B191" s="6" t="str">
        <f>IF($A191="","",IFERROR(INDEX(Resources[PositionTitle],MATCH($A191,Resources[FullName],0)),"unknown resource"))</f>
        <v/>
      </c>
      <c r="C191" s="8"/>
      <c r="D191" s="24"/>
      <c r="E191" s="23" t="str">
        <f>IF($A191="","",SUMIFS(ResourceAllocation[Allocation % of Person Effort],ResourceAllocation[Resource],$A191))</f>
        <v/>
      </c>
    </row>
    <row r="192" spans="1:5" x14ac:dyDescent="0.25">
      <c r="A192" s="8"/>
      <c r="B192" s="6" t="str">
        <f>IF($A192="","",IFERROR(INDEX(Resources[PositionTitle],MATCH($A192,Resources[FullName],0)),"unknown resource"))</f>
        <v/>
      </c>
      <c r="C192" s="8"/>
      <c r="D192" s="24"/>
      <c r="E192" s="23" t="str">
        <f>IF($A192="","",SUMIFS(ResourceAllocation[Allocation % of Person Effort],ResourceAllocation[Resource],$A192))</f>
        <v/>
      </c>
    </row>
    <row r="193" spans="1:5" x14ac:dyDescent="0.25">
      <c r="A193" s="8"/>
      <c r="B193" s="6" t="str">
        <f>IF($A193="","",IFERROR(INDEX(Resources[PositionTitle],MATCH($A193,Resources[FullName],0)),"unknown resource"))</f>
        <v/>
      </c>
      <c r="C193" s="8"/>
      <c r="D193" s="24"/>
      <c r="E193" s="23" t="str">
        <f>IF($A193="","",SUMIFS(ResourceAllocation[Allocation % of Person Effort],ResourceAllocation[Resource],$A193))</f>
        <v/>
      </c>
    </row>
    <row r="194" spans="1:5" x14ac:dyDescent="0.25">
      <c r="A194" s="8"/>
      <c r="B194" s="6" t="str">
        <f>IF($A194="","",IFERROR(INDEX(Resources[PositionTitle],MATCH($A194,Resources[FullName],0)),"unknown resource"))</f>
        <v/>
      </c>
      <c r="C194" s="8"/>
      <c r="D194" s="24"/>
      <c r="E194" s="23" t="str">
        <f>IF($A194="","",SUMIFS(ResourceAllocation[Allocation % of Person Effort],ResourceAllocation[Resource],$A194))</f>
        <v/>
      </c>
    </row>
    <row r="195" spans="1:5" x14ac:dyDescent="0.25">
      <c r="A195" s="8"/>
      <c r="B195" s="6" t="str">
        <f>IF($A195="","",IFERROR(INDEX(Resources[PositionTitle],MATCH($A195,Resources[FullName],0)),"unknown resource"))</f>
        <v/>
      </c>
      <c r="C195" s="8"/>
      <c r="D195" s="24"/>
      <c r="E195" s="23" t="str">
        <f>IF($A195="","",SUMIFS(ResourceAllocation[Allocation % of Person Effort],ResourceAllocation[Resource],$A195))</f>
        <v/>
      </c>
    </row>
    <row r="196" spans="1:5" x14ac:dyDescent="0.25">
      <c r="A196" s="8"/>
      <c r="B196" s="6" t="str">
        <f>IF($A196="","",IFERROR(INDEX(Resources[PositionTitle],MATCH($A196,Resources[FullName],0)),"unknown resource"))</f>
        <v/>
      </c>
      <c r="C196" s="8"/>
      <c r="D196" s="24"/>
      <c r="E196" s="23" t="str">
        <f>IF($A196="","",SUMIFS(ResourceAllocation[Allocation % of Person Effort],ResourceAllocation[Resource],$A196))</f>
        <v/>
      </c>
    </row>
    <row r="197" spans="1:5" x14ac:dyDescent="0.25">
      <c r="A197" s="8"/>
      <c r="B197" s="6" t="str">
        <f>IF($A197="","",IFERROR(INDEX(Resources[PositionTitle],MATCH($A197,Resources[FullName],0)),"unknown resource"))</f>
        <v/>
      </c>
      <c r="C197" s="8"/>
      <c r="D197" s="24"/>
      <c r="E197" s="23" t="str">
        <f>IF($A197="","",SUMIFS(ResourceAllocation[Allocation % of Person Effort],ResourceAllocation[Resource],$A197))</f>
        <v/>
      </c>
    </row>
    <row r="198" spans="1:5" x14ac:dyDescent="0.25">
      <c r="A198" s="8"/>
      <c r="B198" s="6" t="str">
        <f>IF($A198="","",IFERROR(INDEX(Resources[PositionTitle],MATCH($A198,Resources[FullName],0)),"unknown resource"))</f>
        <v/>
      </c>
      <c r="C198" s="8"/>
      <c r="D198" s="24"/>
      <c r="E198" s="23" t="str">
        <f>IF($A198="","",SUMIFS(ResourceAllocation[Allocation % of Person Effort],ResourceAllocation[Resource],$A198))</f>
        <v/>
      </c>
    </row>
    <row r="199" spans="1:5" x14ac:dyDescent="0.25">
      <c r="A199" s="8"/>
      <c r="B199" s="6" t="str">
        <f>IF($A199="","",IFERROR(INDEX(Resources[PositionTitle],MATCH($A199,Resources[FullName],0)),"unknown resource"))</f>
        <v/>
      </c>
      <c r="C199" s="8"/>
      <c r="D199" s="24"/>
      <c r="E199" s="23" t="str">
        <f>IF($A199="","",SUMIFS(ResourceAllocation[Allocation % of Person Effort],ResourceAllocation[Resource],$A199))</f>
        <v/>
      </c>
    </row>
    <row r="200" spans="1:5" x14ac:dyDescent="0.25">
      <c r="A200" s="8"/>
      <c r="B200" s="6" t="str">
        <f>IF($A200="","",IFERROR(INDEX(Resources[PositionTitle],MATCH($A200,Resources[FullName],0)),"unknown resource"))</f>
        <v/>
      </c>
      <c r="C200" s="8"/>
      <c r="D200" s="24"/>
      <c r="E200" s="23" t="str">
        <f>IF($A200="","",SUMIFS(ResourceAllocation[Allocation % of Person Effort],ResourceAllocation[Resource],$A200))</f>
        <v/>
      </c>
    </row>
    <row r="201" spans="1:5" x14ac:dyDescent="0.25">
      <c r="A201" s="8"/>
      <c r="B201" s="6" t="str">
        <f>IF($A201="","",IFERROR(INDEX(Resources[PositionTitle],MATCH($A201,Resources[FullName],0)),"unknown resource"))</f>
        <v/>
      </c>
      <c r="C201" s="8"/>
      <c r="D201" s="24"/>
      <c r="E201" s="23" t="str">
        <f>IF($A201="","",SUMIFS(ResourceAllocation[Allocation % of Person Effort],ResourceAllocation[Resource],$A201))</f>
        <v/>
      </c>
    </row>
  </sheetData>
  <sheetProtection sheet="1" objects="1" scenarios="1"/>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sqref="A2:A201" xr:uid="{00000000-0002-0000-0600-000000000000}">
      <formula1>ResourceNameList</formula1>
    </dataValidation>
    <dataValidation type="list" allowBlank="1" errorTitle="Unknown team" error="Pick a team defined on 'Step 1 - Teams'." sqref="C2:C201" xr:uid="{00000000-0002-0000-0600-000001000000}">
      <formula1>TeamNameList</formula1>
    </dataValidation>
    <dataValidation type="list" allowBlank="1" errorTitle="Invalid entry" error="Pick a value from the dropdown (5% steps)." sqref="D2:D201" xr:uid="{00000000-0002-0000-0600-000002000000}">
      <formula1>PercentIncrementsList</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3A03824-5D13-4D95-B30D-0B165CAEAEB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14</vt:i4>
      </vt:variant>
    </vt:vector>
  </HeadingPairs>
  <TitlesOfParts>
    <vt:vector size="33" baseType="lpstr">
      <vt:lpstr>Instructions</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Step 1 - Teams</vt:lpstr>
      <vt:lpstr>Step 2 - Select Priorities</vt:lpstr>
      <vt:lpstr>Step 3 - Priorities &amp; Ranking</vt:lpstr>
      <vt:lpstr>Step 4 - Resource Allocation</vt:lpstr>
      <vt:lpstr>Assistance</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2026-09-04T11:55:04Z</dcterms:created>
  <dcterms:modified xsi:type="dcterms:W3CDTF">2026-09-04T12:01:34Z</dcterms:modified>
</cp:coreProperties>
</file>