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2ECC8C97-9488-4853-BC11-A2BEB5DA0CB3}"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ECO.xlsxAssistanceScores" hidden="1">AssistanceScores[]</definedName>
    <definedName name="_xlcn.WorksheetConnection_CentreECO.xlsxAssistanceType" hidden="1">AssistanceType[]</definedName>
    <definedName name="_xlcn.WorksheetConnection_CentreECO.xlsxCentres" hidden="1">Centres[]</definedName>
    <definedName name="_xlcn.WorksheetConnection_CentreECO.xlsxInitiativeScores" hidden="1">InitiativeScores[]</definedName>
    <definedName name="_xlcn.WorksheetConnection_CentreECO.xlsxInitiativeType" hidden="1">InitiativeType[]</definedName>
    <definedName name="_xlcn.WorksheetConnection_CentreECO.xlsxPosition" hidden="1">Position[]</definedName>
    <definedName name="_xlcn.WorksheetConnection_CentreECO.xlsxPriorities" hidden="1">Priorities[]</definedName>
    <definedName name="_xlcn.WorksheetConnection_CentreECO.xlsxPriorityAssistance" hidden="1">PriorityAssistance[]</definedName>
    <definedName name="_xlcn.WorksheetConnection_CentreECO.xlsxPriorityInitiative" hidden="1">PriorityInitiative[]</definedName>
    <definedName name="_xlcn.WorksheetConnection_CentreECO.xlsxPriorityTactical" hidden="1">PriorityTactical[]</definedName>
    <definedName name="_xlcn.WorksheetConnection_CentreECO.xlsxProblemSet" hidden="1">ProblemSet[]</definedName>
    <definedName name="_xlcn.WorksheetConnection_CentreECO.xlsxRatingLookup" hidden="1">RatingLookup[]</definedName>
    <definedName name="_xlcn.WorksheetConnection_CentreECO.xlsxResourceAllocation" hidden="1">ResourceAllocation[]</definedName>
    <definedName name="_xlcn.WorksheetConnection_CentreECO.xlsxResources" hidden="1">Resources[]</definedName>
    <definedName name="_xlcn.WorksheetConnection_CentreECO.xlsxTacticalScores" hidden="1">TacticalScores[]</definedName>
    <definedName name="_xlcn.WorksheetConnection_CentreECO.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'Resources'!$A$1:$D$33</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CO.xlsx!Centres"/>
          <x15:modelTable id="Position" name="Position" connection="WorksheetConnection_Centre-ECO.xlsx!Position"/>
          <x15:modelTable id="ProblemSet" name="ProblemSet" connection="WorksheetConnection_Centre-ECO.xlsx!ProblemSet"/>
          <x15:modelTable id="InitiativeType" name="InitiativeType" connection="WorksheetConnection_Centre-ECO.xlsx!InitiativeType"/>
          <x15:modelTable id="AssistanceType" name="AssistanceType" connection="WorksheetConnection_Centre-ECO.xlsx!AssistanceType"/>
          <x15:modelTable id="RatingLookup" name="RatingLookup" connection="WorksheetConnection_Centre-ECO.xlsx!RatingLookup"/>
          <x15:modelTable id="Resources" name="Resources" connection="WorksheetConnection_Centre-ECO.xlsx!Resources"/>
          <x15:modelTable id="PriorityTactical" name="PriorityTactical" connection="WorksheetConnection_Centre-ECO.xlsx!PriorityTactical"/>
          <x15:modelTable id="PriorityInitiative" name="PriorityInitiative" connection="WorksheetConnection_Centre-ECO.xlsx!PriorityInitiative"/>
          <x15:modelTable id="PriorityAssistance" name="PriorityAssistance" connection="WorksheetConnection_Centre-ECO.xlsx!PriorityAssistance"/>
          <x15:modelTable id="TacticalScores" name="TacticalScores" connection="WorksheetConnection_Centre-ECO.xlsx!TacticalScores"/>
          <x15:modelTable id="InitiativeScores" name="InitiativeScores" connection="WorksheetConnection_Centre-ECO.xlsx!InitiativeScores"/>
          <x15:modelTable id="AssistanceScores" name="AssistanceScores" connection="WorksheetConnection_Centre-ECO.xlsx!AssistanceScores"/>
          <x15:modelTable id="Teams" name="Teams" connection="WorksheetConnection_Centre-ECO.xlsx!Teams"/>
          <x15:modelTable id="Priorities" name="Priorities" connection="WorksheetConnection_Centre-ECO.xlsx!Priorities"/>
          <x15:modelTable id="ResourceAllocation" name="ResourceAllocation" connection="WorksheetConnection_Centre-ECO.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558004-DAB9-4D89-AC94-D0738CE59DF0}" keepAlive="1" name="Connection" type="5" refreshedVersion="8" saveData="1">
    <dbPr connection="Provider=Microsoft.Mashup.OleDb.1;Data Source=$Workbook$;Location=Centres;Extended Properties=&quot;&quot;" command="SELECT * FROM [Centres]"/>
  </connection>
  <connection id="2" xr16:uid="{CC178C77-282F-451E-89C7-F8A1F8BA8FF4}" keepAlive="1" name="Connection1" type="5" refreshedVersion="8" saveData="1">
    <dbPr connection="Provider=Microsoft.Mashup.OleDb.1;Data Source=$Workbook$;Location=Position;Extended Properties=&quot;&quot;" command="SELECT * FROM [Position]"/>
  </connection>
  <connection id="3" xr16:uid="{2ECF93A2-C367-4FE0-9C5E-0429096C7801}" keepAlive="1" name="Connection10" type="5" refreshedVersion="8" saveData="1">
    <dbPr connection="Provider=Microsoft.Mashup.OleDb.1;Data Source=$Workbook$;Location=InitiativeScores;Extended Properties=&quot;&quot;" command="SELECT * FROM [InitiativeScores]"/>
  </connection>
  <connection id="4" xr16:uid="{FDF4ACB8-1F75-4970-8160-1C1BD62E43B9}" keepAlive="1" name="Connection11" type="5" refreshedVersion="8" saveData="1">
    <dbPr connection="Provider=Microsoft.Mashup.OleDb.1;Data Source=$Workbook$;Location=AssistanceScores;Extended Properties=&quot;&quot;" command="SELECT * FROM [AssistanceScores]"/>
  </connection>
  <connection id="5" xr16:uid="{F8C81730-54AB-4D60-8B31-8F29CCACB281}" keepAlive="1" name="Connection2" type="5" refreshedVersion="8" saveData="1">
    <dbPr connection="Provider=Microsoft.Mashup.OleDb.1;Data Source=$Workbook$;Location=ProblemSet;Extended Properties=&quot;&quot;" command="SELECT * FROM [ProblemSet]"/>
  </connection>
  <connection id="6" xr16:uid="{9C2642B8-FE14-4008-BEAB-118DB55AE1FE}" keepAlive="1" name="Connection3" type="5" refreshedVersion="8" saveData="1">
    <dbPr connection="Provider=Microsoft.Mashup.OleDb.1;Data Source=$Workbook$;Location=InitiativeType;Extended Properties=&quot;&quot;" command="SELECT * FROM [InitiativeType]"/>
  </connection>
  <connection id="7" xr16:uid="{B5A23C27-8368-4F2D-A32D-2DD8A779AA49}" keepAlive="1" name="Connection4" type="5" refreshedVersion="8" saveData="1">
    <dbPr connection="Provider=Microsoft.Mashup.OleDb.1;Data Source=$Workbook$;Location=AssistanceType;Extended Properties=&quot;&quot;" command="SELECT * FROM [AssistanceType]"/>
  </connection>
  <connection id="8" xr16:uid="{864955DE-0472-4463-BEDB-DD1CD2C8209E}" keepAlive="1" name="Connection5" type="5" refreshedVersion="8" saveData="1">
    <dbPr connection="Provider=Microsoft.Mashup.OleDb.1;Data Source=$Workbook$;Location=Resources;Extended Properties=&quot;&quot;" command="SELECT * FROM [Resources]"/>
  </connection>
  <connection id="9" xr16:uid="{1367F1AA-4DE2-4BBE-815D-9A1099B83E17}" keepAlive="1" name="Connection6" type="5" refreshedVersion="8" saveData="1">
    <dbPr connection="Provider=Microsoft.Mashup.OleDb.1;Data Source=$Workbook$;Location=PriorityTactical;Extended Properties=&quot;&quot;" command="SELECT * FROM [PriorityTactical]"/>
  </connection>
  <connection id="10" xr16:uid="{4D1D4428-D053-4383-B75D-8E975E55B4D2}" keepAlive="1" name="Connection7" type="5" refreshedVersion="8" saveData="1">
    <dbPr connection="Provider=Microsoft.Mashup.OleDb.1;Data Source=$Workbook$;Location=PriorityInitiative;Extended Properties=&quot;&quot;" command="SELECT * FROM [PriorityInitiative]"/>
  </connection>
  <connection id="11" xr16:uid="{13C80ED5-B7CE-4698-BB26-D010498DC4A5}" keepAlive="1" name="Connection8" type="5" refreshedVersion="8" saveData="1">
    <dbPr connection="Provider=Microsoft.Mashup.OleDb.1;Data Source=$Workbook$;Location=PriorityAssistance;Extended Properties=&quot;&quot;" command="SELECT * FROM [PriorityAssistance]"/>
  </connection>
  <connection id="12" xr16:uid="{52F81F44-7D8C-4508-A0C8-0B2A544DBA15}" keepAlive="1" name="Connection9" type="5" refreshedVersion="8" saveData="1">
    <dbPr connection="Provider=Microsoft.Mashup.OleDb.1;Data Source=$Workbook$;Location=TacticalScores;Extended Properties=&quot;&quot;" command="SELECT * FROM [TacticalScores]"/>
  </connection>
  <connection id="13" xr16:uid="{9D4065F2-BDF5-4B52-8379-7DBCDF06062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18E0E20F-176A-40CC-8C48-D0ACB54E8808}" name="WorksheetConnection_Centre-ECO.xlsx!AssistanceScores" type="102" refreshedVersion="8" minRefreshableVersion="5">
    <extLst>
      <ext xmlns:x15="http://schemas.microsoft.com/office/spreadsheetml/2010/11/main" uri="{DE250136-89BD-433C-8126-D09CA5730AF9}">
        <x15:connection id="AssistanceScores">
          <x15:rangePr sourceName="_xlcn.WorksheetConnection_CentreECO.xlsxAssistanceScores"/>
        </x15:connection>
      </ext>
    </extLst>
  </connection>
  <connection id="15" xr16:uid="{2CC36DF8-6065-4AFB-8FF6-C30B5C8A5A8B}" name="WorksheetConnection_Centre-ECO.xlsx!AssistanceType" type="102" refreshedVersion="8" minRefreshableVersion="5">
    <extLst>
      <ext xmlns:x15="http://schemas.microsoft.com/office/spreadsheetml/2010/11/main" uri="{DE250136-89BD-433C-8126-D09CA5730AF9}">
        <x15:connection id="AssistanceType">
          <x15:rangePr sourceName="_xlcn.WorksheetConnection_CentreECO.xlsxAssistanceType"/>
        </x15:connection>
      </ext>
    </extLst>
  </connection>
  <connection id="16" xr16:uid="{E7F5DEC9-DE92-4908-AB7C-F390B07A84DF}" name="WorksheetConnection_Centre-ECO.xlsx!Centres" type="102" refreshedVersion="8" minRefreshableVersion="5">
    <extLst>
      <ext xmlns:x15="http://schemas.microsoft.com/office/spreadsheetml/2010/11/main" uri="{DE250136-89BD-433C-8126-D09CA5730AF9}">
        <x15:connection id="Centres">
          <x15:rangePr sourceName="_xlcn.WorksheetConnection_CentreECO.xlsxCentres"/>
        </x15:connection>
      </ext>
    </extLst>
  </connection>
  <connection id="17" xr16:uid="{633FC275-79F8-41C2-9B3C-9BB1E8DBB49A}" name="WorksheetConnection_Centre-ECO.xlsx!InitiativeScores" type="102" refreshedVersion="8" minRefreshableVersion="5">
    <extLst>
      <ext xmlns:x15="http://schemas.microsoft.com/office/spreadsheetml/2010/11/main" uri="{DE250136-89BD-433C-8126-D09CA5730AF9}">
        <x15:connection id="InitiativeScores">
          <x15:rangePr sourceName="_xlcn.WorksheetConnection_CentreECO.xlsxInitiativeScores"/>
        </x15:connection>
      </ext>
    </extLst>
  </connection>
  <connection id="18" xr16:uid="{77CC8984-C8AF-4FA5-9A61-2075A3E1F410}" name="WorksheetConnection_Centre-ECO.xlsx!InitiativeType" type="102" refreshedVersion="8" minRefreshableVersion="5">
    <extLst>
      <ext xmlns:x15="http://schemas.microsoft.com/office/spreadsheetml/2010/11/main" uri="{DE250136-89BD-433C-8126-D09CA5730AF9}">
        <x15:connection id="InitiativeType">
          <x15:rangePr sourceName="_xlcn.WorksheetConnection_CentreECO.xlsxInitiativeType"/>
        </x15:connection>
      </ext>
    </extLst>
  </connection>
  <connection id="19" xr16:uid="{9A4C378F-41D1-4C9A-8720-ADF2AC7EC34E}" name="WorksheetConnection_Centre-ECO.xlsx!Position" type="102" refreshedVersion="8" minRefreshableVersion="5">
    <extLst>
      <ext xmlns:x15="http://schemas.microsoft.com/office/spreadsheetml/2010/11/main" uri="{DE250136-89BD-433C-8126-D09CA5730AF9}">
        <x15:connection id="Position">
          <x15:rangePr sourceName="_xlcn.WorksheetConnection_CentreECO.xlsxPosition"/>
        </x15:connection>
      </ext>
    </extLst>
  </connection>
  <connection id="20" xr16:uid="{DDA5FAD1-CB4D-4E98-B1DA-74A577D45602}" name="WorksheetConnection_Centre-ECO.xlsx!Priorities" type="102" refreshedVersion="8" minRefreshableVersion="5">
    <extLst>
      <ext xmlns:x15="http://schemas.microsoft.com/office/spreadsheetml/2010/11/main" uri="{DE250136-89BD-433C-8126-D09CA5730AF9}">
        <x15:connection id="Priorities">
          <x15:rangePr sourceName="_xlcn.WorksheetConnection_CentreECO.xlsxPriorities"/>
        </x15:connection>
      </ext>
    </extLst>
  </connection>
  <connection id="21" xr16:uid="{C8FF68E6-A213-46CE-A494-09C528DF728E}" name="WorksheetConnection_Centre-ECO.xlsx!PriorityAssistance" type="102" refreshedVersion="8" minRefreshableVersion="5">
    <extLst>
      <ext xmlns:x15="http://schemas.microsoft.com/office/spreadsheetml/2010/11/main" uri="{DE250136-89BD-433C-8126-D09CA5730AF9}">
        <x15:connection id="PriorityAssistance">
          <x15:rangePr sourceName="_xlcn.WorksheetConnection_CentreECO.xlsxPriorityAssistance"/>
        </x15:connection>
      </ext>
    </extLst>
  </connection>
  <connection id="22" xr16:uid="{147E222B-208B-4F45-8489-5473E2D87B9E}" name="WorksheetConnection_Centre-ECO.xlsx!PriorityInitiative" type="102" refreshedVersion="8" minRefreshableVersion="5">
    <extLst>
      <ext xmlns:x15="http://schemas.microsoft.com/office/spreadsheetml/2010/11/main" uri="{DE250136-89BD-433C-8126-D09CA5730AF9}">
        <x15:connection id="PriorityInitiative">
          <x15:rangePr sourceName="_xlcn.WorksheetConnection_CentreECO.xlsxPriorityInitiative"/>
        </x15:connection>
      </ext>
    </extLst>
  </connection>
  <connection id="23" xr16:uid="{C9895D23-BC45-42DF-A3C0-FC6BC8548351}" name="WorksheetConnection_Centre-ECO.xlsx!PriorityTactical" type="102" refreshedVersion="8" minRefreshableVersion="5">
    <extLst>
      <ext xmlns:x15="http://schemas.microsoft.com/office/spreadsheetml/2010/11/main" uri="{DE250136-89BD-433C-8126-D09CA5730AF9}">
        <x15:connection id="PriorityTactical">
          <x15:rangePr sourceName="_xlcn.WorksheetConnection_CentreECO.xlsxPriorityTactical"/>
        </x15:connection>
      </ext>
    </extLst>
  </connection>
  <connection id="24" xr16:uid="{58090E8C-4309-4406-AA81-FE3909E6D877}" name="WorksheetConnection_Centre-ECO.xlsx!ProblemSet" type="102" refreshedVersion="8" minRefreshableVersion="5">
    <extLst>
      <ext xmlns:x15="http://schemas.microsoft.com/office/spreadsheetml/2010/11/main" uri="{DE250136-89BD-433C-8126-D09CA5730AF9}">
        <x15:connection id="ProblemSet">
          <x15:rangePr sourceName="_xlcn.WorksheetConnection_CentreECO.xlsxProblemSet"/>
        </x15:connection>
      </ext>
    </extLst>
  </connection>
  <connection id="25" xr16:uid="{D9B8664E-E93F-4670-8A84-3240A8435358}" name="WorksheetConnection_Centre-ECO.xlsx!RatingLookup" type="102" refreshedVersion="8" minRefreshableVersion="5">
    <extLst>
      <ext xmlns:x15="http://schemas.microsoft.com/office/spreadsheetml/2010/11/main" uri="{DE250136-89BD-433C-8126-D09CA5730AF9}">
        <x15:connection id="RatingLookup">
          <x15:rangePr sourceName="_xlcn.WorksheetConnection_CentreECO.xlsxRatingLookup"/>
        </x15:connection>
      </ext>
    </extLst>
  </connection>
  <connection id="26" xr16:uid="{0C3AEF43-A38C-40C7-AFFF-AFC05FCBDF55}" name="WorksheetConnection_Centre-ECO.xlsx!ResourceAllocation" type="102" refreshedVersion="8" minRefreshableVersion="5">
    <extLst>
      <ext xmlns:x15="http://schemas.microsoft.com/office/spreadsheetml/2010/11/main" uri="{DE250136-89BD-433C-8126-D09CA5730AF9}">
        <x15:connection id="ResourceAllocation">
          <x15:rangePr sourceName="_xlcn.WorksheetConnection_CentreECO.xlsxResourceAllocation"/>
        </x15:connection>
      </ext>
    </extLst>
  </connection>
  <connection id="27" xr16:uid="{2C4E27A0-C19C-408A-84B6-98C104906383}" name="WorksheetConnection_Centre-ECO.xlsx!Resources" type="102" refreshedVersion="8" minRefreshableVersion="5">
    <extLst>
      <ext xmlns:x15="http://schemas.microsoft.com/office/spreadsheetml/2010/11/main" uri="{DE250136-89BD-433C-8126-D09CA5730AF9}">
        <x15:connection id="Resources">
          <x15:rangePr sourceName="_xlcn.WorksheetConnection_CentreECO.xlsxResources"/>
        </x15:connection>
      </ext>
    </extLst>
  </connection>
  <connection id="28" xr16:uid="{6B1D14E4-20E2-41D2-A6F0-1F5C5E709D3E}" name="WorksheetConnection_Centre-ECO.xlsx!TacticalScores" type="102" refreshedVersion="8" minRefreshableVersion="5">
    <extLst>
      <ext xmlns:x15="http://schemas.microsoft.com/office/spreadsheetml/2010/11/main" uri="{DE250136-89BD-433C-8126-D09CA5730AF9}">
        <x15:connection id="TacticalScores">
          <x15:rangePr sourceName="_xlcn.WorksheetConnection_CentreECO.xlsxTacticalScores"/>
        </x15:connection>
      </ext>
    </extLst>
  </connection>
  <connection id="29" xr16:uid="{92C6C073-0B1E-4BB5-A573-3C58E7B19804}" name="WorksheetConnection_Centre-ECO.xlsx!Teams" type="102" refreshedVersion="8" minRefreshableVersion="5">
    <extLst>
      <ext xmlns:x15="http://schemas.microsoft.com/office/spreadsheetml/2010/11/main" uri="{DE250136-89BD-433C-8126-D09CA5730AF9}">
        <x15:connection id="Teams">
          <x15:rangePr sourceName="_xlcn.WorksheetConnection_CentreECO.xlsxTeams"/>
        </x15:connection>
      </ext>
    </extLst>
  </connection>
</connections>
</file>

<file path=xl/sharedStrings.xml><?xml version="1.0" encoding="utf-8"?>
<sst xmlns="http://schemas.openxmlformats.org/spreadsheetml/2006/main" count="908" uniqueCount="326">
  <si>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</si>
  <si>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</si>
  <si>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</si>
  <si>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</si>
  <si>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</si>
  <si>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</si>
  <si>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</si>
  <si>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</si>
  <si>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</si>
  <si>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</si>
  <si>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</si>
  <si>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</si>
  <si>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</si>
  <si>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</si>
  <si>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</si>
  <si>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</si>
  <si>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</si>
  <si>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</si>
  <si>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</si>
  <si>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</si>
  <si>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</si>
  <si>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</si>
  <si>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</si>
  <si>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Economic Centre</t>
  </si>
  <si>
    <t>Centre Code:</t>
  </si>
  <si>
    <t>ECO</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</si>
  <si>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</si>
  <si>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</si>
  <si>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</si>
  <si>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</si>
  <si>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</si>
  <si>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</si>
  <si>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</si>
  <si>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</si>
  <si>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</si>
  <si>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</si>
  <si>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</si>
  <si>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</si>
  <si>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</si>
  <si>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</si>
  <si>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</si>
  <si>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</si>
  <si>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</si>
  <si>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</si>
  <si>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</si>
  <si>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</si>
  <si>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</si>
  <si>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</si>
  <si>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</si>
  <si>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</si>
  <si>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</si>
  <si>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</si>
  <si>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</si>
  <si>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</si>
  <si>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</si>
  <si>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</si>
  <si>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</si>
  <si>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</si>
  <si>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</si>
  <si>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</si>
  <si>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</si>
  <si>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</si>
  <si>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</si>
  <si>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</si>
  <si>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</si>
  <si>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</si>
  <si>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</si>
  <si>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</si>
  <si>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</si>
  <si>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</si>
  <si>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</si>
  <si>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</si>
  <si>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</si>
  <si>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</si>
  <si>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</si>
  <si>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</si>
  <si>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</si>
  <si>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</si>
  <si>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</si>
  <si>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</si>
  <si>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</si>
  <si>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</si>
  <si>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</si>
  <si>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</si>
  <si>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</si>
  <si>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</si>
  <si>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</si>
  <si>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</si>
  <si>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</si>
  <si>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</si>
  <si>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</si>
  <si>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</si>
  <si>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</si>
  <si>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</si>
  <si>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</si>
  <si>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</si>
  <si>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</si>
  <si>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</si>
  <si>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</si>
  <si>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</si>
  <si>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</si>
  <si>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</si>
  <si>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</si>
  <si>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</si>
  <si>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</si>
  <si>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</si>
  <si>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</si>
  <si>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</si>
  <si>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</si>
  <si>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</si>
  <si>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</si>
  <si>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</si>
  <si>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</si>
  <si>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</si>
  <si>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</si>
  <si>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</si>
  <si>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</si>
  <si>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</si>
  <si>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</si>
  <si>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</si>
  <si>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</si>
  <si>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</si>
  <si>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</si>
  <si>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</si>
  <si>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</si>
  <si>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</si>
  <si>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</si>
  <si>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</si>
  <si>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</si>
  <si>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</si>
  <si>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</si>
  <si>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</si>
  <si>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</si>
  <si>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</si>
  <si>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</si>
  <si>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</si>
  <si>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</si>
  <si>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</si>
  <si>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</si>
  <si>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</si>
  <si>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</si>
  <si>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</si>
  <si>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</si>
  <si>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</si>
  <si>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</si>
  <si>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</si>
  <si>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</si>
  <si>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</si>
  <si>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</si>
  <si>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</si>
  <si>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</si>
  <si>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</si>
  <si>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</si>
  <si>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</si>
  <si>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</si>
  <si>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</si>
  <si>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</si>
  <si>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</si>
  <si>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</si>
  <si>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</si>
  <si>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</si>
  <si>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</si>
  <si>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</si>
  <si>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</si>
  <si>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</si>
  <si>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</si>
  <si>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</si>
  <si>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</si>
  <si>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</si>
  <si>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</si>
  <si>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</si>
  <si>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</si>
  <si>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</si>
  <si>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</si>
  <si>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</si>
  <si>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</si>
  <si>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</si>
  <si>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</si>
  <si>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</si>
  <si>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Silva</t>
  </si>
  <si>
    <t>Ahmed Silva</t>
  </si>
  <si>
    <t>Aisha</t>
  </si>
  <si>
    <t>Novak</t>
  </si>
  <si>
    <t>Aisha Novak</t>
  </si>
  <si>
    <t>Rossi</t>
  </si>
  <si>
    <t>Aisha Rossi</t>
  </si>
  <si>
    <t>Anna</t>
  </si>
  <si>
    <t>Patel</t>
  </si>
  <si>
    <t>Anna Patel</t>
  </si>
  <si>
    <t>Carlos</t>
  </si>
  <si>
    <t>Singh</t>
  </si>
  <si>
    <t>Carlos Singh</t>
  </si>
  <si>
    <t>Chen</t>
  </si>
  <si>
    <t>Johnson</t>
  </si>
  <si>
    <t>Chen Johnson</t>
  </si>
  <si>
    <t>Tanaka</t>
  </si>
  <si>
    <t>Chen Tanaka</t>
  </si>
  <si>
    <t>David</t>
  </si>
  <si>
    <t>David Tanaka</t>
  </si>
  <si>
    <t>Elena</t>
  </si>
  <si>
    <t>Elena Johnson</t>
  </si>
  <si>
    <t>Fatima</t>
  </si>
  <si>
    <t>Dubois</t>
  </si>
  <si>
    <t>Fatima Dubois</t>
  </si>
  <si>
    <t>Nguyen</t>
  </si>
  <si>
    <t>Fatima Nguyen</t>
  </si>
  <si>
    <t>Ibrahim</t>
  </si>
  <si>
    <t>Kowalski</t>
  </si>
  <si>
    <t>Ibrahim Kowalski</t>
  </si>
  <si>
    <t>Ibrahim Singh</t>
  </si>
  <si>
    <t>James</t>
  </si>
  <si>
    <t>James Johnson</t>
  </si>
  <si>
    <t>John</t>
  </si>
  <si>
    <t>Fischer</t>
  </si>
  <si>
    <t>John Fischer</t>
  </si>
  <si>
    <t>Murphy</t>
  </si>
  <si>
    <t>John Murphy</t>
  </si>
  <si>
    <t>Kevin</t>
  </si>
  <si>
    <t>Andersson</t>
  </si>
  <si>
    <t>Kevin Andersson</t>
  </si>
  <si>
    <t>Haddad</t>
  </si>
  <si>
    <t>Kevin Haddad</t>
  </si>
  <si>
    <t>Kim</t>
  </si>
  <si>
    <t>Kevin Kim</t>
  </si>
  <si>
    <t>Leila</t>
  </si>
  <si>
    <t>Leila Novak</t>
  </si>
  <si>
    <t>Marc</t>
  </si>
  <si>
    <t>Costa</t>
  </si>
  <si>
    <t>Marc Costa</t>
  </si>
  <si>
    <t>Maria</t>
  </si>
  <si>
    <t>Ivanov</t>
  </si>
  <si>
    <t>Maria Ivanov</t>
  </si>
  <si>
    <t>Maria Murphy</t>
  </si>
  <si>
    <t>Michael</t>
  </si>
  <si>
    <t>Cohen</t>
  </si>
  <si>
    <t>Michael Cohen</t>
  </si>
  <si>
    <t>Omar</t>
  </si>
  <si>
    <t>Brown</t>
  </si>
  <si>
    <t>Omar Brown</t>
  </si>
  <si>
    <t>Omar Nguyen</t>
  </si>
  <si>
    <t>Robert</t>
  </si>
  <si>
    <t>Robert Ivanov</t>
  </si>
  <si>
    <t>Khan</t>
  </si>
  <si>
    <t>Robert Khan</t>
  </si>
  <si>
    <t>Thomas</t>
  </si>
  <si>
    <t>Thomas Haddad</t>
  </si>
  <si>
    <t>Thomas Kowalski</t>
  </si>
  <si>
    <t>Yuki</t>
  </si>
  <si>
    <t>Yuki Brown</t>
  </si>
  <si>
    <t>Osei</t>
  </si>
  <si>
    <t>Yuki Osei</t>
  </si>
  <si>
    <t>Type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</si>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</sst>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B8B40B5-4009-4A13-8440-918C0D7F3E6B}"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A349410B-C0A7-4467-8FEF-16FE44474E9F}"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B6FBCD75-48E5-4080-A38E-F175D512FF5E}"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67D37C43-CF48-4C37-AF07-BC2B0745C7EA}"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BFA2B29B-5085-4112-BCE3-8E2771C8B30C}"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828D430A-6E51-4966-9785-0ED1D523803B}"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C97D944F-4FB6-4583-984E-A48D8F037C36}"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3019C9B-F7DA-4167-92BA-6BC0DBB90571}"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870F016F-216E-4322-B843-EF8EC522647F}"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E4614288-83AA-4531-B5D5-51530441494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B51E1384-4CD1-4921-B4BC-7A557A5CFDBC}"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058F7BB-7331-4AA6-A880-E4A68DE629FC}"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88ECF6D-6E0D-4CC3-B124-6DE84C07AB8D}" name="Centres" displayName="Centres" ref="A1:C7" tableType="queryTable" totalsRowShown="0" headerRowDxfId="26">
  <autoFilter ref="A1:C7" xr:uid="{488ECF6D-6E0D-4CC3-B124-6DE84C07AB8D}"/>
  <tableColumns count="3">
    <tableColumn id="4" xr3:uid="{34848565-3F6C-4B17-9FE4-C98CA29CA477}" uniqueName="4" name="id" queryTableFieldId="1"/>
    <tableColumn id="5" xr3:uid="{0A51334E-D565-4F1B-9572-B4FA3C5C092F}" uniqueName="5" name="Centre" queryTableFieldId="2"/>
    <tableColumn id="6" xr3:uid="{9F4A8062-1DD9-4E10-A8FD-944732C7198D}"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2F85E0F-30B9-4A9F-9658-DF22E91D176C}" name="Position" displayName="Position" ref="A1:E14" tableType="queryTable" totalsRowShown="0" headerRowDxfId="25">
  <autoFilter ref="A1:E14" xr:uid="{52F85E0F-30B9-4A9F-9658-DF22E91D176C}"/>
  <tableColumns count="5">
    <tableColumn id="6" xr3:uid="{FCC67101-CE21-4D30-B453-5CF04442C4EC}" uniqueName="6" name="Title" queryTableFieldId="1"/>
    <tableColumn id="7" xr3:uid="{B2B1A017-38D4-4A33-AA23-0353C9D3296F}" uniqueName="7" name="PositionArea" queryTableFieldId="2"/>
    <tableColumn id="8" xr3:uid="{AB5BD113-DE54-4BAA-AA27-5901995E0FB0}" uniqueName="8" name="Position" queryTableFieldId="3"/>
    <tableColumn id="9" xr3:uid="{31FACC87-D2D0-4CE2-8573-B68A7BE63B9A}" uniqueName="9" name="Level" queryTableFieldId="4"/>
    <tableColumn id="10" xr3:uid="{484987AD-FABD-4A3C-8227-1148AF3C51F6}"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2CED9EB-70E9-4628-B0E1-5B3B0641F5F9}" name="Resources" displayName="Resources" ref="A1:D33" tableType="queryTable" totalsRowShown="0" headerRowDxfId="21">
  <autoFilter ref="A1:D33" xr:uid="{F2CED9EB-70E9-4628-B0E1-5B3B0641F5F9}"/>
  <tableColumns count="4">
    <tableColumn id="5" xr3:uid="{77467B6F-A9B3-4AE4-80D6-2292E2633717}" uniqueName="5" name="FirstName" queryTableFieldId="1"/>
    <tableColumn id="6" xr3:uid="{F6D6FE40-D8B7-4BE0-AFAF-67163D6E560E}" uniqueName="6" name="LastName" queryTableFieldId="2"/>
    <tableColumn id="7" xr3:uid="{6E76782A-0614-49E4-AC58-FEDBC31E00C2}" uniqueName="7" name="PositionTitle" queryTableFieldId="3"/>
    <tableColumn id="8" xr3:uid="{FB596BCE-D25D-4038-B828-FE5A99476294}"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F43322A-7DC4-4C2B-9973-A530D739C7EF}" name="PriorityTactical" displayName="PriorityTactical" ref="A1:D19" tableType="queryTable" totalsRowShown="0" headerRowDxfId="20">
  <autoFilter ref="A1:D19" xr:uid="{5F43322A-7DC4-4C2B-9973-A530D739C7EF}"/>
  <tableColumns count="4">
    <tableColumn id="5" xr3:uid="{4A9921C0-BBE9-407F-B727-ABD6C230D435}" uniqueName="5" name="Title" queryTableFieldId="1"/>
    <tableColumn id="6" xr3:uid="{7A93AC71-46A1-4A71-9194-D6F89B869CB1}" uniqueName="6" name="Type" queryTableFieldId="2"/>
    <tableColumn id="7" xr3:uid="{0550CBC6-05F9-461D-9DAA-8A9AA389344C}" uniqueName="7" name="Impact" queryTableFieldId="3"/>
    <tableColumn id="8" xr3:uid="{942CD45F-C044-4D25-9E02-D202C6BFB603}"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8663D6-1698-4180-8840-D7F6E449102A}" name="ProblemSet" displayName="ProblemSet" ref="A1:D6" tableType="queryTable" totalsRowShown="0" headerRowDxfId="24">
  <autoFilter ref="A1:D6" xr:uid="{B78663D6-1698-4180-8840-D7F6E449102A}"/>
  <tableColumns count="4">
    <tableColumn id="5" xr3:uid="{ABC45C80-B6C7-4BAD-A6A9-FC501C401AC1}" uniqueName="5" name="id" queryTableFieldId="1"/>
    <tableColumn id="6" xr3:uid="{7F0B13A8-6E77-4A35-A2AB-F9D47AB2B76D}" uniqueName="6" name="Title" queryTableFieldId="2"/>
    <tableColumn id="7" xr3:uid="{FEB605A7-87FD-4CF5-B8D6-E51ED786CE0A}" uniqueName="7" name="TacticalType" queryTableFieldId="3"/>
    <tableColumn id="8" xr3:uid="{CF307AF5-9700-44A4-A328-5F1D994DC110}"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E083321-89D6-4970-BAE7-EA31BBE21A64}" name="TacticalScores" displayName="TacticalScores" ref="A1:L19" tableType="queryTable" totalsRowShown="0" headerRowDxfId="17">
  <autoFilter ref="A1:L19" xr:uid="{BE083321-89D6-4970-BAE7-EA31BBE21A64}"/>
  <tableColumns count="12">
    <tableColumn id="13" xr3:uid="{803BE6F9-3744-488D-A470-F7CC42111F69}" uniqueName="13" name="PriorityReference" queryTableFieldId="1"/>
    <tableColumn id="14" xr3:uid="{CE4BF942-6047-4DB7-9B20-B8A64A35AC85}" uniqueName="14" name="Actor" queryTableFieldId="2"/>
    <tableColumn id="15" xr3:uid="{F207C061-3472-4C4B-848B-7C24E5F66645}" uniqueName="15" name="ProblemSet" queryTableFieldId="3"/>
    <tableColumn id="16" xr3:uid="{748D1791-DD1D-4E22-A4B6-F4318AF95198}" uniqueName="16" name="Intent" queryTableFieldId="4"/>
    <tableColumn id="17" xr3:uid="{A63F8E9D-27EB-47E4-B178-1B815792329D}" uniqueName="17" name="Capability" queryTableFieldId="5"/>
    <tableColumn id="18" xr3:uid="{785A8933-3339-42CB-8078-AE65F3DB0D43}" uniqueName="18" name="Consequence" queryTableFieldId="6"/>
    <tableColumn id="19" xr3:uid="{67FD2E53-4075-4C1B-A50E-8B9AA2BE1DC0}" uniqueName="19" name="Likelihood" queryTableFieldId="7"/>
    <tableColumn id="20" xr3:uid="{2C6A4A99-537E-4088-B383-496F166ED990}" uniqueName="20" name="LikelihoodLevel" queryTableFieldId="8"/>
    <tableColumn id="21" xr3:uid="{FA2D97E4-70FE-474D-91BE-07D0DF368B36}" uniqueName="21" name="RiskRaw" queryTableFieldId="9"/>
    <tableColumn id="22" xr3:uid="{AD1488F7-B26A-4BD6-B1B6-BAB2EDE394F9}" uniqueName="22" name="RiskLabelId" queryTableFieldId="10"/>
    <tableColumn id="23" xr3:uid="{AA9CAC93-A921-41B9-BDA9-D34EE4878FEF}" uniqueName="23" name="RiskLabel" queryTableFieldId="11"/>
    <tableColumn id="24" xr3:uid="{F79CF110-94FE-48BA-8C32-8CA5F90A76E4}"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A087AE0-6BA0-4921-8C25-3EFC48A27701}" name="PriorityInitiative" displayName="PriorityInitiative" ref="A1:D17" tableType="queryTable" totalsRowShown="0" headerRowDxfId="19">
  <autoFilter ref="A1:D17" xr:uid="{DA087AE0-6BA0-4921-8C25-3EFC48A27701}"/>
  <tableColumns count="4">
    <tableColumn id="5" xr3:uid="{C585C721-BC04-402D-9553-A2A03B6278F9}" uniqueName="5" name="Title" queryTableFieldId="1"/>
    <tableColumn id="6" xr3:uid="{F3FA6B4F-64B4-4BD5-8BFC-D95B0B1816C9}" uniqueName="6" name="Type" queryTableFieldId="2"/>
    <tableColumn id="7" xr3:uid="{BD5B31B9-BBD9-49D9-89F6-692C4D6DCBCD}" uniqueName="7" name="Impact" queryTableFieldId="3"/>
    <tableColumn id="8" xr3:uid="{5E2F6E38-07CE-416D-BED1-8AD1A8C29C1A}"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4F6267F-AD98-45AD-A506-C777A71B629C}" name="InitiativeType" displayName="InitiativeType" ref="A1:E5" tableType="queryTable" totalsRowShown="0" headerRowDxfId="23">
  <autoFilter ref="A1:E5" xr:uid="{A4F6267F-AD98-45AD-A506-C777A71B629C}"/>
  <tableColumns count="5">
    <tableColumn id="6" xr3:uid="{C65C96CA-0C1D-4503-A413-256E90CFAFBA}" uniqueName="6" name="id" queryTableFieldId="1"/>
    <tableColumn id="7" xr3:uid="{8F5F0651-FFEB-45C8-A6F3-37502E8D69A4}" uniqueName="7" name="Title" queryTableFieldId="2"/>
    <tableColumn id="8" xr3:uid="{2CDFAE28-3564-40AD-98E6-75F5E0C23B1F}" uniqueName="8" name="Level1" queryTableFieldId="3"/>
    <tableColumn id="9" xr3:uid="{FCCD3317-EDC7-496F-94C0-C3B043AF40A8}" uniqueName="9" name="Level2" queryTableFieldId="4"/>
    <tableColumn id="10" xr3:uid="{44A60F52-1928-40E3-B5BD-17C7639475B2}"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1F0D0C2-D87B-450B-9B9E-A768C6938EB4}" name="InitiativeScores" displayName="InitiativeScores" ref="A1:K17" tableType="queryTable" totalsRowShown="0" headerRowDxfId="11">
  <autoFilter ref="A1:K17" xr:uid="{31F0D0C2-D87B-450B-9B9E-A768C6938EB4}"/>
  <tableColumns count="11">
    <tableColumn id="12" xr3:uid="{6078FEAB-35F7-444F-82B7-45EC136B0B49}" uniqueName="12" name="PriorityReference" queryTableFieldId="1"/>
    <tableColumn id="13" xr3:uid="{A420B1CB-8877-4117-AF83-73524FD06475}" uniqueName="13" name="Actor" queryTableFieldId="2"/>
    <tableColumn id="14" xr3:uid="{08ABB5BC-6345-4E3E-8C14-036372D56BF7}" uniqueName="14" name="InitiativeType" queryTableFieldId="3"/>
    <tableColumn id="15" xr3:uid="{A085A443-F2B7-4470-9CC3-93D0D067C0B1}" uniqueName="15" name="InitiativeShortCode" queryTableFieldId="4"/>
    <tableColumn id="16" xr3:uid="{84EC05DB-2E4E-4015-9DA7-A40727DB3128}" uniqueName="16" name="Dividend" queryTableFieldId="5"/>
    <tableColumn id="17" xr3:uid="{94DE007F-8FC3-44F4-AADE-CF32B1D35290}" uniqueName="17" name="Feasibility" queryTableFieldId="6"/>
    <tableColumn id="18" xr3:uid="{027D856A-8281-4481-9BB0-0F4009255683}" uniqueName="18" name="Cost" queryTableFieldId="7"/>
    <tableColumn id="19" xr3:uid="{50A1272F-0C4C-43E9-868F-BCD4C7335E31}" uniqueName="19" name="Value" queryTableFieldId="8"/>
    <tableColumn id="20" xr3:uid="{9BCD95F4-4135-43D1-A435-288839AD955D}" uniqueName="20" name="ValueLabelId" queryTableFieldId="9"/>
    <tableColumn id="21" xr3:uid="{95F9AE5C-B564-4EA1-A059-59172D02F770}" uniqueName="21" name="ValueLabel" queryTableFieldId="10"/>
    <tableColumn id="22" xr3:uid="{C89CA169-1AC9-4882-9665-331AE616BE5D}"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C0AC3CB-73FE-4C69-978E-134F7E74237A}" name="PriorityAssistance" displayName="PriorityAssistance" ref="A1:D17" tableType="queryTable" totalsRowShown="0" headerRowDxfId="18">
  <autoFilter ref="A1:D17" xr:uid="{4C0AC3CB-73FE-4C69-978E-134F7E74237A}"/>
  <tableColumns count="4">
    <tableColumn id="5" xr3:uid="{3746F208-D9CE-439A-8724-E4863175E6DD}" uniqueName="5" name="Title" queryTableFieldId="1"/>
    <tableColumn id="6" xr3:uid="{6E5F67A2-359F-4173-BDC9-3D163EC96F8D}" uniqueName="6" name="Type" queryTableFieldId="2"/>
    <tableColumn id="7" xr3:uid="{4E9258A1-5D48-4231-B794-BD17102B1689}" uniqueName="7" name="Impact" queryTableFieldId="3"/>
    <tableColumn id="8" xr3:uid="{6425880B-A99A-4857-A714-9F9E2F7C5456}"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4C7EDF7-0DB9-42EE-A50B-927E52B3E091}" name="AssistanceType" displayName="AssistanceType" ref="A1:E5" tableType="queryTable" totalsRowShown="0" headerRowDxfId="22">
  <autoFilter ref="A1:E5" xr:uid="{04C7EDF7-0DB9-42EE-A50B-927E52B3E091}"/>
  <tableColumns count="5">
    <tableColumn id="6" xr3:uid="{0599F39A-F8E9-49F8-8A93-39EEC2E4AA15}" uniqueName="6" name="id" queryTableFieldId="1"/>
    <tableColumn id="7" xr3:uid="{CD6E2366-270E-4F0C-9A82-739F03162EDD}" uniqueName="7" name="Title" queryTableFieldId="2"/>
    <tableColumn id="8" xr3:uid="{20020B18-E77A-472B-9C5C-208386D4820D}" uniqueName="8" name="Level1" queryTableFieldId="3"/>
    <tableColumn id="9" xr3:uid="{6BD7F30A-6200-4553-8D5C-FD32030692F2}" uniqueName="9" name="Level2" queryTableFieldId="4"/>
    <tableColumn id="10" xr3:uid="{EF386669-1097-429B-8CC7-8C8605669C0B}"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7D53345-005E-4F5E-95CB-AD1264888B8E}" name="AssistanceScores" displayName="AssistanceScores" ref="A1:K17" tableType="queryTable" totalsRowShown="0" headerRowDxfId="5">
  <autoFilter ref="A1:K17" xr:uid="{37D53345-005E-4F5E-95CB-AD1264888B8E}"/>
  <tableColumns count="11">
    <tableColumn id="12" xr3:uid="{97DB4F0B-EF39-4DB6-9D52-872D36D79026}" uniqueName="12" name="PriorityReference" queryTableFieldId="1"/>
    <tableColumn id="13" xr3:uid="{E6DC4238-F327-4480-A144-B7A968541190}" uniqueName="13" name="Actor" queryTableFieldId="2"/>
    <tableColumn id="14" xr3:uid="{C6113957-1221-4ABF-927E-9D14AE6BEF02}" uniqueName="14" name="AssistanceType" queryTableFieldId="3"/>
    <tableColumn id="15" xr3:uid="{046811B5-C213-4507-A7BC-39B83D692C4F}" uniqueName="15" name="AssistanceShortCode" queryTableFieldId="4"/>
    <tableColumn id="16" xr3:uid="{3EEEC775-4709-4DA7-A0BE-CD0E6891B2AE}" uniqueName="16" name="Alignment" queryTableFieldId="5"/>
    <tableColumn id="17" xr3:uid="{CA2EAEED-0376-4588-AE60-3F95EA3BEBDB}" uniqueName="17" name="Contribution" queryTableFieldId="6"/>
    <tableColumn id="18" xr3:uid="{7911BF7D-D6E5-4428-8E20-B5CB6EF66FA9}" uniqueName="18" name="Capacity" queryTableFieldId="7"/>
    <tableColumn id="19" xr3:uid="{1BCC7673-0C77-4D80-803B-F193CC6FEDE6}" uniqueName="19" name="Value" queryTableFieldId="8"/>
    <tableColumn id="20" xr3:uid="{50B9CEB7-E20A-4295-9039-8689FC9DBD59}" uniqueName="20" name="ValueLabelId" queryTableFieldId="9"/>
    <tableColumn id="21" xr3:uid="{4EE36857-8F36-4613-8AD5-E029A920A621}" uniqueName="21" name="ValueLabel" queryTableFieldId="10"/>
    <tableColumn id="22" xr3:uid="{02AD07E7-02B7-4BC6-B7C1-B0291DB04E71}"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1211C-3617-42BC-B753-B4045C217C47}">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85</v>
      </c>
      <c r="C1" s="25" t="s">
        <v>86</v>
      </c>
    </row>
    <row r="2" spans="1:3" x14ac:dyDescent="0.25">
      <c r="A2">
        <v>1</v>
      </c>
      <c r="B2" t="s">
        <v>87</v>
      </c>
      <c r="C2" t="s">
        <v>88</v>
      </c>
    </row>
    <row r="3" spans="1:3" x14ac:dyDescent="0.25">
      <c r="A3">
        <v>2</v>
      </c>
      <c r="B3" t="s">
        <v>23</v>
      </c>
      <c r="C3" t="s">
        <v>25</v>
      </c>
    </row>
    <row r="4" spans="1:3" x14ac:dyDescent="0.25">
      <c r="A4">
        <v>3</v>
      </c>
      <c r="B4" t="s">
        <v>89</v>
      </c>
      <c r="C4" t="s">
        <v>90</v>
      </c>
    </row>
    <row r="5" spans="1:3" x14ac:dyDescent="0.25">
      <c r="A5">
        <v>4</v>
      </c>
      <c r="B5" t="s">
        <v>91</v>
      </c>
      <c r="C5" t="s">
        <v>92</v>
      </c>
    </row>
    <row r="6" spans="1:3" x14ac:dyDescent="0.25">
      <c r="A6">
        <v>5</v>
      </c>
      <c r="B6" t="s">
        <v>93</v>
      </c>
      <c r="C6" t="s">
        <v>94</v>
      </c>
    </row>
    <row r="7" spans="1:3" x14ac:dyDescent="0.25">
      <c r="A7">
        <v>6</v>
      </c>
      <c r="B7" t="s">
        <v>95</v>
      </c>
      <c r="C7" t="s">
        <v>96</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D17F0-86C1-492A-8B4E-0B9EE212805A}">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97</v>
      </c>
      <c r="B1" s="25" t="s">
        <v>98</v>
      </c>
      <c r="C1" s="25" t="s">
        <v>99</v>
      </c>
      <c r="D1" s="25" t="s">
        <v>100</v>
      </c>
      <c r="E1" s="25" t="s">
        <v>101</v>
      </c>
    </row>
    <row r="2" spans="1:5" x14ac:dyDescent="0.25">
      <c r="A2" t="s">
        <v>102</v>
      </c>
      <c r="B2" t="s">
        <v>103</v>
      </c>
      <c r="C2" t="s">
        <v>104</v>
      </c>
      <c r="D2" t="s">
        <v>105</v>
      </c>
      <c r="E2">
        <v>1</v>
      </c>
    </row>
    <row r="3" spans="1:5" x14ac:dyDescent="0.25">
      <c r="A3" t="s">
        <v>106</v>
      </c>
      <c r="B3" t="s">
        <v>103</v>
      </c>
      <c r="C3" t="s">
        <v>104</v>
      </c>
      <c r="D3" t="s">
        <v>107</v>
      </c>
      <c r="E3">
        <v>2</v>
      </c>
    </row>
    <row r="4" spans="1:5" x14ac:dyDescent="0.25">
      <c r="A4" t="s">
        <v>108</v>
      </c>
      <c r="B4" t="s">
        <v>103</v>
      </c>
      <c r="C4" t="s">
        <v>109</v>
      </c>
      <c r="D4" t="s">
        <v>110</v>
      </c>
      <c r="E4">
        <v>3</v>
      </c>
    </row>
    <row r="5" spans="1:5" x14ac:dyDescent="0.25">
      <c r="A5" t="s">
        <v>111</v>
      </c>
      <c r="B5" t="s">
        <v>103</v>
      </c>
      <c r="C5" t="s">
        <v>109</v>
      </c>
      <c r="D5" t="s">
        <v>112</v>
      </c>
      <c r="E5">
        <v>4</v>
      </c>
    </row>
    <row r="6" spans="1:5" x14ac:dyDescent="0.25">
      <c r="A6" t="s">
        <v>113</v>
      </c>
      <c r="B6" t="s">
        <v>103</v>
      </c>
      <c r="C6" t="s">
        <v>114</v>
      </c>
      <c r="D6" t="s">
        <v>115</v>
      </c>
      <c r="E6">
        <v>5</v>
      </c>
    </row>
    <row r="7" spans="1:5" x14ac:dyDescent="0.25">
      <c r="A7" t="s">
        <v>116</v>
      </c>
      <c r="B7" t="s">
        <v>117</v>
      </c>
      <c r="C7" t="s">
        <v>118</v>
      </c>
      <c r="D7" t="s">
        <v>105</v>
      </c>
      <c r="E7">
        <v>1</v>
      </c>
    </row>
    <row r="8" spans="1:5" x14ac:dyDescent="0.25">
      <c r="A8" t="s">
        <v>119</v>
      </c>
      <c r="B8" t="s">
        <v>117</v>
      </c>
      <c r="C8" t="s">
        <v>120</v>
      </c>
      <c r="D8" t="s">
        <v>107</v>
      </c>
      <c r="E8">
        <v>2</v>
      </c>
    </row>
    <row r="9" spans="1:5" x14ac:dyDescent="0.25">
      <c r="A9" t="s">
        <v>121</v>
      </c>
      <c r="B9" t="s">
        <v>117</v>
      </c>
      <c r="C9" t="s">
        <v>120</v>
      </c>
      <c r="D9" t="s">
        <v>110</v>
      </c>
      <c r="E9">
        <v>3</v>
      </c>
    </row>
    <row r="10" spans="1:5" x14ac:dyDescent="0.25">
      <c r="A10" t="s">
        <v>122</v>
      </c>
      <c r="B10" t="s">
        <v>117</v>
      </c>
      <c r="C10" t="s">
        <v>123</v>
      </c>
      <c r="D10" t="s">
        <v>112</v>
      </c>
      <c r="E10">
        <v>4</v>
      </c>
    </row>
    <row r="11" spans="1:5" x14ac:dyDescent="0.25">
      <c r="A11" t="s">
        <v>124</v>
      </c>
      <c r="B11" t="s">
        <v>117</v>
      </c>
      <c r="C11" t="s">
        <v>114</v>
      </c>
      <c r="D11" t="s">
        <v>115</v>
      </c>
      <c r="E11">
        <v>5</v>
      </c>
    </row>
    <row r="12" spans="1:5" x14ac:dyDescent="0.25">
      <c r="A12" t="s">
        <v>125</v>
      </c>
      <c r="B12" t="s">
        <v>126</v>
      </c>
      <c r="C12" t="s">
        <v>127</v>
      </c>
      <c r="D12" t="s">
        <v>110</v>
      </c>
      <c r="E12">
        <v>3</v>
      </c>
    </row>
    <row r="13" spans="1:5" x14ac:dyDescent="0.25">
      <c r="A13" t="s">
        <v>128</v>
      </c>
      <c r="B13" t="s">
        <v>126</v>
      </c>
      <c r="C13" t="s">
        <v>127</v>
      </c>
      <c r="D13" t="s">
        <v>112</v>
      </c>
      <c r="E13">
        <v>4</v>
      </c>
    </row>
    <row r="14" spans="1:5" x14ac:dyDescent="0.25">
      <c r="A14" t="s">
        <v>129</v>
      </c>
      <c r="B14" t="s">
        <v>126</v>
      </c>
      <c r="C14" t="s">
        <v>130</v>
      </c>
      <c r="D14" t="s">
        <v>115</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1801D-301D-4504-96D6-9D7B2D04368F}">
  <dimension ref="A1:D33"/>
  <sheetViews>
    <sheetView showGridLines="0" workbookViewId="0"/>
  </sheetViews>
  <sheetFormatPr defaultRowHeight="15" x14ac:dyDescent="0.25"/>
  <cols>
    <col min="1" max="2" width="16.7109375" customWidth="1"/>
    <col min="3" max="4" width="26.7109375" customWidth="1"/>
  </cols>
  <sheetData>
    <row r="1" spans="1:4" x14ac:dyDescent="0.25">
      <c r="A1" s="25" t="s">
        <v>174</v>
      </c>
      <c r="B1" s="25" t="s">
        <v>175</v>
      </c>
      <c r="C1" s="25" t="s">
        <v>176</v>
      </c>
      <c r="D1" s="25" t="s">
        <v>177</v>
      </c>
    </row>
    <row r="2" spans="1:4" x14ac:dyDescent="0.25">
      <c r="A2" t="s">
        <v>178</v>
      </c>
      <c r="B2" t="s">
        <v>179</v>
      </c>
      <c r="C2" t="s">
        <v>108</v>
      </c>
      <c r="D2" t="s">
        <v>180</v>
      </c>
    </row>
    <row r="3" spans="1:4" x14ac:dyDescent="0.25">
      <c r="A3" t="s">
        <v>181</v>
      </c>
      <c r="B3" t="s">
        <v>182</v>
      </c>
      <c r="C3" t="s">
        <v>108</v>
      </c>
      <c r="D3" t="s">
        <v>183</v>
      </c>
    </row>
    <row r="4" spans="1:4" x14ac:dyDescent="0.25">
      <c r="A4" t="s">
        <v>181</v>
      </c>
      <c r="B4" t="s">
        <v>184</v>
      </c>
      <c r="C4" t="s">
        <v>113</v>
      </c>
      <c r="D4" t="s">
        <v>185</v>
      </c>
    </row>
    <row r="5" spans="1:4" x14ac:dyDescent="0.25">
      <c r="A5" t="s">
        <v>186</v>
      </c>
      <c r="B5" t="s">
        <v>187</v>
      </c>
      <c r="C5" t="s">
        <v>125</v>
      </c>
      <c r="D5" t="s">
        <v>188</v>
      </c>
    </row>
    <row r="6" spans="1:4" x14ac:dyDescent="0.25">
      <c r="A6" t="s">
        <v>189</v>
      </c>
      <c r="B6" t="s">
        <v>190</v>
      </c>
      <c r="C6" t="s">
        <v>106</v>
      </c>
      <c r="D6" t="s">
        <v>191</v>
      </c>
    </row>
    <row r="7" spans="1:4" x14ac:dyDescent="0.25">
      <c r="A7" t="s">
        <v>192</v>
      </c>
      <c r="B7" t="s">
        <v>193</v>
      </c>
      <c r="C7" t="s">
        <v>121</v>
      </c>
      <c r="D7" t="s">
        <v>194</v>
      </c>
    </row>
    <row r="8" spans="1:4" x14ac:dyDescent="0.25">
      <c r="A8" t="s">
        <v>192</v>
      </c>
      <c r="B8" t="s">
        <v>195</v>
      </c>
      <c r="C8" t="s">
        <v>121</v>
      </c>
      <c r="D8" t="s">
        <v>196</v>
      </c>
    </row>
    <row r="9" spans="1:4" x14ac:dyDescent="0.25">
      <c r="A9" t="s">
        <v>197</v>
      </c>
      <c r="B9" t="s">
        <v>195</v>
      </c>
      <c r="C9" t="s">
        <v>102</v>
      </c>
      <c r="D9" t="s">
        <v>198</v>
      </c>
    </row>
    <row r="10" spans="1:4" x14ac:dyDescent="0.25">
      <c r="A10" t="s">
        <v>199</v>
      </c>
      <c r="B10" t="s">
        <v>193</v>
      </c>
      <c r="C10" t="s">
        <v>125</v>
      </c>
      <c r="D10" t="s">
        <v>200</v>
      </c>
    </row>
    <row r="11" spans="1:4" x14ac:dyDescent="0.25">
      <c r="A11" t="s">
        <v>201</v>
      </c>
      <c r="B11" t="s">
        <v>202</v>
      </c>
      <c r="C11" t="s">
        <v>119</v>
      </c>
      <c r="D11" t="s">
        <v>203</v>
      </c>
    </row>
    <row r="12" spans="1:4" x14ac:dyDescent="0.25">
      <c r="A12" t="s">
        <v>201</v>
      </c>
      <c r="B12" t="s">
        <v>204</v>
      </c>
      <c r="C12" t="s">
        <v>106</v>
      </c>
      <c r="D12" t="s">
        <v>205</v>
      </c>
    </row>
    <row r="13" spans="1:4" x14ac:dyDescent="0.25">
      <c r="A13" t="s">
        <v>206</v>
      </c>
      <c r="B13" t="s">
        <v>207</v>
      </c>
      <c r="C13" t="s">
        <v>122</v>
      </c>
      <c r="D13" t="s">
        <v>208</v>
      </c>
    </row>
    <row r="14" spans="1:4" x14ac:dyDescent="0.25">
      <c r="A14" t="s">
        <v>206</v>
      </c>
      <c r="B14" t="s">
        <v>190</v>
      </c>
      <c r="C14" t="s">
        <v>122</v>
      </c>
      <c r="D14" t="s">
        <v>209</v>
      </c>
    </row>
    <row r="15" spans="1:4" x14ac:dyDescent="0.25">
      <c r="A15" t="s">
        <v>210</v>
      </c>
      <c r="B15" t="s">
        <v>193</v>
      </c>
      <c r="C15" t="s">
        <v>128</v>
      </c>
      <c r="D15" t="s">
        <v>211</v>
      </c>
    </row>
    <row r="16" spans="1:4" x14ac:dyDescent="0.25">
      <c r="A16" t="s">
        <v>212</v>
      </c>
      <c r="B16" t="s">
        <v>213</v>
      </c>
      <c r="C16" t="s">
        <v>119</v>
      </c>
      <c r="D16" t="s">
        <v>214</v>
      </c>
    </row>
    <row r="17" spans="1:4" x14ac:dyDescent="0.25">
      <c r="A17" t="s">
        <v>212</v>
      </c>
      <c r="B17" t="s">
        <v>215</v>
      </c>
      <c r="C17" t="s">
        <v>116</v>
      </c>
      <c r="D17" t="s">
        <v>216</v>
      </c>
    </row>
    <row r="18" spans="1:4" x14ac:dyDescent="0.25">
      <c r="A18" t="s">
        <v>217</v>
      </c>
      <c r="B18" t="s">
        <v>218</v>
      </c>
      <c r="C18" t="s">
        <v>113</v>
      </c>
      <c r="D18" t="s">
        <v>219</v>
      </c>
    </row>
    <row r="19" spans="1:4" x14ac:dyDescent="0.25">
      <c r="A19" t="s">
        <v>217</v>
      </c>
      <c r="B19" t="s">
        <v>220</v>
      </c>
      <c r="C19" t="s">
        <v>119</v>
      </c>
      <c r="D19" t="s">
        <v>221</v>
      </c>
    </row>
    <row r="20" spans="1:4" x14ac:dyDescent="0.25">
      <c r="A20" t="s">
        <v>217</v>
      </c>
      <c r="B20" t="s">
        <v>222</v>
      </c>
      <c r="C20" t="s">
        <v>116</v>
      </c>
      <c r="D20" t="s">
        <v>223</v>
      </c>
    </row>
    <row r="21" spans="1:4" x14ac:dyDescent="0.25">
      <c r="A21" t="s">
        <v>224</v>
      </c>
      <c r="B21" t="s">
        <v>182</v>
      </c>
      <c r="C21" t="s">
        <v>116</v>
      </c>
      <c r="D21" t="s">
        <v>225</v>
      </c>
    </row>
    <row r="22" spans="1:4" x14ac:dyDescent="0.25">
      <c r="A22" t="s">
        <v>226</v>
      </c>
      <c r="B22" t="s">
        <v>227</v>
      </c>
      <c r="C22" t="s">
        <v>122</v>
      </c>
      <c r="D22" t="s">
        <v>228</v>
      </c>
    </row>
    <row r="23" spans="1:4" x14ac:dyDescent="0.25">
      <c r="A23" t="s">
        <v>229</v>
      </c>
      <c r="B23" t="s">
        <v>230</v>
      </c>
      <c r="C23" t="s">
        <v>116</v>
      </c>
      <c r="D23" t="s">
        <v>231</v>
      </c>
    </row>
    <row r="24" spans="1:4" x14ac:dyDescent="0.25">
      <c r="A24" t="s">
        <v>229</v>
      </c>
      <c r="B24" t="s">
        <v>215</v>
      </c>
      <c r="C24" t="s">
        <v>108</v>
      </c>
      <c r="D24" t="s">
        <v>232</v>
      </c>
    </row>
    <row r="25" spans="1:4" x14ac:dyDescent="0.25">
      <c r="A25" t="s">
        <v>233</v>
      </c>
      <c r="B25" t="s">
        <v>234</v>
      </c>
      <c r="C25" t="s">
        <v>106</v>
      </c>
      <c r="D25" t="s">
        <v>235</v>
      </c>
    </row>
    <row r="26" spans="1:4" x14ac:dyDescent="0.25">
      <c r="A26" t="s">
        <v>236</v>
      </c>
      <c r="B26" t="s">
        <v>237</v>
      </c>
      <c r="C26" t="s">
        <v>102</v>
      </c>
      <c r="D26" t="s">
        <v>238</v>
      </c>
    </row>
    <row r="27" spans="1:4" x14ac:dyDescent="0.25">
      <c r="A27" t="s">
        <v>236</v>
      </c>
      <c r="B27" t="s">
        <v>204</v>
      </c>
      <c r="C27" t="s">
        <v>121</v>
      </c>
      <c r="D27" t="s">
        <v>239</v>
      </c>
    </row>
    <row r="28" spans="1:4" x14ac:dyDescent="0.25">
      <c r="A28" t="s">
        <v>240</v>
      </c>
      <c r="B28" t="s">
        <v>230</v>
      </c>
      <c r="C28" t="s">
        <v>111</v>
      </c>
      <c r="D28" t="s">
        <v>241</v>
      </c>
    </row>
    <row r="29" spans="1:4" x14ac:dyDescent="0.25">
      <c r="A29" t="s">
        <v>240</v>
      </c>
      <c r="B29" t="s">
        <v>242</v>
      </c>
      <c r="C29" t="s">
        <v>108</v>
      </c>
      <c r="D29" t="s">
        <v>243</v>
      </c>
    </row>
    <row r="30" spans="1:4" x14ac:dyDescent="0.25">
      <c r="A30" t="s">
        <v>244</v>
      </c>
      <c r="B30" t="s">
        <v>220</v>
      </c>
      <c r="C30" t="s">
        <v>111</v>
      </c>
      <c r="D30" t="s">
        <v>245</v>
      </c>
    </row>
    <row r="31" spans="1:4" x14ac:dyDescent="0.25">
      <c r="A31" t="s">
        <v>244</v>
      </c>
      <c r="B31" t="s">
        <v>207</v>
      </c>
      <c r="C31" t="s">
        <v>102</v>
      </c>
      <c r="D31" t="s">
        <v>246</v>
      </c>
    </row>
    <row r="32" spans="1:4" x14ac:dyDescent="0.25">
      <c r="A32" t="s">
        <v>247</v>
      </c>
      <c r="B32" t="s">
        <v>237</v>
      </c>
      <c r="C32" t="s">
        <v>121</v>
      </c>
      <c r="D32" t="s">
        <v>248</v>
      </c>
    </row>
    <row r="33" spans="1:4" x14ac:dyDescent="0.25">
      <c r="A33" t="s">
        <v>247</v>
      </c>
      <c r="B33" t="s">
        <v>249</v>
      </c>
      <c r="C33" t="s">
        <v>128</v>
      </c>
      <c r="D33" t="s">
        <v>250</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8A046-00DF-47EA-AA6C-5FE7E967AE7F}">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251</v>
      </c>
      <c r="C1" s="25" t="s">
        <v>252</v>
      </c>
      <c r="D1" s="25" t="s">
        <v>253</v>
      </c>
    </row>
    <row r="2" spans="1:4" x14ac:dyDescent="0.25">
      <c r="A2" t="s">
        <v>254</v>
      </c>
      <c r="B2" t="s">
        <v>66</v>
      </c>
      <c r="C2" t="s">
        <v>45</v>
      </c>
      <c r="D2" t="s">
        <v>62</v>
      </c>
    </row>
    <row r="3" spans="1:4" x14ac:dyDescent="0.25">
      <c r="A3" t="s">
        <v>255</v>
      </c>
      <c r="B3" t="s">
        <v>66</v>
      </c>
      <c r="C3" t="s">
        <v>45</v>
      </c>
      <c r="D3" t="s">
        <v>62</v>
      </c>
    </row>
    <row r="4" spans="1:4" x14ac:dyDescent="0.25">
      <c r="A4" t="s">
        <v>256</v>
      </c>
      <c r="B4" t="s">
        <v>66</v>
      </c>
      <c r="C4" t="s">
        <v>45</v>
      </c>
      <c r="D4" t="s">
        <v>62</v>
      </c>
    </row>
    <row r="5" spans="1:4" x14ac:dyDescent="0.25">
      <c r="A5" t="s">
        <v>257</v>
      </c>
      <c r="B5" t="s">
        <v>66</v>
      </c>
      <c r="C5" t="s">
        <v>45</v>
      </c>
      <c r="D5" t="s">
        <v>62</v>
      </c>
    </row>
    <row r="6" spans="1:4" x14ac:dyDescent="0.25">
      <c r="A6" t="s">
        <v>258</v>
      </c>
      <c r="B6" t="s">
        <v>66</v>
      </c>
      <c r="C6" t="s">
        <v>45</v>
      </c>
      <c r="D6" t="s">
        <v>62</v>
      </c>
    </row>
    <row r="7" spans="1:4" x14ac:dyDescent="0.25">
      <c r="A7" t="s">
        <v>259</v>
      </c>
      <c r="B7" t="s">
        <v>66</v>
      </c>
      <c r="C7" t="s">
        <v>45</v>
      </c>
      <c r="D7" t="s">
        <v>62</v>
      </c>
    </row>
    <row r="8" spans="1:4" x14ac:dyDescent="0.25">
      <c r="A8" t="s">
        <v>260</v>
      </c>
      <c r="B8" t="s">
        <v>66</v>
      </c>
      <c r="C8" t="s">
        <v>45</v>
      </c>
      <c r="D8" t="s">
        <v>62</v>
      </c>
    </row>
    <row r="9" spans="1:4" x14ac:dyDescent="0.25">
      <c r="A9" t="s">
        <v>261</v>
      </c>
      <c r="B9" t="s">
        <v>66</v>
      </c>
      <c r="C9" t="s">
        <v>45</v>
      </c>
      <c r="D9" t="s">
        <v>62</v>
      </c>
    </row>
    <row r="10" spans="1:4" x14ac:dyDescent="0.25">
      <c r="A10" t="s">
        <v>262</v>
      </c>
      <c r="B10" t="s">
        <v>66</v>
      </c>
      <c r="C10" t="s">
        <v>45</v>
      </c>
      <c r="D10" t="s">
        <v>62</v>
      </c>
    </row>
    <row r="11" spans="1:4" x14ac:dyDescent="0.25">
      <c r="A11" t="s">
        <v>263</v>
      </c>
      <c r="B11" t="s">
        <v>66</v>
      </c>
      <c r="C11" t="s">
        <v>45</v>
      </c>
      <c r="D11" t="s">
        <v>62</v>
      </c>
    </row>
    <row r="12" spans="1:4" x14ac:dyDescent="0.25">
      <c r="A12" t="s">
        <v>264</v>
      </c>
      <c r="B12" t="s">
        <v>66</v>
      </c>
      <c r="C12" t="s">
        <v>45</v>
      </c>
      <c r="D12" t="s">
        <v>62</v>
      </c>
    </row>
    <row r="13" spans="1:4" x14ac:dyDescent="0.25">
      <c r="A13" t="s">
        <v>265</v>
      </c>
      <c r="B13" t="s">
        <v>66</v>
      </c>
      <c r="C13" t="s">
        <v>45</v>
      </c>
      <c r="D13" t="s">
        <v>62</v>
      </c>
    </row>
    <row r="14" spans="1:4" x14ac:dyDescent="0.25">
      <c r="A14" t="s">
        <v>266</v>
      </c>
      <c r="B14" t="s">
        <v>66</v>
      </c>
      <c r="C14" t="s">
        <v>45</v>
      </c>
      <c r="D14" t="s">
        <v>62</v>
      </c>
    </row>
    <row r="15" spans="1:4" x14ac:dyDescent="0.25">
      <c r="A15" t="s">
        <v>267</v>
      </c>
      <c r="B15" t="s">
        <v>66</v>
      </c>
      <c r="C15" t="s">
        <v>45</v>
      </c>
      <c r="D15" t="s">
        <v>62</v>
      </c>
    </row>
    <row r="16" spans="1:4" x14ac:dyDescent="0.25">
      <c r="A16" t="s">
        <v>268</v>
      </c>
      <c r="B16" t="s">
        <v>66</v>
      </c>
      <c r="C16" t="s">
        <v>45</v>
      </c>
      <c r="D16" t="s">
        <v>62</v>
      </c>
    </row>
    <row r="17" spans="1:4" x14ac:dyDescent="0.25">
      <c r="A17" t="s">
        <v>269</v>
      </c>
      <c r="B17" t="s">
        <v>66</v>
      </c>
      <c r="C17" t="s">
        <v>45</v>
      </c>
      <c r="D17" t="s">
        <v>62</v>
      </c>
    </row>
    <row r="18" spans="1:4" x14ac:dyDescent="0.25">
      <c r="A18" t="s">
        <v>270</v>
      </c>
      <c r="B18" t="s">
        <v>66</v>
      </c>
      <c r="C18" t="s">
        <v>45</v>
      </c>
      <c r="D18" t="s">
        <v>62</v>
      </c>
    </row>
    <row r="19" spans="1:4" x14ac:dyDescent="0.25">
      <c r="A19" t="s">
        <v>271</v>
      </c>
      <c r="B19" t="s">
        <v>66</v>
      </c>
      <c r="C19" t="s">
        <v>45</v>
      </c>
      <c r="D19" t="s">
        <v>62</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8E1CA-4571-4BA9-95D2-512261F435EC}">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97</v>
      </c>
      <c r="C1" s="25" t="s">
        <v>131</v>
      </c>
      <c r="D1" s="25" t="s">
        <v>132</v>
      </c>
    </row>
    <row r="2" spans="1:4" x14ac:dyDescent="0.25">
      <c r="A2">
        <v>1</v>
      </c>
      <c r="B2" t="s">
        <v>133</v>
      </c>
      <c r="C2" t="s">
        <v>134</v>
      </c>
      <c r="D2" t="s">
        <v>135</v>
      </c>
    </row>
    <row r="3" spans="1:4" x14ac:dyDescent="0.25">
      <c r="A3">
        <v>2</v>
      </c>
      <c r="B3" t="s">
        <v>136</v>
      </c>
      <c r="C3" t="s">
        <v>137</v>
      </c>
      <c r="D3" t="s">
        <v>138</v>
      </c>
    </row>
    <row r="4" spans="1:4" x14ac:dyDescent="0.25">
      <c r="A4">
        <v>3</v>
      </c>
      <c r="B4" t="s">
        <v>139</v>
      </c>
      <c r="C4" t="s">
        <v>134</v>
      </c>
      <c r="D4" t="s">
        <v>140</v>
      </c>
    </row>
    <row r="5" spans="1:4" x14ac:dyDescent="0.25">
      <c r="A5">
        <v>4</v>
      </c>
      <c r="B5" t="s">
        <v>141</v>
      </c>
      <c r="C5" t="s">
        <v>137</v>
      </c>
      <c r="D5" t="s">
        <v>142</v>
      </c>
    </row>
    <row r="6" spans="1:4" x14ac:dyDescent="0.25">
      <c r="A6">
        <v>5</v>
      </c>
      <c r="B6" t="s">
        <v>143</v>
      </c>
      <c r="C6" t="s">
        <v>134</v>
      </c>
      <c r="D6" t="s">
        <v>144</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F1F15-4CF5-4FC2-B15F-8331A067A1CE}">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304</v>
      </c>
      <c r="B1" s="25" t="s">
        <v>305</v>
      </c>
      <c r="C1" s="25" t="s">
        <v>306</v>
      </c>
      <c r="D1" s="25" t="s">
        <v>307</v>
      </c>
      <c r="E1" s="25" t="s">
        <v>308</v>
      </c>
      <c r="F1" s="25" t="s">
        <v>309</v>
      </c>
      <c r="G1" s="25" t="s">
        <v>34</v>
      </c>
      <c r="H1" s="25" t="s">
        <v>310</v>
      </c>
      <c r="I1" s="25" t="s">
        <v>311</v>
      </c>
      <c r="J1" s="25" t="s">
        <v>312</v>
      </c>
      <c r="K1" s="25" t="s">
        <v>313</v>
      </c>
      <c r="L1" s="25" t="s">
        <v>314</v>
      </c>
    </row>
    <row r="2" spans="1:12" x14ac:dyDescent="0.25">
      <c r="A2" t="s">
        <v>261</v>
      </c>
      <c r="B2" t="s">
        <v>94</v>
      </c>
      <c r="C2" t="s">
        <v>143</v>
      </c>
      <c r="D2">
        <v>2</v>
      </c>
      <c r="E2">
        <v>4</v>
      </c>
      <c r="F2">
        <v>3</v>
      </c>
      <c r="G2">
        <v>8</v>
      </c>
      <c r="H2">
        <v>2</v>
      </c>
      <c r="I2">
        <v>6</v>
      </c>
      <c r="J2">
        <v>7</v>
      </c>
      <c r="K2" t="s">
        <v>37</v>
      </c>
      <c r="L2" t="s">
        <v>48</v>
      </c>
    </row>
    <row r="3" spans="1:12" x14ac:dyDescent="0.25">
      <c r="A3" t="s">
        <v>256</v>
      </c>
      <c r="B3" t="s">
        <v>96</v>
      </c>
      <c r="C3" t="s">
        <v>143</v>
      </c>
      <c r="D3">
        <v>2</v>
      </c>
      <c r="E3">
        <v>4</v>
      </c>
      <c r="F3">
        <v>2</v>
      </c>
      <c r="G3">
        <v>8</v>
      </c>
      <c r="H3">
        <v>2</v>
      </c>
      <c r="I3">
        <v>4</v>
      </c>
      <c r="J3">
        <v>6</v>
      </c>
      <c r="K3" t="s">
        <v>46</v>
      </c>
      <c r="L3" t="s">
        <v>47</v>
      </c>
    </row>
    <row r="4" spans="1:12" x14ac:dyDescent="0.25">
      <c r="A4" t="s">
        <v>268</v>
      </c>
      <c r="B4" t="s">
        <v>25</v>
      </c>
      <c r="C4" t="s">
        <v>141</v>
      </c>
      <c r="D4">
        <v>2</v>
      </c>
      <c r="E4">
        <v>4</v>
      </c>
      <c r="F4">
        <v>2</v>
      </c>
      <c r="G4">
        <v>8</v>
      </c>
      <c r="H4">
        <v>2</v>
      </c>
      <c r="I4">
        <v>4</v>
      </c>
      <c r="J4">
        <v>6</v>
      </c>
      <c r="K4" t="s">
        <v>46</v>
      </c>
      <c r="L4" t="s">
        <v>47</v>
      </c>
    </row>
    <row r="5" spans="1:12" x14ac:dyDescent="0.25">
      <c r="A5" t="s">
        <v>259</v>
      </c>
      <c r="B5" t="s">
        <v>90</v>
      </c>
      <c r="C5" t="s">
        <v>143</v>
      </c>
      <c r="D5">
        <v>2</v>
      </c>
      <c r="E5">
        <v>4</v>
      </c>
      <c r="F5">
        <v>4</v>
      </c>
      <c r="G5">
        <v>8</v>
      </c>
      <c r="H5">
        <v>2</v>
      </c>
      <c r="I5">
        <v>8</v>
      </c>
      <c r="J5">
        <v>7</v>
      </c>
      <c r="K5" t="s">
        <v>37</v>
      </c>
      <c r="L5" t="s">
        <v>48</v>
      </c>
    </row>
    <row r="6" spans="1:12" x14ac:dyDescent="0.25">
      <c r="A6" t="s">
        <v>270</v>
      </c>
      <c r="B6" t="s">
        <v>96</v>
      </c>
      <c r="C6" t="s">
        <v>139</v>
      </c>
      <c r="D6">
        <v>2</v>
      </c>
      <c r="E6">
        <v>1</v>
      </c>
      <c r="F6">
        <v>2</v>
      </c>
      <c r="G6">
        <v>2</v>
      </c>
      <c r="H6">
        <v>1</v>
      </c>
      <c r="I6">
        <v>2</v>
      </c>
      <c r="J6">
        <v>6</v>
      </c>
      <c r="K6" t="s">
        <v>46</v>
      </c>
      <c r="L6" t="s">
        <v>47</v>
      </c>
    </row>
    <row r="7" spans="1:12" x14ac:dyDescent="0.25">
      <c r="A7" t="s">
        <v>263</v>
      </c>
      <c r="B7" t="s">
        <v>88</v>
      </c>
      <c r="C7" t="s">
        <v>136</v>
      </c>
      <c r="D7">
        <v>1</v>
      </c>
      <c r="E7">
        <v>2</v>
      </c>
      <c r="F7">
        <v>4</v>
      </c>
      <c r="G7">
        <v>2</v>
      </c>
      <c r="H7">
        <v>1</v>
      </c>
      <c r="I7">
        <v>4</v>
      </c>
      <c r="J7">
        <v>6</v>
      </c>
      <c r="K7" t="s">
        <v>46</v>
      </c>
      <c r="L7" t="s">
        <v>47</v>
      </c>
    </row>
    <row r="8" spans="1:12" x14ac:dyDescent="0.25">
      <c r="A8" t="s">
        <v>254</v>
      </c>
      <c r="B8" t="s">
        <v>25</v>
      </c>
      <c r="C8" t="s">
        <v>133</v>
      </c>
      <c r="D8">
        <v>1</v>
      </c>
      <c r="E8">
        <v>2</v>
      </c>
      <c r="F8">
        <v>1</v>
      </c>
      <c r="G8">
        <v>2</v>
      </c>
      <c r="H8">
        <v>1</v>
      </c>
      <c r="I8">
        <v>1</v>
      </c>
      <c r="J8">
        <v>6</v>
      </c>
      <c r="K8" t="s">
        <v>46</v>
      </c>
      <c r="L8" t="s">
        <v>47</v>
      </c>
    </row>
    <row r="9" spans="1:12" x14ac:dyDescent="0.25">
      <c r="A9" t="s">
        <v>267</v>
      </c>
      <c r="B9" t="s">
        <v>88</v>
      </c>
      <c r="C9" t="s">
        <v>136</v>
      </c>
      <c r="D9">
        <v>2</v>
      </c>
      <c r="E9">
        <v>2</v>
      </c>
      <c r="F9">
        <v>2</v>
      </c>
      <c r="G9">
        <v>4</v>
      </c>
      <c r="H9">
        <v>1</v>
      </c>
      <c r="I9">
        <v>2</v>
      </c>
      <c r="J9">
        <v>6</v>
      </c>
      <c r="K9" t="s">
        <v>46</v>
      </c>
      <c r="L9" t="s">
        <v>47</v>
      </c>
    </row>
    <row r="10" spans="1:12" x14ac:dyDescent="0.25">
      <c r="A10" t="s">
        <v>269</v>
      </c>
      <c r="B10" t="s">
        <v>96</v>
      </c>
      <c r="C10" t="s">
        <v>133</v>
      </c>
      <c r="D10">
        <v>4</v>
      </c>
      <c r="E10">
        <v>2</v>
      </c>
      <c r="F10">
        <v>4</v>
      </c>
      <c r="G10">
        <v>8</v>
      </c>
      <c r="H10">
        <v>2</v>
      </c>
      <c r="I10">
        <v>8</v>
      </c>
      <c r="J10">
        <v>7</v>
      </c>
      <c r="K10" t="s">
        <v>37</v>
      </c>
      <c r="L10" t="s">
        <v>48</v>
      </c>
    </row>
    <row r="11" spans="1:12" x14ac:dyDescent="0.25">
      <c r="A11" t="s">
        <v>258</v>
      </c>
      <c r="B11" t="s">
        <v>88</v>
      </c>
      <c r="C11" t="s">
        <v>139</v>
      </c>
      <c r="D11">
        <v>4</v>
      </c>
      <c r="E11">
        <v>4</v>
      </c>
      <c r="F11">
        <v>2</v>
      </c>
      <c r="G11">
        <v>16</v>
      </c>
      <c r="H11">
        <v>4</v>
      </c>
      <c r="I11">
        <v>8</v>
      </c>
      <c r="J11">
        <v>7</v>
      </c>
      <c r="K11" t="s">
        <v>37</v>
      </c>
      <c r="L11" t="s">
        <v>48</v>
      </c>
    </row>
    <row r="12" spans="1:12" x14ac:dyDescent="0.25">
      <c r="A12" t="s">
        <v>257</v>
      </c>
      <c r="B12" t="s">
        <v>92</v>
      </c>
      <c r="C12" t="s">
        <v>143</v>
      </c>
      <c r="D12">
        <v>2</v>
      </c>
      <c r="E12">
        <v>2</v>
      </c>
      <c r="F12">
        <v>4</v>
      </c>
      <c r="G12">
        <v>4</v>
      </c>
      <c r="H12">
        <v>1</v>
      </c>
      <c r="I12">
        <v>4</v>
      </c>
      <c r="J12">
        <v>6</v>
      </c>
      <c r="K12" t="s">
        <v>46</v>
      </c>
      <c r="L12" t="s">
        <v>47</v>
      </c>
    </row>
    <row r="13" spans="1:12" x14ac:dyDescent="0.25">
      <c r="A13" t="s">
        <v>265</v>
      </c>
      <c r="B13" t="s">
        <v>25</v>
      </c>
      <c r="C13" t="s">
        <v>141</v>
      </c>
      <c r="D13">
        <v>3</v>
      </c>
      <c r="E13">
        <v>3</v>
      </c>
      <c r="F13">
        <v>3</v>
      </c>
      <c r="G13">
        <v>9</v>
      </c>
      <c r="H13">
        <v>2</v>
      </c>
      <c r="I13">
        <v>6</v>
      </c>
      <c r="J13">
        <v>7</v>
      </c>
      <c r="K13" t="s">
        <v>37</v>
      </c>
      <c r="L13" t="s">
        <v>48</v>
      </c>
    </row>
    <row r="14" spans="1:12" x14ac:dyDescent="0.25">
      <c r="A14" t="s">
        <v>262</v>
      </c>
      <c r="B14" t="s">
        <v>90</v>
      </c>
      <c r="C14" t="s">
        <v>141</v>
      </c>
      <c r="D14">
        <v>1</v>
      </c>
      <c r="E14">
        <v>2</v>
      </c>
      <c r="F14">
        <v>0</v>
      </c>
      <c r="G14">
        <v>2</v>
      </c>
      <c r="H14">
        <v>1</v>
      </c>
      <c r="I14">
        <v>0</v>
      </c>
      <c r="J14">
        <v>6</v>
      </c>
      <c r="K14" t="s">
        <v>46</v>
      </c>
      <c r="L14" t="s">
        <v>47</v>
      </c>
    </row>
    <row r="15" spans="1:12" x14ac:dyDescent="0.25">
      <c r="A15" t="s">
        <v>271</v>
      </c>
      <c r="B15" t="s">
        <v>94</v>
      </c>
      <c r="C15" t="s">
        <v>143</v>
      </c>
      <c r="D15">
        <v>3</v>
      </c>
      <c r="E15">
        <v>4</v>
      </c>
      <c r="F15">
        <v>4</v>
      </c>
      <c r="G15">
        <v>12</v>
      </c>
      <c r="H15">
        <v>3</v>
      </c>
      <c r="I15">
        <v>12</v>
      </c>
      <c r="J15">
        <v>8</v>
      </c>
      <c r="K15" t="s">
        <v>39</v>
      </c>
      <c r="L15" t="s">
        <v>49</v>
      </c>
    </row>
    <row r="16" spans="1:12" x14ac:dyDescent="0.25">
      <c r="A16" t="s">
        <v>255</v>
      </c>
      <c r="B16" t="s">
        <v>88</v>
      </c>
      <c r="C16" t="s">
        <v>133</v>
      </c>
      <c r="D16">
        <v>0</v>
      </c>
      <c r="E16">
        <v>2</v>
      </c>
      <c r="F16">
        <v>3</v>
      </c>
      <c r="G16">
        <v>0</v>
      </c>
      <c r="H16">
        <v>1</v>
      </c>
      <c r="I16">
        <v>3</v>
      </c>
      <c r="J16">
        <v>6</v>
      </c>
      <c r="K16" t="s">
        <v>46</v>
      </c>
      <c r="L16" t="s">
        <v>47</v>
      </c>
    </row>
    <row r="17" spans="1:12" x14ac:dyDescent="0.25">
      <c r="A17" t="s">
        <v>266</v>
      </c>
      <c r="B17" t="s">
        <v>88</v>
      </c>
      <c r="C17" t="s">
        <v>139</v>
      </c>
      <c r="D17">
        <v>3</v>
      </c>
      <c r="E17">
        <v>1</v>
      </c>
      <c r="F17">
        <v>2</v>
      </c>
      <c r="G17">
        <v>3</v>
      </c>
      <c r="H17">
        <v>1</v>
      </c>
      <c r="I17">
        <v>2</v>
      </c>
      <c r="J17">
        <v>6</v>
      </c>
      <c r="K17" t="s">
        <v>46</v>
      </c>
      <c r="L17" t="s">
        <v>47</v>
      </c>
    </row>
    <row r="18" spans="1:12" x14ac:dyDescent="0.25">
      <c r="A18" t="s">
        <v>260</v>
      </c>
      <c r="B18" t="s">
        <v>92</v>
      </c>
      <c r="C18" t="s">
        <v>139</v>
      </c>
      <c r="D18">
        <v>2</v>
      </c>
      <c r="E18">
        <v>1</v>
      </c>
      <c r="F18">
        <v>2</v>
      </c>
      <c r="G18">
        <v>2</v>
      </c>
      <c r="H18">
        <v>1</v>
      </c>
      <c r="I18">
        <v>2</v>
      </c>
      <c r="J18">
        <v>6</v>
      </c>
      <c r="K18" t="s">
        <v>46</v>
      </c>
      <c r="L18" t="s">
        <v>47</v>
      </c>
    </row>
    <row r="19" spans="1:12" x14ac:dyDescent="0.25">
      <c r="A19" t="s">
        <v>264</v>
      </c>
      <c r="B19" t="s">
        <v>88</v>
      </c>
      <c r="C19" t="s">
        <v>141</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E3DFF-AFE4-4B9E-8535-6AEF0B4D0555}">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251</v>
      </c>
      <c r="C1" s="25" t="s">
        <v>252</v>
      </c>
      <c r="D1" s="25" t="s">
        <v>253</v>
      </c>
    </row>
    <row r="2" spans="1:4" x14ac:dyDescent="0.25">
      <c r="A2" t="s">
        <v>272</v>
      </c>
      <c r="B2" t="s">
        <v>63</v>
      </c>
      <c r="C2" t="s">
        <v>52</v>
      </c>
      <c r="D2" t="s">
        <v>62</v>
      </c>
    </row>
    <row r="3" spans="1:4" x14ac:dyDescent="0.25">
      <c r="A3" t="s">
        <v>273</v>
      </c>
      <c r="B3" t="s">
        <v>63</v>
      </c>
      <c r="C3" t="s">
        <v>52</v>
      </c>
      <c r="D3" t="s">
        <v>62</v>
      </c>
    </row>
    <row r="4" spans="1:4" x14ac:dyDescent="0.25">
      <c r="A4" t="s">
        <v>274</v>
      </c>
      <c r="B4" t="s">
        <v>63</v>
      </c>
      <c r="C4" t="s">
        <v>52</v>
      </c>
      <c r="D4" t="s">
        <v>62</v>
      </c>
    </row>
    <row r="5" spans="1:4" x14ac:dyDescent="0.25">
      <c r="A5" t="s">
        <v>275</v>
      </c>
      <c r="B5" t="s">
        <v>63</v>
      </c>
      <c r="C5" t="s">
        <v>52</v>
      </c>
      <c r="D5" t="s">
        <v>62</v>
      </c>
    </row>
    <row r="6" spans="1:4" x14ac:dyDescent="0.25">
      <c r="A6" t="s">
        <v>276</v>
      </c>
      <c r="B6" t="s">
        <v>63</v>
      </c>
      <c r="C6" t="s">
        <v>52</v>
      </c>
      <c r="D6" t="s">
        <v>62</v>
      </c>
    </row>
    <row r="7" spans="1:4" x14ac:dyDescent="0.25">
      <c r="A7" t="s">
        <v>277</v>
      </c>
      <c r="B7" t="s">
        <v>63</v>
      </c>
      <c r="C7" t="s">
        <v>52</v>
      </c>
      <c r="D7" t="s">
        <v>62</v>
      </c>
    </row>
    <row r="8" spans="1:4" x14ac:dyDescent="0.25">
      <c r="A8" t="s">
        <v>278</v>
      </c>
      <c r="B8" t="s">
        <v>63</v>
      </c>
      <c r="C8" t="s">
        <v>52</v>
      </c>
      <c r="D8" t="s">
        <v>62</v>
      </c>
    </row>
    <row r="9" spans="1:4" x14ac:dyDescent="0.25">
      <c r="A9" t="s">
        <v>279</v>
      </c>
      <c r="B9" t="s">
        <v>63</v>
      </c>
      <c r="C9" t="s">
        <v>52</v>
      </c>
      <c r="D9" t="s">
        <v>62</v>
      </c>
    </row>
    <row r="10" spans="1:4" x14ac:dyDescent="0.25">
      <c r="A10" t="s">
        <v>280</v>
      </c>
      <c r="B10" t="s">
        <v>63</v>
      </c>
      <c r="C10" t="s">
        <v>52</v>
      </c>
      <c r="D10" t="s">
        <v>62</v>
      </c>
    </row>
    <row r="11" spans="1:4" x14ac:dyDescent="0.25">
      <c r="A11" t="s">
        <v>281</v>
      </c>
      <c r="B11" t="s">
        <v>63</v>
      </c>
      <c r="C11" t="s">
        <v>52</v>
      </c>
      <c r="D11" t="s">
        <v>62</v>
      </c>
    </row>
    <row r="12" spans="1:4" x14ac:dyDescent="0.25">
      <c r="A12" t="s">
        <v>282</v>
      </c>
      <c r="B12" t="s">
        <v>63</v>
      </c>
      <c r="C12" t="s">
        <v>52</v>
      </c>
      <c r="D12" t="s">
        <v>62</v>
      </c>
    </row>
    <row r="13" spans="1:4" x14ac:dyDescent="0.25">
      <c r="A13" t="s">
        <v>283</v>
      </c>
      <c r="B13" t="s">
        <v>63</v>
      </c>
      <c r="C13" t="s">
        <v>52</v>
      </c>
      <c r="D13" t="s">
        <v>62</v>
      </c>
    </row>
    <row r="14" spans="1:4" x14ac:dyDescent="0.25">
      <c r="A14" t="s">
        <v>284</v>
      </c>
      <c r="B14" t="s">
        <v>63</v>
      </c>
      <c r="C14" t="s">
        <v>52</v>
      </c>
      <c r="D14" t="s">
        <v>62</v>
      </c>
    </row>
    <row r="15" spans="1:4" x14ac:dyDescent="0.25">
      <c r="A15" t="s">
        <v>285</v>
      </c>
      <c r="B15" t="s">
        <v>63</v>
      </c>
      <c r="C15" t="s">
        <v>52</v>
      </c>
      <c r="D15" t="s">
        <v>62</v>
      </c>
    </row>
    <row r="16" spans="1:4" x14ac:dyDescent="0.25">
      <c r="A16" t="s">
        <v>286</v>
      </c>
      <c r="B16" t="s">
        <v>63</v>
      </c>
      <c r="C16" t="s">
        <v>52</v>
      </c>
      <c r="D16" t="s">
        <v>62</v>
      </c>
    </row>
    <row r="17" spans="1:4" x14ac:dyDescent="0.25">
      <c r="A17" t="s">
        <v>287</v>
      </c>
      <c r="B17" t="s">
        <v>63</v>
      </c>
      <c r="C17" t="s">
        <v>52</v>
      </c>
      <c r="D17" t="s">
        <v>62</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54E83-1BDB-4087-A4E2-3E2A9D32269C}">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97</v>
      </c>
      <c r="C1" s="25" t="s">
        <v>145</v>
      </c>
      <c r="D1" s="25" t="s">
        <v>146</v>
      </c>
      <c r="E1" s="25" t="s">
        <v>147</v>
      </c>
    </row>
    <row r="2" spans="1:5" x14ac:dyDescent="0.25">
      <c r="A2">
        <v>1</v>
      </c>
      <c r="B2" t="s">
        <v>148</v>
      </c>
      <c r="C2" t="s">
        <v>149</v>
      </c>
      <c r="D2" t="s">
        <v>150</v>
      </c>
      <c r="E2" t="s">
        <v>151</v>
      </c>
    </row>
    <row r="3" spans="1:5" x14ac:dyDescent="0.25">
      <c r="A3">
        <v>2</v>
      </c>
      <c r="B3" t="s">
        <v>152</v>
      </c>
      <c r="C3" t="s">
        <v>153</v>
      </c>
      <c r="D3" t="s">
        <v>117</v>
      </c>
      <c r="E3" t="s">
        <v>154</v>
      </c>
    </row>
    <row r="4" spans="1:5" x14ac:dyDescent="0.25">
      <c r="A4">
        <v>3</v>
      </c>
      <c r="B4" t="s">
        <v>155</v>
      </c>
      <c r="C4" t="s">
        <v>156</v>
      </c>
      <c r="D4" t="s">
        <v>157</v>
      </c>
      <c r="E4" t="s">
        <v>158</v>
      </c>
    </row>
    <row r="5" spans="1:5" x14ac:dyDescent="0.25">
      <c r="A5">
        <v>4</v>
      </c>
      <c r="B5" t="s">
        <v>159</v>
      </c>
      <c r="C5" t="s">
        <v>156</v>
      </c>
      <c r="D5" t="s">
        <v>150</v>
      </c>
      <c r="E5" t="s">
        <v>160</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62A507-31DE-4B13-96CC-9F8F569FDB6D}">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304</v>
      </c>
      <c r="B1" s="25" t="s">
        <v>305</v>
      </c>
      <c r="C1" s="25" t="s">
        <v>315</v>
      </c>
      <c r="D1" s="25" t="s">
        <v>147</v>
      </c>
      <c r="E1" s="25" t="s">
        <v>316</v>
      </c>
      <c r="F1" s="25" t="s">
        <v>317</v>
      </c>
      <c r="G1" s="25" t="s">
        <v>318</v>
      </c>
      <c r="H1" s="25" t="s">
        <v>52</v>
      </c>
      <c r="I1" s="25" t="s">
        <v>319</v>
      </c>
      <c r="J1" s="25" t="s">
        <v>320</v>
      </c>
      <c r="K1" s="25" t="s">
        <v>321</v>
      </c>
    </row>
    <row r="2" spans="1:11" x14ac:dyDescent="0.25">
      <c r="A2" t="s">
        <v>281</v>
      </c>
      <c r="B2" t="s">
        <v>90</v>
      </c>
      <c r="C2" t="s">
        <v>152</v>
      </c>
      <c r="D2" t="s">
        <v>154</v>
      </c>
      <c r="E2">
        <v>0</v>
      </c>
      <c r="F2">
        <v>3</v>
      </c>
      <c r="G2">
        <v>5</v>
      </c>
      <c r="H2">
        <v>8</v>
      </c>
      <c r="I2">
        <v>13</v>
      </c>
      <c r="J2" t="s">
        <v>39</v>
      </c>
      <c r="K2" t="s">
        <v>49</v>
      </c>
    </row>
    <row r="3" spans="1:11" x14ac:dyDescent="0.25">
      <c r="A3" t="s">
        <v>282</v>
      </c>
      <c r="B3" t="s">
        <v>88</v>
      </c>
      <c r="C3" t="s">
        <v>152</v>
      </c>
      <c r="D3" t="s">
        <v>154</v>
      </c>
      <c r="E3">
        <v>3</v>
      </c>
      <c r="F3">
        <v>4</v>
      </c>
      <c r="G3">
        <v>3</v>
      </c>
      <c r="H3">
        <v>10</v>
      </c>
      <c r="I3">
        <v>14</v>
      </c>
      <c r="J3" t="s">
        <v>54</v>
      </c>
      <c r="K3" t="s">
        <v>48</v>
      </c>
    </row>
    <row r="4" spans="1:11" x14ac:dyDescent="0.25">
      <c r="A4" t="s">
        <v>287</v>
      </c>
      <c r="B4" t="s">
        <v>25</v>
      </c>
      <c r="C4" t="s">
        <v>159</v>
      </c>
      <c r="D4" t="s">
        <v>160</v>
      </c>
      <c r="E4">
        <v>1</v>
      </c>
      <c r="F4">
        <v>0</v>
      </c>
      <c r="G4">
        <v>1</v>
      </c>
      <c r="H4">
        <v>2</v>
      </c>
      <c r="I4">
        <v>11</v>
      </c>
      <c r="J4" t="s">
        <v>46</v>
      </c>
      <c r="K4" t="s">
        <v>51</v>
      </c>
    </row>
    <row r="5" spans="1:11" x14ac:dyDescent="0.25">
      <c r="A5" t="s">
        <v>274</v>
      </c>
      <c r="B5" t="s">
        <v>96</v>
      </c>
      <c r="C5" t="s">
        <v>155</v>
      </c>
      <c r="D5" t="s">
        <v>158</v>
      </c>
      <c r="E5">
        <v>3</v>
      </c>
      <c r="F5">
        <v>3</v>
      </c>
      <c r="G5">
        <v>1</v>
      </c>
      <c r="H5">
        <v>7</v>
      </c>
      <c r="I5">
        <v>13</v>
      </c>
      <c r="J5" t="s">
        <v>39</v>
      </c>
      <c r="K5" t="s">
        <v>49</v>
      </c>
    </row>
    <row r="6" spans="1:11" x14ac:dyDescent="0.25">
      <c r="A6" t="s">
        <v>284</v>
      </c>
      <c r="B6" t="s">
        <v>96</v>
      </c>
      <c r="C6" t="s">
        <v>148</v>
      </c>
      <c r="D6" t="s">
        <v>151</v>
      </c>
      <c r="E6">
        <v>4</v>
      </c>
      <c r="F6">
        <v>1</v>
      </c>
      <c r="G6">
        <v>3</v>
      </c>
      <c r="H6">
        <v>8</v>
      </c>
      <c r="I6">
        <v>13</v>
      </c>
      <c r="J6" t="s">
        <v>39</v>
      </c>
      <c r="K6" t="s">
        <v>49</v>
      </c>
    </row>
    <row r="7" spans="1:11" x14ac:dyDescent="0.25">
      <c r="A7" t="s">
        <v>277</v>
      </c>
      <c r="B7" t="s">
        <v>94</v>
      </c>
      <c r="C7" t="s">
        <v>148</v>
      </c>
      <c r="D7" t="s">
        <v>151</v>
      </c>
      <c r="E7">
        <v>4</v>
      </c>
      <c r="F7">
        <v>1</v>
      </c>
      <c r="G7">
        <v>2</v>
      </c>
      <c r="H7">
        <v>7</v>
      </c>
      <c r="I7">
        <v>13</v>
      </c>
      <c r="J7" t="s">
        <v>39</v>
      </c>
      <c r="K7" t="s">
        <v>49</v>
      </c>
    </row>
    <row r="8" spans="1:11" x14ac:dyDescent="0.25">
      <c r="A8" t="s">
        <v>280</v>
      </c>
      <c r="B8" t="s">
        <v>92</v>
      </c>
      <c r="C8" t="s">
        <v>159</v>
      </c>
      <c r="D8" t="s">
        <v>160</v>
      </c>
      <c r="E8">
        <v>4</v>
      </c>
      <c r="F8">
        <v>3</v>
      </c>
      <c r="G8">
        <v>4</v>
      </c>
      <c r="H8">
        <v>11</v>
      </c>
      <c r="I8">
        <v>14</v>
      </c>
      <c r="J8" t="s">
        <v>54</v>
      </c>
      <c r="K8" t="s">
        <v>48</v>
      </c>
    </row>
    <row r="9" spans="1:11" x14ac:dyDescent="0.25">
      <c r="A9" t="s">
        <v>278</v>
      </c>
      <c r="B9" t="s">
        <v>96</v>
      </c>
      <c r="C9" t="s">
        <v>152</v>
      </c>
      <c r="D9" t="s">
        <v>154</v>
      </c>
      <c r="E9">
        <v>5</v>
      </c>
      <c r="F9">
        <v>1</v>
      </c>
      <c r="G9">
        <v>3</v>
      </c>
      <c r="H9">
        <v>9</v>
      </c>
      <c r="I9">
        <v>14</v>
      </c>
      <c r="J9" t="s">
        <v>54</v>
      </c>
      <c r="K9" t="s">
        <v>48</v>
      </c>
    </row>
    <row r="10" spans="1:11" x14ac:dyDescent="0.25">
      <c r="A10" t="s">
        <v>273</v>
      </c>
      <c r="B10" t="s">
        <v>94</v>
      </c>
      <c r="C10" t="s">
        <v>148</v>
      </c>
      <c r="D10" t="s">
        <v>151</v>
      </c>
      <c r="E10">
        <v>1</v>
      </c>
      <c r="F10">
        <v>4</v>
      </c>
      <c r="G10">
        <v>4</v>
      </c>
      <c r="H10">
        <v>9</v>
      </c>
      <c r="I10">
        <v>14</v>
      </c>
      <c r="J10" t="s">
        <v>54</v>
      </c>
      <c r="K10" t="s">
        <v>48</v>
      </c>
    </row>
    <row r="11" spans="1:11" x14ac:dyDescent="0.25">
      <c r="A11" t="s">
        <v>283</v>
      </c>
      <c r="B11" t="s">
        <v>94</v>
      </c>
      <c r="C11" t="s">
        <v>159</v>
      </c>
      <c r="D11" t="s">
        <v>160</v>
      </c>
      <c r="E11">
        <v>4</v>
      </c>
      <c r="F11">
        <v>3</v>
      </c>
      <c r="G11">
        <v>0</v>
      </c>
      <c r="H11">
        <v>7</v>
      </c>
      <c r="I11">
        <v>13</v>
      </c>
      <c r="J11" t="s">
        <v>39</v>
      </c>
      <c r="K11" t="s">
        <v>49</v>
      </c>
    </row>
    <row r="12" spans="1:11" x14ac:dyDescent="0.25">
      <c r="A12" t="s">
        <v>286</v>
      </c>
      <c r="B12" t="s">
        <v>88</v>
      </c>
      <c r="C12" t="s">
        <v>159</v>
      </c>
      <c r="D12" t="s">
        <v>160</v>
      </c>
      <c r="E12">
        <v>3</v>
      </c>
      <c r="F12">
        <v>1</v>
      </c>
      <c r="G12">
        <v>3</v>
      </c>
      <c r="H12">
        <v>7</v>
      </c>
      <c r="I12">
        <v>13</v>
      </c>
      <c r="J12" t="s">
        <v>39</v>
      </c>
      <c r="K12" t="s">
        <v>49</v>
      </c>
    </row>
    <row r="13" spans="1:11" x14ac:dyDescent="0.25">
      <c r="A13" t="s">
        <v>275</v>
      </c>
      <c r="B13" t="s">
        <v>96</v>
      </c>
      <c r="C13" t="s">
        <v>159</v>
      </c>
      <c r="D13" t="s">
        <v>160</v>
      </c>
      <c r="E13">
        <v>4</v>
      </c>
      <c r="F13">
        <v>1</v>
      </c>
      <c r="G13">
        <v>5</v>
      </c>
      <c r="H13">
        <v>10</v>
      </c>
      <c r="I13">
        <v>14</v>
      </c>
      <c r="J13" t="s">
        <v>54</v>
      </c>
      <c r="K13" t="s">
        <v>48</v>
      </c>
    </row>
    <row r="14" spans="1:11" x14ac:dyDescent="0.25">
      <c r="A14" t="s">
        <v>279</v>
      </c>
      <c r="B14" t="s">
        <v>96</v>
      </c>
      <c r="C14" t="s">
        <v>155</v>
      </c>
      <c r="D14" t="s">
        <v>158</v>
      </c>
      <c r="E14">
        <v>3</v>
      </c>
      <c r="F14">
        <v>2</v>
      </c>
      <c r="G14">
        <v>3</v>
      </c>
      <c r="H14">
        <v>8</v>
      </c>
      <c r="I14">
        <v>13</v>
      </c>
      <c r="J14" t="s">
        <v>39</v>
      </c>
      <c r="K14" t="s">
        <v>49</v>
      </c>
    </row>
    <row r="15" spans="1:11" x14ac:dyDescent="0.25">
      <c r="A15" t="s">
        <v>272</v>
      </c>
      <c r="B15" t="s">
        <v>92</v>
      </c>
      <c r="C15" t="s">
        <v>159</v>
      </c>
      <c r="D15" t="s">
        <v>160</v>
      </c>
      <c r="E15">
        <v>3</v>
      </c>
      <c r="F15">
        <v>4</v>
      </c>
      <c r="G15">
        <v>4</v>
      </c>
      <c r="H15">
        <v>11</v>
      </c>
      <c r="I15">
        <v>14</v>
      </c>
      <c r="J15" t="s">
        <v>54</v>
      </c>
      <c r="K15" t="s">
        <v>48</v>
      </c>
    </row>
    <row r="16" spans="1:11" x14ac:dyDescent="0.25">
      <c r="A16" t="s">
        <v>285</v>
      </c>
      <c r="B16" t="s">
        <v>25</v>
      </c>
      <c r="C16" t="s">
        <v>148</v>
      </c>
      <c r="D16" t="s">
        <v>151</v>
      </c>
      <c r="E16">
        <v>4</v>
      </c>
      <c r="F16">
        <v>3</v>
      </c>
      <c r="G16">
        <v>2</v>
      </c>
      <c r="H16">
        <v>9</v>
      </c>
      <c r="I16">
        <v>14</v>
      </c>
      <c r="J16" t="s">
        <v>54</v>
      </c>
      <c r="K16" t="s">
        <v>48</v>
      </c>
    </row>
    <row r="17" spans="1:11" x14ac:dyDescent="0.25">
      <c r="A17" t="s">
        <v>276</v>
      </c>
      <c r="B17" t="s">
        <v>94</v>
      </c>
      <c r="C17" t="s">
        <v>159</v>
      </c>
      <c r="D17" t="s">
        <v>160</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D2528-B4EB-47B9-BE41-D55584F7D798}">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251</v>
      </c>
      <c r="C1" s="25" t="s">
        <v>252</v>
      </c>
      <c r="D1" s="25" t="s">
        <v>253</v>
      </c>
    </row>
    <row r="2" spans="1:4" x14ac:dyDescent="0.25">
      <c r="A2" t="s">
        <v>288</v>
      </c>
      <c r="B2" t="s">
        <v>61</v>
      </c>
      <c r="C2" t="s">
        <v>52</v>
      </c>
      <c r="D2" t="s">
        <v>62</v>
      </c>
    </row>
    <row r="3" spans="1:4" x14ac:dyDescent="0.25">
      <c r="A3" t="s">
        <v>289</v>
      </c>
      <c r="B3" t="s">
        <v>61</v>
      </c>
      <c r="C3" t="s">
        <v>52</v>
      </c>
      <c r="D3" t="s">
        <v>62</v>
      </c>
    </row>
    <row r="4" spans="1:4" x14ac:dyDescent="0.25">
      <c r="A4" t="s">
        <v>290</v>
      </c>
      <c r="B4" t="s">
        <v>61</v>
      </c>
      <c r="C4" t="s">
        <v>52</v>
      </c>
      <c r="D4" t="s">
        <v>62</v>
      </c>
    </row>
    <row r="5" spans="1:4" x14ac:dyDescent="0.25">
      <c r="A5" t="s">
        <v>291</v>
      </c>
      <c r="B5" t="s">
        <v>61</v>
      </c>
      <c r="C5" t="s">
        <v>52</v>
      </c>
      <c r="D5" t="s">
        <v>62</v>
      </c>
    </row>
    <row r="6" spans="1:4" x14ac:dyDescent="0.25">
      <c r="A6" t="s">
        <v>292</v>
      </c>
      <c r="B6" t="s">
        <v>61</v>
      </c>
      <c r="C6" t="s">
        <v>52</v>
      </c>
      <c r="D6" t="s">
        <v>62</v>
      </c>
    </row>
    <row r="7" spans="1:4" x14ac:dyDescent="0.25">
      <c r="A7" t="s">
        <v>293</v>
      </c>
      <c r="B7" t="s">
        <v>61</v>
      </c>
      <c r="C7" t="s">
        <v>52</v>
      </c>
      <c r="D7" t="s">
        <v>62</v>
      </c>
    </row>
    <row r="8" spans="1:4" x14ac:dyDescent="0.25">
      <c r="A8" t="s">
        <v>294</v>
      </c>
      <c r="B8" t="s">
        <v>61</v>
      </c>
      <c r="C8" t="s">
        <v>52</v>
      </c>
      <c r="D8" t="s">
        <v>62</v>
      </c>
    </row>
    <row r="9" spans="1:4" x14ac:dyDescent="0.25">
      <c r="A9" t="s">
        <v>295</v>
      </c>
      <c r="B9" t="s">
        <v>61</v>
      </c>
      <c r="C9" t="s">
        <v>52</v>
      </c>
      <c r="D9" t="s">
        <v>62</v>
      </c>
    </row>
    <row r="10" spans="1:4" x14ac:dyDescent="0.25">
      <c r="A10" t="s">
        <v>296</v>
      </c>
      <c r="B10" t="s">
        <v>61</v>
      </c>
      <c r="C10" t="s">
        <v>52</v>
      </c>
      <c r="D10" t="s">
        <v>62</v>
      </c>
    </row>
    <row r="11" spans="1:4" x14ac:dyDescent="0.25">
      <c r="A11" t="s">
        <v>297</v>
      </c>
      <c r="B11" t="s">
        <v>61</v>
      </c>
      <c r="C11" t="s">
        <v>52</v>
      </c>
      <c r="D11" t="s">
        <v>62</v>
      </c>
    </row>
    <row r="12" spans="1:4" x14ac:dyDescent="0.25">
      <c r="A12" t="s">
        <v>298</v>
      </c>
      <c r="B12" t="s">
        <v>61</v>
      </c>
      <c r="C12" t="s">
        <v>52</v>
      </c>
      <c r="D12" t="s">
        <v>62</v>
      </c>
    </row>
    <row r="13" spans="1:4" x14ac:dyDescent="0.25">
      <c r="A13" t="s">
        <v>299</v>
      </c>
      <c r="B13" t="s">
        <v>61</v>
      </c>
      <c r="C13" t="s">
        <v>52</v>
      </c>
      <c r="D13" t="s">
        <v>62</v>
      </c>
    </row>
    <row r="14" spans="1:4" x14ac:dyDescent="0.25">
      <c r="A14" t="s">
        <v>300</v>
      </c>
      <c r="B14" t="s">
        <v>61</v>
      </c>
      <c r="C14" t="s">
        <v>52</v>
      </c>
      <c r="D14" t="s">
        <v>62</v>
      </c>
    </row>
    <row r="15" spans="1:4" x14ac:dyDescent="0.25">
      <c r="A15" t="s">
        <v>301</v>
      </c>
      <c r="B15" t="s">
        <v>61</v>
      </c>
      <c r="C15" t="s">
        <v>52</v>
      </c>
      <c r="D15" t="s">
        <v>62</v>
      </c>
    </row>
    <row r="16" spans="1:4" x14ac:dyDescent="0.25">
      <c r="A16" t="s">
        <v>302</v>
      </c>
      <c r="B16" t="s">
        <v>61</v>
      </c>
      <c r="C16" t="s">
        <v>52</v>
      </c>
      <c r="D16" t="s">
        <v>62</v>
      </c>
    </row>
    <row r="17" spans="1:4" x14ac:dyDescent="0.25">
      <c r="A17" t="s">
        <v>303</v>
      </c>
      <c r="B17" t="s">
        <v>61</v>
      </c>
      <c r="C17" t="s">
        <v>52</v>
      </c>
      <c r="D17" t="s">
        <v>62</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5B1A5-F082-4859-812D-3191CDF362D5}">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97</v>
      </c>
      <c r="C1" s="25" t="s">
        <v>145</v>
      </c>
      <c r="D1" s="25" t="s">
        <v>146</v>
      </c>
      <c r="E1" s="25" t="s">
        <v>161</v>
      </c>
    </row>
    <row r="2" spans="1:5" x14ac:dyDescent="0.25">
      <c r="A2">
        <v>1</v>
      </c>
      <c r="B2" t="s">
        <v>162</v>
      </c>
      <c r="C2" t="s">
        <v>163</v>
      </c>
      <c r="D2" t="s">
        <v>164</v>
      </c>
      <c r="E2" t="s">
        <v>165</v>
      </c>
    </row>
    <row r="3" spans="1:5" x14ac:dyDescent="0.25">
      <c r="A3">
        <v>2</v>
      </c>
      <c r="B3" t="s">
        <v>166</v>
      </c>
      <c r="C3" t="s">
        <v>163</v>
      </c>
      <c r="D3" t="s">
        <v>117</v>
      </c>
      <c r="E3" t="s">
        <v>167</v>
      </c>
    </row>
    <row r="4" spans="1:5" x14ac:dyDescent="0.25">
      <c r="A4">
        <v>3</v>
      </c>
      <c r="B4" t="s">
        <v>168</v>
      </c>
      <c r="C4" t="s">
        <v>169</v>
      </c>
      <c r="D4" t="s">
        <v>170</v>
      </c>
      <c r="E4" t="s">
        <v>171</v>
      </c>
    </row>
    <row r="5" spans="1:5" x14ac:dyDescent="0.25">
      <c r="A5">
        <v>4</v>
      </c>
      <c r="B5" t="s">
        <v>172</v>
      </c>
      <c r="C5" t="s">
        <v>169</v>
      </c>
      <c r="D5" t="s">
        <v>157</v>
      </c>
      <c r="E5" t="s">
        <v>173</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270ED-B1C5-45F1-A176-3E12C30314C1}">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304</v>
      </c>
      <c r="B1" s="25" t="s">
        <v>305</v>
      </c>
      <c r="C1" s="25" t="s">
        <v>322</v>
      </c>
      <c r="D1" s="25" t="s">
        <v>161</v>
      </c>
      <c r="E1" s="25" t="s">
        <v>323</v>
      </c>
      <c r="F1" s="25" t="s">
        <v>324</v>
      </c>
      <c r="G1" s="25" t="s">
        <v>325</v>
      </c>
      <c r="H1" s="25" t="s">
        <v>52</v>
      </c>
      <c r="I1" s="25" t="s">
        <v>319</v>
      </c>
      <c r="J1" s="25" t="s">
        <v>320</v>
      </c>
      <c r="K1" s="25" t="s">
        <v>321</v>
      </c>
    </row>
    <row r="2" spans="1:11" x14ac:dyDescent="0.25">
      <c r="A2" t="s">
        <v>292</v>
      </c>
      <c r="B2" t="s">
        <v>92</v>
      </c>
      <c r="C2" t="s">
        <v>166</v>
      </c>
      <c r="D2" t="s">
        <v>167</v>
      </c>
      <c r="E2">
        <v>2</v>
      </c>
      <c r="F2">
        <v>2</v>
      </c>
      <c r="G2">
        <v>2</v>
      </c>
      <c r="H2">
        <v>6</v>
      </c>
      <c r="I2">
        <v>13</v>
      </c>
      <c r="J2" t="s">
        <v>39</v>
      </c>
      <c r="K2" t="s">
        <v>49</v>
      </c>
    </row>
    <row r="3" spans="1:11" x14ac:dyDescent="0.25">
      <c r="A3" t="s">
        <v>299</v>
      </c>
      <c r="B3" t="s">
        <v>94</v>
      </c>
      <c r="C3" t="s">
        <v>168</v>
      </c>
      <c r="D3" t="s">
        <v>171</v>
      </c>
      <c r="E3">
        <v>2</v>
      </c>
      <c r="F3">
        <v>2</v>
      </c>
      <c r="G3">
        <v>2</v>
      </c>
      <c r="H3">
        <v>6</v>
      </c>
      <c r="I3">
        <v>13</v>
      </c>
      <c r="J3" t="s">
        <v>39</v>
      </c>
      <c r="K3" t="s">
        <v>49</v>
      </c>
    </row>
    <row r="4" spans="1:11" x14ac:dyDescent="0.25">
      <c r="A4" t="s">
        <v>302</v>
      </c>
      <c r="B4" t="s">
        <v>25</v>
      </c>
      <c r="C4" t="s">
        <v>172</v>
      </c>
      <c r="D4" t="s">
        <v>173</v>
      </c>
      <c r="E4">
        <v>3</v>
      </c>
      <c r="F4">
        <v>3</v>
      </c>
      <c r="G4">
        <v>1</v>
      </c>
      <c r="H4">
        <v>7</v>
      </c>
      <c r="I4">
        <v>13</v>
      </c>
      <c r="J4" t="s">
        <v>39</v>
      </c>
      <c r="K4" t="s">
        <v>49</v>
      </c>
    </row>
    <row r="5" spans="1:11" x14ac:dyDescent="0.25">
      <c r="A5" t="s">
        <v>293</v>
      </c>
      <c r="B5" t="s">
        <v>96</v>
      </c>
      <c r="C5" t="s">
        <v>172</v>
      </c>
      <c r="D5" t="s">
        <v>173</v>
      </c>
      <c r="E5">
        <v>2</v>
      </c>
      <c r="F5">
        <v>4</v>
      </c>
      <c r="G5">
        <v>3</v>
      </c>
      <c r="H5">
        <v>9</v>
      </c>
      <c r="I5">
        <v>14</v>
      </c>
      <c r="J5" t="s">
        <v>54</v>
      </c>
      <c r="K5" t="s">
        <v>48</v>
      </c>
    </row>
    <row r="6" spans="1:11" x14ac:dyDescent="0.25">
      <c r="A6" t="s">
        <v>290</v>
      </c>
      <c r="B6" t="s">
        <v>92</v>
      </c>
      <c r="C6" t="s">
        <v>166</v>
      </c>
      <c r="D6" t="s">
        <v>167</v>
      </c>
      <c r="E6">
        <v>2</v>
      </c>
      <c r="F6">
        <v>0</v>
      </c>
      <c r="G6">
        <v>2</v>
      </c>
      <c r="H6">
        <v>4</v>
      </c>
      <c r="I6">
        <v>12</v>
      </c>
      <c r="J6" t="s">
        <v>53</v>
      </c>
      <c r="K6" t="s">
        <v>50</v>
      </c>
    </row>
    <row r="7" spans="1:11" x14ac:dyDescent="0.25">
      <c r="A7" t="s">
        <v>296</v>
      </c>
      <c r="B7" t="s">
        <v>94</v>
      </c>
      <c r="C7" t="s">
        <v>168</v>
      </c>
      <c r="D7" t="s">
        <v>171</v>
      </c>
      <c r="E7">
        <v>2</v>
      </c>
      <c r="F7">
        <v>3</v>
      </c>
      <c r="G7">
        <v>2</v>
      </c>
      <c r="H7">
        <v>7</v>
      </c>
      <c r="I7">
        <v>13</v>
      </c>
      <c r="J7" t="s">
        <v>39</v>
      </c>
      <c r="K7" t="s">
        <v>49</v>
      </c>
    </row>
    <row r="8" spans="1:11" x14ac:dyDescent="0.25">
      <c r="A8" t="s">
        <v>301</v>
      </c>
      <c r="B8" t="s">
        <v>96</v>
      </c>
      <c r="C8" t="s">
        <v>172</v>
      </c>
      <c r="D8" t="s">
        <v>173</v>
      </c>
      <c r="E8">
        <v>2</v>
      </c>
      <c r="F8">
        <v>3</v>
      </c>
      <c r="G8">
        <v>2</v>
      </c>
      <c r="H8">
        <v>7</v>
      </c>
      <c r="I8">
        <v>13</v>
      </c>
      <c r="J8" t="s">
        <v>39</v>
      </c>
      <c r="K8" t="s">
        <v>49</v>
      </c>
    </row>
    <row r="9" spans="1:11" x14ac:dyDescent="0.25">
      <c r="A9" t="s">
        <v>291</v>
      </c>
      <c r="B9" t="s">
        <v>25</v>
      </c>
      <c r="C9" t="s">
        <v>168</v>
      </c>
      <c r="D9" t="s">
        <v>171</v>
      </c>
      <c r="E9">
        <v>2</v>
      </c>
      <c r="F9">
        <v>2</v>
      </c>
      <c r="G9">
        <v>1</v>
      </c>
      <c r="H9">
        <v>5</v>
      </c>
      <c r="I9">
        <v>12</v>
      </c>
      <c r="J9" t="s">
        <v>53</v>
      </c>
      <c r="K9" t="s">
        <v>50</v>
      </c>
    </row>
    <row r="10" spans="1:11" x14ac:dyDescent="0.25">
      <c r="A10" t="s">
        <v>288</v>
      </c>
      <c r="B10" t="s">
        <v>25</v>
      </c>
      <c r="C10" t="s">
        <v>166</v>
      </c>
      <c r="D10" t="s">
        <v>167</v>
      </c>
      <c r="E10">
        <v>1</v>
      </c>
      <c r="F10">
        <v>3</v>
      </c>
      <c r="G10">
        <v>4</v>
      </c>
      <c r="H10">
        <v>8</v>
      </c>
      <c r="I10">
        <v>13</v>
      </c>
      <c r="J10" t="s">
        <v>39</v>
      </c>
      <c r="K10" t="s">
        <v>49</v>
      </c>
    </row>
    <row r="11" spans="1:11" x14ac:dyDescent="0.25">
      <c r="A11" t="s">
        <v>294</v>
      </c>
      <c r="B11" t="s">
        <v>94</v>
      </c>
      <c r="C11" t="s">
        <v>168</v>
      </c>
      <c r="D11" t="s">
        <v>171</v>
      </c>
      <c r="E11">
        <v>1</v>
      </c>
      <c r="F11">
        <v>2</v>
      </c>
      <c r="G11">
        <v>3</v>
      </c>
      <c r="H11">
        <v>6</v>
      </c>
      <c r="I11">
        <v>13</v>
      </c>
      <c r="J11" t="s">
        <v>39</v>
      </c>
      <c r="K11" t="s">
        <v>49</v>
      </c>
    </row>
    <row r="12" spans="1:11" x14ac:dyDescent="0.25">
      <c r="A12" t="s">
        <v>300</v>
      </c>
      <c r="B12" t="s">
        <v>90</v>
      </c>
      <c r="C12" t="s">
        <v>166</v>
      </c>
      <c r="D12" t="s">
        <v>167</v>
      </c>
      <c r="E12">
        <v>5</v>
      </c>
      <c r="F12">
        <v>4</v>
      </c>
      <c r="G12">
        <v>2</v>
      </c>
      <c r="H12">
        <v>11</v>
      </c>
      <c r="I12">
        <v>14</v>
      </c>
      <c r="J12" t="s">
        <v>54</v>
      </c>
      <c r="K12" t="s">
        <v>48</v>
      </c>
    </row>
    <row r="13" spans="1:11" x14ac:dyDescent="0.25">
      <c r="A13" t="s">
        <v>298</v>
      </c>
      <c r="B13" t="s">
        <v>88</v>
      </c>
      <c r="C13" t="s">
        <v>162</v>
      </c>
      <c r="D13" t="s">
        <v>165</v>
      </c>
      <c r="E13">
        <v>2</v>
      </c>
      <c r="F13">
        <v>3</v>
      </c>
      <c r="G13">
        <v>1</v>
      </c>
      <c r="H13">
        <v>6</v>
      </c>
      <c r="I13">
        <v>13</v>
      </c>
      <c r="J13" t="s">
        <v>39</v>
      </c>
      <c r="K13" t="s">
        <v>49</v>
      </c>
    </row>
    <row r="14" spans="1:11" x14ac:dyDescent="0.25">
      <c r="A14" t="s">
        <v>289</v>
      </c>
      <c r="B14" t="s">
        <v>92</v>
      </c>
      <c r="C14" t="s">
        <v>162</v>
      </c>
      <c r="D14" t="s">
        <v>165</v>
      </c>
      <c r="E14">
        <v>3</v>
      </c>
      <c r="F14">
        <v>3</v>
      </c>
      <c r="G14">
        <v>1</v>
      </c>
      <c r="H14">
        <v>7</v>
      </c>
      <c r="I14">
        <v>13</v>
      </c>
      <c r="J14" t="s">
        <v>39</v>
      </c>
      <c r="K14" t="s">
        <v>49</v>
      </c>
    </row>
    <row r="15" spans="1:11" x14ac:dyDescent="0.25">
      <c r="A15" t="s">
        <v>297</v>
      </c>
      <c r="B15" t="s">
        <v>92</v>
      </c>
      <c r="C15" t="s">
        <v>168</v>
      </c>
      <c r="D15" t="s">
        <v>171</v>
      </c>
      <c r="E15">
        <v>4</v>
      </c>
      <c r="F15">
        <v>3</v>
      </c>
      <c r="G15">
        <v>2</v>
      </c>
      <c r="H15">
        <v>9</v>
      </c>
      <c r="I15">
        <v>14</v>
      </c>
      <c r="J15" t="s">
        <v>54</v>
      </c>
      <c r="K15" t="s">
        <v>48</v>
      </c>
    </row>
    <row r="16" spans="1:11" x14ac:dyDescent="0.25">
      <c r="A16" t="s">
        <v>303</v>
      </c>
      <c r="B16" t="s">
        <v>92</v>
      </c>
      <c r="C16" t="s">
        <v>162</v>
      </c>
      <c r="D16" t="s">
        <v>165</v>
      </c>
      <c r="E16">
        <v>1</v>
      </c>
      <c r="F16">
        <v>0</v>
      </c>
      <c r="G16">
        <v>5</v>
      </c>
      <c r="H16">
        <v>6</v>
      </c>
      <c r="I16">
        <v>13</v>
      </c>
      <c r="J16" t="s">
        <v>39</v>
      </c>
      <c r="K16" t="s">
        <v>49</v>
      </c>
    </row>
    <row r="17" spans="1:11" x14ac:dyDescent="0.25">
      <c r="A17" t="s">
        <v>295</v>
      </c>
      <c r="B17" t="s">
        <v>96</v>
      </c>
      <c r="C17" t="s">
        <v>162</v>
      </c>
      <c r="D17" t="s">
        <v>165</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65</v>
      </c>
      <c r="G5" s="22">
        <v>0.05</v>
      </c>
    </row>
    <row r="6" spans="1:7" x14ac:dyDescent="0.25">
      <c r="A6" s="21" t="s">
        <v>66</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7" t="s">
        <v>67</v>
      </c>
      <c r="B1" s="7" t="s">
        <v>68</v>
      </c>
      <c r="C1" s="7" t="s">
        <v>57</v>
      </c>
      <c r="D1" s="7" t="s">
        <v>69</v>
      </c>
      <c r="E1" s="7" t="s">
        <v>70</v>
      </c>
      <c r="F1" s="7" t="s">
        <v>71</v>
      </c>
    </row>
    <row r="2" spans="1:6" x14ac:dyDescent="0.25">
      <c r="A2" s="8"/>
      <c r="B2" s="8"/>
      <c r="C2" s="8"/>
      <c r="D2" s="23" t="str">
        <f>IF($A2="","",SUMIFS(Priorities[Allocation % of Team Effort],Priorities[Team Name],$A2))</f>
        <v/>
      </c>
      <c r="E2" s="23" t="str">
        <f>IF($A2="","",SUMIFS(ResourceAllocation[Allocation % of Person Effort],ResourceAllocation[Team Name],$A2))</f>
        <v/>
      </c>
      <c r="F2" s="6" t="str">
        <f t="shared" ref="F2:F16" si="0">IFERROR(INDEX(_xlfn._xlws.SORT(_xlfn._xlws.FILTER($A$2:$A$16,$A$2:$A$16&lt;&gt;"")),ROW()-1),"")</f>
        <v/>
      </c>
    </row>
    <row r="3" spans="1:6" x14ac:dyDescent="0.25">
      <c r="A3" s="8"/>
      <c r="B3" s="8"/>
      <c r="C3" s="8"/>
      <c r="D3" s="23" t="str">
        <f>IF($A3="","",SUMIFS(Priorities[Allocation % of Team Effort],Priorities[Team Name],$A3))</f>
        <v/>
      </c>
      <c r="E3" s="23" t="str">
        <f>IF($A3="","",SUMIFS(ResourceAllocation[Allocation % of Person Effort],ResourceAllocation[Team Name],$A3))</f>
        <v/>
      </c>
      <c r="F3" s="6" t="str">
        <f t="shared" si="0"/>
        <v/>
      </c>
    </row>
    <row r="4" spans="1:6" x14ac:dyDescent="0.25">
      <c r="A4" s="8"/>
      <c r="B4" s="8"/>
      <c r="C4" s="8"/>
      <c r="D4" s="23" t="str">
        <f>IF($A4="","",SUMIFS(Priorities[Allocation % of Team Effort],Priorities[Team Name],$A4))</f>
        <v/>
      </c>
      <c r="E4" s="23" t="str">
        <f>IF($A4="","",SUMIFS(ResourceAllocation[Allocation % of Person Effort],ResourceAllocation[Team Name],$A4))</f>
        <v/>
      </c>
      <c r="F4" s="6" t="str">
        <f t="shared" si="0"/>
        <v/>
      </c>
    </row>
    <row r="5" spans="1:6" x14ac:dyDescent="0.25">
      <c r="A5" s="8"/>
      <c r="B5" s="8"/>
      <c r="C5" s="8"/>
      <c r="D5" s="23" t="str">
        <f>IF($A5="","",SUMIFS(Priorities[Allocation % of Team Effort],Priorities[Team Name],$A5))</f>
        <v/>
      </c>
      <c r="E5" s="23" t="str">
        <f>IF($A5="","",SUMIFS(ResourceAllocation[Allocation % of Person Effort],ResourceAllocation[Team Name],$A5))</f>
        <v/>
      </c>
      <c r="F5" s="6" t="str">
        <f t="shared" si="0"/>
        <v/>
      </c>
    </row>
    <row r="6" spans="1:6" x14ac:dyDescent="0.25">
      <c r="A6" s="8"/>
      <c r="B6" s="8"/>
      <c r="C6" s="8"/>
      <c r="D6" s="23" t="str">
        <f>IF($A6="","",SUMIFS(Priorities[Allocation % of Team Effort],Priorities[Team Name],$A6))</f>
        <v/>
      </c>
      <c r="E6" s="23" t="str">
        <f>IF($A6="","",SUMIFS(ResourceAllocation[Allocation % of Person Effort],ResourceAllocation[Team Name],$A6))</f>
        <v/>
      </c>
      <c r="F6" s="6" t="str">
        <f t="shared" si="0"/>
        <v/>
      </c>
    </row>
    <row r="7" spans="1:6" x14ac:dyDescent="0.25">
      <c r="A7" s="8"/>
      <c r="B7" s="8"/>
      <c r="C7" s="8"/>
      <c r="D7" s="23" t="str">
        <f>IF($A7="","",SUMIFS(Priorities[Allocation % of Team Effort],Priorities[Team Name],$A7))</f>
        <v/>
      </c>
      <c r="E7" s="23" t="str">
        <f>IF($A7="","",SUMIFS(ResourceAllocation[Allocation % of Person Effort],ResourceAllocation[Team Name],$A7))</f>
        <v/>
      </c>
      <c r="F7" s="6" t="str">
        <f t="shared" si="0"/>
        <v/>
      </c>
    </row>
    <row r="8" spans="1:6" x14ac:dyDescent="0.25">
      <c r="A8" s="8"/>
      <c r="B8" s="8"/>
      <c r="C8" s="8"/>
      <c r="D8" s="23" t="str">
        <f>IF($A8="","",SUMIFS(Priorities[Allocation % of Team Effort],Priorities[Team Name],$A8))</f>
        <v/>
      </c>
      <c r="E8" s="23" t="str">
        <f>IF($A8="","",SUMIFS(ResourceAllocation[Allocation % of Person Effort],ResourceAllocation[Team Name],$A8))</f>
        <v/>
      </c>
      <c r="F8" s="6" t="str">
        <f t="shared" si="0"/>
        <v/>
      </c>
    </row>
    <row r="9" spans="1:6" x14ac:dyDescent="0.25">
      <c r="A9" s="8"/>
      <c r="B9" s="8"/>
      <c r="C9" s="8"/>
      <c r="D9" s="23" t="str">
        <f>IF($A9="","",SUMIFS(Priorities[Allocation % of Team Effort],Priorities[Team Name],$A9))</f>
        <v/>
      </c>
      <c r="E9" s="23" t="str">
        <f>IF($A9="","",SUMIFS(ResourceAllocation[Allocation % of Person Effort],ResourceAllocation[Team Name],$A9))</f>
        <v/>
      </c>
      <c r="F9" s="6" t="str">
        <f t="shared" si="0"/>
        <v/>
      </c>
    </row>
    <row r="10" spans="1:6" x14ac:dyDescent="0.25">
      <c r="A10" s="8"/>
      <c r="B10" s="8"/>
      <c r="C10" s="8"/>
      <c r="D10" s="23" t="str">
        <f>IF($A10="","",SUMIFS(Priorities[Allocation % of Team Effort],Priorities[Team Name],$A10))</f>
        <v/>
      </c>
      <c r="E10" s="23" t="str">
        <f>IF($A10="","",SUMIFS(ResourceAllocation[Allocation % of Person Effort],ResourceAllocation[Team Name],$A10))</f>
        <v/>
      </c>
      <c r="F10" s="6" t="str">
        <f t="shared" si="0"/>
        <v/>
      </c>
    </row>
    <row r="11" spans="1:6" x14ac:dyDescent="0.25">
      <c r="A11" s="8"/>
      <c r="B11" s="8"/>
      <c r="C11" s="8"/>
      <c r="D11" s="23" t="str">
        <f>IF($A11="","",SUMIFS(Priorities[Allocation % of Team Effort],Priorities[Team Name],$A11))</f>
        <v/>
      </c>
      <c r="E11" s="23" t="str">
        <f>IF($A11="","",SUMIFS(ResourceAllocation[Allocation % of Person Effort],ResourceAllocation[Team Name],$A11))</f>
        <v/>
      </c>
      <c r="F11" s="6" t="str">
        <f t="shared" si="0"/>
        <v/>
      </c>
    </row>
    <row r="12" spans="1:6" x14ac:dyDescent="0.25">
      <c r="A12" s="8"/>
      <c r="B12" s="8"/>
      <c r="C12" s="8"/>
      <c r="D12" s="23" t="str">
        <f>IF($A12="","",SUMIFS(Priorities[Allocation % of Team Effort],Priorities[Team Name],$A12))</f>
        <v/>
      </c>
      <c r="E12" s="23" t="str">
        <f>IF($A12="","",SUMIFS(ResourceAllocation[Allocation % of Person Effort],ResourceAllocation[Team Name],$A12))</f>
        <v/>
      </c>
      <c r="F12" s="6" t="str">
        <f t="shared" si="0"/>
        <v/>
      </c>
    </row>
    <row r="13" spans="1:6" x14ac:dyDescent="0.25">
      <c r="A13" s="8"/>
      <c r="B13" s="8"/>
      <c r="C13" s="8"/>
      <c r="D13" s="23" t="str">
        <f>IF($A13="","",SUMIFS(Priorities[Allocation % of Team Effort],Priorities[Team Name],$A13))</f>
        <v/>
      </c>
      <c r="E13" s="23" t="str">
        <f>IF($A13="","",SUMIFS(ResourceAllocation[Allocation % of Person Effort],ResourceAllocation[Team Name],$A13))</f>
        <v/>
      </c>
      <c r="F13" s="6" t="str">
        <f t="shared" si="0"/>
        <v/>
      </c>
    </row>
    <row r="14" spans="1:6" x14ac:dyDescent="0.25">
      <c r="A14" s="8"/>
      <c r="B14" s="8"/>
      <c r="C14" s="8"/>
      <c r="D14" s="23" t="str">
        <f>IF($A14="","",SUMIFS(Priorities[Allocation % of Team Effort],Priorities[Team Name],$A14))</f>
        <v/>
      </c>
      <c r="E14" s="23" t="str">
        <f>IF($A14="","",SUMIFS(ResourceAllocation[Allocation % of Person Effort],ResourceAllocation[Team Name],$A14))</f>
        <v/>
      </c>
      <c r="F14" s="6" t="str">
        <f t="shared" si="0"/>
        <v/>
      </c>
    </row>
    <row r="15" spans="1:6" x14ac:dyDescent="0.25">
      <c r="A15" s="8"/>
      <c r="B15" s="8"/>
      <c r="C15" s="8"/>
      <c r="D15" s="23" t="str">
        <f>IF($A15="","",SUMIFS(Priorities[Allocation % of Team Effort],Priorities[Team Name],$A15))</f>
        <v/>
      </c>
      <c r="E15" s="23" t="str">
        <f>IF($A15="","",SUMIFS(ResourceAllocation[Allocation % of Person Effort],ResourceAllocation[Team Name],$A15))</f>
        <v/>
      </c>
      <c r="F15" s="6" t="str">
        <f t="shared" si="0"/>
        <v/>
      </c>
    </row>
    <row r="16" spans="1:6" x14ac:dyDescent="0.25">
      <c r="A16" s="8"/>
      <c r="B16" s="8"/>
      <c r="C16" s="8"/>
      <c r="D16" s="23" t="str">
        <f>IF($A16="","",SUMIFS(Priorities[Allocation % of Team Effort],Priorities[Team Name],$A16))</f>
        <v/>
      </c>
      <c r="E16" s="23" t="str">
        <f>IF($A16="","",SUMIFS(ResourceAllocation[Allocation % of Person Effort],ResourceAllocation[Team Name],$A16))</f>
        <v/>
      </c>
      <c r="F16" s="6" t="str">
        <f t="shared" si="0"/>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72</v>
      </c>
      <c r="C1" s="7" t="s">
        <v>73</v>
      </c>
      <c r="D1" s="7" t="s">
        <v>74</v>
      </c>
      <c r="E1" s="7" t="s">
        <v>75</v>
      </c>
    </row>
    <row r="2" spans="1:5" x14ac:dyDescent="0.25">
      <c r="A2" s="8"/>
      <c r="B2" s="8"/>
      <c r="C2" s="6" t="str">
        <f t="shared" ref="C2:C33" si="0">IFERROR(INDEX(_xlfn._xlws.SORT(_xlfn._xlws.FILTER($B$2:$B$201,($A$2:$A$201="Tactical")*($B$2:$B$201&lt;&gt;""))),ROW()-1),"")</f>
        <v/>
      </c>
      <c r="D2" s="6" t="str">
        <f t="shared" ref="D2:D33" si="1">IFERROR(INDEX(_xlfn._xlws.SORT(_xlfn._xlws.FILTER($B$2:$B$201,($A$2:$A$201="Initiative")*($B$2:$B$201&lt;&gt;""))),ROW()-1),"")</f>
        <v/>
      </c>
      <c r="E2" s="6" t="str">
        <f t="shared" ref="E2:E33" si="2">IFERROR(INDEX(_xlfn._xlws.SORT(_xlfn._xlws.FILTER($B$2:$B$201,($A$2:$A$201="Assistance")*($B$2:$B$201&lt;&gt;""))),ROW()-1),"")</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IFERROR(INDEX(_xlfn._xlws.SORT(_xlfn._xlws.FILTER($B$2:$B$201,($A$2:$A$201="Tactical")*($B$2:$B$201&lt;&gt;""))),ROW()-1),"")</f>
        <v/>
      </c>
      <c r="D34" s="6" t="str">
        <f t="shared" ref="D34:D65" si="4">IFERROR(INDEX(_xlfn._xlws.SORT(_xlfn._xlws.FILTER($B$2:$B$201,($A$2:$A$201="Initiative")*($B$2:$B$201&lt;&gt;""))),ROW()-1),"")</f>
        <v/>
      </c>
      <c r="E34" s="6" t="str">
        <f t="shared" ref="E34:E65" si="5">IFERROR(INDEX(_xlfn._xlws.SORT(_xlfn._xlws.FILTER($B$2:$B$201,($A$2:$A$201="Assistance")*($B$2:$B$201&lt;&gt;""))),ROW()-1),"")</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IFERROR(INDEX(_xlfn._xlws.SORT(_xlfn._xlws.FILTER($B$2:$B$201,($A$2:$A$201="Tactical")*($B$2:$B$201&lt;&gt;""))),ROW()-1),"")</f>
        <v/>
      </c>
      <c r="D66" s="6" t="str">
        <f t="shared" ref="D66:D97" si="7">IFERROR(INDEX(_xlfn._xlws.SORT(_xlfn._xlws.FILTER($B$2:$B$201,($A$2:$A$201="Initiative")*($B$2:$B$201&lt;&gt;""))),ROW()-1),"")</f>
        <v/>
      </c>
      <c r="E66" s="6" t="str">
        <f t="shared" ref="E66:E97" si="8">IFERROR(INDEX(_xlfn._xlws.SORT(_xlfn._xlws.FILTER($B$2:$B$201,($A$2:$A$201="Assistance")*($B$2:$B$201&lt;&gt;""))),ROW()-1),"")</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IFERROR(INDEX(_xlfn._xlws.SORT(_xlfn._xlws.FILTER($B$2:$B$201,($A$2:$A$201="Tactical")*($B$2:$B$201&lt;&gt;""))),ROW()-1),"")</f>
        <v/>
      </c>
      <c r="D98" s="6" t="str">
        <f t="shared" ref="D98:D129" si="10">IFERROR(INDEX(_xlfn._xlws.SORT(_xlfn._xlws.FILTER($B$2:$B$201,($A$2:$A$201="Initiative")*($B$2:$B$201&lt;&gt;""))),ROW()-1),"")</f>
        <v/>
      </c>
      <c r="E98" s="6" t="str">
        <f t="shared" ref="E98:E129" si="11">IFERROR(INDEX(_xlfn._xlws.SORT(_xlfn._xlws.FILTER($B$2:$B$201,($A$2:$A$201="Assistance")*($B$2:$B$201&lt;&gt;""))),ROW()-1),"")</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IFERROR(INDEX(_xlfn._xlws.SORT(_xlfn._xlws.FILTER($B$2:$B$201,($A$2:$A$201="Tactical")*($B$2:$B$201&lt;&gt;""))),ROW()-1),"")</f>
        <v/>
      </c>
      <c r="D130" s="6" t="str">
        <f t="shared" ref="D130:D161" si="13">IFERROR(INDEX(_xlfn._xlws.SORT(_xlfn._xlws.FILTER($B$2:$B$201,($A$2:$A$201="Initiative")*($B$2:$B$201&lt;&gt;""))),ROW()-1),"")</f>
        <v/>
      </c>
      <c r="E130" s="6" t="str">
        <f t="shared" ref="E130:E161" si="14">IFERROR(INDEX(_xlfn._xlws.SORT(_xlfn._xlws.FILTER($B$2:$B$201,($A$2:$A$201="Assistance")*($B$2:$B$201&lt;&gt;""))),ROW()-1),"")</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IFERROR(INDEX(_xlfn._xlws.SORT(_xlfn._xlws.FILTER($B$2:$B$201,($A$2:$A$201="Tactical")*($B$2:$B$201&lt;&gt;""))),ROW()-1),"")</f>
        <v/>
      </c>
      <c r="D162" s="6" t="str">
        <f t="shared" ref="D162:D193" si="16">IFERROR(INDEX(_xlfn._xlws.SORT(_xlfn._xlws.FILTER($B$2:$B$201,($A$2:$A$201="Initiative")*($B$2:$B$201&lt;&gt;""))),ROW()-1),"")</f>
        <v/>
      </c>
      <c r="E162" s="6" t="str">
        <f t="shared" ref="E162:E193" si="17">IFERROR(INDEX(_xlfn._xlws.SORT(_xlfn._xlws.FILTER($B$2:$B$201,($A$2:$A$201="Assistance")*($B$2:$B$201&lt;&gt;""))),ROW()-1),"")</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IFERROR(INDEX(_xlfn._xlws.SORT(_xlfn._xlws.FILTER($B$2:$B$201,($A$2:$A$201="Tactical")*($B$2:$B$201&lt;&gt;""))),ROW()-1),"")</f>
        <v/>
      </c>
      <c r="D194" s="6" t="str">
        <f t="shared" ref="D194:D201" si="19">IFERROR(INDEX(_xlfn._xlws.SORT(_xlfn._xlws.FILTER($B$2:$B$201,($A$2:$A$201="Initiative")*($B$2:$B$201&lt;&gt;""))),ROW()-1),"")</f>
        <v/>
      </c>
      <c r="E194" s="6" t="str">
        <f t="shared" ref="E194:E201" si="20">IFERROR(INDEX(_xlfn._xlws.SORT(_xlfn._xlws.FILTER($B$2:$B$201,($A$2:$A$201="Assistance")*($B$2:$B$201&lt;&gt;""))),ROW()-1),"")</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72</v>
      </c>
      <c r="C1" s="7" t="s">
        <v>76</v>
      </c>
      <c r="D1" s="7" t="s">
        <v>77</v>
      </c>
      <c r="E1" s="7" t="s">
        <v>78</v>
      </c>
      <c r="F1" s="7" t="s">
        <v>79</v>
      </c>
      <c r="G1" s="7" t="s">
        <v>80</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81</v>
      </c>
      <c r="B1" s="7" t="s">
        <v>82</v>
      </c>
      <c r="C1" s="7" t="s">
        <v>67</v>
      </c>
      <c r="D1" s="7" t="s">
        <v>83</v>
      </c>
      <c r="E1" s="7" t="s">
        <v>84</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86C127C-A1F9-4542-A1EA-32FDA67785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2026-09-04T11:55:02Z</dcterms:created>
  <dcterms:modified xsi:type="dcterms:W3CDTF">2026-09-04T11:57:24Z</dcterms:modified>
</cp:coreProperties>
</file>