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E969896B-0B2F-44E3-BDBE-02A50FB554FF}"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ENV.xlsxAssistanceScores" hidden="1">AssistanceScores[]</definedName>
    <definedName name="_xlcn.WorksheetConnection_CentreENV.xlsxAssistanceType" hidden="1">AssistanceType[]</definedName>
    <definedName name="_xlcn.WorksheetConnection_CentreENV.xlsxCentres" hidden="1">Centres[]</definedName>
    <definedName name="_xlcn.WorksheetConnection_CentreENV.xlsxInitiativeScores" hidden="1">InitiativeScores[]</definedName>
    <definedName name="_xlcn.WorksheetConnection_CentreENV.xlsxInitiativeType" hidden="1">InitiativeType[]</definedName>
    <definedName name="_xlcn.WorksheetConnection_CentreENV.xlsxPosition" hidden="1">Position[]</definedName>
    <definedName name="_xlcn.WorksheetConnection_CentreENV.xlsxPriorities" hidden="1">Priorities[]</definedName>
    <definedName name="_xlcn.WorksheetConnection_CentreENV.xlsxPriorityAssistance" hidden="1">PriorityAssistance[]</definedName>
    <definedName name="_xlcn.WorksheetConnection_CentreENV.xlsxPriorityInitiative" hidden="1">PriorityInitiative[]</definedName>
    <definedName name="_xlcn.WorksheetConnection_CentreENV.xlsxPriorityTactical" hidden="1">PriorityTactical[]</definedName>
    <definedName name="_xlcn.WorksheetConnection_CentreENV.xlsxProblemSet" hidden="1">ProblemSet[]</definedName>
    <definedName name="_xlcn.WorksheetConnection_CentreENV.xlsxRatingLookup" hidden="1">RatingLookup[]</definedName>
    <definedName name="_xlcn.WorksheetConnection_CentreENV.xlsxResourceAllocation" hidden="1">ResourceAllocation[]</definedName>
    <definedName name="_xlcn.WorksheetConnection_CentreENV.xlsxResources" hidden="1">Resources[]</definedName>
    <definedName name="_xlcn.WorksheetConnection_CentreENV.xlsxTacticalScores" hidden="1">TacticalScores[]</definedName>
    <definedName name="_xlcn.WorksheetConnection_CentreENV.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'Resources'!$A$1:$D$24</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NV.xlsx!Centres"/>
          <x15:modelTable id="Position" name="Position" connection="WorksheetConnection_Centre-ENV.xlsx!Position"/>
          <x15:modelTable id="ProblemSet" name="ProblemSet" connection="WorksheetConnection_Centre-ENV.xlsx!ProblemSet"/>
          <x15:modelTable id="InitiativeType" name="InitiativeType" connection="WorksheetConnection_Centre-ENV.xlsx!InitiativeType"/>
          <x15:modelTable id="AssistanceType" name="AssistanceType" connection="WorksheetConnection_Centre-ENV.xlsx!AssistanceType"/>
          <x15:modelTable id="RatingLookup" name="RatingLookup" connection="WorksheetConnection_Centre-ENV.xlsx!RatingLookup"/>
          <x15:modelTable id="Resources" name="Resources" connection="WorksheetConnection_Centre-ENV.xlsx!Resources"/>
          <x15:modelTable id="PriorityTactical" name="PriorityTactical" connection="WorksheetConnection_Centre-ENV.xlsx!PriorityTactical"/>
          <x15:modelTable id="PriorityInitiative" name="PriorityInitiative" connection="WorksheetConnection_Centre-ENV.xlsx!PriorityInitiative"/>
          <x15:modelTable id="PriorityAssistance" name="PriorityAssistance" connection="WorksheetConnection_Centre-ENV.xlsx!PriorityAssistance"/>
          <x15:modelTable id="TacticalScores" name="TacticalScores" connection="WorksheetConnection_Centre-ENV.xlsx!TacticalScores"/>
          <x15:modelTable id="InitiativeScores" name="InitiativeScores" connection="WorksheetConnection_Centre-ENV.xlsx!InitiativeScores"/>
          <x15:modelTable id="AssistanceScores" name="AssistanceScores" connection="WorksheetConnection_Centre-ENV.xlsx!AssistanceScores"/>
          <x15:modelTable id="Teams" name="Teams" connection="WorksheetConnection_Centre-ENV.xlsx!Teams"/>
          <x15:modelTable id="Priorities" name="Priorities" connection="WorksheetConnection_Centre-ENV.xlsx!Priorities"/>
          <x15:modelTable id="ResourceAllocation" name="ResourceAllocation" connection="WorksheetConnection_Centre-ENV.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6C0AD2-B29B-4D92-A272-10C246C9B606}" keepAlive="1" name="Connection" type="5" refreshedVersion="8" saveData="1">
    <dbPr connection="Provider=Microsoft.Mashup.OleDb.1;Data Source=$Workbook$;Location=Centres;Extended Properties=&quot;&quot;" command="SELECT * FROM [Centres]"/>
  </connection>
  <connection id="2" xr16:uid="{2D6C6EF9-7C1A-4A53-B074-1570C66B9330}" keepAlive="1" name="Connection1" type="5" refreshedVersion="8" saveData="1">
    <dbPr connection="Provider=Microsoft.Mashup.OleDb.1;Data Source=$Workbook$;Location=Position;Extended Properties=&quot;&quot;" command="SELECT * FROM [Position]"/>
  </connection>
  <connection id="3" xr16:uid="{4D517832-21FB-4C5C-A3FA-58BD172A6AE1}" keepAlive="1" name="Connection10" type="5" refreshedVersion="8" saveData="1">
    <dbPr connection="Provider=Microsoft.Mashup.OleDb.1;Data Source=$Workbook$;Location=InitiativeScores;Extended Properties=&quot;&quot;" command="SELECT * FROM [InitiativeScores]"/>
  </connection>
  <connection id="4" xr16:uid="{F6D48E19-F627-4C68-BC63-0661EBEDBA22}" keepAlive="1" name="Connection11" type="5" refreshedVersion="8" saveData="1">
    <dbPr connection="Provider=Microsoft.Mashup.OleDb.1;Data Source=$Workbook$;Location=AssistanceScores;Extended Properties=&quot;&quot;" command="SELECT * FROM [AssistanceScores]"/>
  </connection>
  <connection id="5" xr16:uid="{AD6608D9-1177-4C33-A1E7-C6BF037BDEF2}" keepAlive="1" name="Connection2" type="5" refreshedVersion="8" saveData="1">
    <dbPr connection="Provider=Microsoft.Mashup.OleDb.1;Data Source=$Workbook$;Location=ProblemSet;Extended Properties=&quot;&quot;" command="SELECT * FROM [ProblemSet]"/>
  </connection>
  <connection id="6" xr16:uid="{CFF065A2-8123-460A-891A-8EBBD20EA575}" keepAlive="1" name="Connection3" type="5" refreshedVersion="8" saveData="1">
    <dbPr connection="Provider=Microsoft.Mashup.OleDb.1;Data Source=$Workbook$;Location=InitiativeType;Extended Properties=&quot;&quot;" command="SELECT * FROM [InitiativeType]"/>
  </connection>
  <connection id="7" xr16:uid="{738B224B-BADA-41AD-9D19-63592AEEEB06}" keepAlive="1" name="Connection4" type="5" refreshedVersion="8" saveData="1">
    <dbPr connection="Provider=Microsoft.Mashup.OleDb.1;Data Source=$Workbook$;Location=AssistanceType;Extended Properties=&quot;&quot;" command="SELECT * FROM [AssistanceType]"/>
  </connection>
  <connection id="8" xr16:uid="{F7ED9BE1-4611-401A-AA29-3E6F0A4C3B32}" keepAlive="1" name="Connection5" type="5" refreshedVersion="8" saveData="1">
    <dbPr connection="Provider=Microsoft.Mashup.OleDb.1;Data Source=$Workbook$;Location=Resources;Extended Properties=&quot;&quot;" command="SELECT * FROM [Resources]"/>
  </connection>
  <connection id="9" xr16:uid="{98AF2FAD-F31E-4604-9170-5438F237928F}" keepAlive="1" name="Connection6" type="5" refreshedVersion="8" saveData="1">
    <dbPr connection="Provider=Microsoft.Mashup.OleDb.1;Data Source=$Workbook$;Location=PriorityTactical;Extended Properties=&quot;&quot;" command="SELECT * FROM [PriorityTactical]"/>
  </connection>
  <connection id="10" xr16:uid="{CC27152F-DB24-48D7-AF9E-86BE7A181E30}" keepAlive="1" name="Connection7" type="5" refreshedVersion="8" saveData="1">
    <dbPr connection="Provider=Microsoft.Mashup.OleDb.1;Data Source=$Workbook$;Location=PriorityInitiative;Extended Properties=&quot;&quot;" command="SELECT * FROM [PriorityInitiative]"/>
  </connection>
  <connection id="11" xr16:uid="{93636D3B-4BCB-430B-B729-694B994ABB9F}" keepAlive="1" name="Connection8" type="5" refreshedVersion="8" saveData="1">
    <dbPr connection="Provider=Microsoft.Mashup.OleDb.1;Data Source=$Workbook$;Location=PriorityAssistance;Extended Properties=&quot;&quot;" command="SELECT * FROM [PriorityAssistance]"/>
  </connection>
  <connection id="12" xr16:uid="{66DABD86-3484-4AA5-BB6A-B453173C5AAC}" keepAlive="1" name="Connection9" type="5" refreshedVersion="8" saveData="1">
    <dbPr connection="Provider=Microsoft.Mashup.OleDb.1;Data Source=$Workbook$;Location=TacticalScores;Extended Properties=&quot;&quot;" command="SELECT * FROM [TacticalScores]"/>
  </connection>
  <connection id="13" xr16:uid="{15BEED4D-CCBF-4ADA-90FC-0C82059FD3F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9D6131A-BF09-433A-917F-2E7FD30FE48D}" name="WorksheetConnection_Centre-ENV.xlsx!AssistanceScores" type="102" refreshedVersion="8" minRefreshableVersion="5">
    <extLst>
      <ext xmlns:x15="http://schemas.microsoft.com/office/spreadsheetml/2010/11/main" uri="{DE250136-89BD-433C-8126-D09CA5730AF9}">
        <x15:connection id="AssistanceScores">
          <x15:rangePr sourceName="_xlcn.WorksheetConnection_CentreENV.xlsxAssistanceScores"/>
        </x15:connection>
      </ext>
    </extLst>
  </connection>
  <connection id="15" xr16:uid="{CF4CDCCB-B581-4721-A849-083BE480C047}" name="WorksheetConnection_Centre-ENV.xlsx!AssistanceType" type="102" refreshedVersion="8" minRefreshableVersion="5">
    <extLst>
      <ext xmlns:x15="http://schemas.microsoft.com/office/spreadsheetml/2010/11/main" uri="{DE250136-89BD-433C-8126-D09CA5730AF9}">
        <x15:connection id="AssistanceType">
          <x15:rangePr sourceName="_xlcn.WorksheetConnection_CentreENV.xlsxAssistanceType"/>
        </x15:connection>
      </ext>
    </extLst>
  </connection>
  <connection id="16" xr16:uid="{D125CBFE-7E2F-4680-9782-1634E3F6C93B}" name="WorksheetConnection_Centre-ENV.xlsx!Centres" type="102" refreshedVersion="8" minRefreshableVersion="5">
    <extLst>
      <ext xmlns:x15="http://schemas.microsoft.com/office/spreadsheetml/2010/11/main" uri="{DE250136-89BD-433C-8126-D09CA5730AF9}">
        <x15:connection id="Centres">
          <x15:rangePr sourceName="_xlcn.WorksheetConnection_CentreENV.xlsxCentres"/>
        </x15:connection>
      </ext>
    </extLst>
  </connection>
  <connection id="17" xr16:uid="{C5BC5A07-95C8-407E-AFAF-0D57948BF76A}" name="WorksheetConnection_Centre-ENV.xlsx!InitiativeScores" type="102" refreshedVersion="8" minRefreshableVersion="5">
    <extLst>
      <ext xmlns:x15="http://schemas.microsoft.com/office/spreadsheetml/2010/11/main" uri="{DE250136-89BD-433C-8126-D09CA5730AF9}">
        <x15:connection id="InitiativeScores">
          <x15:rangePr sourceName="_xlcn.WorksheetConnection_CentreENV.xlsxInitiativeScores"/>
        </x15:connection>
      </ext>
    </extLst>
  </connection>
  <connection id="18" xr16:uid="{A757A41F-D8DB-4504-90F2-FD146EB051E7}" name="WorksheetConnection_Centre-ENV.xlsx!InitiativeType" type="102" refreshedVersion="8" minRefreshableVersion="5">
    <extLst>
      <ext xmlns:x15="http://schemas.microsoft.com/office/spreadsheetml/2010/11/main" uri="{DE250136-89BD-433C-8126-D09CA5730AF9}">
        <x15:connection id="InitiativeType">
          <x15:rangePr sourceName="_xlcn.WorksheetConnection_CentreENV.xlsxInitiativeType"/>
        </x15:connection>
      </ext>
    </extLst>
  </connection>
  <connection id="19" xr16:uid="{344C3831-FC8B-4BB0-8112-3F304EAAF7A8}" name="WorksheetConnection_Centre-ENV.xlsx!Position" type="102" refreshedVersion="8" minRefreshableVersion="5">
    <extLst>
      <ext xmlns:x15="http://schemas.microsoft.com/office/spreadsheetml/2010/11/main" uri="{DE250136-89BD-433C-8126-D09CA5730AF9}">
        <x15:connection id="Position">
          <x15:rangePr sourceName="_xlcn.WorksheetConnection_CentreENV.xlsxPosition"/>
        </x15:connection>
      </ext>
    </extLst>
  </connection>
  <connection id="20" xr16:uid="{1EF14A88-7BB5-4258-9B61-F9C0BE7332D5}" name="WorksheetConnection_Centre-ENV.xlsx!Priorities" type="102" refreshedVersion="8" minRefreshableVersion="5">
    <extLst>
      <ext xmlns:x15="http://schemas.microsoft.com/office/spreadsheetml/2010/11/main" uri="{DE250136-89BD-433C-8126-D09CA5730AF9}">
        <x15:connection id="Priorities">
          <x15:rangePr sourceName="_xlcn.WorksheetConnection_CentreENV.xlsxPriorities"/>
        </x15:connection>
      </ext>
    </extLst>
  </connection>
  <connection id="21" xr16:uid="{8BE9910D-EEA5-41F5-ADD9-6B934D2DA5D2}" name="WorksheetConnection_Centre-ENV.xlsx!PriorityAssistance" type="102" refreshedVersion="8" minRefreshableVersion="5">
    <extLst>
      <ext xmlns:x15="http://schemas.microsoft.com/office/spreadsheetml/2010/11/main" uri="{DE250136-89BD-433C-8126-D09CA5730AF9}">
        <x15:connection id="PriorityAssistance">
          <x15:rangePr sourceName="_xlcn.WorksheetConnection_CentreENV.xlsxPriorityAssistance"/>
        </x15:connection>
      </ext>
    </extLst>
  </connection>
  <connection id="22" xr16:uid="{7AE18917-268A-43EF-A2B0-5D15C71906B6}" name="WorksheetConnection_Centre-ENV.xlsx!PriorityInitiative" type="102" refreshedVersion="8" minRefreshableVersion="5">
    <extLst>
      <ext xmlns:x15="http://schemas.microsoft.com/office/spreadsheetml/2010/11/main" uri="{DE250136-89BD-433C-8126-D09CA5730AF9}">
        <x15:connection id="PriorityInitiative">
          <x15:rangePr sourceName="_xlcn.WorksheetConnection_CentreENV.xlsxPriorityInitiative"/>
        </x15:connection>
      </ext>
    </extLst>
  </connection>
  <connection id="23" xr16:uid="{ABAD8F8F-5C55-4F46-9850-0B986887F2D2}" name="WorksheetConnection_Centre-ENV.xlsx!PriorityTactical" type="102" refreshedVersion="8" minRefreshableVersion="5">
    <extLst>
      <ext xmlns:x15="http://schemas.microsoft.com/office/spreadsheetml/2010/11/main" uri="{DE250136-89BD-433C-8126-D09CA5730AF9}">
        <x15:connection id="PriorityTactical">
          <x15:rangePr sourceName="_xlcn.WorksheetConnection_CentreENV.xlsxPriorityTactical"/>
        </x15:connection>
      </ext>
    </extLst>
  </connection>
  <connection id="24" xr16:uid="{7DD34FD1-B343-474E-80A0-F27F4574B4D2}" name="WorksheetConnection_Centre-ENV.xlsx!ProblemSet" type="102" refreshedVersion="8" minRefreshableVersion="5">
    <extLst>
      <ext xmlns:x15="http://schemas.microsoft.com/office/spreadsheetml/2010/11/main" uri="{DE250136-89BD-433C-8126-D09CA5730AF9}">
        <x15:connection id="ProblemSet">
          <x15:rangePr sourceName="_xlcn.WorksheetConnection_CentreENV.xlsxProblemSet"/>
        </x15:connection>
      </ext>
    </extLst>
  </connection>
  <connection id="25" xr16:uid="{F9C25B30-9385-49EF-B936-266E049D158B}" name="WorksheetConnection_Centre-ENV.xlsx!RatingLookup" type="102" refreshedVersion="8" minRefreshableVersion="5">
    <extLst>
      <ext xmlns:x15="http://schemas.microsoft.com/office/spreadsheetml/2010/11/main" uri="{DE250136-89BD-433C-8126-D09CA5730AF9}">
        <x15:connection id="RatingLookup">
          <x15:rangePr sourceName="_xlcn.WorksheetConnection_CentreENV.xlsxRatingLookup"/>
        </x15:connection>
      </ext>
    </extLst>
  </connection>
  <connection id="26" xr16:uid="{93301CBF-037C-4978-BD4A-F9D0122869DD}" name="WorksheetConnection_Centre-ENV.xlsx!ResourceAllocation" type="102" refreshedVersion="8" minRefreshableVersion="5">
    <extLst>
      <ext xmlns:x15="http://schemas.microsoft.com/office/spreadsheetml/2010/11/main" uri="{DE250136-89BD-433C-8126-D09CA5730AF9}">
        <x15:connection id="ResourceAllocation">
          <x15:rangePr sourceName="_xlcn.WorksheetConnection_CentreENV.xlsxResourceAllocation"/>
        </x15:connection>
      </ext>
    </extLst>
  </connection>
  <connection id="27" xr16:uid="{E845542F-AAA8-442F-8FF1-25276ED3A0B5}" name="WorksheetConnection_Centre-ENV.xlsx!Resources" type="102" refreshedVersion="8" minRefreshableVersion="5">
    <extLst>
      <ext xmlns:x15="http://schemas.microsoft.com/office/spreadsheetml/2010/11/main" uri="{DE250136-89BD-433C-8126-D09CA5730AF9}">
        <x15:connection id="Resources">
          <x15:rangePr sourceName="_xlcn.WorksheetConnection_CentreENV.xlsxResources"/>
        </x15:connection>
      </ext>
    </extLst>
  </connection>
  <connection id="28" xr16:uid="{5FC2B0B0-10C0-4C50-9D1A-E11F118DB38B}" name="WorksheetConnection_Centre-ENV.xlsx!TacticalScores" type="102" refreshedVersion="8" minRefreshableVersion="5">
    <extLst>
      <ext xmlns:x15="http://schemas.microsoft.com/office/spreadsheetml/2010/11/main" uri="{DE250136-89BD-433C-8126-D09CA5730AF9}">
        <x15:connection id="TacticalScores">
          <x15:rangePr sourceName="_xlcn.WorksheetConnection_CentreENV.xlsxTacticalScores"/>
        </x15:connection>
      </ext>
    </extLst>
  </connection>
  <connection id="29" xr16:uid="{F0814CC9-D29D-44D0-A666-1F40F509B84A}" name="WorksheetConnection_Centre-ENV.xlsx!Teams" type="102" refreshedVersion="8" minRefreshableVersion="5">
    <extLst>
      <ext xmlns:x15="http://schemas.microsoft.com/office/spreadsheetml/2010/11/main" uri="{DE250136-89BD-433C-8126-D09CA5730AF9}">
        <x15:connection id="Teams">
          <x15:rangePr sourceName="_xlcn.WorksheetConnection_CentreENV.xlsxTeams"/>
        </x15:connection>
      </ext>
    </extLst>
  </connection>
</connections>
</file>

<file path=xl/sharedStrings.xml><?xml version="1.0" encoding="utf-8"?>
<sst xmlns="http://schemas.openxmlformats.org/spreadsheetml/2006/main" count="872" uniqueCount="311">
  <si>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</si>
  <si>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</si>
  <si>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</si>
  <si>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</si>
  <si>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</si>
  <si>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</si>
  <si>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</si>
  <si>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</si>
  <si>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</si>
  <si>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</si>
  <si>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</si>
  <si>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</si>
  <si>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</si>
  <si>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</si>
  <si>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</si>
  <si>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</si>
  <si>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</si>
  <si>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</si>
  <si>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</si>
  <si>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</si>
  <si>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</si>
  <si>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</si>
  <si>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</si>
  <si>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Environmental Centre</t>
  </si>
  <si>
    <t>Centre Code:</t>
  </si>
  <si>
    <t>ENV</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</si>
  <si>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</si>
  <si>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</si>
  <si>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</si>
  <si>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</si>
  <si>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</si>
  <si>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</si>
  <si>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</si>
  <si>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</si>
  <si>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</si>
  <si>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</si>
  <si>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</si>
  <si>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</si>
  <si>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</si>
  <si>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</si>
  <si>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</si>
  <si>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</si>
  <si>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</si>
  <si>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</si>
  <si>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</si>
  <si>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</si>
  <si>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</si>
  <si>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</si>
  <si>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</si>
  <si>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</si>
  <si>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</si>
  <si>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</si>
  <si>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</si>
  <si>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</si>
  <si>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</si>
  <si>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</si>
  <si>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</si>
  <si>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</si>
  <si>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</si>
  <si>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</si>
  <si>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</si>
  <si>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</si>
  <si>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</si>
  <si>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</si>
  <si>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</si>
  <si>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</si>
  <si>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</si>
  <si>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</si>
  <si>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</si>
  <si>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</si>
  <si>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</si>
  <si>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</si>
  <si>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</si>
  <si>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</si>
  <si>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</si>
  <si>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</si>
  <si>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</si>
  <si>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</si>
  <si>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</si>
  <si>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</si>
  <si>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</si>
  <si>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</si>
  <si>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</si>
  <si>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</si>
  <si>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</si>
  <si>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</si>
  <si>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</si>
  <si>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</si>
  <si>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</si>
  <si>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</si>
  <si>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</si>
  <si>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</si>
  <si>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</si>
  <si>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</si>
  <si>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</si>
  <si>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</si>
  <si>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</si>
  <si>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</si>
  <si>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</si>
  <si>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</si>
  <si>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</si>
  <si>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</si>
  <si>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</si>
  <si>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</si>
  <si>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</si>
  <si>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</si>
  <si>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</si>
  <si>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</si>
  <si>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</si>
  <si>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</si>
  <si>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</si>
  <si>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</si>
  <si>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</si>
  <si>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</si>
  <si>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</si>
  <si>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</si>
  <si>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</si>
  <si>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</si>
  <si>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</si>
  <si>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</si>
  <si>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</si>
  <si>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</si>
  <si>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</si>
  <si>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</si>
  <si>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</si>
  <si>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</si>
  <si>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</si>
  <si>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</si>
  <si>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</si>
  <si>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</si>
  <si>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</si>
  <si>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</si>
  <si>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</si>
  <si>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</si>
  <si>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</si>
  <si>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</si>
  <si>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</si>
  <si>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</si>
  <si>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</si>
  <si>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</si>
  <si>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</si>
  <si>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</si>
  <si>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</si>
  <si>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</si>
  <si>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</si>
  <si>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</si>
  <si>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</si>
  <si>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</si>
  <si>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</si>
  <si>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</si>
  <si>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</si>
  <si>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</si>
  <si>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</si>
  <si>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</si>
  <si>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</si>
  <si>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</si>
  <si>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</si>
  <si>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</si>
  <si>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</si>
  <si>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</si>
  <si>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</si>
  <si>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</si>
  <si>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</si>
  <si>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</si>
  <si>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</si>
  <si>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</si>
  <si>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</si>
  <si>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</si>
  <si>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</si>
  <si>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</si>
  <si>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</si>
  <si>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</si>
  <si>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</si>
  <si>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</si>
  <si>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</si>
  <si>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</si>
  <si>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</si>
  <si>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</si>
  <si>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Aisha</t>
  </si>
  <si>
    <t>Dubois</t>
  </si>
  <si>
    <t>Aisha Dubois</t>
  </si>
  <si>
    <t>Carlos</t>
  </si>
  <si>
    <t>Singh</t>
  </si>
  <si>
    <t>Carlos Singh</t>
  </si>
  <si>
    <t>Elena</t>
  </si>
  <si>
    <t>Cohen</t>
  </si>
  <si>
    <t>Elena Cohen</t>
  </si>
  <si>
    <t>Emma</t>
  </si>
  <si>
    <t>Chen</t>
  </si>
  <si>
    <t>Emma Chen</t>
  </si>
  <si>
    <t>Fatima</t>
  </si>
  <si>
    <t>Fatima Chen</t>
  </si>
  <si>
    <t>Ibrahim</t>
  </si>
  <si>
    <t>Lee</t>
  </si>
  <si>
    <t>Ibrahim Lee</t>
  </si>
  <si>
    <t>James</t>
  </si>
  <si>
    <t>Kowalski</t>
  </si>
  <si>
    <t>James Kowalski</t>
  </si>
  <si>
    <t>Novak</t>
  </si>
  <si>
    <t>James Novak</t>
  </si>
  <si>
    <t>John</t>
  </si>
  <si>
    <t>Brown</t>
  </si>
  <si>
    <t>John Brown</t>
  </si>
  <si>
    <t>Kevin</t>
  </si>
  <si>
    <t>Kevin Cohen</t>
  </si>
  <si>
    <t>Haddad</t>
  </si>
  <si>
    <t>Kevin Haddad</t>
  </si>
  <si>
    <t>Laura</t>
  </si>
  <si>
    <t>Tanaka</t>
  </si>
  <si>
    <t>Laura Tanaka</t>
  </si>
  <si>
    <t>Leila</t>
  </si>
  <si>
    <t>Ivanov</t>
  </si>
  <si>
    <t>Leila Ivanov</t>
  </si>
  <si>
    <t>Leila Novak</t>
  </si>
  <si>
    <t>Nadia</t>
  </si>
  <si>
    <t>Rossi</t>
  </si>
  <si>
    <t>Nadia Rossi</t>
  </si>
  <si>
    <t>Nadia Singh</t>
  </si>
  <si>
    <t>Omar</t>
  </si>
  <si>
    <t>Omar Rossi</t>
  </si>
  <si>
    <t>Priya</t>
  </si>
  <si>
    <t>Khan</t>
  </si>
  <si>
    <t>Priya Khan</t>
  </si>
  <si>
    <t>Robert</t>
  </si>
  <si>
    <t>Wilson</t>
  </si>
  <si>
    <t>Robert Wilson</t>
  </si>
  <si>
    <t>Sophie</t>
  </si>
  <si>
    <t>Petit</t>
  </si>
  <si>
    <t>Sophie Petit</t>
  </si>
  <si>
    <t>Wei</t>
  </si>
  <si>
    <t>Wei Haddad</t>
  </si>
  <si>
    <t>Yuki</t>
  </si>
  <si>
    <t>Garcia</t>
  </si>
  <si>
    <t>Yuki Garcia</t>
  </si>
  <si>
    <t>Kim</t>
  </si>
  <si>
    <t>Yuki Kim</t>
  </si>
  <si>
    <t>Type</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</si>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</sst>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0E757D7-1390-455D-8ADA-54C03FFD0D4B}"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7E45D527-5CD5-45CD-8735-701E0870CAB5}"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55BE6942-993D-422E-8DEE-0314BF130C78}"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D6E9DC2B-4144-425B-AC8B-13EF561F147F}"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23726EB1-478D-449B-B0E4-D02F2472DEE9}"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D7D73216-58D0-454C-9B1F-BB23D82CCDAC}"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1EBFF981-E0F9-47FC-849B-7F882FD0D2CA}"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1E680E9F-1DB9-4470-B60F-008FECAA9ED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B1817A10-0003-42DA-AB6B-E5BA44DE8C72}"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D2BD5748-A89F-4E92-A650-F19C1C0EB549}"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22A6122-B2FC-4409-A8FB-7C38E6EAD0A3}"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91CE5733-174C-4E58-9807-6E9A04572AB6}"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547803C-9FDD-42D2-90E3-1104A598705C}" name="Centres" displayName="Centres" ref="A1:C7" tableType="queryTable" totalsRowShown="0" headerRowDxfId="26">
  <autoFilter ref="A1:C7" xr:uid="{7547803C-9FDD-42D2-90E3-1104A598705C}"/>
  <tableColumns count="3">
    <tableColumn id="4" xr3:uid="{BE142622-CD6F-4516-83FA-83F529021AD8}" uniqueName="4" name="id" queryTableFieldId="1"/>
    <tableColumn id="5" xr3:uid="{7F2ECA36-0F71-417F-BA9E-6B7B0AA3BF5E}" uniqueName="5" name="Centre" queryTableFieldId="2"/>
    <tableColumn id="6" xr3:uid="{0B450A70-5479-4BC3-B776-EF4D131A6360}"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CA5F8A9-474A-4832-A39F-D3E4CAB75948}" name="Position" displayName="Position" ref="A1:E14" tableType="queryTable" totalsRowShown="0" headerRowDxfId="25">
  <autoFilter ref="A1:E14" xr:uid="{5CA5F8A9-474A-4832-A39F-D3E4CAB75948}"/>
  <tableColumns count="5">
    <tableColumn id="6" xr3:uid="{C2DE4DE5-B409-4FE9-B6EB-8B94C1760AAA}" uniqueName="6" name="Title" queryTableFieldId="1"/>
    <tableColumn id="7" xr3:uid="{7AF4989B-39C7-45E3-8308-6AB6D3452B11}" uniqueName="7" name="PositionArea" queryTableFieldId="2"/>
    <tableColumn id="8" xr3:uid="{63D53CD3-34AB-4960-A9AC-3B725E56695D}" uniqueName="8" name="Position" queryTableFieldId="3"/>
    <tableColumn id="9" xr3:uid="{DDC38F83-5D2D-44CD-B6A3-2CC17C005FA6}" uniqueName="9" name="Level" queryTableFieldId="4"/>
    <tableColumn id="10" xr3:uid="{F2745783-BEFA-45E6-B576-D1BE5570DA14}"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0B27DC-097C-4D72-BD8A-F66F0F53903E}" name="Resources" displayName="Resources" ref="A1:D24" tableType="queryTable" totalsRowShown="0" headerRowDxfId="21">
  <autoFilter ref="A1:D24" xr:uid="{030B27DC-097C-4D72-BD8A-F66F0F53903E}"/>
  <tableColumns count="4">
    <tableColumn id="5" xr3:uid="{279AC371-321B-4E13-835E-CA4A60E9EAFC}" uniqueName="5" name="FirstName" queryTableFieldId="1"/>
    <tableColumn id="6" xr3:uid="{C9806AD1-388C-49E1-81CB-6C26620CB2FE}" uniqueName="6" name="LastName" queryTableFieldId="2"/>
    <tableColumn id="7" xr3:uid="{EC3B0DD8-D3BF-4AAC-80A3-50B243413363}" uniqueName="7" name="PositionTitle" queryTableFieldId="3"/>
    <tableColumn id="8" xr3:uid="{FF926BB7-F259-4245-B054-0830E550C883}"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3B6A6AC-7FF6-4953-AB00-A16C9706181B}" name="PriorityTactical" displayName="PriorityTactical" ref="A1:D19" tableType="queryTable" totalsRowShown="0" headerRowDxfId="20">
  <autoFilter ref="A1:D19" xr:uid="{43B6A6AC-7FF6-4953-AB00-A16C9706181B}"/>
  <tableColumns count="4">
    <tableColumn id="5" xr3:uid="{46628828-66FE-480D-B448-691E42BE3CAD}" uniqueName="5" name="Title" queryTableFieldId="1"/>
    <tableColumn id="6" xr3:uid="{0DEAE383-AA37-4A41-B9CE-86A084553C0D}" uniqueName="6" name="Type" queryTableFieldId="2"/>
    <tableColumn id="7" xr3:uid="{72D9D27E-AE4F-4B46-8CDA-8F44A2D1F8FC}" uniqueName="7" name="Impact" queryTableFieldId="3"/>
    <tableColumn id="8" xr3:uid="{6D63C927-F9BE-4FF3-A04D-A79D59610CB5}"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A2EC58B-8D71-4990-93F5-B3018D83AD70}" name="ProblemSet" displayName="ProblemSet" ref="A1:D6" tableType="queryTable" totalsRowShown="0" headerRowDxfId="24">
  <autoFilter ref="A1:D6" xr:uid="{3A2EC58B-8D71-4990-93F5-B3018D83AD70}"/>
  <tableColumns count="4">
    <tableColumn id="5" xr3:uid="{61E44ECB-A908-4C93-BD8D-1A603A1F3546}" uniqueName="5" name="id" queryTableFieldId="1"/>
    <tableColumn id="6" xr3:uid="{3E2576F7-3E16-4809-81A8-F219121E224F}" uniqueName="6" name="Title" queryTableFieldId="2"/>
    <tableColumn id="7" xr3:uid="{2629D5B1-EE17-4D7A-BA5E-87D91B94E960}" uniqueName="7" name="TacticalType" queryTableFieldId="3"/>
    <tableColumn id="8" xr3:uid="{C5E68AA1-EB14-4D41-9351-072FE46991BC}"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AFA6F40-4B06-4665-8976-56291F956580}" name="TacticalScores" displayName="TacticalScores" ref="A1:L19" tableType="queryTable" totalsRowShown="0" headerRowDxfId="17">
  <autoFilter ref="A1:L19" xr:uid="{8AFA6F40-4B06-4665-8976-56291F956580}"/>
  <tableColumns count="12">
    <tableColumn id="13" xr3:uid="{B24DDAB0-E6EF-4928-80B0-F646AA50FBFB}" uniqueName="13" name="PriorityReference" queryTableFieldId="1"/>
    <tableColumn id="14" xr3:uid="{A3BD0603-5697-435A-B2DF-9B7E5D72E632}" uniqueName="14" name="Actor" queryTableFieldId="2"/>
    <tableColumn id="15" xr3:uid="{68E8090D-2DF0-4344-B5DC-8555D9F2AC45}" uniqueName="15" name="ProblemSet" queryTableFieldId="3"/>
    <tableColumn id="16" xr3:uid="{6EE141CA-4267-4C15-B9E3-2C726E8F1B28}" uniqueName="16" name="Intent" queryTableFieldId="4"/>
    <tableColumn id="17" xr3:uid="{8F629CA4-ADDB-40CF-B513-B70932999602}" uniqueName="17" name="Capability" queryTableFieldId="5"/>
    <tableColumn id="18" xr3:uid="{13C3D104-5D13-4087-A0ED-C53E34AB7B16}" uniqueName="18" name="Consequence" queryTableFieldId="6"/>
    <tableColumn id="19" xr3:uid="{DA26804F-016D-40C0-A44B-8F985F45A9A7}" uniqueName="19" name="Likelihood" queryTableFieldId="7"/>
    <tableColumn id="20" xr3:uid="{F9FF8AB6-D12E-43DB-AE09-1E116F983193}" uniqueName="20" name="LikelihoodLevel" queryTableFieldId="8"/>
    <tableColumn id="21" xr3:uid="{6F311EFF-EB58-44EF-824B-14EA7D47CDAD}" uniqueName="21" name="RiskRaw" queryTableFieldId="9"/>
    <tableColumn id="22" xr3:uid="{97FD7DDD-EF06-42D5-AD25-68A68AFBD91D}" uniqueName="22" name="RiskLabelId" queryTableFieldId="10"/>
    <tableColumn id="23" xr3:uid="{F01CD37D-4323-4A50-9D85-06795D95B954}" uniqueName="23" name="RiskLabel" queryTableFieldId="11"/>
    <tableColumn id="24" xr3:uid="{E7A44ECD-7836-43A7-82A2-773C34680AD5}"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C81CE6-682A-45C2-82AB-E057F5B1D812}" name="PriorityInitiative" displayName="PriorityInitiative" ref="A1:D17" tableType="queryTable" totalsRowShown="0" headerRowDxfId="19">
  <autoFilter ref="A1:D17" xr:uid="{3BC81CE6-682A-45C2-82AB-E057F5B1D812}"/>
  <tableColumns count="4">
    <tableColumn id="5" xr3:uid="{803EBE73-B264-4C5D-985C-3936EB01A330}" uniqueName="5" name="Title" queryTableFieldId="1"/>
    <tableColumn id="6" xr3:uid="{6E832594-95A0-4FD3-83D8-C1EC0F16422D}" uniqueName="6" name="Type" queryTableFieldId="2"/>
    <tableColumn id="7" xr3:uid="{6A2E307C-7741-4D12-A3D2-F6BB0754C552}" uniqueName="7" name="Impact" queryTableFieldId="3"/>
    <tableColumn id="8" xr3:uid="{646425BD-BD59-4AEC-B431-80C1F0060F26}"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FACBF5-8D12-4CA1-9F66-682DDF1B7803}" name="InitiativeType" displayName="InitiativeType" ref="A1:E5" tableType="queryTable" totalsRowShown="0" headerRowDxfId="23">
  <autoFilter ref="A1:E5" xr:uid="{52FACBF5-8D12-4CA1-9F66-682DDF1B7803}"/>
  <tableColumns count="5">
    <tableColumn id="6" xr3:uid="{8CBDEE61-F723-4748-BCB3-8681EB1F03AF}" uniqueName="6" name="id" queryTableFieldId="1"/>
    <tableColumn id="7" xr3:uid="{647FE346-D53B-4FFB-9D47-D3C96D1C7318}" uniqueName="7" name="Title" queryTableFieldId="2"/>
    <tableColumn id="8" xr3:uid="{50172510-1FDA-4972-8549-073E131B2F12}" uniqueName="8" name="Level1" queryTableFieldId="3"/>
    <tableColumn id="9" xr3:uid="{83329356-613F-4A39-B4B7-D7E956C5FC32}" uniqueName="9" name="Level2" queryTableFieldId="4"/>
    <tableColumn id="10" xr3:uid="{27F6721D-14B9-4037-BB7F-9A0859005F44}"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895579F-D1B4-443F-9ED4-CD1F2CEAD5CB}" name="InitiativeScores" displayName="InitiativeScores" ref="A1:K17" tableType="queryTable" totalsRowShown="0" headerRowDxfId="11">
  <autoFilter ref="A1:K17" xr:uid="{F895579F-D1B4-443F-9ED4-CD1F2CEAD5CB}"/>
  <tableColumns count="11">
    <tableColumn id="12" xr3:uid="{B7292D25-2E21-488A-A299-96DDB9D001CA}" uniqueName="12" name="PriorityReference" queryTableFieldId="1"/>
    <tableColumn id="13" xr3:uid="{C925E7CF-CCE1-455E-836E-64E9F7478D73}" uniqueName="13" name="Actor" queryTableFieldId="2"/>
    <tableColumn id="14" xr3:uid="{A61BE997-7EE7-4496-8119-DDEA5B4E556B}" uniqueName="14" name="InitiativeType" queryTableFieldId="3"/>
    <tableColumn id="15" xr3:uid="{6D46347E-6EE6-453E-A2F1-B29EEE87DE15}" uniqueName="15" name="InitiativeShortCode" queryTableFieldId="4"/>
    <tableColumn id="16" xr3:uid="{F14254E6-36EC-48B4-A7AA-741BF90BE66C}" uniqueName="16" name="Dividend" queryTableFieldId="5"/>
    <tableColumn id="17" xr3:uid="{AD003261-04AD-471E-B1FD-7BE6D4DBCC21}" uniqueName="17" name="Feasibility" queryTableFieldId="6"/>
    <tableColumn id="18" xr3:uid="{22A0EC63-7E05-4532-AD2F-4EBDBFDA6824}" uniqueName="18" name="Cost" queryTableFieldId="7"/>
    <tableColumn id="19" xr3:uid="{CA6875F9-7411-4F7E-87BA-F51A25877463}" uniqueName="19" name="Value" queryTableFieldId="8"/>
    <tableColumn id="20" xr3:uid="{EF81442F-0586-4524-8531-EB4B0C4576B6}" uniqueName="20" name="ValueLabelId" queryTableFieldId="9"/>
    <tableColumn id="21" xr3:uid="{90594411-6768-4FE3-B310-B3822D17A489}" uniqueName="21" name="ValueLabel" queryTableFieldId="10"/>
    <tableColumn id="22" xr3:uid="{33008185-5B8C-4BA1-B776-49992870CEB8}"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88443B-D3C2-444C-8B62-4B5D7870172B}" name="PriorityAssistance" displayName="PriorityAssistance" ref="A1:D17" tableType="queryTable" totalsRowShown="0" headerRowDxfId="18">
  <autoFilter ref="A1:D17" xr:uid="{CE88443B-D3C2-444C-8B62-4B5D7870172B}"/>
  <tableColumns count="4">
    <tableColumn id="5" xr3:uid="{0359BDF6-1BF7-4A68-8DF2-31F16938E8E7}" uniqueName="5" name="Title" queryTableFieldId="1"/>
    <tableColumn id="6" xr3:uid="{FE44BA2A-9BC4-4362-9B87-2386B1429CF7}" uniqueName="6" name="Type" queryTableFieldId="2"/>
    <tableColumn id="7" xr3:uid="{2EA37F0D-C4D9-4ACA-A53C-1E5FC9A43F75}" uniqueName="7" name="Impact" queryTableFieldId="3"/>
    <tableColumn id="8" xr3:uid="{62B27F6E-B54E-4346-B18C-E84ADDF3EF90}"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A8D8A6C-40C9-4193-97CE-8032A9677519}" name="AssistanceType" displayName="AssistanceType" ref="A1:E5" tableType="queryTable" totalsRowShown="0" headerRowDxfId="22">
  <autoFilter ref="A1:E5" xr:uid="{BA8D8A6C-40C9-4193-97CE-8032A9677519}"/>
  <tableColumns count="5">
    <tableColumn id="6" xr3:uid="{B8545973-BE37-49F5-8579-FC6EB1AFD06D}" uniqueName="6" name="id" queryTableFieldId="1"/>
    <tableColumn id="7" xr3:uid="{65F3003C-BF06-4D8F-928A-F4A35C10B43A}" uniqueName="7" name="Title" queryTableFieldId="2"/>
    <tableColumn id="8" xr3:uid="{7BF7867C-1B07-49DB-8985-1403B1DEBC7F}" uniqueName="8" name="Level1" queryTableFieldId="3"/>
    <tableColumn id="9" xr3:uid="{9A9D8A30-3EF5-4E64-8990-F2DFFAE664F3}" uniqueName="9" name="Level2" queryTableFieldId="4"/>
    <tableColumn id="10" xr3:uid="{AA4C3DDD-1E7A-4B79-AF19-0A258E5556E1}"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BD0B985-7610-45A2-997E-9E82638233EF}" name="AssistanceScores" displayName="AssistanceScores" ref="A1:K17" tableType="queryTable" totalsRowShown="0" headerRowDxfId="5">
  <autoFilter ref="A1:K17" xr:uid="{FBD0B985-7610-45A2-997E-9E82638233EF}"/>
  <tableColumns count="11">
    <tableColumn id="12" xr3:uid="{30F673A6-9F81-459E-BB64-B4993BC18C6B}" uniqueName="12" name="PriorityReference" queryTableFieldId="1"/>
    <tableColumn id="13" xr3:uid="{A0200308-9443-423D-A65E-944CE555B52C}" uniqueName="13" name="Actor" queryTableFieldId="2"/>
    <tableColumn id="14" xr3:uid="{8EBB37A1-E4B8-4256-A8A0-12BA7C8A3259}" uniqueName="14" name="AssistanceType" queryTableFieldId="3"/>
    <tableColumn id="15" xr3:uid="{04C45553-BAA5-41B0-A084-90FE1FA39058}" uniqueName="15" name="AssistanceShortCode" queryTableFieldId="4"/>
    <tableColumn id="16" xr3:uid="{64E26174-1020-464A-86EA-4FD9B16B6943}" uniqueName="16" name="Alignment" queryTableFieldId="5"/>
    <tableColumn id="17" xr3:uid="{4D0E4E7D-9A79-4AF3-ABFA-205E22C42CF7}" uniqueName="17" name="Contribution" queryTableFieldId="6"/>
    <tableColumn id="18" xr3:uid="{1672A3D5-21B4-4D9F-930E-5B4491C165B6}" uniqueName="18" name="Capacity" queryTableFieldId="7"/>
    <tableColumn id="19" xr3:uid="{B08936ED-5127-478D-9249-26CF9BE522E9}" uniqueName="19" name="Value" queryTableFieldId="8"/>
    <tableColumn id="20" xr3:uid="{D7CDD92D-90B5-426A-AB69-2B4777707EB2}" uniqueName="20" name="ValueLabelId" queryTableFieldId="9"/>
    <tableColumn id="21" xr3:uid="{5D4CE4BC-2F06-4975-87BA-7F6A6ABA02A9}" uniqueName="21" name="ValueLabel" queryTableFieldId="10"/>
    <tableColumn id="22" xr3:uid="{85D6BFD5-AF6B-4145-A4CC-962562502DFC}"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B9811-E227-44F7-BB03-6CF548822029}">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85</v>
      </c>
      <c r="C1" s="25" t="s">
        <v>86</v>
      </c>
    </row>
    <row r="2" spans="1:3" x14ac:dyDescent="0.25">
      <c r="A2">
        <v>1</v>
      </c>
      <c r="B2" t="s">
        <v>87</v>
      </c>
      <c r="C2" t="s">
        <v>88</v>
      </c>
    </row>
    <row r="3" spans="1:3" x14ac:dyDescent="0.25">
      <c r="A3">
        <v>2</v>
      </c>
      <c r="B3" t="s">
        <v>89</v>
      </c>
      <c r="C3" t="s">
        <v>90</v>
      </c>
    </row>
    <row r="4" spans="1:3" x14ac:dyDescent="0.25">
      <c r="A4">
        <v>3</v>
      </c>
      <c r="B4" t="s">
        <v>91</v>
      </c>
      <c r="C4" t="s">
        <v>92</v>
      </c>
    </row>
    <row r="5" spans="1:3" x14ac:dyDescent="0.25">
      <c r="A5">
        <v>4</v>
      </c>
      <c r="B5" t="s">
        <v>93</v>
      </c>
      <c r="C5" t="s">
        <v>94</v>
      </c>
    </row>
    <row r="6" spans="1:3" x14ac:dyDescent="0.25">
      <c r="A6">
        <v>5</v>
      </c>
      <c r="B6" t="s">
        <v>23</v>
      </c>
      <c r="C6" t="s">
        <v>25</v>
      </c>
    </row>
    <row r="7" spans="1:3" x14ac:dyDescent="0.25">
      <c r="A7">
        <v>6</v>
      </c>
      <c r="B7" t="s">
        <v>95</v>
      </c>
      <c r="C7" t="s">
        <v>96</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216-D173-45C7-8701-1CE6B09ADE45}">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97</v>
      </c>
      <c r="B1" s="25" t="s">
        <v>98</v>
      </c>
      <c r="C1" s="25" t="s">
        <v>99</v>
      </c>
      <c r="D1" s="25" t="s">
        <v>100</v>
      </c>
      <c r="E1" s="25" t="s">
        <v>101</v>
      </c>
    </row>
    <row r="2" spans="1:5" x14ac:dyDescent="0.25">
      <c r="A2" t="s">
        <v>102</v>
      </c>
      <c r="B2" t="s">
        <v>103</v>
      </c>
      <c r="C2" t="s">
        <v>104</v>
      </c>
      <c r="D2" t="s">
        <v>105</v>
      </c>
      <c r="E2">
        <v>1</v>
      </c>
    </row>
    <row r="3" spans="1:5" x14ac:dyDescent="0.25">
      <c r="A3" t="s">
        <v>106</v>
      </c>
      <c r="B3" t="s">
        <v>103</v>
      </c>
      <c r="C3" t="s">
        <v>104</v>
      </c>
      <c r="D3" t="s">
        <v>107</v>
      </c>
      <c r="E3">
        <v>2</v>
      </c>
    </row>
    <row r="4" spans="1:5" x14ac:dyDescent="0.25">
      <c r="A4" t="s">
        <v>108</v>
      </c>
      <c r="B4" t="s">
        <v>103</v>
      </c>
      <c r="C4" t="s">
        <v>109</v>
      </c>
      <c r="D4" t="s">
        <v>110</v>
      </c>
      <c r="E4">
        <v>3</v>
      </c>
    </row>
    <row r="5" spans="1:5" x14ac:dyDescent="0.25">
      <c r="A5" t="s">
        <v>111</v>
      </c>
      <c r="B5" t="s">
        <v>103</v>
      </c>
      <c r="C5" t="s">
        <v>109</v>
      </c>
      <c r="D5" t="s">
        <v>112</v>
      </c>
      <c r="E5">
        <v>4</v>
      </c>
    </row>
    <row r="6" spans="1:5" x14ac:dyDescent="0.25">
      <c r="A6" t="s">
        <v>113</v>
      </c>
      <c r="B6" t="s">
        <v>103</v>
      </c>
      <c r="C6" t="s">
        <v>114</v>
      </c>
      <c r="D6" t="s">
        <v>115</v>
      </c>
      <c r="E6">
        <v>5</v>
      </c>
    </row>
    <row r="7" spans="1:5" x14ac:dyDescent="0.25">
      <c r="A7" t="s">
        <v>116</v>
      </c>
      <c r="B7" t="s">
        <v>117</v>
      </c>
      <c r="C7" t="s">
        <v>118</v>
      </c>
      <c r="D7" t="s">
        <v>105</v>
      </c>
      <c r="E7">
        <v>1</v>
      </c>
    </row>
    <row r="8" spans="1:5" x14ac:dyDescent="0.25">
      <c r="A8" t="s">
        <v>119</v>
      </c>
      <c r="B8" t="s">
        <v>117</v>
      </c>
      <c r="C8" t="s">
        <v>120</v>
      </c>
      <c r="D8" t="s">
        <v>107</v>
      </c>
      <c r="E8">
        <v>2</v>
      </c>
    </row>
    <row r="9" spans="1:5" x14ac:dyDescent="0.25">
      <c r="A9" t="s">
        <v>121</v>
      </c>
      <c r="B9" t="s">
        <v>117</v>
      </c>
      <c r="C9" t="s">
        <v>120</v>
      </c>
      <c r="D9" t="s">
        <v>110</v>
      </c>
      <c r="E9">
        <v>3</v>
      </c>
    </row>
    <row r="10" spans="1:5" x14ac:dyDescent="0.25">
      <c r="A10" t="s">
        <v>122</v>
      </c>
      <c r="B10" t="s">
        <v>117</v>
      </c>
      <c r="C10" t="s">
        <v>123</v>
      </c>
      <c r="D10" t="s">
        <v>112</v>
      </c>
      <c r="E10">
        <v>4</v>
      </c>
    </row>
    <row r="11" spans="1:5" x14ac:dyDescent="0.25">
      <c r="A11" t="s">
        <v>124</v>
      </c>
      <c r="B11" t="s">
        <v>117</v>
      </c>
      <c r="C11" t="s">
        <v>114</v>
      </c>
      <c r="D11" t="s">
        <v>115</v>
      </c>
      <c r="E11">
        <v>5</v>
      </c>
    </row>
    <row r="12" spans="1:5" x14ac:dyDescent="0.25">
      <c r="A12" t="s">
        <v>125</v>
      </c>
      <c r="B12" t="s">
        <v>126</v>
      </c>
      <c r="C12" t="s">
        <v>127</v>
      </c>
      <c r="D12" t="s">
        <v>110</v>
      </c>
      <c r="E12">
        <v>3</v>
      </c>
    </row>
    <row r="13" spans="1:5" x14ac:dyDescent="0.25">
      <c r="A13" t="s">
        <v>128</v>
      </c>
      <c r="B13" t="s">
        <v>126</v>
      </c>
      <c r="C13" t="s">
        <v>127</v>
      </c>
      <c r="D13" t="s">
        <v>112</v>
      </c>
      <c r="E13">
        <v>4</v>
      </c>
    </row>
    <row r="14" spans="1:5" x14ac:dyDescent="0.25">
      <c r="A14" t="s">
        <v>129</v>
      </c>
      <c r="B14" t="s">
        <v>126</v>
      </c>
      <c r="C14" t="s">
        <v>130</v>
      </c>
      <c r="D14" t="s">
        <v>115</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253DE-A645-4434-AC25-508FFC516E92}">
  <dimension ref="A1:D24"/>
  <sheetViews>
    <sheetView showGridLines="0" workbookViewId="0"/>
  </sheetViews>
  <sheetFormatPr defaultRowHeight="15" x14ac:dyDescent="0.25"/>
  <cols>
    <col min="1" max="2" width="16.7109375" customWidth="1"/>
    <col min="3" max="4" width="26.7109375" customWidth="1"/>
  </cols>
  <sheetData>
    <row r="1" spans="1:4" x14ac:dyDescent="0.25">
      <c r="A1" s="25" t="s">
        <v>174</v>
      </c>
      <c r="B1" s="25" t="s">
        <v>175</v>
      </c>
      <c r="C1" s="25" t="s">
        <v>176</v>
      </c>
      <c r="D1" s="25" t="s">
        <v>177</v>
      </c>
    </row>
    <row r="2" spans="1:4" x14ac:dyDescent="0.25">
      <c r="A2" t="s">
        <v>178</v>
      </c>
      <c r="B2" t="s">
        <v>179</v>
      </c>
      <c r="C2" t="s">
        <v>125</v>
      </c>
      <c r="D2" t="s">
        <v>180</v>
      </c>
    </row>
    <row r="3" spans="1:4" x14ac:dyDescent="0.25">
      <c r="A3" t="s">
        <v>181</v>
      </c>
      <c r="B3" t="s">
        <v>182</v>
      </c>
      <c r="C3" t="s">
        <v>106</v>
      </c>
      <c r="D3" t="s">
        <v>183</v>
      </c>
    </row>
    <row r="4" spans="1:4" x14ac:dyDescent="0.25">
      <c r="A4" t="s">
        <v>184</v>
      </c>
      <c r="B4" t="s">
        <v>185</v>
      </c>
      <c r="C4" t="s">
        <v>116</v>
      </c>
      <c r="D4" t="s">
        <v>186</v>
      </c>
    </row>
    <row r="5" spans="1:4" x14ac:dyDescent="0.25">
      <c r="A5" t="s">
        <v>187</v>
      </c>
      <c r="B5" t="s">
        <v>188</v>
      </c>
      <c r="C5" t="s">
        <v>102</v>
      </c>
      <c r="D5" t="s">
        <v>189</v>
      </c>
    </row>
    <row r="6" spans="1:4" x14ac:dyDescent="0.25">
      <c r="A6" t="s">
        <v>190</v>
      </c>
      <c r="B6" t="s">
        <v>188</v>
      </c>
      <c r="C6" t="s">
        <v>108</v>
      </c>
      <c r="D6" t="s">
        <v>191</v>
      </c>
    </row>
    <row r="7" spans="1:4" x14ac:dyDescent="0.25">
      <c r="A7" t="s">
        <v>192</v>
      </c>
      <c r="B7" t="s">
        <v>193</v>
      </c>
      <c r="C7" t="s">
        <v>102</v>
      </c>
      <c r="D7" t="s">
        <v>194</v>
      </c>
    </row>
    <row r="8" spans="1:4" x14ac:dyDescent="0.25">
      <c r="A8" t="s">
        <v>195</v>
      </c>
      <c r="B8" t="s">
        <v>196</v>
      </c>
      <c r="C8" t="s">
        <v>108</v>
      </c>
      <c r="D8" t="s">
        <v>197</v>
      </c>
    </row>
    <row r="9" spans="1:4" x14ac:dyDescent="0.25">
      <c r="A9" t="s">
        <v>195</v>
      </c>
      <c r="B9" t="s">
        <v>198</v>
      </c>
      <c r="C9" t="s">
        <v>111</v>
      </c>
      <c r="D9" t="s">
        <v>199</v>
      </c>
    </row>
    <row r="10" spans="1:4" x14ac:dyDescent="0.25">
      <c r="A10" t="s">
        <v>200</v>
      </c>
      <c r="B10" t="s">
        <v>201</v>
      </c>
      <c r="C10" t="s">
        <v>108</v>
      </c>
      <c r="D10" t="s">
        <v>202</v>
      </c>
    </row>
    <row r="11" spans="1:4" x14ac:dyDescent="0.25">
      <c r="A11" t="s">
        <v>203</v>
      </c>
      <c r="B11" t="s">
        <v>185</v>
      </c>
      <c r="C11" t="s">
        <v>102</v>
      </c>
      <c r="D11" t="s">
        <v>204</v>
      </c>
    </row>
    <row r="12" spans="1:4" x14ac:dyDescent="0.25">
      <c r="A12" t="s">
        <v>203</v>
      </c>
      <c r="B12" t="s">
        <v>205</v>
      </c>
      <c r="C12" t="s">
        <v>119</v>
      </c>
      <c r="D12" t="s">
        <v>206</v>
      </c>
    </row>
    <row r="13" spans="1:4" x14ac:dyDescent="0.25">
      <c r="A13" t="s">
        <v>207</v>
      </c>
      <c r="B13" t="s">
        <v>208</v>
      </c>
      <c r="C13" t="s">
        <v>125</v>
      </c>
      <c r="D13" t="s">
        <v>209</v>
      </c>
    </row>
    <row r="14" spans="1:4" x14ac:dyDescent="0.25">
      <c r="A14" t="s">
        <v>210</v>
      </c>
      <c r="B14" t="s">
        <v>211</v>
      </c>
      <c r="C14" t="s">
        <v>102</v>
      </c>
      <c r="D14" t="s">
        <v>212</v>
      </c>
    </row>
    <row r="15" spans="1:4" x14ac:dyDescent="0.25">
      <c r="A15" t="s">
        <v>210</v>
      </c>
      <c r="B15" t="s">
        <v>198</v>
      </c>
      <c r="C15" t="s">
        <v>116</v>
      </c>
      <c r="D15" t="s">
        <v>213</v>
      </c>
    </row>
    <row r="16" spans="1:4" x14ac:dyDescent="0.25">
      <c r="A16" t="s">
        <v>214</v>
      </c>
      <c r="B16" t="s">
        <v>215</v>
      </c>
      <c r="C16" t="s">
        <v>119</v>
      </c>
      <c r="D16" t="s">
        <v>216</v>
      </c>
    </row>
    <row r="17" spans="1:4" x14ac:dyDescent="0.25">
      <c r="A17" t="s">
        <v>214</v>
      </c>
      <c r="B17" t="s">
        <v>182</v>
      </c>
      <c r="C17" t="s">
        <v>121</v>
      </c>
      <c r="D17" t="s">
        <v>217</v>
      </c>
    </row>
    <row r="18" spans="1:4" x14ac:dyDescent="0.25">
      <c r="A18" t="s">
        <v>218</v>
      </c>
      <c r="B18" t="s">
        <v>215</v>
      </c>
      <c r="C18" t="s">
        <v>125</v>
      </c>
      <c r="D18" t="s">
        <v>219</v>
      </c>
    </row>
    <row r="19" spans="1:4" x14ac:dyDescent="0.25">
      <c r="A19" t="s">
        <v>220</v>
      </c>
      <c r="B19" t="s">
        <v>221</v>
      </c>
      <c r="C19" t="s">
        <v>111</v>
      </c>
      <c r="D19" t="s">
        <v>222</v>
      </c>
    </row>
    <row r="20" spans="1:4" x14ac:dyDescent="0.25">
      <c r="A20" t="s">
        <v>223</v>
      </c>
      <c r="B20" t="s">
        <v>224</v>
      </c>
      <c r="C20" t="s">
        <v>119</v>
      </c>
      <c r="D20" t="s">
        <v>225</v>
      </c>
    </row>
    <row r="21" spans="1:4" x14ac:dyDescent="0.25">
      <c r="A21" t="s">
        <v>226</v>
      </c>
      <c r="B21" t="s">
        <v>227</v>
      </c>
      <c r="C21" t="s">
        <v>102</v>
      </c>
      <c r="D21" t="s">
        <v>228</v>
      </c>
    </row>
    <row r="22" spans="1:4" x14ac:dyDescent="0.25">
      <c r="A22" t="s">
        <v>229</v>
      </c>
      <c r="B22" t="s">
        <v>205</v>
      </c>
      <c r="C22" t="s">
        <v>111</v>
      </c>
      <c r="D22" t="s">
        <v>230</v>
      </c>
    </row>
    <row r="23" spans="1:4" x14ac:dyDescent="0.25">
      <c r="A23" t="s">
        <v>231</v>
      </c>
      <c r="B23" t="s">
        <v>232</v>
      </c>
      <c r="C23" t="s">
        <v>121</v>
      </c>
      <c r="D23" t="s">
        <v>233</v>
      </c>
    </row>
    <row r="24" spans="1:4" x14ac:dyDescent="0.25">
      <c r="A24" t="s">
        <v>231</v>
      </c>
      <c r="B24" t="s">
        <v>234</v>
      </c>
      <c r="C24" t="s">
        <v>108</v>
      </c>
      <c r="D24" t="s">
        <v>235</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2C8F9-674D-4FCD-A91E-DB865BB139EC}">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236</v>
      </c>
      <c r="C1" s="25" t="s">
        <v>237</v>
      </c>
      <c r="D1" s="25" t="s">
        <v>238</v>
      </c>
    </row>
    <row r="2" spans="1:4" x14ac:dyDescent="0.25">
      <c r="A2" t="s">
        <v>239</v>
      </c>
      <c r="B2" t="s">
        <v>66</v>
      </c>
      <c r="C2" t="s">
        <v>45</v>
      </c>
      <c r="D2" t="s">
        <v>62</v>
      </c>
    </row>
    <row r="3" spans="1:4" x14ac:dyDescent="0.25">
      <c r="A3" t="s">
        <v>240</v>
      </c>
      <c r="B3" t="s">
        <v>66</v>
      </c>
      <c r="C3" t="s">
        <v>45</v>
      </c>
      <c r="D3" t="s">
        <v>62</v>
      </c>
    </row>
    <row r="4" spans="1:4" x14ac:dyDescent="0.25">
      <c r="A4" t="s">
        <v>241</v>
      </c>
      <c r="B4" t="s">
        <v>66</v>
      </c>
      <c r="C4" t="s">
        <v>45</v>
      </c>
      <c r="D4" t="s">
        <v>62</v>
      </c>
    </row>
    <row r="5" spans="1:4" x14ac:dyDescent="0.25">
      <c r="A5" t="s">
        <v>242</v>
      </c>
      <c r="B5" t="s">
        <v>66</v>
      </c>
      <c r="C5" t="s">
        <v>45</v>
      </c>
      <c r="D5" t="s">
        <v>62</v>
      </c>
    </row>
    <row r="6" spans="1:4" x14ac:dyDescent="0.25">
      <c r="A6" t="s">
        <v>243</v>
      </c>
      <c r="B6" t="s">
        <v>66</v>
      </c>
      <c r="C6" t="s">
        <v>45</v>
      </c>
      <c r="D6" t="s">
        <v>62</v>
      </c>
    </row>
    <row r="7" spans="1:4" x14ac:dyDescent="0.25">
      <c r="A7" t="s">
        <v>244</v>
      </c>
      <c r="B7" t="s">
        <v>66</v>
      </c>
      <c r="C7" t="s">
        <v>45</v>
      </c>
      <c r="D7" t="s">
        <v>62</v>
      </c>
    </row>
    <row r="8" spans="1:4" x14ac:dyDescent="0.25">
      <c r="A8" t="s">
        <v>245</v>
      </c>
      <c r="B8" t="s">
        <v>66</v>
      </c>
      <c r="C8" t="s">
        <v>45</v>
      </c>
      <c r="D8" t="s">
        <v>62</v>
      </c>
    </row>
    <row r="9" spans="1:4" x14ac:dyDescent="0.25">
      <c r="A9" t="s">
        <v>246</v>
      </c>
      <c r="B9" t="s">
        <v>66</v>
      </c>
      <c r="C9" t="s">
        <v>45</v>
      </c>
      <c r="D9" t="s">
        <v>62</v>
      </c>
    </row>
    <row r="10" spans="1:4" x14ac:dyDescent="0.25">
      <c r="A10" t="s">
        <v>247</v>
      </c>
      <c r="B10" t="s">
        <v>66</v>
      </c>
      <c r="C10" t="s">
        <v>45</v>
      </c>
      <c r="D10" t="s">
        <v>62</v>
      </c>
    </row>
    <row r="11" spans="1:4" x14ac:dyDescent="0.25">
      <c r="A11" t="s">
        <v>248</v>
      </c>
      <c r="B11" t="s">
        <v>66</v>
      </c>
      <c r="C11" t="s">
        <v>45</v>
      </c>
      <c r="D11" t="s">
        <v>62</v>
      </c>
    </row>
    <row r="12" spans="1:4" x14ac:dyDescent="0.25">
      <c r="A12" t="s">
        <v>249</v>
      </c>
      <c r="B12" t="s">
        <v>66</v>
      </c>
      <c r="C12" t="s">
        <v>45</v>
      </c>
      <c r="D12" t="s">
        <v>62</v>
      </c>
    </row>
    <row r="13" spans="1:4" x14ac:dyDescent="0.25">
      <c r="A13" t="s">
        <v>250</v>
      </c>
      <c r="B13" t="s">
        <v>66</v>
      </c>
      <c r="C13" t="s">
        <v>45</v>
      </c>
      <c r="D13" t="s">
        <v>62</v>
      </c>
    </row>
    <row r="14" spans="1:4" x14ac:dyDescent="0.25">
      <c r="A14" t="s">
        <v>251</v>
      </c>
      <c r="B14" t="s">
        <v>66</v>
      </c>
      <c r="C14" t="s">
        <v>45</v>
      </c>
      <c r="D14" t="s">
        <v>62</v>
      </c>
    </row>
    <row r="15" spans="1:4" x14ac:dyDescent="0.25">
      <c r="A15" t="s">
        <v>252</v>
      </c>
      <c r="B15" t="s">
        <v>66</v>
      </c>
      <c r="C15" t="s">
        <v>45</v>
      </c>
      <c r="D15" t="s">
        <v>62</v>
      </c>
    </row>
    <row r="16" spans="1:4" x14ac:dyDescent="0.25">
      <c r="A16" t="s">
        <v>253</v>
      </c>
      <c r="B16" t="s">
        <v>66</v>
      </c>
      <c r="C16" t="s">
        <v>45</v>
      </c>
      <c r="D16" t="s">
        <v>62</v>
      </c>
    </row>
    <row r="17" spans="1:4" x14ac:dyDescent="0.25">
      <c r="A17" t="s">
        <v>254</v>
      </c>
      <c r="B17" t="s">
        <v>66</v>
      </c>
      <c r="C17" t="s">
        <v>45</v>
      </c>
      <c r="D17" t="s">
        <v>62</v>
      </c>
    </row>
    <row r="18" spans="1:4" x14ac:dyDescent="0.25">
      <c r="A18" t="s">
        <v>255</v>
      </c>
      <c r="B18" t="s">
        <v>66</v>
      </c>
      <c r="C18" t="s">
        <v>45</v>
      </c>
      <c r="D18" t="s">
        <v>62</v>
      </c>
    </row>
    <row r="19" spans="1:4" x14ac:dyDescent="0.25">
      <c r="A19" t="s">
        <v>256</v>
      </c>
      <c r="B19" t="s">
        <v>66</v>
      </c>
      <c r="C19" t="s">
        <v>45</v>
      </c>
      <c r="D19" t="s">
        <v>62</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74E95-788D-4334-B6B4-09F4F05FE6C4}">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97</v>
      </c>
      <c r="C1" s="25" t="s">
        <v>131</v>
      </c>
      <c r="D1" s="25" t="s">
        <v>132</v>
      </c>
    </row>
    <row r="2" spans="1:4" x14ac:dyDescent="0.25">
      <c r="A2">
        <v>1</v>
      </c>
      <c r="B2" t="s">
        <v>133</v>
      </c>
      <c r="C2" t="s">
        <v>134</v>
      </c>
      <c r="D2" t="s">
        <v>135</v>
      </c>
    </row>
    <row r="3" spans="1:4" x14ac:dyDescent="0.25">
      <c r="A3">
        <v>2</v>
      </c>
      <c r="B3" t="s">
        <v>136</v>
      </c>
      <c r="C3" t="s">
        <v>137</v>
      </c>
      <c r="D3" t="s">
        <v>138</v>
      </c>
    </row>
    <row r="4" spans="1:4" x14ac:dyDescent="0.25">
      <c r="A4">
        <v>3</v>
      </c>
      <c r="B4" t="s">
        <v>139</v>
      </c>
      <c r="C4" t="s">
        <v>134</v>
      </c>
      <c r="D4" t="s">
        <v>140</v>
      </c>
    </row>
    <row r="5" spans="1:4" x14ac:dyDescent="0.25">
      <c r="A5">
        <v>4</v>
      </c>
      <c r="B5" t="s">
        <v>141</v>
      </c>
      <c r="C5" t="s">
        <v>137</v>
      </c>
      <c r="D5" t="s">
        <v>142</v>
      </c>
    </row>
    <row r="6" spans="1:4" x14ac:dyDescent="0.25">
      <c r="A6">
        <v>5</v>
      </c>
      <c r="B6" t="s">
        <v>143</v>
      </c>
      <c r="C6" t="s">
        <v>134</v>
      </c>
      <c r="D6" t="s">
        <v>144</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BC184-B30B-4076-93F0-606F10FADC10}">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289</v>
      </c>
      <c r="B1" s="25" t="s">
        <v>290</v>
      </c>
      <c r="C1" s="25" t="s">
        <v>291</v>
      </c>
      <c r="D1" s="25" t="s">
        <v>292</v>
      </c>
      <c r="E1" s="25" t="s">
        <v>293</v>
      </c>
      <c r="F1" s="25" t="s">
        <v>294</v>
      </c>
      <c r="G1" s="25" t="s">
        <v>34</v>
      </c>
      <c r="H1" s="25" t="s">
        <v>295</v>
      </c>
      <c r="I1" s="25" t="s">
        <v>296</v>
      </c>
      <c r="J1" s="25" t="s">
        <v>297</v>
      </c>
      <c r="K1" s="25" t="s">
        <v>298</v>
      </c>
      <c r="L1" s="25" t="s">
        <v>299</v>
      </c>
    </row>
    <row r="2" spans="1:12" x14ac:dyDescent="0.25">
      <c r="A2" t="s">
        <v>246</v>
      </c>
      <c r="B2" t="s">
        <v>25</v>
      </c>
      <c r="C2" t="s">
        <v>143</v>
      </c>
      <c r="D2">
        <v>2</v>
      </c>
      <c r="E2">
        <v>4</v>
      </c>
      <c r="F2">
        <v>3</v>
      </c>
      <c r="G2">
        <v>8</v>
      </c>
      <c r="H2">
        <v>2</v>
      </c>
      <c r="I2">
        <v>6</v>
      </c>
      <c r="J2">
        <v>7</v>
      </c>
      <c r="K2" t="s">
        <v>37</v>
      </c>
      <c r="L2" t="s">
        <v>48</v>
      </c>
    </row>
    <row r="3" spans="1:12" x14ac:dyDescent="0.25">
      <c r="A3" t="s">
        <v>241</v>
      </c>
      <c r="B3" t="s">
        <v>96</v>
      </c>
      <c r="C3" t="s">
        <v>143</v>
      </c>
      <c r="D3">
        <v>2</v>
      </c>
      <c r="E3">
        <v>4</v>
      </c>
      <c r="F3">
        <v>2</v>
      </c>
      <c r="G3">
        <v>8</v>
      </c>
      <c r="H3">
        <v>2</v>
      </c>
      <c r="I3">
        <v>4</v>
      </c>
      <c r="J3">
        <v>6</v>
      </c>
      <c r="K3" t="s">
        <v>46</v>
      </c>
      <c r="L3" t="s">
        <v>47</v>
      </c>
    </row>
    <row r="4" spans="1:12" x14ac:dyDescent="0.25">
      <c r="A4" t="s">
        <v>253</v>
      </c>
      <c r="B4" t="s">
        <v>90</v>
      </c>
      <c r="C4" t="s">
        <v>141</v>
      </c>
      <c r="D4">
        <v>2</v>
      </c>
      <c r="E4">
        <v>4</v>
      </c>
      <c r="F4">
        <v>2</v>
      </c>
      <c r="G4">
        <v>8</v>
      </c>
      <c r="H4">
        <v>2</v>
      </c>
      <c r="I4">
        <v>4</v>
      </c>
      <c r="J4">
        <v>6</v>
      </c>
      <c r="K4" t="s">
        <v>46</v>
      </c>
      <c r="L4" t="s">
        <v>47</v>
      </c>
    </row>
    <row r="5" spans="1:12" x14ac:dyDescent="0.25">
      <c r="A5" t="s">
        <v>244</v>
      </c>
      <c r="B5" t="s">
        <v>92</v>
      </c>
      <c r="C5" t="s">
        <v>143</v>
      </c>
      <c r="D5">
        <v>2</v>
      </c>
      <c r="E5">
        <v>4</v>
      </c>
      <c r="F5">
        <v>4</v>
      </c>
      <c r="G5">
        <v>8</v>
      </c>
      <c r="H5">
        <v>2</v>
      </c>
      <c r="I5">
        <v>8</v>
      </c>
      <c r="J5">
        <v>7</v>
      </c>
      <c r="K5" t="s">
        <v>37</v>
      </c>
      <c r="L5" t="s">
        <v>48</v>
      </c>
    </row>
    <row r="6" spans="1:12" x14ac:dyDescent="0.25">
      <c r="A6" t="s">
        <v>255</v>
      </c>
      <c r="B6" t="s">
        <v>96</v>
      </c>
      <c r="C6" t="s">
        <v>139</v>
      </c>
      <c r="D6">
        <v>2</v>
      </c>
      <c r="E6">
        <v>1</v>
      </c>
      <c r="F6">
        <v>2</v>
      </c>
      <c r="G6">
        <v>2</v>
      </c>
      <c r="H6">
        <v>1</v>
      </c>
      <c r="I6">
        <v>2</v>
      </c>
      <c r="J6">
        <v>6</v>
      </c>
      <c r="K6" t="s">
        <v>46</v>
      </c>
      <c r="L6" t="s">
        <v>47</v>
      </c>
    </row>
    <row r="7" spans="1:12" x14ac:dyDescent="0.25">
      <c r="A7" t="s">
        <v>248</v>
      </c>
      <c r="B7" t="s">
        <v>88</v>
      </c>
      <c r="C7" t="s">
        <v>136</v>
      </c>
      <c r="D7">
        <v>1</v>
      </c>
      <c r="E7">
        <v>2</v>
      </c>
      <c r="F7">
        <v>4</v>
      </c>
      <c r="G7">
        <v>2</v>
      </c>
      <c r="H7">
        <v>1</v>
      </c>
      <c r="I7">
        <v>4</v>
      </c>
      <c r="J7">
        <v>6</v>
      </c>
      <c r="K7" t="s">
        <v>46</v>
      </c>
      <c r="L7" t="s">
        <v>47</v>
      </c>
    </row>
    <row r="8" spans="1:12" x14ac:dyDescent="0.25">
      <c r="A8" t="s">
        <v>239</v>
      </c>
      <c r="B8" t="s">
        <v>90</v>
      </c>
      <c r="C8" t="s">
        <v>133</v>
      </c>
      <c r="D8">
        <v>1</v>
      </c>
      <c r="E8">
        <v>2</v>
      </c>
      <c r="F8">
        <v>1</v>
      </c>
      <c r="G8">
        <v>2</v>
      </c>
      <c r="H8">
        <v>1</v>
      </c>
      <c r="I8">
        <v>1</v>
      </c>
      <c r="J8">
        <v>6</v>
      </c>
      <c r="K8" t="s">
        <v>46</v>
      </c>
      <c r="L8" t="s">
        <v>47</v>
      </c>
    </row>
    <row r="9" spans="1:12" x14ac:dyDescent="0.25">
      <c r="A9" t="s">
        <v>252</v>
      </c>
      <c r="B9" t="s">
        <v>88</v>
      </c>
      <c r="C9" t="s">
        <v>136</v>
      </c>
      <c r="D9">
        <v>2</v>
      </c>
      <c r="E9">
        <v>2</v>
      </c>
      <c r="F9">
        <v>2</v>
      </c>
      <c r="G9">
        <v>4</v>
      </c>
      <c r="H9">
        <v>1</v>
      </c>
      <c r="I9">
        <v>2</v>
      </c>
      <c r="J9">
        <v>6</v>
      </c>
      <c r="K9" t="s">
        <v>46</v>
      </c>
      <c r="L9" t="s">
        <v>47</v>
      </c>
    </row>
    <row r="10" spans="1:12" x14ac:dyDescent="0.25">
      <c r="A10" t="s">
        <v>254</v>
      </c>
      <c r="B10" t="s">
        <v>96</v>
      </c>
      <c r="C10" t="s">
        <v>133</v>
      </c>
      <c r="D10">
        <v>4</v>
      </c>
      <c r="E10">
        <v>2</v>
      </c>
      <c r="F10">
        <v>4</v>
      </c>
      <c r="G10">
        <v>8</v>
      </c>
      <c r="H10">
        <v>2</v>
      </c>
      <c r="I10">
        <v>8</v>
      </c>
      <c r="J10">
        <v>7</v>
      </c>
      <c r="K10" t="s">
        <v>37</v>
      </c>
      <c r="L10" t="s">
        <v>48</v>
      </c>
    </row>
    <row r="11" spans="1:12" x14ac:dyDescent="0.25">
      <c r="A11" t="s">
        <v>243</v>
      </c>
      <c r="B11" t="s">
        <v>88</v>
      </c>
      <c r="C11" t="s">
        <v>139</v>
      </c>
      <c r="D11">
        <v>4</v>
      </c>
      <c r="E11">
        <v>4</v>
      </c>
      <c r="F11">
        <v>2</v>
      </c>
      <c r="G11">
        <v>16</v>
      </c>
      <c r="H11">
        <v>4</v>
      </c>
      <c r="I11">
        <v>8</v>
      </c>
      <c r="J11">
        <v>7</v>
      </c>
      <c r="K11" t="s">
        <v>37</v>
      </c>
      <c r="L11" t="s">
        <v>48</v>
      </c>
    </row>
    <row r="12" spans="1:12" x14ac:dyDescent="0.25">
      <c r="A12" t="s">
        <v>242</v>
      </c>
      <c r="B12" t="s">
        <v>94</v>
      </c>
      <c r="C12" t="s">
        <v>143</v>
      </c>
      <c r="D12">
        <v>2</v>
      </c>
      <c r="E12">
        <v>2</v>
      </c>
      <c r="F12">
        <v>4</v>
      </c>
      <c r="G12">
        <v>4</v>
      </c>
      <c r="H12">
        <v>1</v>
      </c>
      <c r="I12">
        <v>4</v>
      </c>
      <c r="J12">
        <v>6</v>
      </c>
      <c r="K12" t="s">
        <v>46</v>
      </c>
      <c r="L12" t="s">
        <v>47</v>
      </c>
    </row>
    <row r="13" spans="1:12" x14ac:dyDescent="0.25">
      <c r="A13" t="s">
        <v>250</v>
      </c>
      <c r="B13" t="s">
        <v>90</v>
      </c>
      <c r="C13" t="s">
        <v>141</v>
      </c>
      <c r="D13">
        <v>3</v>
      </c>
      <c r="E13">
        <v>3</v>
      </c>
      <c r="F13">
        <v>3</v>
      </c>
      <c r="G13">
        <v>9</v>
      </c>
      <c r="H13">
        <v>2</v>
      </c>
      <c r="I13">
        <v>6</v>
      </c>
      <c r="J13">
        <v>7</v>
      </c>
      <c r="K13" t="s">
        <v>37</v>
      </c>
      <c r="L13" t="s">
        <v>48</v>
      </c>
    </row>
    <row r="14" spans="1:12" x14ac:dyDescent="0.25">
      <c r="A14" t="s">
        <v>247</v>
      </c>
      <c r="B14" t="s">
        <v>92</v>
      </c>
      <c r="C14" t="s">
        <v>141</v>
      </c>
      <c r="D14">
        <v>1</v>
      </c>
      <c r="E14">
        <v>2</v>
      </c>
      <c r="F14">
        <v>0</v>
      </c>
      <c r="G14">
        <v>2</v>
      </c>
      <c r="H14">
        <v>1</v>
      </c>
      <c r="I14">
        <v>0</v>
      </c>
      <c r="J14">
        <v>6</v>
      </c>
      <c r="K14" t="s">
        <v>46</v>
      </c>
      <c r="L14" t="s">
        <v>47</v>
      </c>
    </row>
    <row r="15" spans="1:12" x14ac:dyDescent="0.25">
      <c r="A15" t="s">
        <v>256</v>
      </c>
      <c r="B15" t="s">
        <v>25</v>
      </c>
      <c r="C15" t="s">
        <v>143</v>
      </c>
      <c r="D15">
        <v>3</v>
      </c>
      <c r="E15">
        <v>4</v>
      </c>
      <c r="F15">
        <v>4</v>
      </c>
      <c r="G15">
        <v>12</v>
      </c>
      <c r="H15">
        <v>3</v>
      </c>
      <c r="I15">
        <v>12</v>
      </c>
      <c r="J15">
        <v>8</v>
      </c>
      <c r="K15" t="s">
        <v>39</v>
      </c>
      <c r="L15" t="s">
        <v>49</v>
      </c>
    </row>
    <row r="16" spans="1:12" x14ac:dyDescent="0.25">
      <c r="A16" t="s">
        <v>240</v>
      </c>
      <c r="B16" t="s">
        <v>88</v>
      </c>
      <c r="C16" t="s">
        <v>133</v>
      </c>
      <c r="D16">
        <v>0</v>
      </c>
      <c r="E16">
        <v>2</v>
      </c>
      <c r="F16">
        <v>3</v>
      </c>
      <c r="G16">
        <v>0</v>
      </c>
      <c r="H16">
        <v>1</v>
      </c>
      <c r="I16">
        <v>3</v>
      </c>
      <c r="J16">
        <v>6</v>
      </c>
      <c r="K16" t="s">
        <v>46</v>
      </c>
      <c r="L16" t="s">
        <v>47</v>
      </c>
    </row>
    <row r="17" spans="1:12" x14ac:dyDescent="0.25">
      <c r="A17" t="s">
        <v>251</v>
      </c>
      <c r="B17" t="s">
        <v>88</v>
      </c>
      <c r="C17" t="s">
        <v>139</v>
      </c>
      <c r="D17">
        <v>3</v>
      </c>
      <c r="E17">
        <v>1</v>
      </c>
      <c r="F17">
        <v>2</v>
      </c>
      <c r="G17">
        <v>3</v>
      </c>
      <c r="H17">
        <v>1</v>
      </c>
      <c r="I17">
        <v>2</v>
      </c>
      <c r="J17">
        <v>6</v>
      </c>
      <c r="K17" t="s">
        <v>46</v>
      </c>
      <c r="L17" t="s">
        <v>47</v>
      </c>
    </row>
    <row r="18" spans="1:12" x14ac:dyDescent="0.25">
      <c r="A18" t="s">
        <v>245</v>
      </c>
      <c r="B18" t="s">
        <v>94</v>
      </c>
      <c r="C18" t="s">
        <v>139</v>
      </c>
      <c r="D18">
        <v>2</v>
      </c>
      <c r="E18">
        <v>1</v>
      </c>
      <c r="F18">
        <v>2</v>
      </c>
      <c r="G18">
        <v>2</v>
      </c>
      <c r="H18">
        <v>1</v>
      </c>
      <c r="I18">
        <v>2</v>
      </c>
      <c r="J18">
        <v>6</v>
      </c>
      <c r="K18" t="s">
        <v>46</v>
      </c>
      <c r="L18" t="s">
        <v>47</v>
      </c>
    </row>
    <row r="19" spans="1:12" x14ac:dyDescent="0.25">
      <c r="A19" t="s">
        <v>249</v>
      </c>
      <c r="B19" t="s">
        <v>88</v>
      </c>
      <c r="C19" t="s">
        <v>141</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E65FB-28F1-4560-ADC8-5E486BFBD089}">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236</v>
      </c>
      <c r="C1" s="25" t="s">
        <v>237</v>
      </c>
      <c r="D1" s="25" t="s">
        <v>238</v>
      </c>
    </row>
    <row r="2" spans="1:4" x14ac:dyDescent="0.25">
      <c r="A2" t="s">
        <v>257</v>
      </c>
      <c r="B2" t="s">
        <v>63</v>
      </c>
      <c r="C2" t="s">
        <v>52</v>
      </c>
      <c r="D2" t="s">
        <v>62</v>
      </c>
    </row>
    <row r="3" spans="1:4" x14ac:dyDescent="0.25">
      <c r="A3" t="s">
        <v>258</v>
      </c>
      <c r="B3" t="s">
        <v>63</v>
      </c>
      <c r="C3" t="s">
        <v>52</v>
      </c>
      <c r="D3" t="s">
        <v>62</v>
      </c>
    </row>
    <row r="4" spans="1:4" x14ac:dyDescent="0.25">
      <c r="A4" t="s">
        <v>259</v>
      </c>
      <c r="B4" t="s">
        <v>63</v>
      </c>
      <c r="C4" t="s">
        <v>52</v>
      </c>
      <c r="D4" t="s">
        <v>62</v>
      </c>
    </row>
    <row r="5" spans="1:4" x14ac:dyDescent="0.25">
      <c r="A5" t="s">
        <v>260</v>
      </c>
      <c r="B5" t="s">
        <v>63</v>
      </c>
      <c r="C5" t="s">
        <v>52</v>
      </c>
      <c r="D5" t="s">
        <v>62</v>
      </c>
    </row>
    <row r="6" spans="1:4" x14ac:dyDescent="0.25">
      <c r="A6" t="s">
        <v>261</v>
      </c>
      <c r="B6" t="s">
        <v>63</v>
      </c>
      <c r="C6" t="s">
        <v>52</v>
      </c>
      <c r="D6" t="s">
        <v>62</v>
      </c>
    </row>
    <row r="7" spans="1:4" x14ac:dyDescent="0.25">
      <c r="A7" t="s">
        <v>262</v>
      </c>
      <c r="B7" t="s">
        <v>63</v>
      </c>
      <c r="C7" t="s">
        <v>52</v>
      </c>
      <c r="D7" t="s">
        <v>62</v>
      </c>
    </row>
    <row r="8" spans="1:4" x14ac:dyDescent="0.25">
      <c r="A8" t="s">
        <v>263</v>
      </c>
      <c r="B8" t="s">
        <v>63</v>
      </c>
      <c r="C8" t="s">
        <v>52</v>
      </c>
      <c r="D8" t="s">
        <v>62</v>
      </c>
    </row>
    <row r="9" spans="1:4" x14ac:dyDescent="0.25">
      <c r="A9" t="s">
        <v>264</v>
      </c>
      <c r="B9" t="s">
        <v>63</v>
      </c>
      <c r="C9" t="s">
        <v>52</v>
      </c>
      <c r="D9" t="s">
        <v>62</v>
      </c>
    </row>
    <row r="10" spans="1:4" x14ac:dyDescent="0.25">
      <c r="A10" t="s">
        <v>265</v>
      </c>
      <c r="B10" t="s">
        <v>63</v>
      </c>
      <c r="C10" t="s">
        <v>52</v>
      </c>
      <c r="D10" t="s">
        <v>62</v>
      </c>
    </row>
    <row r="11" spans="1:4" x14ac:dyDescent="0.25">
      <c r="A11" t="s">
        <v>266</v>
      </c>
      <c r="B11" t="s">
        <v>63</v>
      </c>
      <c r="C11" t="s">
        <v>52</v>
      </c>
      <c r="D11" t="s">
        <v>62</v>
      </c>
    </row>
    <row r="12" spans="1:4" x14ac:dyDescent="0.25">
      <c r="A12" t="s">
        <v>267</v>
      </c>
      <c r="B12" t="s">
        <v>63</v>
      </c>
      <c r="C12" t="s">
        <v>52</v>
      </c>
      <c r="D12" t="s">
        <v>62</v>
      </c>
    </row>
    <row r="13" spans="1:4" x14ac:dyDescent="0.25">
      <c r="A13" t="s">
        <v>268</v>
      </c>
      <c r="B13" t="s">
        <v>63</v>
      </c>
      <c r="C13" t="s">
        <v>52</v>
      </c>
      <c r="D13" t="s">
        <v>62</v>
      </c>
    </row>
    <row r="14" spans="1:4" x14ac:dyDescent="0.25">
      <c r="A14" t="s">
        <v>269</v>
      </c>
      <c r="B14" t="s">
        <v>63</v>
      </c>
      <c r="C14" t="s">
        <v>52</v>
      </c>
      <c r="D14" t="s">
        <v>62</v>
      </c>
    </row>
    <row r="15" spans="1:4" x14ac:dyDescent="0.25">
      <c r="A15" t="s">
        <v>270</v>
      </c>
      <c r="B15" t="s">
        <v>63</v>
      </c>
      <c r="C15" t="s">
        <v>52</v>
      </c>
      <c r="D15" t="s">
        <v>62</v>
      </c>
    </row>
    <row r="16" spans="1:4" x14ac:dyDescent="0.25">
      <c r="A16" t="s">
        <v>271</v>
      </c>
      <c r="B16" t="s">
        <v>63</v>
      </c>
      <c r="C16" t="s">
        <v>52</v>
      </c>
      <c r="D16" t="s">
        <v>62</v>
      </c>
    </row>
    <row r="17" spans="1:4" x14ac:dyDescent="0.25">
      <c r="A17" t="s">
        <v>272</v>
      </c>
      <c r="B17" t="s">
        <v>63</v>
      </c>
      <c r="C17" t="s">
        <v>52</v>
      </c>
      <c r="D17" t="s">
        <v>62</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5472C-4C9D-41CA-B197-6666FC44F7EF}">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97</v>
      </c>
      <c r="C1" s="25" t="s">
        <v>145</v>
      </c>
      <c r="D1" s="25" t="s">
        <v>146</v>
      </c>
      <c r="E1" s="25" t="s">
        <v>147</v>
      </c>
    </row>
    <row r="2" spans="1:5" x14ac:dyDescent="0.25">
      <c r="A2">
        <v>1</v>
      </c>
      <c r="B2" t="s">
        <v>148</v>
      </c>
      <c r="C2" t="s">
        <v>149</v>
      </c>
      <c r="D2" t="s">
        <v>150</v>
      </c>
      <c r="E2" t="s">
        <v>151</v>
      </c>
    </row>
    <row r="3" spans="1:5" x14ac:dyDescent="0.25">
      <c r="A3">
        <v>2</v>
      </c>
      <c r="B3" t="s">
        <v>152</v>
      </c>
      <c r="C3" t="s">
        <v>153</v>
      </c>
      <c r="D3" t="s">
        <v>117</v>
      </c>
      <c r="E3" t="s">
        <v>154</v>
      </c>
    </row>
    <row r="4" spans="1:5" x14ac:dyDescent="0.25">
      <c r="A4">
        <v>3</v>
      </c>
      <c r="B4" t="s">
        <v>155</v>
      </c>
      <c r="C4" t="s">
        <v>156</v>
      </c>
      <c r="D4" t="s">
        <v>157</v>
      </c>
      <c r="E4" t="s">
        <v>158</v>
      </c>
    </row>
    <row r="5" spans="1:5" x14ac:dyDescent="0.25">
      <c r="A5">
        <v>4</v>
      </c>
      <c r="B5" t="s">
        <v>159</v>
      </c>
      <c r="C5" t="s">
        <v>156</v>
      </c>
      <c r="D5" t="s">
        <v>150</v>
      </c>
      <c r="E5" t="s">
        <v>160</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11564-53A4-40A3-9A89-550EB0C77CFA}">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289</v>
      </c>
      <c r="B1" s="25" t="s">
        <v>290</v>
      </c>
      <c r="C1" s="25" t="s">
        <v>300</v>
      </c>
      <c r="D1" s="25" t="s">
        <v>147</v>
      </c>
      <c r="E1" s="25" t="s">
        <v>301</v>
      </c>
      <c r="F1" s="25" t="s">
        <v>302</v>
      </c>
      <c r="G1" s="25" t="s">
        <v>303</v>
      </c>
      <c r="H1" s="25" t="s">
        <v>52</v>
      </c>
      <c r="I1" s="25" t="s">
        <v>304</v>
      </c>
      <c r="J1" s="25" t="s">
        <v>305</v>
      </c>
      <c r="K1" s="25" t="s">
        <v>306</v>
      </c>
    </row>
    <row r="2" spans="1:11" x14ac:dyDescent="0.25">
      <c r="A2" t="s">
        <v>266</v>
      </c>
      <c r="B2" t="s">
        <v>92</v>
      </c>
      <c r="C2" t="s">
        <v>152</v>
      </c>
      <c r="D2" t="s">
        <v>154</v>
      </c>
      <c r="E2">
        <v>0</v>
      </c>
      <c r="F2">
        <v>3</v>
      </c>
      <c r="G2">
        <v>5</v>
      </c>
      <c r="H2">
        <v>8</v>
      </c>
      <c r="I2">
        <v>13</v>
      </c>
      <c r="J2" t="s">
        <v>39</v>
      </c>
      <c r="K2" t="s">
        <v>49</v>
      </c>
    </row>
    <row r="3" spans="1:11" x14ac:dyDescent="0.25">
      <c r="A3" t="s">
        <v>267</v>
      </c>
      <c r="B3" t="s">
        <v>88</v>
      </c>
      <c r="C3" t="s">
        <v>152</v>
      </c>
      <c r="D3" t="s">
        <v>154</v>
      </c>
      <c r="E3">
        <v>3</v>
      </c>
      <c r="F3">
        <v>4</v>
      </c>
      <c r="G3">
        <v>3</v>
      </c>
      <c r="H3">
        <v>10</v>
      </c>
      <c r="I3">
        <v>14</v>
      </c>
      <c r="J3" t="s">
        <v>54</v>
      </c>
      <c r="K3" t="s">
        <v>48</v>
      </c>
    </row>
    <row r="4" spans="1:11" x14ac:dyDescent="0.25">
      <c r="A4" t="s">
        <v>272</v>
      </c>
      <c r="B4" t="s">
        <v>90</v>
      </c>
      <c r="C4" t="s">
        <v>159</v>
      </c>
      <c r="D4" t="s">
        <v>160</v>
      </c>
      <c r="E4">
        <v>1</v>
      </c>
      <c r="F4">
        <v>0</v>
      </c>
      <c r="G4">
        <v>1</v>
      </c>
      <c r="H4">
        <v>2</v>
      </c>
      <c r="I4">
        <v>11</v>
      </c>
      <c r="J4" t="s">
        <v>46</v>
      </c>
      <c r="K4" t="s">
        <v>51</v>
      </c>
    </row>
    <row r="5" spans="1:11" x14ac:dyDescent="0.25">
      <c r="A5" t="s">
        <v>259</v>
      </c>
      <c r="B5" t="s">
        <v>96</v>
      </c>
      <c r="C5" t="s">
        <v>155</v>
      </c>
      <c r="D5" t="s">
        <v>158</v>
      </c>
      <c r="E5">
        <v>3</v>
      </c>
      <c r="F5">
        <v>3</v>
      </c>
      <c r="G5">
        <v>1</v>
      </c>
      <c r="H5">
        <v>7</v>
      </c>
      <c r="I5">
        <v>13</v>
      </c>
      <c r="J5" t="s">
        <v>39</v>
      </c>
      <c r="K5" t="s">
        <v>49</v>
      </c>
    </row>
    <row r="6" spans="1:11" x14ac:dyDescent="0.25">
      <c r="A6" t="s">
        <v>269</v>
      </c>
      <c r="B6" t="s">
        <v>96</v>
      </c>
      <c r="C6" t="s">
        <v>148</v>
      </c>
      <c r="D6" t="s">
        <v>151</v>
      </c>
      <c r="E6">
        <v>4</v>
      </c>
      <c r="F6">
        <v>1</v>
      </c>
      <c r="G6">
        <v>3</v>
      </c>
      <c r="H6">
        <v>8</v>
      </c>
      <c r="I6">
        <v>13</v>
      </c>
      <c r="J6" t="s">
        <v>39</v>
      </c>
      <c r="K6" t="s">
        <v>49</v>
      </c>
    </row>
    <row r="7" spans="1:11" x14ac:dyDescent="0.25">
      <c r="A7" t="s">
        <v>262</v>
      </c>
      <c r="B7" t="s">
        <v>25</v>
      </c>
      <c r="C7" t="s">
        <v>148</v>
      </c>
      <c r="D7" t="s">
        <v>151</v>
      </c>
      <c r="E7">
        <v>4</v>
      </c>
      <c r="F7">
        <v>1</v>
      </c>
      <c r="G7">
        <v>2</v>
      </c>
      <c r="H7">
        <v>7</v>
      </c>
      <c r="I7">
        <v>13</v>
      </c>
      <c r="J7" t="s">
        <v>39</v>
      </c>
      <c r="K7" t="s">
        <v>49</v>
      </c>
    </row>
    <row r="8" spans="1:11" x14ac:dyDescent="0.25">
      <c r="A8" t="s">
        <v>265</v>
      </c>
      <c r="B8" t="s">
        <v>94</v>
      </c>
      <c r="C8" t="s">
        <v>159</v>
      </c>
      <c r="D8" t="s">
        <v>160</v>
      </c>
      <c r="E8">
        <v>4</v>
      </c>
      <c r="F8">
        <v>3</v>
      </c>
      <c r="G8">
        <v>4</v>
      </c>
      <c r="H8">
        <v>11</v>
      </c>
      <c r="I8">
        <v>14</v>
      </c>
      <c r="J8" t="s">
        <v>54</v>
      </c>
      <c r="K8" t="s">
        <v>48</v>
      </c>
    </row>
    <row r="9" spans="1:11" x14ac:dyDescent="0.25">
      <c r="A9" t="s">
        <v>263</v>
      </c>
      <c r="B9" t="s">
        <v>96</v>
      </c>
      <c r="C9" t="s">
        <v>152</v>
      </c>
      <c r="D9" t="s">
        <v>154</v>
      </c>
      <c r="E9">
        <v>5</v>
      </c>
      <c r="F9">
        <v>1</v>
      </c>
      <c r="G9">
        <v>3</v>
      </c>
      <c r="H9">
        <v>9</v>
      </c>
      <c r="I9">
        <v>14</v>
      </c>
      <c r="J9" t="s">
        <v>54</v>
      </c>
      <c r="K9" t="s">
        <v>48</v>
      </c>
    </row>
    <row r="10" spans="1:11" x14ac:dyDescent="0.25">
      <c r="A10" t="s">
        <v>258</v>
      </c>
      <c r="B10" t="s">
        <v>25</v>
      </c>
      <c r="C10" t="s">
        <v>148</v>
      </c>
      <c r="D10" t="s">
        <v>151</v>
      </c>
      <c r="E10">
        <v>1</v>
      </c>
      <c r="F10">
        <v>4</v>
      </c>
      <c r="G10">
        <v>4</v>
      </c>
      <c r="H10">
        <v>9</v>
      </c>
      <c r="I10">
        <v>14</v>
      </c>
      <c r="J10" t="s">
        <v>54</v>
      </c>
      <c r="K10" t="s">
        <v>48</v>
      </c>
    </row>
    <row r="11" spans="1:11" x14ac:dyDescent="0.25">
      <c r="A11" t="s">
        <v>268</v>
      </c>
      <c r="B11" t="s">
        <v>25</v>
      </c>
      <c r="C11" t="s">
        <v>159</v>
      </c>
      <c r="D11" t="s">
        <v>160</v>
      </c>
      <c r="E11">
        <v>4</v>
      </c>
      <c r="F11">
        <v>3</v>
      </c>
      <c r="G11">
        <v>0</v>
      </c>
      <c r="H11">
        <v>7</v>
      </c>
      <c r="I11">
        <v>13</v>
      </c>
      <c r="J11" t="s">
        <v>39</v>
      </c>
      <c r="K11" t="s">
        <v>49</v>
      </c>
    </row>
    <row r="12" spans="1:11" x14ac:dyDescent="0.25">
      <c r="A12" t="s">
        <v>271</v>
      </c>
      <c r="B12" t="s">
        <v>88</v>
      </c>
      <c r="C12" t="s">
        <v>159</v>
      </c>
      <c r="D12" t="s">
        <v>160</v>
      </c>
      <c r="E12">
        <v>3</v>
      </c>
      <c r="F12">
        <v>1</v>
      </c>
      <c r="G12">
        <v>3</v>
      </c>
      <c r="H12">
        <v>7</v>
      </c>
      <c r="I12">
        <v>13</v>
      </c>
      <c r="J12" t="s">
        <v>39</v>
      </c>
      <c r="K12" t="s">
        <v>49</v>
      </c>
    </row>
    <row r="13" spans="1:11" x14ac:dyDescent="0.25">
      <c r="A13" t="s">
        <v>260</v>
      </c>
      <c r="B13" t="s">
        <v>96</v>
      </c>
      <c r="C13" t="s">
        <v>159</v>
      </c>
      <c r="D13" t="s">
        <v>160</v>
      </c>
      <c r="E13">
        <v>4</v>
      </c>
      <c r="F13">
        <v>1</v>
      </c>
      <c r="G13">
        <v>5</v>
      </c>
      <c r="H13">
        <v>10</v>
      </c>
      <c r="I13">
        <v>14</v>
      </c>
      <c r="J13" t="s">
        <v>54</v>
      </c>
      <c r="K13" t="s">
        <v>48</v>
      </c>
    </row>
    <row r="14" spans="1:11" x14ac:dyDescent="0.25">
      <c r="A14" t="s">
        <v>264</v>
      </c>
      <c r="B14" t="s">
        <v>96</v>
      </c>
      <c r="C14" t="s">
        <v>155</v>
      </c>
      <c r="D14" t="s">
        <v>158</v>
      </c>
      <c r="E14">
        <v>3</v>
      </c>
      <c r="F14">
        <v>2</v>
      </c>
      <c r="G14">
        <v>3</v>
      </c>
      <c r="H14">
        <v>8</v>
      </c>
      <c r="I14">
        <v>13</v>
      </c>
      <c r="J14" t="s">
        <v>39</v>
      </c>
      <c r="K14" t="s">
        <v>49</v>
      </c>
    </row>
    <row r="15" spans="1:11" x14ac:dyDescent="0.25">
      <c r="A15" t="s">
        <v>257</v>
      </c>
      <c r="B15" t="s">
        <v>94</v>
      </c>
      <c r="C15" t="s">
        <v>159</v>
      </c>
      <c r="D15" t="s">
        <v>160</v>
      </c>
      <c r="E15">
        <v>3</v>
      </c>
      <c r="F15">
        <v>4</v>
      </c>
      <c r="G15">
        <v>4</v>
      </c>
      <c r="H15">
        <v>11</v>
      </c>
      <c r="I15">
        <v>14</v>
      </c>
      <c r="J15" t="s">
        <v>54</v>
      </c>
      <c r="K15" t="s">
        <v>48</v>
      </c>
    </row>
    <row r="16" spans="1:11" x14ac:dyDescent="0.25">
      <c r="A16" t="s">
        <v>270</v>
      </c>
      <c r="B16" t="s">
        <v>90</v>
      </c>
      <c r="C16" t="s">
        <v>148</v>
      </c>
      <c r="D16" t="s">
        <v>151</v>
      </c>
      <c r="E16">
        <v>4</v>
      </c>
      <c r="F16">
        <v>3</v>
      </c>
      <c r="G16">
        <v>2</v>
      </c>
      <c r="H16">
        <v>9</v>
      </c>
      <c r="I16">
        <v>14</v>
      </c>
      <c r="J16" t="s">
        <v>54</v>
      </c>
      <c r="K16" t="s">
        <v>48</v>
      </c>
    </row>
    <row r="17" spans="1:11" x14ac:dyDescent="0.25">
      <c r="A17" t="s">
        <v>261</v>
      </c>
      <c r="B17" t="s">
        <v>25</v>
      </c>
      <c r="C17" t="s">
        <v>159</v>
      </c>
      <c r="D17" t="s">
        <v>160</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A4D69-BBB0-444D-86A1-4ABD1B802022}">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236</v>
      </c>
      <c r="C1" s="25" t="s">
        <v>237</v>
      </c>
      <c r="D1" s="25" t="s">
        <v>238</v>
      </c>
    </row>
    <row r="2" spans="1:4" x14ac:dyDescent="0.25">
      <c r="A2" t="s">
        <v>273</v>
      </c>
      <c r="B2" t="s">
        <v>61</v>
      </c>
      <c r="C2" t="s">
        <v>52</v>
      </c>
      <c r="D2" t="s">
        <v>62</v>
      </c>
    </row>
    <row r="3" spans="1:4" x14ac:dyDescent="0.25">
      <c r="A3" t="s">
        <v>274</v>
      </c>
      <c r="B3" t="s">
        <v>61</v>
      </c>
      <c r="C3" t="s">
        <v>52</v>
      </c>
      <c r="D3" t="s">
        <v>62</v>
      </c>
    </row>
    <row r="4" spans="1:4" x14ac:dyDescent="0.25">
      <c r="A4" t="s">
        <v>275</v>
      </c>
      <c r="B4" t="s">
        <v>61</v>
      </c>
      <c r="C4" t="s">
        <v>52</v>
      </c>
      <c r="D4" t="s">
        <v>62</v>
      </c>
    </row>
    <row r="5" spans="1:4" x14ac:dyDescent="0.25">
      <c r="A5" t="s">
        <v>276</v>
      </c>
      <c r="B5" t="s">
        <v>61</v>
      </c>
      <c r="C5" t="s">
        <v>52</v>
      </c>
      <c r="D5" t="s">
        <v>62</v>
      </c>
    </row>
    <row r="6" spans="1:4" x14ac:dyDescent="0.25">
      <c r="A6" t="s">
        <v>277</v>
      </c>
      <c r="B6" t="s">
        <v>61</v>
      </c>
      <c r="C6" t="s">
        <v>52</v>
      </c>
      <c r="D6" t="s">
        <v>62</v>
      </c>
    </row>
    <row r="7" spans="1:4" x14ac:dyDescent="0.25">
      <c r="A7" t="s">
        <v>278</v>
      </c>
      <c r="B7" t="s">
        <v>61</v>
      </c>
      <c r="C7" t="s">
        <v>52</v>
      </c>
      <c r="D7" t="s">
        <v>62</v>
      </c>
    </row>
    <row r="8" spans="1:4" x14ac:dyDescent="0.25">
      <c r="A8" t="s">
        <v>279</v>
      </c>
      <c r="B8" t="s">
        <v>61</v>
      </c>
      <c r="C8" t="s">
        <v>52</v>
      </c>
      <c r="D8" t="s">
        <v>62</v>
      </c>
    </row>
    <row r="9" spans="1:4" x14ac:dyDescent="0.25">
      <c r="A9" t="s">
        <v>280</v>
      </c>
      <c r="B9" t="s">
        <v>61</v>
      </c>
      <c r="C9" t="s">
        <v>52</v>
      </c>
      <c r="D9" t="s">
        <v>62</v>
      </c>
    </row>
    <row r="10" spans="1:4" x14ac:dyDescent="0.25">
      <c r="A10" t="s">
        <v>281</v>
      </c>
      <c r="B10" t="s">
        <v>61</v>
      </c>
      <c r="C10" t="s">
        <v>52</v>
      </c>
      <c r="D10" t="s">
        <v>62</v>
      </c>
    </row>
    <row r="11" spans="1:4" x14ac:dyDescent="0.25">
      <c r="A11" t="s">
        <v>282</v>
      </c>
      <c r="B11" t="s">
        <v>61</v>
      </c>
      <c r="C11" t="s">
        <v>52</v>
      </c>
      <c r="D11" t="s">
        <v>62</v>
      </c>
    </row>
    <row r="12" spans="1:4" x14ac:dyDescent="0.25">
      <c r="A12" t="s">
        <v>283</v>
      </c>
      <c r="B12" t="s">
        <v>61</v>
      </c>
      <c r="C12" t="s">
        <v>52</v>
      </c>
      <c r="D12" t="s">
        <v>62</v>
      </c>
    </row>
    <row r="13" spans="1:4" x14ac:dyDescent="0.25">
      <c r="A13" t="s">
        <v>284</v>
      </c>
      <c r="B13" t="s">
        <v>61</v>
      </c>
      <c r="C13" t="s">
        <v>52</v>
      </c>
      <c r="D13" t="s">
        <v>62</v>
      </c>
    </row>
    <row r="14" spans="1:4" x14ac:dyDescent="0.25">
      <c r="A14" t="s">
        <v>285</v>
      </c>
      <c r="B14" t="s">
        <v>61</v>
      </c>
      <c r="C14" t="s">
        <v>52</v>
      </c>
      <c r="D14" t="s">
        <v>62</v>
      </c>
    </row>
    <row r="15" spans="1:4" x14ac:dyDescent="0.25">
      <c r="A15" t="s">
        <v>286</v>
      </c>
      <c r="B15" t="s">
        <v>61</v>
      </c>
      <c r="C15" t="s">
        <v>52</v>
      </c>
      <c r="D15" t="s">
        <v>62</v>
      </c>
    </row>
    <row r="16" spans="1:4" x14ac:dyDescent="0.25">
      <c r="A16" t="s">
        <v>287</v>
      </c>
      <c r="B16" t="s">
        <v>61</v>
      </c>
      <c r="C16" t="s">
        <v>52</v>
      </c>
      <c r="D16" t="s">
        <v>62</v>
      </c>
    </row>
    <row r="17" spans="1:4" x14ac:dyDescent="0.25">
      <c r="A17" t="s">
        <v>288</v>
      </c>
      <c r="B17" t="s">
        <v>61</v>
      </c>
      <c r="C17" t="s">
        <v>52</v>
      </c>
      <c r="D17" t="s">
        <v>62</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D243A-C0A2-42DE-81C2-C09C434E3C48}">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97</v>
      </c>
      <c r="C1" s="25" t="s">
        <v>145</v>
      </c>
      <c r="D1" s="25" t="s">
        <v>146</v>
      </c>
      <c r="E1" s="25" t="s">
        <v>161</v>
      </c>
    </row>
    <row r="2" spans="1:5" x14ac:dyDescent="0.25">
      <c r="A2">
        <v>1</v>
      </c>
      <c r="B2" t="s">
        <v>162</v>
      </c>
      <c r="C2" t="s">
        <v>163</v>
      </c>
      <c r="D2" t="s">
        <v>164</v>
      </c>
      <c r="E2" t="s">
        <v>165</v>
      </c>
    </row>
    <row r="3" spans="1:5" x14ac:dyDescent="0.25">
      <c r="A3">
        <v>2</v>
      </c>
      <c r="B3" t="s">
        <v>166</v>
      </c>
      <c r="C3" t="s">
        <v>163</v>
      </c>
      <c r="D3" t="s">
        <v>117</v>
      </c>
      <c r="E3" t="s">
        <v>167</v>
      </c>
    </row>
    <row r="4" spans="1:5" x14ac:dyDescent="0.25">
      <c r="A4">
        <v>3</v>
      </c>
      <c r="B4" t="s">
        <v>168</v>
      </c>
      <c r="C4" t="s">
        <v>169</v>
      </c>
      <c r="D4" t="s">
        <v>170</v>
      </c>
      <c r="E4" t="s">
        <v>171</v>
      </c>
    </row>
    <row r="5" spans="1:5" x14ac:dyDescent="0.25">
      <c r="A5">
        <v>4</v>
      </c>
      <c r="B5" t="s">
        <v>172</v>
      </c>
      <c r="C5" t="s">
        <v>169</v>
      </c>
      <c r="D5" t="s">
        <v>157</v>
      </c>
      <c r="E5" t="s">
        <v>173</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02DA8E-8FE0-4EC2-B430-420558C365CE}">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289</v>
      </c>
      <c r="B1" s="25" t="s">
        <v>290</v>
      </c>
      <c r="C1" s="25" t="s">
        <v>307</v>
      </c>
      <c r="D1" s="25" t="s">
        <v>161</v>
      </c>
      <c r="E1" s="25" t="s">
        <v>308</v>
      </c>
      <c r="F1" s="25" t="s">
        <v>309</v>
      </c>
      <c r="G1" s="25" t="s">
        <v>310</v>
      </c>
      <c r="H1" s="25" t="s">
        <v>52</v>
      </c>
      <c r="I1" s="25" t="s">
        <v>304</v>
      </c>
      <c r="J1" s="25" t="s">
        <v>305</v>
      </c>
      <c r="K1" s="25" t="s">
        <v>306</v>
      </c>
    </row>
    <row r="2" spans="1:11" x14ac:dyDescent="0.25">
      <c r="A2" t="s">
        <v>277</v>
      </c>
      <c r="B2" t="s">
        <v>94</v>
      </c>
      <c r="C2" t="s">
        <v>166</v>
      </c>
      <c r="D2" t="s">
        <v>167</v>
      </c>
      <c r="E2">
        <v>2</v>
      </c>
      <c r="F2">
        <v>2</v>
      </c>
      <c r="G2">
        <v>2</v>
      </c>
      <c r="H2">
        <v>6</v>
      </c>
      <c r="I2">
        <v>13</v>
      </c>
      <c r="J2" t="s">
        <v>39</v>
      </c>
      <c r="K2" t="s">
        <v>49</v>
      </c>
    </row>
    <row r="3" spans="1:11" x14ac:dyDescent="0.25">
      <c r="A3" t="s">
        <v>284</v>
      </c>
      <c r="B3" t="s">
        <v>25</v>
      </c>
      <c r="C3" t="s">
        <v>168</v>
      </c>
      <c r="D3" t="s">
        <v>171</v>
      </c>
      <c r="E3">
        <v>2</v>
      </c>
      <c r="F3">
        <v>2</v>
      </c>
      <c r="G3">
        <v>2</v>
      </c>
      <c r="H3">
        <v>6</v>
      </c>
      <c r="I3">
        <v>13</v>
      </c>
      <c r="J3" t="s">
        <v>39</v>
      </c>
      <c r="K3" t="s">
        <v>49</v>
      </c>
    </row>
    <row r="4" spans="1:11" x14ac:dyDescent="0.25">
      <c r="A4" t="s">
        <v>287</v>
      </c>
      <c r="B4" t="s">
        <v>90</v>
      </c>
      <c r="C4" t="s">
        <v>172</v>
      </c>
      <c r="D4" t="s">
        <v>173</v>
      </c>
      <c r="E4">
        <v>3</v>
      </c>
      <c r="F4">
        <v>3</v>
      </c>
      <c r="G4">
        <v>1</v>
      </c>
      <c r="H4">
        <v>7</v>
      </c>
      <c r="I4">
        <v>13</v>
      </c>
      <c r="J4" t="s">
        <v>39</v>
      </c>
      <c r="K4" t="s">
        <v>49</v>
      </c>
    </row>
    <row r="5" spans="1:11" x14ac:dyDescent="0.25">
      <c r="A5" t="s">
        <v>278</v>
      </c>
      <c r="B5" t="s">
        <v>96</v>
      </c>
      <c r="C5" t="s">
        <v>172</v>
      </c>
      <c r="D5" t="s">
        <v>173</v>
      </c>
      <c r="E5">
        <v>2</v>
      </c>
      <c r="F5">
        <v>4</v>
      </c>
      <c r="G5">
        <v>3</v>
      </c>
      <c r="H5">
        <v>9</v>
      </c>
      <c r="I5">
        <v>14</v>
      </c>
      <c r="J5" t="s">
        <v>54</v>
      </c>
      <c r="K5" t="s">
        <v>48</v>
      </c>
    </row>
    <row r="6" spans="1:11" x14ac:dyDescent="0.25">
      <c r="A6" t="s">
        <v>275</v>
      </c>
      <c r="B6" t="s">
        <v>94</v>
      </c>
      <c r="C6" t="s">
        <v>166</v>
      </c>
      <c r="D6" t="s">
        <v>167</v>
      </c>
      <c r="E6">
        <v>2</v>
      </c>
      <c r="F6">
        <v>0</v>
      </c>
      <c r="G6">
        <v>2</v>
      </c>
      <c r="H6">
        <v>4</v>
      </c>
      <c r="I6">
        <v>12</v>
      </c>
      <c r="J6" t="s">
        <v>53</v>
      </c>
      <c r="K6" t="s">
        <v>50</v>
      </c>
    </row>
    <row r="7" spans="1:11" x14ac:dyDescent="0.25">
      <c r="A7" t="s">
        <v>281</v>
      </c>
      <c r="B7" t="s">
        <v>25</v>
      </c>
      <c r="C7" t="s">
        <v>168</v>
      </c>
      <c r="D7" t="s">
        <v>171</v>
      </c>
      <c r="E7">
        <v>2</v>
      </c>
      <c r="F7">
        <v>3</v>
      </c>
      <c r="G7">
        <v>2</v>
      </c>
      <c r="H7">
        <v>7</v>
      </c>
      <c r="I7">
        <v>13</v>
      </c>
      <c r="J7" t="s">
        <v>39</v>
      </c>
      <c r="K7" t="s">
        <v>49</v>
      </c>
    </row>
    <row r="8" spans="1:11" x14ac:dyDescent="0.25">
      <c r="A8" t="s">
        <v>286</v>
      </c>
      <c r="B8" t="s">
        <v>96</v>
      </c>
      <c r="C8" t="s">
        <v>172</v>
      </c>
      <c r="D8" t="s">
        <v>173</v>
      </c>
      <c r="E8">
        <v>2</v>
      </c>
      <c r="F8">
        <v>3</v>
      </c>
      <c r="G8">
        <v>2</v>
      </c>
      <c r="H8">
        <v>7</v>
      </c>
      <c r="I8">
        <v>13</v>
      </c>
      <c r="J8" t="s">
        <v>39</v>
      </c>
      <c r="K8" t="s">
        <v>49</v>
      </c>
    </row>
    <row r="9" spans="1:11" x14ac:dyDescent="0.25">
      <c r="A9" t="s">
        <v>276</v>
      </c>
      <c r="B9" t="s">
        <v>90</v>
      </c>
      <c r="C9" t="s">
        <v>168</v>
      </c>
      <c r="D9" t="s">
        <v>171</v>
      </c>
      <c r="E9">
        <v>2</v>
      </c>
      <c r="F9">
        <v>2</v>
      </c>
      <c r="G9">
        <v>1</v>
      </c>
      <c r="H9">
        <v>5</v>
      </c>
      <c r="I9">
        <v>12</v>
      </c>
      <c r="J9" t="s">
        <v>53</v>
      </c>
      <c r="K9" t="s">
        <v>50</v>
      </c>
    </row>
    <row r="10" spans="1:11" x14ac:dyDescent="0.25">
      <c r="A10" t="s">
        <v>273</v>
      </c>
      <c r="B10" t="s">
        <v>90</v>
      </c>
      <c r="C10" t="s">
        <v>166</v>
      </c>
      <c r="D10" t="s">
        <v>167</v>
      </c>
      <c r="E10">
        <v>1</v>
      </c>
      <c r="F10">
        <v>3</v>
      </c>
      <c r="G10">
        <v>4</v>
      </c>
      <c r="H10">
        <v>8</v>
      </c>
      <c r="I10">
        <v>13</v>
      </c>
      <c r="J10" t="s">
        <v>39</v>
      </c>
      <c r="K10" t="s">
        <v>49</v>
      </c>
    </row>
    <row r="11" spans="1:11" x14ac:dyDescent="0.25">
      <c r="A11" t="s">
        <v>279</v>
      </c>
      <c r="B11" t="s">
        <v>25</v>
      </c>
      <c r="C11" t="s">
        <v>168</v>
      </c>
      <c r="D11" t="s">
        <v>171</v>
      </c>
      <c r="E11">
        <v>1</v>
      </c>
      <c r="F11">
        <v>2</v>
      </c>
      <c r="G11">
        <v>3</v>
      </c>
      <c r="H11">
        <v>6</v>
      </c>
      <c r="I11">
        <v>13</v>
      </c>
      <c r="J11" t="s">
        <v>39</v>
      </c>
      <c r="K11" t="s">
        <v>49</v>
      </c>
    </row>
    <row r="12" spans="1:11" x14ac:dyDescent="0.25">
      <c r="A12" t="s">
        <v>285</v>
      </c>
      <c r="B12" t="s">
        <v>92</v>
      </c>
      <c r="C12" t="s">
        <v>166</v>
      </c>
      <c r="D12" t="s">
        <v>167</v>
      </c>
      <c r="E12">
        <v>5</v>
      </c>
      <c r="F12">
        <v>4</v>
      </c>
      <c r="G12">
        <v>2</v>
      </c>
      <c r="H12">
        <v>11</v>
      </c>
      <c r="I12">
        <v>14</v>
      </c>
      <c r="J12" t="s">
        <v>54</v>
      </c>
      <c r="K12" t="s">
        <v>48</v>
      </c>
    </row>
    <row r="13" spans="1:11" x14ac:dyDescent="0.25">
      <c r="A13" t="s">
        <v>283</v>
      </c>
      <c r="B13" t="s">
        <v>88</v>
      </c>
      <c r="C13" t="s">
        <v>162</v>
      </c>
      <c r="D13" t="s">
        <v>165</v>
      </c>
      <c r="E13">
        <v>2</v>
      </c>
      <c r="F13">
        <v>3</v>
      </c>
      <c r="G13">
        <v>1</v>
      </c>
      <c r="H13">
        <v>6</v>
      </c>
      <c r="I13">
        <v>13</v>
      </c>
      <c r="J13" t="s">
        <v>39</v>
      </c>
      <c r="K13" t="s">
        <v>49</v>
      </c>
    </row>
    <row r="14" spans="1:11" x14ac:dyDescent="0.25">
      <c r="A14" t="s">
        <v>274</v>
      </c>
      <c r="B14" t="s">
        <v>94</v>
      </c>
      <c r="C14" t="s">
        <v>162</v>
      </c>
      <c r="D14" t="s">
        <v>165</v>
      </c>
      <c r="E14">
        <v>3</v>
      </c>
      <c r="F14">
        <v>3</v>
      </c>
      <c r="G14">
        <v>1</v>
      </c>
      <c r="H14">
        <v>7</v>
      </c>
      <c r="I14">
        <v>13</v>
      </c>
      <c r="J14" t="s">
        <v>39</v>
      </c>
      <c r="K14" t="s">
        <v>49</v>
      </c>
    </row>
    <row r="15" spans="1:11" x14ac:dyDescent="0.25">
      <c r="A15" t="s">
        <v>282</v>
      </c>
      <c r="B15" t="s">
        <v>94</v>
      </c>
      <c r="C15" t="s">
        <v>168</v>
      </c>
      <c r="D15" t="s">
        <v>171</v>
      </c>
      <c r="E15">
        <v>4</v>
      </c>
      <c r="F15">
        <v>3</v>
      </c>
      <c r="G15">
        <v>2</v>
      </c>
      <c r="H15">
        <v>9</v>
      </c>
      <c r="I15">
        <v>14</v>
      </c>
      <c r="J15" t="s">
        <v>54</v>
      </c>
      <c r="K15" t="s">
        <v>48</v>
      </c>
    </row>
    <row r="16" spans="1:11" x14ac:dyDescent="0.25">
      <c r="A16" t="s">
        <v>288</v>
      </c>
      <c r="B16" t="s">
        <v>94</v>
      </c>
      <c r="C16" t="s">
        <v>162</v>
      </c>
      <c r="D16" t="s">
        <v>165</v>
      </c>
      <c r="E16">
        <v>1</v>
      </c>
      <c r="F16">
        <v>0</v>
      </c>
      <c r="G16">
        <v>5</v>
      </c>
      <c r="H16">
        <v>6</v>
      </c>
      <c r="I16">
        <v>13</v>
      </c>
      <c r="J16" t="s">
        <v>39</v>
      </c>
      <c r="K16" t="s">
        <v>49</v>
      </c>
    </row>
    <row r="17" spans="1:11" x14ac:dyDescent="0.25">
      <c r="A17" t="s">
        <v>280</v>
      </c>
      <c r="B17" t="s">
        <v>96</v>
      </c>
      <c r="C17" t="s">
        <v>162</v>
      </c>
      <c r="D17" t="s">
        <v>165</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65</v>
      </c>
      <c r="G5" s="22">
        <v>0.05</v>
      </c>
    </row>
    <row r="6" spans="1:7" x14ac:dyDescent="0.25">
      <c r="A6" s="21" t="s">
        <v>66</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7" t="s">
        <v>67</v>
      </c>
      <c r="B1" s="7" t="s">
        <v>68</v>
      </c>
      <c r="C1" s="7" t="s">
        <v>57</v>
      </c>
      <c r="D1" s="7" t="s">
        <v>69</v>
      </c>
      <c r="E1" s="7" t="s">
        <v>70</v>
      </c>
      <c r="F1" s="7" t="s">
        <v>71</v>
      </c>
    </row>
    <row r="2" spans="1:6" x14ac:dyDescent="0.25">
      <c r="A2" s="8"/>
      <c r="B2" s="8"/>
      <c r="C2" s="8"/>
      <c r="D2" s="23" t="str">
        <f>IF($A2="","",SUMIFS(Priorities[Allocation % of Team Effort],Priorities[Team Name],$A2))</f>
        <v/>
      </c>
      <c r="E2" s="23" t="str">
        <f>IF($A2="","",SUMIFS(ResourceAllocation[Allocation % of Person Effort],ResourceAllocation[Team Name],$A2))</f>
        <v/>
      </c>
      <c r="F2" s="6" t="str">
        <f t="shared" ref="F2:F16" si="0">IFERROR(INDEX(_xlfn._xlws.SORT(_xlfn._xlws.FILTER($A$2:$A$16,$A$2:$A$16&lt;&gt;"")),ROW()-1),"")</f>
        <v/>
      </c>
    </row>
    <row r="3" spans="1:6" x14ac:dyDescent="0.25">
      <c r="A3" s="8"/>
      <c r="B3" s="8"/>
      <c r="C3" s="8"/>
      <c r="D3" s="23" t="str">
        <f>IF($A3="","",SUMIFS(Priorities[Allocation % of Team Effort],Priorities[Team Name],$A3))</f>
        <v/>
      </c>
      <c r="E3" s="23" t="str">
        <f>IF($A3="","",SUMIFS(ResourceAllocation[Allocation % of Person Effort],ResourceAllocation[Team Name],$A3))</f>
        <v/>
      </c>
      <c r="F3" s="6" t="str">
        <f t="shared" si="0"/>
        <v/>
      </c>
    </row>
    <row r="4" spans="1:6" x14ac:dyDescent="0.25">
      <c r="A4" s="8"/>
      <c r="B4" s="8"/>
      <c r="C4" s="8"/>
      <c r="D4" s="23" t="str">
        <f>IF($A4="","",SUMIFS(Priorities[Allocation % of Team Effort],Priorities[Team Name],$A4))</f>
        <v/>
      </c>
      <c r="E4" s="23" t="str">
        <f>IF($A4="","",SUMIFS(ResourceAllocation[Allocation % of Person Effort],ResourceAllocation[Team Name],$A4))</f>
        <v/>
      </c>
      <c r="F4" s="6" t="str">
        <f t="shared" si="0"/>
        <v/>
      </c>
    </row>
    <row r="5" spans="1:6" x14ac:dyDescent="0.25">
      <c r="A5" s="8"/>
      <c r="B5" s="8"/>
      <c r="C5" s="8"/>
      <c r="D5" s="23" t="str">
        <f>IF($A5="","",SUMIFS(Priorities[Allocation % of Team Effort],Priorities[Team Name],$A5))</f>
        <v/>
      </c>
      <c r="E5" s="23" t="str">
        <f>IF($A5="","",SUMIFS(ResourceAllocation[Allocation % of Person Effort],ResourceAllocation[Team Name],$A5))</f>
        <v/>
      </c>
      <c r="F5" s="6" t="str">
        <f t="shared" si="0"/>
        <v/>
      </c>
    </row>
    <row r="6" spans="1:6" x14ac:dyDescent="0.25">
      <c r="A6" s="8"/>
      <c r="B6" s="8"/>
      <c r="C6" s="8"/>
      <c r="D6" s="23" t="str">
        <f>IF($A6="","",SUMIFS(Priorities[Allocation % of Team Effort],Priorities[Team Name],$A6))</f>
        <v/>
      </c>
      <c r="E6" s="23" t="str">
        <f>IF($A6="","",SUMIFS(ResourceAllocation[Allocation % of Person Effort],ResourceAllocation[Team Name],$A6))</f>
        <v/>
      </c>
      <c r="F6" s="6" t="str">
        <f t="shared" si="0"/>
        <v/>
      </c>
    </row>
    <row r="7" spans="1:6" x14ac:dyDescent="0.25">
      <c r="A7" s="8"/>
      <c r="B7" s="8"/>
      <c r="C7" s="8"/>
      <c r="D7" s="23" t="str">
        <f>IF($A7="","",SUMIFS(Priorities[Allocation % of Team Effort],Priorities[Team Name],$A7))</f>
        <v/>
      </c>
      <c r="E7" s="23" t="str">
        <f>IF($A7="","",SUMIFS(ResourceAllocation[Allocation % of Person Effort],ResourceAllocation[Team Name],$A7))</f>
        <v/>
      </c>
      <c r="F7" s="6" t="str">
        <f t="shared" si="0"/>
        <v/>
      </c>
    </row>
    <row r="8" spans="1:6" x14ac:dyDescent="0.25">
      <c r="A8" s="8"/>
      <c r="B8" s="8"/>
      <c r="C8" s="8"/>
      <c r="D8" s="23" t="str">
        <f>IF($A8="","",SUMIFS(Priorities[Allocation % of Team Effort],Priorities[Team Name],$A8))</f>
        <v/>
      </c>
      <c r="E8" s="23" t="str">
        <f>IF($A8="","",SUMIFS(ResourceAllocation[Allocation % of Person Effort],ResourceAllocation[Team Name],$A8))</f>
        <v/>
      </c>
      <c r="F8" s="6" t="str">
        <f t="shared" si="0"/>
        <v/>
      </c>
    </row>
    <row r="9" spans="1:6" x14ac:dyDescent="0.25">
      <c r="A9" s="8"/>
      <c r="B9" s="8"/>
      <c r="C9" s="8"/>
      <c r="D9" s="23" t="str">
        <f>IF($A9="","",SUMIFS(Priorities[Allocation % of Team Effort],Priorities[Team Name],$A9))</f>
        <v/>
      </c>
      <c r="E9" s="23" t="str">
        <f>IF($A9="","",SUMIFS(ResourceAllocation[Allocation % of Person Effort],ResourceAllocation[Team Name],$A9))</f>
        <v/>
      </c>
      <c r="F9" s="6" t="str">
        <f t="shared" si="0"/>
        <v/>
      </c>
    </row>
    <row r="10" spans="1:6" x14ac:dyDescent="0.25">
      <c r="A10" s="8"/>
      <c r="B10" s="8"/>
      <c r="C10" s="8"/>
      <c r="D10" s="23" t="str">
        <f>IF($A10="","",SUMIFS(Priorities[Allocation % of Team Effort],Priorities[Team Name],$A10))</f>
        <v/>
      </c>
      <c r="E10" s="23" t="str">
        <f>IF($A10="","",SUMIFS(ResourceAllocation[Allocation % of Person Effort],ResourceAllocation[Team Name],$A10))</f>
        <v/>
      </c>
      <c r="F10" s="6" t="str">
        <f t="shared" si="0"/>
        <v/>
      </c>
    </row>
    <row r="11" spans="1:6" x14ac:dyDescent="0.25">
      <c r="A11" s="8"/>
      <c r="B11" s="8"/>
      <c r="C11" s="8"/>
      <c r="D11" s="23" t="str">
        <f>IF($A11="","",SUMIFS(Priorities[Allocation % of Team Effort],Priorities[Team Name],$A11))</f>
        <v/>
      </c>
      <c r="E11" s="23" t="str">
        <f>IF($A11="","",SUMIFS(ResourceAllocation[Allocation % of Person Effort],ResourceAllocation[Team Name],$A11))</f>
        <v/>
      </c>
      <c r="F11" s="6" t="str">
        <f t="shared" si="0"/>
        <v/>
      </c>
    </row>
    <row r="12" spans="1:6" x14ac:dyDescent="0.25">
      <c r="A12" s="8"/>
      <c r="B12" s="8"/>
      <c r="C12" s="8"/>
      <c r="D12" s="23" t="str">
        <f>IF($A12="","",SUMIFS(Priorities[Allocation % of Team Effort],Priorities[Team Name],$A12))</f>
        <v/>
      </c>
      <c r="E12" s="23" t="str">
        <f>IF($A12="","",SUMIFS(ResourceAllocation[Allocation % of Person Effort],ResourceAllocation[Team Name],$A12))</f>
        <v/>
      </c>
      <c r="F12" s="6" t="str">
        <f t="shared" si="0"/>
        <v/>
      </c>
    </row>
    <row r="13" spans="1:6" x14ac:dyDescent="0.25">
      <c r="A13" s="8"/>
      <c r="B13" s="8"/>
      <c r="C13" s="8"/>
      <c r="D13" s="23" t="str">
        <f>IF($A13="","",SUMIFS(Priorities[Allocation % of Team Effort],Priorities[Team Name],$A13))</f>
        <v/>
      </c>
      <c r="E13" s="23" t="str">
        <f>IF($A13="","",SUMIFS(ResourceAllocation[Allocation % of Person Effort],ResourceAllocation[Team Name],$A13))</f>
        <v/>
      </c>
      <c r="F13" s="6" t="str">
        <f t="shared" si="0"/>
        <v/>
      </c>
    </row>
    <row r="14" spans="1:6" x14ac:dyDescent="0.25">
      <c r="A14" s="8"/>
      <c r="B14" s="8"/>
      <c r="C14" s="8"/>
      <c r="D14" s="23" t="str">
        <f>IF($A14="","",SUMIFS(Priorities[Allocation % of Team Effort],Priorities[Team Name],$A14))</f>
        <v/>
      </c>
      <c r="E14" s="23" t="str">
        <f>IF($A14="","",SUMIFS(ResourceAllocation[Allocation % of Person Effort],ResourceAllocation[Team Name],$A14))</f>
        <v/>
      </c>
      <c r="F14" s="6" t="str">
        <f t="shared" si="0"/>
        <v/>
      </c>
    </row>
    <row r="15" spans="1:6" x14ac:dyDescent="0.25">
      <c r="A15" s="8"/>
      <c r="B15" s="8"/>
      <c r="C15" s="8"/>
      <c r="D15" s="23" t="str">
        <f>IF($A15="","",SUMIFS(Priorities[Allocation % of Team Effort],Priorities[Team Name],$A15))</f>
        <v/>
      </c>
      <c r="E15" s="23" t="str">
        <f>IF($A15="","",SUMIFS(ResourceAllocation[Allocation % of Person Effort],ResourceAllocation[Team Name],$A15))</f>
        <v/>
      </c>
      <c r="F15" s="6" t="str">
        <f t="shared" si="0"/>
        <v/>
      </c>
    </row>
    <row r="16" spans="1:6" x14ac:dyDescent="0.25">
      <c r="A16" s="8"/>
      <c r="B16" s="8"/>
      <c r="C16" s="8"/>
      <c r="D16" s="23" t="str">
        <f>IF($A16="","",SUMIFS(Priorities[Allocation % of Team Effort],Priorities[Team Name],$A16))</f>
        <v/>
      </c>
      <c r="E16" s="23" t="str">
        <f>IF($A16="","",SUMIFS(ResourceAllocation[Allocation % of Person Effort],ResourceAllocation[Team Name],$A16))</f>
        <v/>
      </c>
      <c r="F16" s="6" t="str">
        <f t="shared" si="0"/>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72</v>
      </c>
      <c r="C1" s="7" t="s">
        <v>73</v>
      </c>
      <c r="D1" s="7" t="s">
        <v>74</v>
      </c>
      <c r="E1" s="7" t="s">
        <v>75</v>
      </c>
    </row>
    <row r="2" spans="1:5" x14ac:dyDescent="0.25">
      <c r="A2" s="8"/>
      <c r="B2" s="8"/>
      <c r="C2" s="6" t="str">
        <f t="shared" ref="C2:C33" si="0">IFERROR(INDEX(_xlfn._xlws.SORT(_xlfn._xlws.FILTER($B$2:$B$201,($A$2:$A$201="Tactical")*($B$2:$B$201&lt;&gt;""))),ROW()-1),"")</f>
        <v/>
      </c>
      <c r="D2" s="6" t="str">
        <f t="shared" ref="D2:D33" si="1">IFERROR(INDEX(_xlfn._xlws.SORT(_xlfn._xlws.FILTER($B$2:$B$201,($A$2:$A$201="Initiative")*($B$2:$B$201&lt;&gt;""))),ROW()-1),"")</f>
        <v/>
      </c>
      <c r="E2" s="6" t="str">
        <f t="shared" ref="E2:E33" si="2">IFERROR(INDEX(_xlfn._xlws.SORT(_xlfn._xlws.FILTER($B$2:$B$201,($A$2:$A$201="Assistance")*($B$2:$B$201&lt;&gt;""))),ROW()-1),"")</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IFERROR(INDEX(_xlfn._xlws.SORT(_xlfn._xlws.FILTER($B$2:$B$201,($A$2:$A$201="Tactical")*($B$2:$B$201&lt;&gt;""))),ROW()-1),"")</f>
        <v/>
      </c>
      <c r="D34" s="6" t="str">
        <f t="shared" ref="D34:D65" si="4">IFERROR(INDEX(_xlfn._xlws.SORT(_xlfn._xlws.FILTER($B$2:$B$201,($A$2:$A$201="Initiative")*($B$2:$B$201&lt;&gt;""))),ROW()-1),"")</f>
        <v/>
      </c>
      <c r="E34" s="6" t="str">
        <f t="shared" ref="E34:E65" si="5">IFERROR(INDEX(_xlfn._xlws.SORT(_xlfn._xlws.FILTER($B$2:$B$201,($A$2:$A$201="Assistance")*($B$2:$B$201&lt;&gt;""))),ROW()-1),"")</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IFERROR(INDEX(_xlfn._xlws.SORT(_xlfn._xlws.FILTER($B$2:$B$201,($A$2:$A$201="Tactical")*($B$2:$B$201&lt;&gt;""))),ROW()-1),"")</f>
        <v/>
      </c>
      <c r="D66" s="6" t="str">
        <f t="shared" ref="D66:D97" si="7">IFERROR(INDEX(_xlfn._xlws.SORT(_xlfn._xlws.FILTER($B$2:$B$201,($A$2:$A$201="Initiative")*($B$2:$B$201&lt;&gt;""))),ROW()-1),"")</f>
        <v/>
      </c>
      <c r="E66" s="6" t="str">
        <f t="shared" ref="E66:E97" si="8">IFERROR(INDEX(_xlfn._xlws.SORT(_xlfn._xlws.FILTER($B$2:$B$201,($A$2:$A$201="Assistance")*($B$2:$B$201&lt;&gt;""))),ROW()-1),"")</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IFERROR(INDEX(_xlfn._xlws.SORT(_xlfn._xlws.FILTER($B$2:$B$201,($A$2:$A$201="Tactical")*($B$2:$B$201&lt;&gt;""))),ROW()-1),"")</f>
        <v/>
      </c>
      <c r="D98" s="6" t="str">
        <f t="shared" ref="D98:D129" si="10">IFERROR(INDEX(_xlfn._xlws.SORT(_xlfn._xlws.FILTER($B$2:$B$201,($A$2:$A$201="Initiative")*($B$2:$B$201&lt;&gt;""))),ROW()-1),"")</f>
        <v/>
      </c>
      <c r="E98" s="6" t="str">
        <f t="shared" ref="E98:E129" si="11">IFERROR(INDEX(_xlfn._xlws.SORT(_xlfn._xlws.FILTER($B$2:$B$201,($A$2:$A$201="Assistance")*($B$2:$B$201&lt;&gt;""))),ROW()-1),"")</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IFERROR(INDEX(_xlfn._xlws.SORT(_xlfn._xlws.FILTER($B$2:$B$201,($A$2:$A$201="Tactical")*($B$2:$B$201&lt;&gt;""))),ROW()-1),"")</f>
        <v/>
      </c>
      <c r="D130" s="6" t="str">
        <f t="shared" ref="D130:D161" si="13">IFERROR(INDEX(_xlfn._xlws.SORT(_xlfn._xlws.FILTER($B$2:$B$201,($A$2:$A$201="Initiative")*($B$2:$B$201&lt;&gt;""))),ROW()-1),"")</f>
        <v/>
      </c>
      <c r="E130" s="6" t="str">
        <f t="shared" ref="E130:E161" si="14">IFERROR(INDEX(_xlfn._xlws.SORT(_xlfn._xlws.FILTER($B$2:$B$201,($A$2:$A$201="Assistance")*($B$2:$B$201&lt;&gt;""))),ROW()-1),"")</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IFERROR(INDEX(_xlfn._xlws.SORT(_xlfn._xlws.FILTER($B$2:$B$201,($A$2:$A$201="Tactical")*($B$2:$B$201&lt;&gt;""))),ROW()-1),"")</f>
        <v/>
      </c>
      <c r="D162" s="6" t="str">
        <f t="shared" ref="D162:D193" si="16">IFERROR(INDEX(_xlfn._xlws.SORT(_xlfn._xlws.FILTER($B$2:$B$201,($A$2:$A$201="Initiative")*($B$2:$B$201&lt;&gt;""))),ROW()-1),"")</f>
        <v/>
      </c>
      <c r="E162" s="6" t="str">
        <f t="shared" ref="E162:E193" si="17">IFERROR(INDEX(_xlfn._xlws.SORT(_xlfn._xlws.FILTER($B$2:$B$201,($A$2:$A$201="Assistance")*($B$2:$B$201&lt;&gt;""))),ROW()-1),"")</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IFERROR(INDEX(_xlfn._xlws.SORT(_xlfn._xlws.FILTER($B$2:$B$201,($A$2:$A$201="Tactical")*($B$2:$B$201&lt;&gt;""))),ROW()-1),"")</f>
        <v/>
      </c>
      <c r="D194" s="6" t="str">
        <f t="shared" ref="D194:D201" si="19">IFERROR(INDEX(_xlfn._xlws.SORT(_xlfn._xlws.FILTER($B$2:$B$201,($A$2:$A$201="Initiative")*($B$2:$B$201&lt;&gt;""))),ROW()-1),"")</f>
        <v/>
      </c>
      <c r="E194" s="6" t="str">
        <f t="shared" ref="E194:E201" si="20">IFERROR(INDEX(_xlfn._xlws.SORT(_xlfn._xlws.FILTER($B$2:$B$201,($A$2:$A$201="Assistance")*($B$2:$B$201&lt;&gt;""))),ROW()-1),"")</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72</v>
      </c>
      <c r="C1" s="7" t="s">
        <v>76</v>
      </c>
      <c r="D1" s="7" t="s">
        <v>77</v>
      </c>
      <c r="E1" s="7" t="s">
        <v>78</v>
      </c>
      <c r="F1" s="7" t="s">
        <v>79</v>
      </c>
      <c r="G1" s="7" t="s">
        <v>80</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81</v>
      </c>
      <c r="B1" s="7" t="s">
        <v>82</v>
      </c>
      <c r="C1" s="7" t="s">
        <v>67</v>
      </c>
      <c r="D1" s="7" t="s">
        <v>83</v>
      </c>
      <c r="E1" s="7" t="s">
        <v>84</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E143F79-06F6-478F-A54E-C83BB07AFD4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2026-09-04T11:55:03Z</dcterms:created>
  <dcterms:modified xsi:type="dcterms:W3CDTF">2026-09-04T12:00:34Z</dcterms:modified>
</cp:coreProperties>
</file>