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A33751B4-A345-45B3-AECE-98C646CCDC82}"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HLT.xlsxAssistanceScores" hidden="1">AssistanceScores[]</definedName>
    <definedName name="_xlcn.WorksheetConnection_CentreHLT.xlsxAssistanceType" hidden="1">AssistanceType[]</definedName>
    <definedName name="_xlcn.WorksheetConnection_CentreHLT.xlsxCentres" hidden="1">Centres[]</definedName>
    <definedName name="_xlcn.WorksheetConnection_CentreHLT.xlsxInitiativeScores" hidden="1">InitiativeScores[]</definedName>
    <definedName name="_xlcn.WorksheetConnection_CentreHLT.xlsxInitiativeType" hidden="1">InitiativeType[]</definedName>
    <definedName name="_xlcn.WorksheetConnection_CentreHLT.xlsxPosition" hidden="1">Position[]</definedName>
    <definedName name="_xlcn.WorksheetConnection_CentreHLT.xlsxPriorities" hidden="1">Priorities[]</definedName>
    <definedName name="_xlcn.WorksheetConnection_CentreHLT.xlsxPriorityAssistance" hidden="1">PriorityAssistance[]</definedName>
    <definedName name="_xlcn.WorksheetConnection_CentreHLT.xlsxPriorityInitiative" hidden="1">PriorityInitiative[]</definedName>
    <definedName name="_xlcn.WorksheetConnection_CentreHLT.xlsxPriorityTactical" hidden="1">PriorityTactical[]</definedName>
    <definedName name="_xlcn.WorksheetConnection_CentreHLT.xlsxProblemSet" hidden="1">ProblemSet[]</definedName>
    <definedName name="_xlcn.WorksheetConnection_CentreHLT.xlsxRatingLookup" hidden="1">RatingLookup[]</definedName>
    <definedName name="_xlcn.WorksheetConnection_CentreHLT.xlsxResourceAllocation" hidden="1">ResourceAllocation[]</definedName>
    <definedName name="_xlcn.WorksheetConnection_CentreHLT.xlsxResources" hidden="1">Resources[]</definedName>
    <definedName name="_xlcn.WorksheetConnection_CentreHLT.xlsxTacticalScores" hidden="1">TacticalScores[]</definedName>
    <definedName name="_xlcn.WorksheetConnection_CentreHLT.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'Resources'!$A$1:$D$23</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HLT.xlsx!Centres"/>
          <x15:modelTable id="Position" name="Position" connection="WorksheetConnection_Centre-HLT.xlsx!Position"/>
          <x15:modelTable id="ProblemSet" name="ProblemSet" connection="WorksheetConnection_Centre-HLT.xlsx!ProblemSet"/>
          <x15:modelTable id="InitiativeType" name="InitiativeType" connection="WorksheetConnection_Centre-HLT.xlsx!InitiativeType"/>
          <x15:modelTable id="AssistanceType" name="AssistanceType" connection="WorksheetConnection_Centre-HLT.xlsx!AssistanceType"/>
          <x15:modelTable id="RatingLookup" name="RatingLookup" connection="WorksheetConnection_Centre-HLT.xlsx!RatingLookup"/>
          <x15:modelTable id="Resources" name="Resources" connection="WorksheetConnection_Centre-HLT.xlsx!Resources"/>
          <x15:modelTable id="PriorityTactical" name="PriorityTactical" connection="WorksheetConnection_Centre-HLT.xlsx!PriorityTactical"/>
          <x15:modelTable id="PriorityInitiative" name="PriorityInitiative" connection="WorksheetConnection_Centre-HLT.xlsx!PriorityInitiative"/>
          <x15:modelTable id="PriorityAssistance" name="PriorityAssistance" connection="WorksheetConnection_Centre-HLT.xlsx!PriorityAssistance"/>
          <x15:modelTable id="TacticalScores" name="TacticalScores" connection="WorksheetConnection_Centre-HLT.xlsx!TacticalScores"/>
          <x15:modelTable id="InitiativeScores" name="InitiativeScores" connection="WorksheetConnection_Centre-HLT.xlsx!InitiativeScores"/>
          <x15:modelTable id="AssistanceScores" name="AssistanceScores" connection="WorksheetConnection_Centre-HLT.xlsx!AssistanceScores"/>
          <x15:modelTable id="Teams" name="Teams" connection="WorksheetConnection_Centre-HLT.xlsx!Teams"/>
          <x15:modelTable id="Priorities" name="Priorities" connection="WorksheetConnection_Centre-HLT.xlsx!Priorities"/>
          <x15:modelTable id="ResourceAllocation" name="ResourceAllocation" connection="WorksheetConnection_Centre-HLT.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3AB0B92-C70D-4FAD-856B-93F7C8DE1D17}" keepAlive="1" name="Connection" type="5" refreshedVersion="8" saveData="1">
    <dbPr connection="Provider=Microsoft.Mashup.OleDb.1;Data Source=$Workbook$;Location=Centres;Extended Properties=&quot;&quot;" command="SELECT * FROM [Centres]"/>
  </connection>
  <connection id="2" xr16:uid="{7A53EC37-B8C3-4F01-9BDC-D15165476EA8}" keepAlive="1" name="Connection1" type="5" refreshedVersion="8" saveData="1">
    <dbPr connection="Provider=Microsoft.Mashup.OleDb.1;Data Source=$Workbook$;Location=Position;Extended Properties=&quot;&quot;" command="SELECT * FROM [Position]"/>
  </connection>
  <connection id="3" xr16:uid="{E946C79C-88E3-4E11-8AA9-A10D5E660D55}" keepAlive="1" name="Connection10" type="5" refreshedVersion="8" saveData="1">
    <dbPr connection="Provider=Microsoft.Mashup.OleDb.1;Data Source=$Workbook$;Location=InitiativeScores;Extended Properties=&quot;&quot;" command="SELECT * FROM [InitiativeScores]"/>
  </connection>
  <connection id="4" xr16:uid="{E6776022-FEF2-4684-A807-BC196BB7F592}" keepAlive="1" name="Connection11" type="5" refreshedVersion="8" saveData="1">
    <dbPr connection="Provider=Microsoft.Mashup.OleDb.1;Data Source=$Workbook$;Location=AssistanceScores;Extended Properties=&quot;&quot;" command="SELECT * FROM [AssistanceScores]"/>
  </connection>
  <connection id="5" xr16:uid="{7998B048-C6A9-4BFD-B413-8A93654EBCA5}" keepAlive="1" name="Connection2" type="5" refreshedVersion="8" saveData="1">
    <dbPr connection="Provider=Microsoft.Mashup.OleDb.1;Data Source=$Workbook$;Location=ProblemSet;Extended Properties=&quot;&quot;" command="SELECT * FROM [ProblemSet]"/>
  </connection>
  <connection id="6" xr16:uid="{05D7831B-CB7A-47BE-A724-2D1662E38413}" keepAlive="1" name="Connection3" type="5" refreshedVersion="8" saveData="1">
    <dbPr connection="Provider=Microsoft.Mashup.OleDb.1;Data Source=$Workbook$;Location=InitiativeType;Extended Properties=&quot;&quot;" command="SELECT * FROM [InitiativeType]"/>
  </connection>
  <connection id="7" xr16:uid="{E63226B5-D14B-43B0-8589-04D6A6A8FE67}" keepAlive="1" name="Connection4" type="5" refreshedVersion="8" saveData="1">
    <dbPr connection="Provider=Microsoft.Mashup.OleDb.1;Data Source=$Workbook$;Location=AssistanceType;Extended Properties=&quot;&quot;" command="SELECT * FROM [AssistanceType]"/>
  </connection>
  <connection id="8" xr16:uid="{2694A296-27FF-42ED-8974-5D4A24B78A9C}" keepAlive="1" name="Connection5" type="5" refreshedVersion="8" saveData="1">
    <dbPr connection="Provider=Microsoft.Mashup.OleDb.1;Data Source=$Workbook$;Location=Resources;Extended Properties=&quot;&quot;" command="SELECT * FROM [Resources]"/>
  </connection>
  <connection id="9" xr16:uid="{126F6D17-C1AC-4022-8805-D4ED4FF882FC}" keepAlive="1" name="Connection6" type="5" refreshedVersion="8" saveData="1">
    <dbPr connection="Provider=Microsoft.Mashup.OleDb.1;Data Source=$Workbook$;Location=PriorityTactical;Extended Properties=&quot;&quot;" command="SELECT * FROM [PriorityTactical]"/>
  </connection>
  <connection id="10" xr16:uid="{79392564-1E50-4AE5-9359-777300348CBE}" keepAlive="1" name="Connection7" type="5" refreshedVersion="8" saveData="1">
    <dbPr connection="Provider=Microsoft.Mashup.OleDb.1;Data Source=$Workbook$;Location=PriorityInitiative;Extended Properties=&quot;&quot;" command="SELECT * FROM [PriorityInitiative]"/>
  </connection>
  <connection id="11" xr16:uid="{9A6CD8BE-4628-47C4-BA4D-A3F56B10C268}" keepAlive="1" name="Connection8" type="5" refreshedVersion="8" saveData="1">
    <dbPr connection="Provider=Microsoft.Mashup.OleDb.1;Data Source=$Workbook$;Location=PriorityAssistance;Extended Properties=&quot;&quot;" command="SELECT * FROM [PriorityAssistance]"/>
  </connection>
  <connection id="12" xr16:uid="{099BB0D9-A848-42EE-90B9-217B5D26971D}" keepAlive="1" name="Connection9" type="5" refreshedVersion="8" saveData="1">
    <dbPr connection="Provider=Microsoft.Mashup.OleDb.1;Data Source=$Workbook$;Location=TacticalScores;Extended Properties=&quot;&quot;" command="SELECT * FROM [TacticalScores]"/>
  </connection>
  <connection id="13" xr16:uid="{F6F19591-D7B8-412A-A178-6811ABF1A173}"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8B0656DE-AC8D-4F84-8135-EE6E9E777B0A}" name="WorksheetConnection_Centre-HLT.xlsx!AssistanceScores" type="102" refreshedVersion="8" minRefreshableVersion="5">
    <extLst>
      <ext xmlns:x15="http://schemas.microsoft.com/office/spreadsheetml/2010/11/main" uri="{DE250136-89BD-433C-8126-D09CA5730AF9}">
        <x15:connection id="AssistanceScores">
          <x15:rangePr sourceName="_xlcn.WorksheetConnection_CentreHLT.xlsxAssistanceScores"/>
        </x15:connection>
      </ext>
    </extLst>
  </connection>
  <connection id="15" xr16:uid="{FF354287-738C-45A2-BA49-83367679EED2}" name="WorksheetConnection_Centre-HLT.xlsx!AssistanceType" type="102" refreshedVersion="8" minRefreshableVersion="5">
    <extLst>
      <ext xmlns:x15="http://schemas.microsoft.com/office/spreadsheetml/2010/11/main" uri="{DE250136-89BD-433C-8126-D09CA5730AF9}">
        <x15:connection id="AssistanceType">
          <x15:rangePr sourceName="_xlcn.WorksheetConnection_CentreHLT.xlsxAssistanceType"/>
        </x15:connection>
      </ext>
    </extLst>
  </connection>
  <connection id="16" xr16:uid="{A6446315-C9D5-4B1A-B473-939977F3E68F}" name="WorksheetConnection_Centre-HLT.xlsx!Centres" type="102" refreshedVersion="8" minRefreshableVersion="5">
    <extLst>
      <ext xmlns:x15="http://schemas.microsoft.com/office/spreadsheetml/2010/11/main" uri="{DE250136-89BD-433C-8126-D09CA5730AF9}">
        <x15:connection id="Centres">
          <x15:rangePr sourceName="_xlcn.WorksheetConnection_CentreHLT.xlsxCentres"/>
        </x15:connection>
      </ext>
    </extLst>
  </connection>
  <connection id="17" xr16:uid="{3E1B6F11-8709-4C5F-BD25-00267A53ABF4}" name="WorksheetConnection_Centre-HLT.xlsx!InitiativeScores" type="102" refreshedVersion="8" minRefreshableVersion="5">
    <extLst>
      <ext xmlns:x15="http://schemas.microsoft.com/office/spreadsheetml/2010/11/main" uri="{DE250136-89BD-433C-8126-D09CA5730AF9}">
        <x15:connection id="InitiativeScores">
          <x15:rangePr sourceName="_xlcn.WorksheetConnection_CentreHLT.xlsxInitiativeScores"/>
        </x15:connection>
      </ext>
    </extLst>
  </connection>
  <connection id="18" xr16:uid="{1EE19826-297A-4F20-83EF-320CE867CAF8}" name="WorksheetConnection_Centre-HLT.xlsx!InitiativeType" type="102" refreshedVersion="8" minRefreshableVersion="5">
    <extLst>
      <ext xmlns:x15="http://schemas.microsoft.com/office/spreadsheetml/2010/11/main" uri="{DE250136-89BD-433C-8126-D09CA5730AF9}">
        <x15:connection id="InitiativeType">
          <x15:rangePr sourceName="_xlcn.WorksheetConnection_CentreHLT.xlsxInitiativeType"/>
        </x15:connection>
      </ext>
    </extLst>
  </connection>
  <connection id="19" xr16:uid="{F483EFDB-100C-4102-9321-5A8E14D044A3}" name="WorksheetConnection_Centre-HLT.xlsx!Position" type="102" refreshedVersion="8" minRefreshableVersion="5">
    <extLst>
      <ext xmlns:x15="http://schemas.microsoft.com/office/spreadsheetml/2010/11/main" uri="{DE250136-89BD-433C-8126-D09CA5730AF9}">
        <x15:connection id="Position">
          <x15:rangePr sourceName="_xlcn.WorksheetConnection_CentreHLT.xlsxPosition"/>
        </x15:connection>
      </ext>
    </extLst>
  </connection>
  <connection id="20" xr16:uid="{EDB2823C-238A-4C1B-ACCA-EBBFDC5F0238}" name="WorksheetConnection_Centre-HLT.xlsx!Priorities" type="102" refreshedVersion="8" minRefreshableVersion="5">
    <extLst>
      <ext xmlns:x15="http://schemas.microsoft.com/office/spreadsheetml/2010/11/main" uri="{DE250136-89BD-433C-8126-D09CA5730AF9}">
        <x15:connection id="Priorities">
          <x15:rangePr sourceName="_xlcn.WorksheetConnection_CentreHLT.xlsxPriorities"/>
        </x15:connection>
      </ext>
    </extLst>
  </connection>
  <connection id="21" xr16:uid="{792119C9-90C3-4730-A800-78995D38C284}" name="WorksheetConnection_Centre-HLT.xlsx!PriorityAssistance" type="102" refreshedVersion="8" minRefreshableVersion="5">
    <extLst>
      <ext xmlns:x15="http://schemas.microsoft.com/office/spreadsheetml/2010/11/main" uri="{DE250136-89BD-433C-8126-D09CA5730AF9}">
        <x15:connection id="PriorityAssistance">
          <x15:rangePr sourceName="_xlcn.WorksheetConnection_CentreHLT.xlsxPriorityAssistance"/>
        </x15:connection>
      </ext>
    </extLst>
  </connection>
  <connection id="22" xr16:uid="{2091808C-E68D-42E0-8D8E-E10B19B53B22}" name="WorksheetConnection_Centre-HLT.xlsx!PriorityInitiative" type="102" refreshedVersion="8" minRefreshableVersion="5">
    <extLst>
      <ext xmlns:x15="http://schemas.microsoft.com/office/spreadsheetml/2010/11/main" uri="{DE250136-89BD-433C-8126-D09CA5730AF9}">
        <x15:connection id="PriorityInitiative">
          <x15:rangePr sourceName="_xlcn.WorksheetConnection_CentreHLT.xlsxPriorityInitiative"/>
        </x15:connection>
      </ext>
    </extLst>
  </connection>
  <connection id="23" xr16:uid="{6337CC5E-E5A4-4513-B84C-5DADDE82292E}" name="WorksheetConnection_Centre-HLT.xlsx!PriorityTactical" type="102" refreshedVersion="8" minRefreshableVersion="5">
    <extLst>
      <ext xmlns:x15="http://schemas.microsoft.com/office/spreadsheetml/2010/11/main" uri="{DE250136-89BD-433C-8126-D09CA5730AF9}">
        <x15:connection id="PriorityTactical">
          <x15:rangePr sourceName="_xlcn.WorksheetConnection_CentreHLT.xlsxPriorityTactical"/>
        </x15:connection>
      </ext>
    </extLst>
  </connection>
  <connection id="24" xr16:uid="{664207ED-93E9-4F49-BEA4-F574446C409A}" name="WorksheetConnection_Centre-HLT.xlsx!ProblemSet" type="102" refreshedVersion="8" minRefreshableVersion="5">
    <extLst>
      <ext xmlns:x15="http://schemas.microsoft.com/office/spreadsheetml/2010/11/main" uri="{DE250136-89BD-433C-8126-D09CA5730AF9}">
        <x15:connection id="ProblemSet">
          <x15:rangePr sourceName="_xlcn.WorksheetConnection_CentreHLT.xlsxProblemSet"/>
        </x15:connection>
      </ext>
    </extLst>
  </connection>
  <connection id="25" xr16:uid="{AAF2F54D-55D2-4CD3-9B4E-5BF3E637DF5A}" name="WorksheetConnection_Centre-HLT.xlsx!RatingLookup" type="102" refreshedVersion="8" minRefreshableVersion="5">
    <extLst>
      <ext xmlns:x15="http://schemas.microsoft.com/office/spreadsheetml/2010/11/main" uri="{DE250136-89BD-433C-8126-D09CA5730AF9}">
        <x15:connection id="RatingLookup">
          <x15:rangePr sourceName="_xlcn.WorksheetConnection_CentreHLT.xlsxRatingLookup"/>
        </x15:connection>
      </ext>
    </extLst>
  </connection>
  <connection id="26" xr16:uid="{8AEFE112-3854-496B-8397-368A9808B3FE}" name="WorksheetConnection_Centre-HLT.xlsx!ResourceAllocation" type="102" refreshedVersion="8" minRefreshableVersion="5">
    <extLst>
      <ext xmlns:x15="http://schemas.microsoft.com/office/spreadsheetml/2010/11/main" uri="{DE250136-89BD-433C-8126-D09CA5730AF9}">
        <x15:connection id="ResourceAllocation">
          <x15:rangePr sourceName="_xlcn.WorksheetConnection_CentreHLT.xlsxResourceAllocation"/>
        </x15:connection>
      </ext>
    </extLst>
  </connection>
  <connection id="27" xr16:uid="{8183464F-4541-44D9-A407-0644DFB88FE4}" name="WorksheetConnection_Centre-HLT.xlsx!Resources" type="102" refreshedVersion="8" minRefreshableVersion="5">
    <extLst>
      <ext xmlns:x15="http://schemas.microsoft.com/office/spreadsheetml/2010/11/main" uri="{DE250136-89BD-433C-8126-D09CA5730AF9}">
        <x15:connection id="Resources">
          <x15:rangePr sourceName="_xlcn.WorksheetConnection_CentreHLT.xlsxResources"/>
        </x15:connection>
      </ext>
    </extLst>
  </connection>
  <connection id="28" xr16:uid="{AC8ED96B-C522-4F99-B9FE-17FCEB824327}" name="WorksheetConnection_Centre-HLT.xlsx!TacticalScores" type="102" refreshedVersion="8" minRefreshableVersion="5">
    <extLst>
      <ext xmlns:x15="http://schemas.microsoft.com/office/spreadsheetml/2010/11/main" uri="{DE250136-89BD-433C-8126-D09CA5730AF9}">
        <x15:connection id="TacticalScores">
          <x15:rangePr sourceName="_xlcn.WorksheetConnection_CentreHLT.xlsxTacticalScores"/>
        </x15:connection>
      </ext>
    </extLst>
  </connection>
  <connection id="29" xr16:uid="{8EEFEC41-B383-4A56-B2D5-368E2AA6A534}" name="WorksheetConnection_Centre-HLT.xlsx!Teams" type="102" refreshedVersion="8" minRefreshableVersion="5">
    <extLst>
      <ext xmlns:x15="http://schemas.microsoft.com/office/spreadsheetml/2010/11/main" uri="{DE250136-89BD-433C-8126-D09CA5730AF9}">
        <x15:connection id="Teams">
          <x15:rangePr sourceName="_xlcn.WorksheetConnection_CentreHLT.xlsxTeams"/>
        </x15:connection>
      </ext>
    </extLst>
  </connection>
</connections>
</file>

<file path=xl/sharedStrings.xml><?xml version="1.0" encoding="utf-8"?>
<sst xmlns="http://schemas.openxmlformats.org/spreadsheetml/2006/main" count="868" uniqueCount="310">
  <si>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</si>
  <si>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</si>
  <si>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</si>
  <si>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</si>
  <si>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</si>
  <si>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</si>
  <si>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</si>
  <si>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</si>
  <si>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</si>
  <si>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</si>
  <si>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</si>
  <si>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</si>
  <si>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</si>
  <si>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</si>
  <si>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</si>
  <si>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</si>
  <si>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</si>
  <si>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</si>
  <si>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</si>
  <si>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</si>
  <si>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</si>
  <si>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</si>
  <si>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</si>
  <si>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Health Centre</t>
  </si>
  <si>
    <t>Centre Code:</t>
  </si>
  <si>
    <t>HLT</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</si>
  <si>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</si>
  <si>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</si>
  <si>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</si>
  <si>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</si>
  <si>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</si>
  <si>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</si>
  <si>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</si>
  <si>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</si>
  <si>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</si>
  <si>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</si>
  <si>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</si>
  <si>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</si>
  <si>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</si>
  <si>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</si>
  <si>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</si>
  <si>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</si>
  <si>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</si>
  <si>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</si>
  <si>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</si>
  <si>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</si>
  <si>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</si>
  <si>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</si>
  <si>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</si>
  <si>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</si>
  <si>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</si>
  <si>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</si>
  <si>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</si>
  <si>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</si>
  <si>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</si>
  <si>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</si>
  <si>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</si>
  <si>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</si>
  <si>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</si>
  <si>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</si>
  <si>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</si>
  <si>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</si>
  <si>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</si>
  <si>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</si>
  <si>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</si>
  <si>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</si>
  <si>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</si>
  <si>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</si>
  <si>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</si>
  <si>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</si>
  <si>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</si>
  <si>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</si>
  <si>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</si>
  <si>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</si>
  <si>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</si>
  <si>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</si>
  <si>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</si>
  <si>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</si>
  <si>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</si>
  <si>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</si>
  <si>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</si>
  <si>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</si>
  <si>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</si>
  <si>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</si>
  <si>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</si>
  <si>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</si>
  <si>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</si>
  <si>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</si>
  <si>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</si>
  <si>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</si>
  <si>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</si>
  <si>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</si>
  <si>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</si>
  <si>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</si>
  <si>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</si>
  <si>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</si>
  <si>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</si>
  <si>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</si>
  <si>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</si>
  <si>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</si>
  <si>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</si>
  <si>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</si>
  <si>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</si>
  <si>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</si>
  <si>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</si>
  <si>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</si>
  <si>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</si>
  <si>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</si>
  <si>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</si>
  <si>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</si>
  <si>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</si>
  <si>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</si>
  <si>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</si>
  <si>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</si>
  <si>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</si>
  <si>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</si>
  <si>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</si>
  <si>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</si>
  <si>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</si>
  <si>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</si>
  <si>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</si>
  <si>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</si>
  <si>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</si>
  <si>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</si>
  <si>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</si>
  <si>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</si>
  <si>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</si>
  <si>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</si>
  <si>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</si>
  <si>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</si>
  <si>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</si>
  <si>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</si>
  <si>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</si>
  <si>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</si>
  <si>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</si>
  <si>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</si>
  <si>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</si>
  <si>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</si>
  <si>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</si>
  <si>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</si>
  <si>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</si>
  <si>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</si>
  <si>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</si>
  <si>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</si>
  <si>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</si>
  <si>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</si>
  <si>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</si>
  <si>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</si>
  <si>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</si>
  <si>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</si>
  <si>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</si>
  <si>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</si>
  <si>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</si>
  <si>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</si>
  <si>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</si>
  <si>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</si>
  <si>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</si>
  <si>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</si>
  <si>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</si>
  <si>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</si>
  <si>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</si>
  <si>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</si>
  <si>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</si>
  <si>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</si>
  <si>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</si>
  <si>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</si>
  <si>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</si>
  <si>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</si>
  <si>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</si>
  <si>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</si>
  <si>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</si>
  <si>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</si>
  <si>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</si>
  <si>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</si>
  <si>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</si>
  <si>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</si>
  <si>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</si>
  <si>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</si>
  <si>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Ahmed</t>
  </si>
  <si>
    <t>Johnson</t>
  </si>
  <si>
    <t>Ahmed Johnson</t>
  </si>
  <si>
    <t>Carlos</t>
  </si>
  <si>
    <t>Wilson</t>
  </si>
  <si>
    <t>Carlos Wilson</t>
  </si>
  <si>
    <t>Chen</t>
  </si>
  <si>
    <t>Chen Johnson</t>
  </si>
  <si>
    <t>Daniel</t>
  </si>
  <si>
    <t>Costa</t>
  </si>
  <si>
    <t>Daniel Costa</t>
  </si>
  <si>
    <t>Elena</t>
  </si>
  <si>
    <t>Cohen</t>
  </si>
  <si>
    <t>Elena Cohen</t>
  </si>
  <si>
    <t>Patel</t>
  </si>
  <si>
    <t>Elena Patel</t>
  </si>
  <si>
    <t>Emma</t>
  </si>
  <si>
    <t>Nguyen</t>
  </si>
  <si>
    <t>Emma Nguyen</t>
  </si>
  <si>
    <t>Grace</t>
  </si>
  <si>
    <t>Kim</t>
  </si>
  <si>
    <t>Grace Kim</t>
  </si>
  <si>
    <t>Ibrahim</t>
  </si>
  <si>
    <t>Fischer</t>
  </si>
  <si>
    <t>Ibrahim Fischer</t>
  </si>
  <si>
    <t>Kowalski</t>
  </si>
  <si>
    <t>Ibrahim Kowalski</t>
  </si>
  <si>
    <t>Lee</t>
  </si>
  <si>
    <t>Ibrahim Lee</t>
  </si>
  <si>
    <t>Singh</t>
  </si>
  <si>
    <t>Ibrahim Singh</t>
  </si>
  <si>
    <t>John</t>
  </si>
  <si>
    <t>Dubois</t>
  </si>
  <si>
    <t>John Dubois</t>
  </si>
  <si>
    <t>Kevin</t>
  </si>
  <si>
    <t>Kevin Johnson</t>
  </si>
  <si>
    <t>Leila</t>
  </si>
  <si>
    <t>Leila Johnson</t>
  </si>
  <si>
    <t>Marc</t>
  </si>
  <si>
    <t>Smith</t>
  </si>
  <si>
    <t>Marc Smith</t>
  </si>
  <si>
    <t>Priya</t>
  </si>
  <si>
    <t>Rossi</t>
  </si>
  <si>
    <t>Priya Rossi</t>
  </si>
  <si>
    <t>Robert</t>
  </si>
  <si>
    <t>Robert Wilson</t>
  </si>
  <si>
    <t>Sarah</t>
  </si>
  <si>
    <t>Sarah Fischer</t>
  </si>
  <si>
    <t>Sophie</t>
  </si>
  <si>
    <t>Petit</t>
  </si>
  <si>
    <t>Sophie Petit</t>
  </si>
  <si>
    <t>Thomas</t>
  </si>
  <si>
    <t>Yamamoto</t>
  </si>
  <si>
    <t>Thomas Yamamoto</t>
  </si>
  <si>
    <t>Yuki</t>
  </si>
  <si>
    <t>Osei</t>
  </si>
  <si>
    <t>Yuki Osei</t>
  </si>
  <si>
    <t>Type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</si>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</sst>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4C64C3D5-5C32-46F3-83CC-453632DCD0EE}"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1C777296-D0A3-4846-B476-9DDE57F48A66}"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5B3E6C67-B46E-49B2-9DD6-6531348E1B16}"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A036739C-A778-4CFC-8AE3-8AC6A3BAB9F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3D619F09-1A9B-45EF-8901-31207C91D545}"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56349590-4F07-4CF3-ABD0-E6A49D043BE3}"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9C9D094C-108B-429A-965E-EA563EF747BE}"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55A2B67-45A0-4684-BAF8-F9FFB4530B40}"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5C448F5A-7084-49E8-A181-26CFAD8BD0EF}"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F2850FAD-005F-4855-B582-5A724D6ADF9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44BF3411-CF37-4362-B4BF-B3107F1A26A2}"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E5C4DAE-48F1-4028-BF8B-BFEDE37DD3B1}"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CF592C0-E1FB-4D24-8BBE-DC21F93A0320}" name="Centres" displayName="Centres" ref="A1:C7" tableType="queryTable" totalsRowShown="0" headerRowDxfId="26">
  <autoFilter ref="A1:C7" xr:uid="{1CF592C0-E1FB-4D24-8BBE-DC21F93A0320}"/>
  <tableColumns count="3">
    <tableColumn id="4" xr3:uid="{770DC480-BC63-4C02-832E-5CAB7EA46007}" uniqueName="4" name="id" queryTableFieldId="1"/>
    <tableColumn id="5" xr3:uid="{452CE5D0-443F-4292-8E96-68974E25F32A}" uniqueName="5" name="Centre" queryTableFieldId="2"/>
    <tableColumn id="6" xr3:uid="{97774035-B48F-423D-B65F-D225A46119A7}"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7AA83F8-FF1D-4BB6-8837-D9D19A2D6D98}" name="Position" displayName="Position" ref="A1:E14" tableType="queryTable" totalsRowShown="0" headerRowDxfId="25">
  <autoFilter ref="A1:E14" xr:uid="{17AA83F8-FF1D-4BB6-8837-D9D19A2D6D98}"/>
  <tableColumns count="5">
    <tableColumn id="6" xr3:uid="{23E7958F-F22A-4751-AA30-0E3CDC9C489A}" uniqueName="6" name="Title" queryTableFieldId="1"/>
    <tableColumn id="7" xr3:uid="{28C689FC-EE38-4E58-89AB-37316AE28DB0}" uniqueName="7" name="PositionArea" queryTableFieldId="2"/>
    <tableColumn id="8" xr3:uid="{ECDBDD4C-04CB-456A-AE15-3F23A6013072}" uniqueName="8" name="Position" queryTableFieldId="3"/>
    <tableColumn id="9" xr3:uid="{34F30420-9AF0-4650-80A0-2A0DCA97C32F}" uniqueName="9" name="Level" queryTableFieldId="4"/>
    <tableColumn id="10" xr3:uid="{E268C8FA-8B0D-4597-9CC6-874B2297B013}"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76C63C1-1AA7-4032-A287-EFEB50C395B1}" name="Resources" displayName="Resources" ref="A1:D23" tableType="queryTable" totalsRowShown="0" headerRowDxfId="21">
  <autoFilter ref="A1:D23" xr:uid="{976C63C1-1AA7-4032-A287-EFEB50C395B1}"/>
  <tableColumns count="4">
    <tableColumn id="5" xr3:uid="{4F29837B-D3F9-491C-9ABA-6EEC48903C96}" uniqueName="5" name="FirstName" queryTableFieldId="1"/>
    <tableColumn id="6" xr3:uid="{096DF452-8F89-4C8B-AA0D-4ACED87ED418}" uniqueName="6" name="LastName" queryTableFieldId="2"/>
    <tableColumn id="7" xr3:uid="{BC028417-577B-4C24-949B-70EF908C57EC}" uniqueName="7" name="PositionTitle" queryTableFieldId="3"/>
    <tableColumn id="8" xr3:uid="{93D7CAD2-3A84-4D3A-9CFE-C49B590FE271}"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68804EB-2803-4998-8F2E-8F621A03927A}" name="PriorityTactical" displayName="PriorityTactical" ref="A1:D19" tableType="queryTable" totalsRowShown="0" headerRowDxfId="20">
  <autoFilter ref="A1:D19" xr:uid="{768804EB-2803-4998-8F2E-8F621A03927A}"/>
  <tableColumns count="4">
    <tableColumn id="5" xr3:uid="{0803C111-FD0A-44CC-838C-7F252A7B09C4}" uniqueName="5" name="Title" queryTableFieldId="1"/>
    <tableColumn id="6" xr3:uid="{D2744904-EB9E-42ED-A037-ED4589CC554C}" uniqueName="6" name="Type" queryTableFieldId="2"/>
    <tableColumn id="7" xr3:uid="{821B52AE-95CC-4ED3-A929-39ABC3D12535}" uniqueName="7" name="Impact" queryTableFieldId="3"/>
    <tableColumn id="8" xr3:uid="{2A80F975-D8BC-4592-8C7E-1ED5DE1BDA4B}"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14CDBF7-926D-49A3-B36B-F5B42F5DD32F}" name="ProblemSet" displayName="ProblemSet" ref="A1:D6" tableType="queryTable" totalsRowShown="0" headerRowDxfId="24">
  <autoFilter ref="A1:D6" xr:uid="{314CDBF7-926D-49A3-B36B-F5B42F5DD32F}"/>
  <tableColumns count="4">
    <tableColumn id="5" xr3:uid="{E38F73A3-FBC5-4AB4-BB9A-493FDF8DFF27}" uniqueName="5" name="id" queryTableFieldId="1"/>
    <tableColumn id="6" xr3:uid="{3FC16BBA-0F48-4A86-8272-B794E97FDA9E}" uniqueName="6" name="Title" queryTableFieldId="2"/>
    <tableColumn id="7" xr3:uid="{46859B86-2645-43EC-B99B-5FC6A7AE218B}" uniqueName="7" name="TacticalType" queryTableFieldId="3"/>
    <tableColumn id="8" xr3:uid="{402A0C89-006D-45C6-9EFC-BFDEE765803F}"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C19B754-A0A2-4235-A2E1-EA24BA1B82EF}" name="TacticalScores" displayName="TacticalScores" ref="A1:L19" tableType="queryTable" totalsRowShown="0" headerRowDxfId="17">
  <autoFilter ref="A1:L19" xr:uid="{BC19B754-A0A2-4235-A2E1-EA24BA1B82EF}"/>
  <tableColumns count="12">
    <tableColumn id="13" xr3:uid="{902CAC91-72B2-4D45-8B89-B9E7FD7D54F0}" uniqueName="13" name="PriorityReference" queryTableFieldId="1"/>
    <tableColumn id="14" xr3:uid="{58F7FDE3-E38D-4461-B3E0-3C5526C29F4A}" uniqueName="14" name="Actor" queryTableFieldId="2"/>
    <tableColumn id="15" xr3:uid="{90DDD721-730D-41E0-9A88-EE00B0BC4628}" uniqueName="15" name="ProblemSet" queryTableFieldId="3"/>
    <tableColumn id="16" xr3:uid="{3D01D728-2FEF-490E-A4BB-9830B4185363}" uniqueName="16" name="Intent" queryTableFieldId="4"/>
    <tableColumn id="17" xr3:uid="{380F750F-FE48-431D-940B-6A9286F7FB1E}" uniqueName="17" name="Capability" queryTableFieldId="5"/>
    <tableColumn id="18" xr3:uid="{8F22D153-37FD-450B-AF40-46766ADBD90A}" uniqueName="18" name="Consequence" queryTableFieldId="6"/>
    <tableColumn id="19" xr3:uid="{AC372BA4-11B8-4AF4-9BFF-CBA52BBD6850}" uniqueName="19" name="Likelihood" queryTableFieldId="7"/>
    <tableColumn id="20" xr3:uid="{4458A5D7-81AE-49D3-B080-11E815F1D7D8}" uniqueName="20" name="LikelihoodLevel" queryTableFieldId="8"/>
    <tableColumn id="21" xr3:uid="{32178D30-B71E-4C46-8F3A-C46DDCB72590}" uniqueName="21" name="RiskRaw" queryTableFieldId="9"/>
    <tableColumn id="22" xr3:uid="{6CD0C53C-85FE-4520-86D4-17ABC64F9FC9}" uniqueName="22" name="RiskLabelId" queryTableFieldId="10"/>
    <tableColumn id="23" xr3:uid="{5F18AC99-CEB7-4B84-95AE-C7122716B874}" uniqueName="23" name="RiskLabel" queryTableFieldId="11"/>
    <tableColumn id="24" xr3:uid="{F224CB26-B949-4EB3-BD1E-204FAA93C253}"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8B60DD6-C52A-4064-9D73-1D7ABF3F3E5E}" name="PriorityInitiative" displayName="PriorityInitiative" ref="A1:D17" tableType="queryTable" totalsRowShown="0" headerRowDxfId="19">
  <autoFilter ref="A1:D17" xr:uid="{B8B60DD6-C52A-4064-9D73-1D7ABF3F3E5E}"/>
  <tableColumns count="4">
    <tableColumn id="5" xr3:uid="{E157438E-9F5B-4EDC-8B6D-62724068FC56}" uniqueName="5" name="Title" queryTableFieldId="1"/>
    <tableColumn id="6" xr3:uid="{D896004E-2734-4B45-A267-B5347B6EA78F}" uniqueName="6" name="Type" queryTableFieldId="2"/>
    <tableColumn id="7" xr3:uid="{B849A0EB-E8DE-4292-AD62-6DEC12EB05B0}" uniqueName="7" name="Impact" queryTableFieldId="3"/>
    <tableColumn id="8" xr3:uid="{62D56BA4-77EB-4A51-BB27-4F4A1DF38996}"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E4DF77B-5A92-422A-A6C5-58F626DC6E8C}" name="InitiativeType" displayName="InitiativeType" ref="A1:E5" tableType="queryTable" totalsRowShown="0" headerRowDxfId="23">
  <autoFilter ref="A1:E5" xr:uid="{FE4DF77B-5A92-422A-A6C5-58F626DC6E8C}"/>
  <tableColumns count="5">
    <tableColumn id="6" xr3:uid="{261604F4-B9D1-4DB4-8429-7F5A1CE68CE8}" uniqueName="6" name="id" queryTableFieldId="1"/>
    <tableColumn id="7" xr3:uid="{D537BD7C-EEEE-4654-A901-8C2553281103}" uniqueName="7" name="Title" queryTableFieldId="2"/>
    <tableColumn id="8" xr3:uid="{58E50D4A-0134-4862-9269-2814EB12FB8B}" uniqueName="8" name="Level1" queryTableFieldId="3"/>
    <tableColumn id="9" xr3:uid="{AC5C1B41-8C3F-4ABE-B260-1EC24F3E71C0}" uniqueName="9" name="Level2" queryTableFieldId="4"/>
    <tableColumn id="10" xr3:uid="{EA2EE0CB-4E79-4691-9481-22A5AE00FAD7}"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86F45AEC-1B17-4B8F-A103-975EECDB6680}" name="InitiativeScores" displayName="InitiativeScores" ref="A1:K17" tableType="queryTable" totalsRowShown="0" headerRowDxfId="11">
  <autoFilter ref="A1:K17" xr:uid="{86F45AEC-1B17-4B8F-A103-975EECDB6680}"/>
  <tableColumns count="11">
    <tableColumn id="12" xr3:uid="{606F8FAD-4793-4748-A2DC-414CEE757DF9}" uniqueName="12" name="PriorityReference" queryTableFieldId="1"/>
    <tableColumn id="13" xr3:uid="{8C4D6220-EAF7-46E9-A240-111B4BDC9D14}" uniqueName="13" name="Actor" queryTableFieldId="2"/>
    <tableColumn id="14" xr3:uid="{4A6F6632-8E0A-483C-9382-E4E36662BB5F}" uniqueName="14" name="InitiativeType" queryTableFieldId="3"/>
    <tableColumn id="15" xr3:uid="{E72F5B97-40BC-4A48-B22D-9576A412EED8}" uniqueName="15" name="InitiativeShortCode" queryTableFieldId="4"/>
    <tableColumn id="16" xr3:uid="{236B885D-0E65-46C6-94DE-981880F2A3F4}" uniqueName="16" name="Dividend" queryTableFieldId="5"/>
    <tableColumn id="17" xr3:uid="{B00F3264-33E8-4E84-9A09-FB12411AA03E}" uniqueName="17" name="Feasibility" queryTableFieldId="6"/>
    <tableColumn id="18" xr3:uid="{F80D12FC-51CA-479A-B028-6B217B2F429A}" uniqueName="18" name="Cost" queryTableFieldId="7"/>
    <tableColumn id="19" xr3:uid="{D526EE68-266F-4B4D-B026-6C02FA9D2A20}" uniqueName="19" name="Value" queryTableFieldId="8"/>
    <tableColumn id="20" xr3:uid="{0EB47ADA-E500-4438-97B9-6F4CA841836F}" uniqueName="20" name="ValueLabelId" queryTableFieldId="9"/>
    <tableColumn id="21" xr3:uid="{99B8990D-2C46-432D-8FCD-9A39FAB6415F}" uniqueName="21" name="ValueLabel" queryTableFieldId="10"/>
    <tableColumn id="22" xr3:uid="{555CCF58-AFD7-449C-BBED-7275C4982675}"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8C3E8C5-1AE8-4200-ACED-457B51347DD0}" name="PriorityAssistance" displayName="PriorityAssistance" ref="A1:D17" tableType="queryTable" totalsRowShown="0" headerRowDxfId="18">
  <autoFilter ref="A1:D17" xr:uid="{08C3E8C5-1AE8-4200-ACED-457B51347DD0}"/>
  <tableColumns count="4">
    <tableColumn id="5" xr3:uid="{D30657CA-05F7-4D30-84D9-A148FFDC117F}" uniqueName="5" name="Title" queryTableFieldId="1"/>
    <tableColumn id="6" xr3:uid="{BFFB2BE1-9C01-4C25-B90C-9EE082BCAB33}" uniqueName="6" name="Type" queryTableFieldId="2"/>
    <tableColumn id="7" xr3:uid="{865C3C89-A435-4B81-86AC-044179E7063C}" uniqueName="7" name="Impact" queryTableFieldId="3"/>
    <tableColumn id="8" xr3:uid="{677FEAE8-924A-4407-8372-E9517DC89349}"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4909346-4824-4D5A-B7A1-20CDCCA98AEC}" name="AssistanceType" displayName="AssistanceType" ref="A1:E5" tableType="queryTable" totalsRowShown="0" headerRowDxfId="22">
  <autoFilter ref="A1:E5" xr:uid="{C4909346-4824-4D5A-B7A1-20CDCCA98AEC}"/>
  <tableColumns count="5">
    <tableColumn id="6" xr3:uid="{F9B31114-20A7-40DE-BC5C-C8479B3E6A5C}" uniqueName="6" name="id" queryTableFieldId="1"/>
    <tableColumn id="7" xr3:uid="{0BA65EF6-4AA6-4840-B5D9-300EF83C4E7E}" uniqueName="7" name="Title" queryTableFieldId="2"/>
    <tableColumn id="8" xr3:uid="{002C7513-6BA2-4AFC-BC1B-5A4796F94E05}" uniqueName="8" name="Level1" queryTableFieldId="3"/>
    <tableColumn id="9" xr3:uid="{89492AC0-DE66-4630-BC1C-06553845510F}" uniqueName="9" name="Level2" queryTableFieldId="4"/>
    <tableColumn id="10" xr3:uid="{1DA68124-0564-4380-89FF-F6130E406FAB}"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EDF6062-1247-416F-A528-01FE500BA852}" name="AssistanceScores" displayName="AssistanceScores" ref="A1:K17" tableType="queryTable" totalsRowShown="0" headerRowDxfId="5">
  <autoFilter ref="A1:K17" xr:uid="{DEDF6062-1247-416F-A528-01FE500BA852}"/>
  <tableColumns count="11">
    <tableColumn id="12" xr3:uid="{56829131-D8B9-4507-858B-AC3C740C74E5}" uniqueName="12" name="PriorityReference" queryTableFieldId="1"/>
    <tableColumn id="13" xr3:uid="{E59285D3-7102-45C0-B84D-240F2A17610D}" uniqueName="13" name="Actor" queryTableFieldId="2"/>
    <tableColumn id="14" xr3:uid="{9D4A5EAD-1F87-455E-825E-383B48EB69B4}" uniqueName="14" name="AssistanceType" queryTableFieldId="3"/>
    <tableColumn id="15" xr3:uid="{2C84A3F9-D54B-41AC-9FFD-FB8CC2D64E05}" uniqueName="15" name="AssistanceShortCode" queryTableFieldId="4"/>
    <tableColumn id="16" xr3:uid="{0990A5A2-7FA6-4DC5-ABE6-94971F4A4B0C}" uniqueName="16" name="Alignment" queryTableFieldId="5"/>
    <tableColumn id="17" xr3:uid="{CD0E7543-C90D-4916-8315-88CCE3937E15}" uniqueName="17" name="Contribution" queryTableFieldId="6"/>
    <tableColumn id="18" xr3:uid="{F7E35EA2-E6D6-4A5D-B05C-F257D91BF1BA}" uniqueName="18" name="Capacity" queryTableFieldId="7"/>
    <tableColumn id="19" xr3:uid="{4D2AA9FE-936F-47E8-A9A7-BA18DD7B15A3}" uniqueName="19" name="Value" queryTableFieldId="8"/>
    <tableColumn id="20" xr3:uid="{4ADA2688-99B9-49CE-A66F-06A5FBB15E31}" uniqueName="20" name="ValueLabelId" queryTableFieldId="9"/>
    <tableColumn id="21" xr3:uid="{B845694E-36A4-4670-B749-D468A2B325B4}" uniqueName="21" name="ValueLabel" queryTableFieldId="10"/>
    <tableColumn id="22" xr3:uid="{87DDCAA8-63A9-45DD-90DE-BC7BD8E23B5D}"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90E305-A23B-488F-8176-7E79871F4101}">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85</v>
      </c>
      <c r="C1" s="25" t="s">
        <v>86</v>
      </c>
    </row>
    <row r="2" spans="1:3" x14ac:dyDescent="0.25">
      <c r="A2">
        <v>1</v>
      </c>
      <c r="B2" t="s">
        <v>87</v>
      </c>
      <c r="C2" t="s">
        <v>88</v>
      </c>
    </row>
    <row r="3" spans="1:3" x14ac:dyDescent="0.25">
      <c r="A3">
        <v>2</v>
      </c>
      <c r="B3" t="s">
        <v>89</v>
      </c>
      <c r="C3" t="s">
        <v>90</v>
      </c>
    </row>
    <row r="4" spans="1:3" x14ac:dyDescent="0.25">
      <c r="A4">
        <v>3</v>
      </c>
      <c r="B4" t="s">
        <v>91</v>
      </c>
      <c r="C4" t="s">
        <v>92</v>
      </c>
    </row>
    <row r="5" spans="1:3" x14ac:dyDescent="0.25">
      <c r="A5">
        <v>4</v>
      </c>
      <c r="B5" t="s">
        <v>23</v>
      </c>
      <c r="C5" t="s">
        <v>25</v>
      </c>
    </row>
    <row r="6" spans="1:3" x14ac:dyDescent="0.25">
      <c r="A6">
        <v>5</v>
      </c>
      <c r="B6" t="s">
        <v>93</v>
      </c>
      <c r="C6" t="s">
        <v>94</v>
      </c>
    </row>
    <row r="7" spans="1:3" x14ac:dyDescent="0.25">
      <c r="A7">
        <v>6</v>
      </c>
      <c r="B7" t="s">
        <v>95</v>
      </c>
      <c r="C7" t="s">
        <v>96</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5781C3-6B08-4157-8D09-C032D8CE4A86}">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97</v>
      </c>
      <c r="B1" s="25" t="s">
        <v>98</v>
      </c>
      <c r="C1" s="25" t="s">
        <v>99</v>
      </c>
      <c r="D1" s="25" t="s">
        <v>100</v>
      </c>
      <c r="E1" s="25" t="s">
        <v>101</v>
      </c>
    </row>
    <row r="2" spans="1:5" x14ac:dyDescent="0.25">
      <c r="A2" t="s">
        <v>102</v>
      </c>
      <c r="B2" t="s">
        <v>103</v>
      </c>
      <c r="C2" t="s">
        <v>104</v>
      </c>
      <c r="D2" t="s">
        <v>105</v>
      </c>
      <c r="E2">
        <v>1</v>
      </c>
    </row>
    <row r="3" spans="1:5" x14ac:dyDescent="0.25">
      <c r="A3" t="s">
        <v>106</v>
      </c>
      <c r="B3" t="s">
        <v>103</v>
      </c>
      <c r="C3" t="s">
        <v>104</v>
      </c>
      <c r="D3" t="s">
        <v>107</v>
      </c>
      <c r="E3">
        <v>2</v>
      </c>
    </row>
    <row r="4" spans="1:5" x14ac:dyDescent="0.25">
      <c r="A4" t="s">
        <v>108</v>
      </c>
      <c r="B4" t="s">
        <v>103</v>
      </c>
      <c r="C4" t="s">
        <v>109</v>
      </c>
      <c r="D4" t="s">
        <v>110</v>
      </c>
      <c r="E4">
        <v>3</v>
      </c>
    </row>
    <row r="5" spans="1:5" x14ac:dyDescent="0.25">
      <c r="A5" t="s">
        <v>111</v>
      </c>
      <c r="B5" t="s">
        <v>103</v>
      </c>
      <c r="C5" t="s">
        <v>109</v>
      </c>
      <c r="D5" t="s">
        <v>112</v>
      </c>
      <c r="E5">
        <v>4</v>
      </c>
    </row>
    <row r="6" spans="1:5" x14ac:dyDescent="0.25">
      <c r="A6" t="s">
        <v>113</v>
      </c>
      <c r="B6" t="s">
        <v>103</v>
      </c>
      <c r="C6" t="s">
        <v>114</v>
      </c>
      <c r="D6" t="s">
        <v>115</v>
      </c>
      <c r="E6">
        <v>5</v>
      </c>
    </row>
    <row r="7" spans="1:5" x14ac:dyDescent="0.25">
      <c r="A7" t="s">
        <v>116</v>
      </c>
      <c r="B7" t="s">
        <v>117</v>
      </c>
      <c r="C7" t="s">
        <v>118</v>
      </c>
      <c r="D7" t="s">
        <v>105</v>
      </c>
      <c r="E7">
        <v>1</v>
      </c>
    </row>
    <row r="8" spans="1:5" x14ac:dyDescent="0.25">
      <c r="A8" t="s">
        <v>119</v>
      </c>
      <c r="B8" t="s">
        <v>117</v>
      </c>
      <c r="C8" t="s">
        <v>120</v>
      </c>
      <c r="D8" t="s">
        <v>107</v>
      </c>
      <c r="E8">
        <v>2</v>
      </c>
    </row>
    <row r="9" spans="1:5" x14ac:dyDescent="0.25">
      <c r="A9" t="s">
        <v>121</v>
      </c>
      <c r="B9" t="s">
        <v>117</v>
      </c>
      <c r="C9" t="s">
        <v>120</v>
      </c>
      <c r="D9" t="s">
        <v>110</v>
      </c>
      <c r="E9">
        <v>3</v>
      </c>
    </row>
    <row r="10" spans="1:5" x14ac:dyDescent="0.25">
      <c r="A10" t="s">
        <v>122</v>
      </c>
      <c r="B10" t="s">
        <v>117</v>
      </c>
      <c r="C10" t="s">
        <v>123</v>
      </c>
      <c r="D10" t="s">
        <v>112</v>
      </c>
      <c r="E10">
        <v>4</v>
      </c>
    </row>
    <row r="11" spans="1:5" x14ac:dyDescent="0.25">
      <c r="A11" t="s">
        <v>124</v>
      </c>
      <c r="B11" t="s">
        <v>117</v>
      </c>
      <c r="C11" t="s">
        <v>114</v>
      </c>
      <c r="D11" t="s">
        <v>115</v>
      </c>
      <c r="E11">
        <v>5</v>
      </c>
    </row>
    <row r="12" spans="1:5" x14ac:dyDescent="0.25">
      <c r="A12" t="s">
        <v>125</v>
      </c>
      <c r="B12" t="s">
        <v>126</v>
      </c>
      <c r="C12" t="s">
        <v>127</v>
      </c>
      <c r="D12" t="s">
        <v>110</v>
      </c>
      <c r="E12">
        <v>3</v>
      </c>
    </row>
    <row r="13" spans="1:5" x14ac:dyDescent="0.25">
      <c r="A13" t="s">
        <v>128</v>
      </c>
      <c r="B13" t="s">
        <v>126</v>
      </c>
      <c r="C13" t="s">
        <v>127</v>
      </c>
      <c r="D13" t="s">
        <v>112</v>
      </c>
      <c r="E13">
        <v>4</v>
      </c>
    </row>
    <row r="14" spans="1:5" x14ac:dyDescent="0.25">
      <c r="A14" t="s">
        <v>129</v>
      </c>
      <c r="B14" t="s">
        <v>126</v>
      </c>
      <c r="C14" t="s">
        <v>130</v>
      </c>
      <c r="D14" t="s">
        <v>115</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77223-0FFF-471D-826F-8B2075BF7A46}">
  <dimension ref="A1:D23"/>
  <sheetViews>
    <sheetView showGridLines="0" workbookViewId="0"/>
  </sheetViews>
  <sheetFormatPr defaultRowHeight="15" x14ac:dyDescent="0.25"/>
  <cols>
    <col min="1" max="2" width="16.7109375" customWidth="1"/>
    <col min="3" max="4" width="26.7109375" customWidth="1"/>
  </cols>
  <sheetData>
    <row r="1" spans="1:4" x14ac:dyDescent="0.25">
      <c r="A1" s="25" t="s">
        <v>174</v>
      </c>
      <c r="B1" s="25" t="s">
        <v>175</v>
      </c>
      <c r="C1" s="25" t="s">
        <v>176</v>
      </c>
      <c r="D1" s="25" t="s">
        <v>177</v>
      </c>
    </row>
    <row r="2" spans="1:4" x14ac:dyDescent="0.25">
      <c r="A2" t="s">
        <v>178</v>
      </c>
      <c r="B2" t="s">
        <v>179</v>
      </c>
      <c r="C2" t="s">
        <v>108</v>
      </c>
      <c r="D2" t="s">
        <v>180</v>
      </c>
    </row>
    <row r="3" spans="1:4" x14ac:dyDescent="0.25">
      <c r="A3" t="s">
        <v>181</v>
      </c>
      <c r="B3" t="s">
        <v>182</v>
      </c>
      <c r="C3" t="s">
        <v>108</v>
      </c>
      <c r="D3" t="s">
        <v>183</v>
      </c>
    </row>
    <row r="4" spans="1:4" x14ac:dyDescent="0.25">
      <c r="A4" t="s">
        <v>184</v>
      </c>
      <c r="B4" t="s">
        <v>179</v>
      </c>
      <c r="C4" t="s">
        <v>121</v>
      </c>
      <c r="D4" t="s">
        <v>185</v>
      </c>
    </row>
    <row r="5" spans="1:4" x14ac:dyDescent="0.25">
      <c r="A5" t="s">
        <v>186</v>
      </c>
      <c r="B5" t="s">
        <v>187</v>
      </c>
      <c r="C5" t="s">
        <v>106</v>
      </c>
      <c r="D5" t="s">
        <v>188</v>
      </c>
    </row>
    <row r="6" spans="1:4" x14ac:dyDescent="0.25">
      <c r="A6" t="s">
        <v>189</v>
      </c>
      <c r="B6" t="s">
        <v>190</v>
      </c>
      <c r="C6" t="s">
        <v>116</v>
      </c>
      <c r="D6" t="s">
        <v>191</v>
      </c>
    </row>
    <row r="7" spans="1:4" x14ac:dyDescent="0.25">
      <c r="A7" t="s">
        <v>189</v>
      </c>
      <c r="B7" t="s">
        <v>192</v>
      </c>
      <c r="C7" t="s">
        <v>116</v>
      </c>
      <c r="D7" t="s">
        <v>193</v>
      </c>
    </row>
    <row r="8" spans="1:4" x14ac:dyDescent="0.25">
      <c r="A8" t="s">
        <v>194</v>
      </c>
      <c r="B8" t="s">
        <v>195</v>
      </c>
      <c r="C8" t="s">
        <v>102</v>
      </c>
      <c r="D8" t="s">
        <v>196</v>
      </c>
    </row>
    <row r="9" spans="1:4" x14ac:dyDescent="0.25">
      <c r="A9" t="s">
        <v>197</v>
      </c>
      <c r="B9" t="s">
        <v>198</v>
      </c>
      <c r="C9" t="s">
        <v>121</v>
      </c>
      <c r="D9" t="s">
        <v>199</v>
      </c>
    </row>
    <row r="10" spans="1:4" x14ac:dyDescent="0.25">
      <c r="A10" t="s">
        <v>200</v>
      </c>
      <c r="B10" t="s">
        <v>201</v>
      </c>
      <c r="C10" t="s">
        <v>116</v>
      </c>
      <c r="D10" t="s">
        <v>202</v>
      </c>
    </row>
    <row r="11" spans="1:4" x14ac:dyDescent="0.25">
      <c r="A11" t="s">
        <v>200</v>
      </c>
      <c r="B11" t="s">
        <v>203</v>
      </c>
      <c r="C11" t="s">
        <v>122</v>
      </c>
      <c r="D11" t="s">
        <v>204</v>
      </c>
    </row>
    <row r="12" spans="1:4" x14ac:dyDescent="0.25">
      <c r="A12" t="s">
        <v>200</v>
      </c>
      <c r="B12" t="s">
        <v>205</v>
      </c>
      <c r="C12" t="s">
        <v>102</v>
      </c>
      <c r="D12" t="s">
        <v>206</v>
      </c>
    </row>
    <row r="13" spans="1:4" x14ac:dyDescent="0.25">
      <c r="A13" t="s">
        <v>200</v>
      </c>
      <c r="B13" t="s">
        <v>207</v>
      </c>
      <c r="C13" t="s">
        <v>122</v>
      </c>
      <c r="D13" t="s">
        <v>208</v>
      </c>
    </row>
    <row r="14" spans="1:4" x14ac:dyDescent="0.25">
      <c r="A14" t="s">
        <v>209</v>
      </c>
      <c r="B14" t="s">
        <v>210</v>
      </c>
      <c r="C14" t="s">
        <v>108</v>
      </c>
      <c r="D14" t="s">
        <v>211</v>
      </c>
    </row>
    <row r="15" spans="1:4" x14ac:dyDescent="0.25">
      <c r="A15" t="s">
        <v>212</v>
      </c>
      <c r="B15" t="s">
        <v>179</v>
      </c>
      <c r="C15" t="s">
        <v>102</v>
      </c>
      <c r="D15" t="s">
        <v>213</v>
      </c>
    </row>
    <row r="16" spans="1:4" x14ac:dyDescent="0.25">
      <c r="A16" t="s">
        <v>214</v>
      </c>
      <c r="B16" t="s">
        <v>179</v>
      </c>
      <c r="C16" t="s">
        <v>111</v>
      </c>
      <c r="D16" t="s">
        <v>215</v>
      </c>
    </row>
    <row r="17" spans="1:4" x14ac:dyDescent="0.25">
      <c r="A17" t="s">
        <v>216</v>
      </c>
      <c r="B17" t="s">
        <v>217</v>
      </c>
      <c r="C17" t="s">
        <v>129</v>
      </c>
      <c r="D17" t="s">
        <v>218</v>
      </c>
    </row>
    <row r="18" spans="1:4" x14ac:dyDescent="0.25">
      <c r="A18" t="s">
        <v>219</v>
      </c>
      <c r="B18" t="s">
        <v>220</v>
      </c>
      <c r="C18" t="s">
        <v>116</v>
      </c>
      <c r="D18" t="s">
        <v>221</v>
      </c>
    </row>
    <row r="19" spans="1:4" x14ac:dyDescent="0.25">
      <c r="A19" t="s">
        <v>222</v>
      </c>
      <c r="B19" t="s">
        <v>182</v>
      </c>
      <c r="C19" t="s">
        <v>119</v>
      </c>
      <c r="D19" t="s">
        <v>223</v>
      </c>
    </row>
    <row r="20" spans="1:4" x14ac:dyDescent="0.25">
      <c r="A20" t="s">
        <v>224</v>
      </c>
      <c r="B20" t="s">
        <v>201</v>
      </c>
      <c r="C20" t="s">
        <v>111</v>
      </c>
      <c r="D20" t="s">
        <v>225</v>
      </c>
    </row>
    <row r="21" spans="1:4" x14ac:dyDescent="0.25">
      <c r="A21" t="s">
        <v>226</v>
      </c>
      <c r="B21" t="s">
        <v>227</v>
      </c>
      <c r="C21" t="s">
        <v>102</v>
      </c>
      <c r="D21" t="s">
        <v>228</v>
      </c>
    </row>
    <row r="22" spans="1:4" x14ac:dyDescent="0.25">
      <c r="A22" t="s">
        <v>229</v>
      </c>
      <c r="B22" t="s">
        <v>230</v>
      </c>
      <c r="C22" t="s">
        <v>119</v>
      </c>
      <c r="D22" t="s">
        <v>231</v>
      </c>
    </row>
    <row r="23" spans="1:4" x14ac:dyDescent="0.25">
      <c r="A23" t="s">
        <v>232</v>
      </c>
      <c r="B23" t="s">
        <v>233</v>
      </c>
      <c r="C23" t="s">
        <v>128</v>
      </c>
      <c r="D23" t="s">
        <v>234</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48BA7-20C5-4AD1-B92D-1C1ECCF58395}">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235</v>
      </c>
      <c r="C1" s="25" t="s">
        <v>236</v>
      </c>
      <c r="D1" s="25" t="s">
        <v>237</v>
      </c>
    </row>
    <row r="2" spans="1:4" x14ac:dyDescent="0.25">
      <c r="A2" t="s">
        <v>238</v>
      </c>
      <c r="B2" t="s">
        <v>66</v>
      </c>
      <c r="C2" t="s">
        <v>45</v>
      </c>
      <c r="D2" t="s">
        <v>62</v>
      </c>
    </row>
    <row r="3" spans="1:4" x14ac:dyDescent="0.25">
      <c r="A3" t="s">
        <v>239</v>
      </c>
      <c r="B3" t="s">
        <v>66</v>
      </c>
      <c r="C3" t="s">
        <v>45</v>
      </c>
      <c r="D3" t="s">
        <v>62</v>
      </c>
    </row>
    <row r="4" spans="1:4" x14ac:dyDescent="0.25">
      <c r="A4" t="s">
        <v>240</v>
      </c>
      <c r="B4" t="s">
        <v>66</v>
      </c>
      <c r="C4" t="s">
        <v>45</v>
      </c>
      <c r="D4" t="s">
        <v>62</v>
      </c>
    </row>
    <row r="5" spans="1:4" x14ac:dyDescent="0.25">
      <c r="A5" t="s">
        <v>241</v>
      </c>
      <c r="B5" t="s">
        <v>66</v>
      </c>
      <c r="C5" t="s">
        <v>45</v>
      </c>
      <c r="D5" t="s">
        <v>62</v>
      </c>
    </row>
    <row r="6" spans="1:4" x14ac:dyDescent="0.25">
      <c r="A6" t="s">
        <v>242</v>
      </c>
      <c r="B6" t="s">
        <v>66</v>
      </c>
      <c r="C6" t="s">
        <v>45</v>
      </c>
      <c r="D6" t="s">
        <v>62</v>
      </c>
    </row>
    <row r="7" spans="1:4" x14ac:dyDescent="0.25">
      <c r="A7" t="s">
        <v>243</v>
      </c>
      <c r="B7" t="s">
        <v>66</v>
      </c>
      <c r="C7" t="s">
        <v>45</v>
      </c>
      <c r="D7" t="s">
        <v>62</v>
      </c>
    </row>
    <row r="8" spans="1:4" x14ac:dyDescent="0.25">
      <c r="A8" t="s">
        <v>244</v>
      </c>
      <c r="B8" t="s">
        <v>66</v>
      </c>
      <c r="C8" t="s">
        <v>45</v>
      </c>
      <c r="D8" t="s">
        <v>62</v>
      </c>
    </row>
    <row r="9" spans="1:4" x14ac:dyDescent="0.25">
      <c r="A9" t="s">
        <v>245</v>
      </c>
      <c r="B9" t="s">
        <v>66</v>
      </c>
      <c r="C9" t="s">
        <v>45</v>
      </c>
      <c r="D9" t="s">
        <v>62</v>
      </c>
    </row>
    <row r="10" spans="1:4" x14ac:dyDescent="0.25">
      <c r="A10" t="s">
        <v>246</v>
      </c>
      <c r="B10" t="s">
        <v>66</v>
      </c>
      <c r="C10" t="s">
        <v>45</v>
      </c>
      <c r="D10" t="s">
        <v>62</v>
      </c>
    </row>
    <row r="11" spans="1:4" x14ac:dyDescent="0.25">
      <c r="A11" t="s">
        <v>247</v>
      </c>
      <c r="B11" t="s">
        <v>66</v>
      </c>
      <c r="C11" t="s">
        <v>45</v>
      </c>
      <c r="D11" t="s">
        <v>62</v>
      </c>
    </row>
    <row r="12" spans="1:4" x14ac:dyDescent="0.25">
      <c r="A12" t="s">
        <v>248</v>
      </c>
      <c r="B12" t="s">
        <v>66</v>
      </c>
      <c r="C12" t="s">
        <v>45</v>
      </c>
      <c r="D12" t="s">
        <v>62</v>
      </c>
    </row>
    <row r="13" spans="1:4" x14ac:dyDescent="0.25">
      <c r="A13" t="s">
        <v>249</v>
      </c>
      <c r="B13" t="s">
        <v>66</v>
      </c>
      <c r="C13" t="s">
        <v>45</v>
      </c>
      <c r="D13" t="s">
        <v>62</v>
      </c>
    </row>
    <row r="14" spans="1:4" x14ac:dyDescent="0.25">
      <c r="A14" t="s">
        <v>250</v>
      </c>
      <c r="B14" t="s">
        <v>66</v>
      </c>
      <c r="C14" t="s">
        <v>45</v>
      </c>
      <c r="D14" t="s">
        <v>62</v>
      </c>
    </row>
    <row r="15" spans="1:4" x14ac:dyDescent="0.25">
      <c r="A15" t="s">
        <v>251</v>
      </c>
      <c r="B15" t="s">
        <v>66</v>
      </c>
      <c r="C15" t="s">
        <v>45</v>
      </c>
      <c r="D15" t="s">
        <v>62</v>
      </c>
    </row>
    <row r="16" spans="1:4" x14ac:dyDescent="0.25">
      <c r="A16" t="s">
        <v>252</v>
      </c>
      <c r="B16" t="s">
        <v>66</v>
      </c>
      <c r="C16" t="s">
        <v>45</v>
      </c>
      <c r="D16" t="s">
        <v>62</v>
      </c>
    </row>
    <row r="17" spans="1:4" x14ac:dyDescent="0.25">
      <c r="A17" t="s">
        <v>253</v>
      </c>
      <c r="B17" t="s">
        <v>66</v>
      </c>
      <c r="C17" t="s">
        <v>45</v>
      </c>
      <c r="D17" t="s">
        <v>62</v>
      </c>
    </row>
    <row r="18" spans="1:4" x14ac:dyDescent="0.25">
      <c r="A18" t="s">
        <v>254</v>
      </c>
      <c r="B18" t="s">
        <v>66</v>
      </c>
      <c r="C18" t="s">
        <v>45</v>
      </c>
      <c r="D18" t="s">
        <v>62</v>
      </c>
    </row>
    <row r="19" spans="1:4" x14ac:dyDescent="0.25">
      <c r="A19" t="s">
        <v>255</v>
      </c>
      <c r="B19" t="s">
        <v>66</v>
      </c>
      <c r="C19" t="s">
        <v>45</v>
      </c>
      <c r="D19" t="s">
        <v>62</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25D614-AD01-4121-8DCB-377375F58EA4}">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97</v>
      </c>
      <c r="C1" s="25" t="s">
        <v>131</v>
      </c>
      <c r="D1" s="25" t="s">
        <v>132</v>
      </c>
    </row>
    <row r="2" spans="1:4" x14ac:dyDescent="0.25">
      <c r="A2">
        <v>1</v>
      </c>
      <c r="B2" t="s">
        <v>133</v>
      </c>
      <c r="C2" t="s">
        <v>134</v>
      </c>
      <c r="D2" t="s">
        <v>135</v>
      </c>
    </row>
    <row r="3" spans="1:4" x14ac:dyDescent="0.25">
      <c r="A3">
        <v>2</v>
      </c>
      <c r="B3" t="s">
        <v>136</v>
      </c>
      <c r="C3" t="s">
        <v>137</v>
      </c>
      <c r="D3" t="s">
        <v>138</v>
      </c>
    </row>
    <row r="4" spans="1:4" x14ac:dyDescent="0.25">
      <c r="A4">
        <v>3</v>
      </c>
      <c r="B4" t="s">
        <v>139</v>
      </c>
      <c r="C4" t="s">
        <v>134</v>
      </c>
      <c r="D4" t="s">
        <v>140</v>
      </c>
    </row>
    <row r="5" spans="1:4" x14ac:dyDescent="0.25">
      <c r="A5">
        <v>4</v>
      </c>
      <c r="B5" t="s">
        <v>141</v>
      </c>
      <c r="C5" t="s">
        <v>137</v>
      </c>
      <c r="D5" t="s">
        <v>142</v>
      </c>
    </row>
    <row r="6" spans="1:4" x14ac:dyDescent="0.25">
      <c r="A6">
        <v>5</v>
      </c>
      <c r="B6" t="s">
        <v>143</v>
      </c>
      <c r="C6" t="s">
        <v>134</v>
      </c>
      <c r="D6" t="s">
        <v>144</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BBA7D-B64A-4311-85BE-D02B3A002BD5}">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288</v>
      </c>
      <c r="B1" s="25" t="s">
        <v>289</v>
      </c>
      <c r="C1" s="25" t="s">
        <v>290</v>
      </c>
      <c r="D1" s="25" t="s">
        <v>291</v>
      </c>
      <c r="E1" s="25" t="s">
        <v>292</v>
      </c>
      <c r="F1" s="25" t="s">
        <v>293</v>
      </c>
      <c r="G1" s="25" t="s">
        <v>34</v>
      </c>
      <c r="H1" s="25" t="s">
        <v>294</v>
      </c>
      <c r="I1" s="25" t="s">
        <v>295</v>
      </c>
      <c r="J1" s="25" t="s">
        <v>296</v>
      </c>
      <c r="K1" s="25" t="s">
        <v>297</v>
      </c>
      <c r="L1" s="25" t="s">
        <v>298</v>
      </c>
    </row>
    <row r="2" spans="1:12" x14ac:dyDescent="0.25">
      <c r="A2" t="s">
        <v>245</v>
      </c>
      <c r="B2" t="s">
        <v>94</v>
      </c>
      <c r="C2" t="s">
        <v>143</v>
      </c>
      <c r="D2">
        <v>2</v>
      </c>
      <c r="E2">
        <v>4</v>
      </c>
      <c r="F2">
        <v>3</v>
      </c>
      <c r="G2">
        <v>8</v>
      </c>
      <c r="H2">
        <v>2</v>
      </c>
      <c r="I2">
        <v>6</v>
      </c>
      <c r="J2">
        <v>7</v>
      </c>
      <c r="K2" t="s">
        <v>37</v>
      </c>
      <c r="L2" t="s">
        <v>48</v>
      </c>
    </row>
    <row r="3" spans="1:12" x14ac:dyDescent="0.25">
      <c r="A3" t="s">
        <v>240</v>
      </c>
      <c r="B3" t="s">
        <v>96</v>
      </c>
      <c r="C3" t="s">
        <v>143</v>
      </c>
      <c r="D3">
        <v>2</v>
      </c>
      <c r="E3">
        <v>4</v>
      </c>
      <c r="F3">
        <v>2</v>
      </c>
      <c r="G3">
        <v>8</v>
      </c>
      <c r="H3">
        <v>2</v>
      </c>
      <c r="I3">
        <v>4</v>
      </c>
      <c r="J3">
        <v>6</v>
      </c>
      <c r="K3" t="s">
        <v>46</v>
      </c>
      <c r="L3" t="s">
        <v>47</v>
      </c>
    </row>
    <row r="4" spans="1:12" x14ac:dyDescent="0.25">
      <c r="A4" t="s">
        <v>252</v>
      </c>
      <c r="B4" t="s">
        <v>90</v>
      </c>
      <c r="C4" t="s">
        <v>141</v>
      </c>
      <c r="D4">
        <v>2</v>
      </c>
      <c r="E4">
        <v>4</v>
      </c>
      <c r="F4">
        <v>2</v>
      </c>
      <c r="G4">
        <v>8</v>
      </c>
      <c r="H4">
        <v>2</v>
      </c>
      <c r="I4">
        <v>4</v>
      </c>
      <c r="J4">
        <v>6</v>
      </c>
      <c r="K4" t="s">
        <v>46</v>
      </c>
      <c r="L4" t="s">
        <v>47</v>
      </c>
    </row>
    <row r="5" spans="1:12" x14ac:dyDescent="0.25">
      <c r="A5" t="s">
        <v>243</v>
      </c>
      <c r="B5" t="s">
        <v>92</v>
      </c>
      <c r="C5" t="s">
        <v>143</v>
      </c>
      <c r="D5">
        <v>2</v>
      </c>
      <c r="E5">
        <v>4</v>
      </c>
      <c r="F5">
        <v>4</v>
      </c>
      <c r="G5">
        <v>8</v>
      </c>
      <c r="H5">
        <v>2</v>
      </c>
      <c r="I5">
        <v>8</v>
      </c>
      <c r="J5">
        <v>7</v>
      </c>
      <c r="K5" t="s">
        <v>37</v>
      </c>
      <c r="L5" t="s">
        <v>48</v>
      </c>
    </row>
    <row r="6" spans="1:12" x14ac:dyDescent="0.25">
      <c r="A6" t="s">
        <v>254</v>
      </c>
      <c r="B6" t="s">
        <v>96</v>
      </c>
      <c r="C6" t="s">
        <v>139</v>
      </c>
      <c r="D6">
        <v>2</v>
      </c>
      <c r="E6">
        <v>1</v>
      </c>
      <c r="F6">
        <v>2</v>
      </c>
      <c r="G6">
        <v>2</v>
      </c>
      <c r="H6">
        <v>1</v>
      </c>
      <c r="I6">
        <v>2</v>
      </c>
      <c r="J6">
        <v>6</v>
      </c>
      <c r="K6" t="s">
        <v>46</v>
      </c>
      <c r="L6" t="s">
        <v>47</v>
      </c>
    </row>
    <row r="7" spans="1:12" x14ac:dyDescent="0.25">
      <c r="A7" t="s">
        <v>247</v>
      </c>
      <c r="B7" t="s">
        <v>88</v>
      </c>
      <c r="C7" t="s">
        <v>136</v>
      </c>
      <c r="D7">
        <v>1</v>
      </c>
      <c r="E7">
        <v>2</v>
      </c>
      <c r="F7">
        <v>4</v>
      </c>
      <c r="G7">
        <v>2</v>
      </c>
      <c r="H7">
        <v>1</v>
      </c>
      <c r="I7">
        <v>4</v>
      </c>
      <c r="J7">
        <v>6</v>
      </c>
      <c r="K7" t="s">
        <v>46</v>
      </c>
      <c r="L7" t="s">
        <v>47</v>
      </c>
    </row>
    <row r="8" spans="1:12" x14ac:dyDescent="0.25">
      <c r="A8" t="s">
        <v>238</v>
      </c>
      <c r="B8" t="s">
        <v>90</v>
      </c>
      <c r="C8" t="s">
        <v>133</v>
      </c>
      <c r="D8">
        <v>1</v>
      </c>
      <c r="E8">
        <v>2</v>
      </c>
      <c r="F8">
        <v>1</v>
      </c>
      <c r="G8">
        <v>2</v>
      </c>
      <c r="H8">
        <v>1</v>
      </c>
      <c r="I8">
        <v>1</v>
      </c>
      <c r="J8">
        <v>6</v>
      </c>
      <c r="K8" t="s">
        <v>46</v>
      </c>
      <c r="L8" t="s">
        <v>47</v>
      </c>
    </row>
    <row r="9" spans="1:12" x14ac:dyDescent="0.25">
      <c r="A9" t="s">
        <v>251</v>
      </c>
      <c r="B9" t="s">
        <v>88</v>
      </c>
      <c r="C9" t="s">
        <v>136</v>
      </c>
      <c r="D9">
        <v>2</v>
      </c>
      <c r="E9">
        <v>2</v>
      </c>
      <c r="F9">
        <v>2</v>
      </c>
      <c r="G9">
        <v>4</v>
      </c>
      <c r="H9">
        <v>1</v>
      </c>
      <c r="I9">
        <v>2</v>
      </c>
      <c r="J9">
        <v>6</v>
      </c>
      <c r="K9" t="s">
        <v>46</v>
      </c>
      <c r="L9" t="s">
        <v>47</v>
      </c>
    </row>
    <row r="10" spans="1:12" x14ac:dyDescent="0.25">
      <c r="A10" t="s">
        <v>253</v>
      </c>
      <c r="B10" t="s">
        <v>96</v>
      </c>
      <c r="C10" t="s">
        <v>133</v>
      </c>
      <c r="D10">
        <v>4</v>
      </c>
      <c r="E10">
        <v>2</v>
      </c>
      <c r="F10">
        <v>4</v>
      </c>
      <c r="G10">
        <v>8</v>
      </c>
      <c r="H10">
        <v>2</v>
      </c>
      <c r="I10">
        <v>8</v>
      </c>
      <c r="J10">
        <v>7</v>
      </c>
      <c r="K10" t="s">
        <v>37</v>
      </c>
      <c r="L10" t="s">
        <v>48</v>
      </c>
    </row>
    <row r="11" spans="1:12" x14ac:dyDescent="0.25">
      <c r="A11" t="s">
        <v>242</v>
      </c>
      <c r="B11" t="s">
        <v>88</v>
      </c>
      <c r="C11" t="s">
        <v>139</v>
      </c>
      <c r="D11">
        <v>4</v>
      </c>
      <c r="E11">
        <v>4</v>
      </c>
      <c r="F11">
        <v>2</v>
      </c>
      <c r="G11">
        <v>16</v>
      </c>
      <c r="H11">
        <v>4</v>
      </c>
      <c r="I11">
        <v>8</v>
      </c>
      <c r="J11">
        <v>7</v>
      </c>
      <c r="K11" t="s">
        <v>37</v>
      </c>
      <c r="L11" t="s">
        <v>48</v>
      </c>
    </row>
    <row r="12" spans="1:12" x14ac:dyDescent="0.25">
      <c r="A12" t="s">
        <v>241</v>
      </c>
      <c r="B12" t="s">
        <v>25</v>
      </c>
      <c r="C12" t="s">
        <v>143</v>
      </c>
      <c r="D12">
        <v>2</v>
      </c>
      <c r="E12">
        <v>2</v>
      </c>
      <c r="F12">
        <v>4</v>
      </c>
      <c r="G12">
        <v>4</v>
      </c>
      <c r="H12">
        <v>1</v>
      </c>
      <c r="I12">
        <v>4</v>
      </c>
      <c r="J12">
        <v>6</v>
      </c>
      <c r="K12" t="s">
        <v>46</v>
      </c>
      <c r="L12" t="s">
        <v>47</v>
      </c>
    </row>
    <row r="13" spans="1:12" x14ac:dyDescent="0.25">
      <c r="A13" t="s">
        <v>249</v>
      </c>
      <c r="B13" t="s">
        <v>90</v>
      </c>
      <c r="C13" t="s">
        <v>141</v>
      </c>
      <c r="D13">
        <v>3</v>
      </c>
      <c r="E13">
        <v>3</v>
      </c>
      <c r="F13">
        <v>3</v>
      </c>
      <c r="G13">
        <v>9</v>
      </c>
      <c r="H13">
        <v>2</v>
      </c>
      <c r="I13">
        <v>6</v>
      </c>
      <c r="J13">
        <v>7</v>
      </c>
      <c r="K13" t="s">
        <v>37</v>
      </c>
      <c r="L13" t="s">
        <v>48</v>
      </c>
    </row>
    <row r="14" spans="1:12" x14ac:dyDescent="0.25">
      <c r="A14" t="s">
        <v>246</v>
      </c>
      <c r="B14" t="s">
        <v>92</v>
      </c>
      <c r="C14" t="s">
        <v>141</v>
      </c>
      <c r="D14">
        <v>1</v>
      </c>
      <c r="E14">
        <v>2</v>
      </c>
      <c r="F14">
        <v>0</v>
      </c>
      <c r="G14">
        <v>2</v>
      </c>
      <c r="H14">
        <v>1</v>
      </c>
      <c r="I14">
        <v>0</v>
      </c>
      <c r="J14">
        <v>6</v>
      </c>
      <c r="K14" t="s">
        <v>46</v>
      </c>
      <c r="L14" t="s">
        <v>47</v>
      </c>
    </row>
    <row r="15" spans="1:12" x14ac:dyDescent="0.25">
      <c r="A15" t="s">
        <v>255</v>
      </c>
      <c r="B15" t="s">
        <v>94</v>
      </c>
      <c r="C15" t="s">
        <v>143</v>
      </c>
      <c r="D15">
        <v>3</v>
      </c>
      <c r="E15">
        <v>4</v>
      </c>
      <c r="F15">
        <v>4</v>
      </c>
      <c r="G15">
        <v>12</v>
      </c>
      <c r="H15">
        <v>3</v>
      </c>
      <c r="I15">
        <v>12</v>
      </c>
      <c r="J15">
        <v>8</v>
      </c>
      <c r="K15" t="s">
        <v>39</v>
      </c>
      <c r="L15" t="s">
        <v>49</v>
      </c>
    </row>
    <row r="16" spans="1:12" x14ac:dyDescent="0.25">
      <c r="A16" t="s">
        <v>239</v>
      </c>
      <c r="B16" t="s">
        <v>88</v>
      </c>
      <c r="C16" t="s">
        <v>133</v>
      </c>
      <c r="D16">
        <v>0</v>
      </c>
      <c r="E16">
        <v>2</v>
      </c>
      <c r="F16">
        <v>3</v>
      </c>
      <c r="G16">
        <v>0</v>
      </c>
      <c r="H16">
        <v>1</v>
      </c>
      <c r="I16">
        <v>3</v>
      </c>
      <c r="J16">
        <v>6</v>
      </c>
      <c r="K16" t="s">
        <v>46</v>
      </c>
      <c r="L16" t="s">
        <v>47</v>
      </c>
    </row>
    <row r="17" spans="1:12" x14ac:dyDescent="0.25">
      <c r="A17" t="s">
        <v>250</v>
      </c>
      <c r="B17" t="s">
        <v>88</v>
      </c>
      <c r="C17" t="s">
        <v>139</v>
      </c>
      <c r="D17">
        <v>3</v>
      </c>
      <c r="E17">
        <v>1</v>
      </c>
      <c r="F17">
        <v>2</v>
      </c>
      <c r="G17">
        <v>3</v>
      </c>
      <c r="H17">
        <v>1</v>
      </c>
      <c r="I17">
        <v>2</v>
      </c>
      <c r="J17">
        <v>6</v>
      </c>
      <c r="K17" t="s">
        <v>46</v>
      </c>
      <c r="L17" t="s">
        <v>47</v>
      </c>
    </row>
    <row r="18" spans="1:12" x14ac:dyDescent="0.25">
      <c r="A18" t="s">
        <v>244</v>
      </c>
      <c r="B18" t="s">
        <v>25</v>
      </c>
      <c r="C18" t="s">
        <v>139</v>
      </c>
      <c r="D18">
        <v>2</v>
      </c>
      <c r="E18">
        <v>1</v>
      </c>
      <c r="F18">
        <v>2</v>
      </c>
      <c r="G18">
        <v>2</v>
      </c>
      <c r="H18">
        <v>1</v>
      </c>
      <c r="I18">
        <v>2</v>
      </c>
      <c r="J18">
        <v>6</v>
      </c>
      <c r="K18" t="s">
        <v>46</v>
      </c>
      <c r="L18" t="s">
        <v>47</v>
      </c>
    </row>
    <row r="19" spans="1:12" x14ac:dyDescent="0.25">
      <c r="A19" t="s">
        <v>248</v>
      </c>
      <c r="B19" t="s">
        <v>88</v>
      </c>
      <c r="C19" t="s">
        <v>141</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C7EB7-478D-4A5B-A741-C2FD15DA1014}">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235</v>
      </c>
      <c r="C1" s="25" t="s">
        <v>236</v>
      </c>
      <c r="D1" s="25" t="s">
        <v>237</v>
      </c>
    </row>
    <row r="2" spans="1:4" x14ac:dyDescent="0.25">
      <c r="A2" t="s">
        <v>256</v>
      </c>
      <c r="B2" t="s">
        <v>63</v>
      </c>
      <c r="C2" t="s">
        <v>52</v>
      </c>
      <c r="D2" t="s">
        <v>62</v>
      </c>
    </row>
    <row r="3" spans="1:4" x14ac:dyDescent="0.25">
      <c r="A3" t="s">
        <v>257</v>
      </c>
      <c r="B3" t="s">
        <v>63</v>
      </c>
      <c r="C3" t="s">
        <v>52</v>
      </c>
      <c r="D3" t="s">
        <v>62</v>
      </c>
    </row>
    <row r="4" spans="1:4" x14ac:dyDescent="0.25">
      <c r="A4" t="s">
        <v>258</v>
      </c>
      <c r="B4" t="s">
        <v>63</v>
      </c>
      <c r="C4" t="s">
        <v>52</v>
      </c>
      <c r="D4" t="s">
        <v>62</v>
      </c>
    </row>
    <row r="5" spans="1:4" x14ac:dyDescent="0.25">
      <c r="A5" t="s">
        <v>259</v>
      </c>
      <c r="B5" t="s">
        <v>63</v>
      </c>
      <c r="C5" t="s">
        <v>52</v>
      </c>
      <c r="D5" t="s">
        <v>62</v>
      </c>
    </row>
    <row r="6" spans="1:4" x14ac:dyDescent="0.25">
      <c r="A6" t="s">
        <v>260</v>
      </c>
      <c r="B6" t="s">
        <v>63</v>
      </c>
      <c r="C6" t="s">
        <v>52</v>
      </c>
      <c r="D6" t="s">
        <v>62</v>
      </c>
    </row>
    <row r="7" spans="1:4" x14ac:dyDescent="0.25">
      <c r="A7" t="s">
        <v>261</v>
      </c>
      <c r="B7" t="s">
        <v>63</v>
      </c>
      <c r="C7" t="s">
        <v>52</v>
      </c>
      <c r="D7" t="s">
        <v>62</v>
      </c>
    </row>
    <row r="8" spans="1:4" x14ac:dyDescent="0.25">
      <c r="A8" t="s">
        <v>262</v>
      </c>
      <c r="B8" t="s">
        <v>63</v>
      </c>
      <c r="C8" t="s">
        <v>52</v>
      </c>
      <c r="D8" t="s">
        <v>62</v>
      </c>
    </row>
    <row r="9" spans="1:4" x14ac:dyDescent="0.25">
      <c r="A9" t="s">
        <v>263</v>
      </c>
      <c r="B9" t="s">
        <v>63</v>
      </c>
      <c r="C9" t="s">
        <v>52</v>
      </c>
      <c r="D9" t="s">
        <v>62</v>
      </c>
    </row>
    <row r="10" spans="1:4" x14ac:dyDescent="0.25">
      <c r="A10" t="s">
        <v>264</v>
      </c>
      <c r="B10" t="s">
        <v>63</v>
      </c>
      <c r="C10" t="s">
        <v>52</v>
      </c>
      <c r="D10" t="s">
        <v>62</v>
      </c>
    </row>
    <row r="11" spans="1:4" x14ac:dyDescent="0.25">
      <c r="A11" t="s">
        <v>265</v>
      </c>
      <c r="B11" t="s">
        <v>63</v>
      </c>
      <c r="C11" t="s">
        <v>52</v>
      </c>
      <c r="D11" t="s">
        <v>62</v>
      </c>
    </row>
    <row r="12" spans="1:4" x14ac:dyDescent="0.25">
      <c r="A12" t="s">
        <v>266</v>
      </c>
      <c r="B12" t="s">
        <v>63</v>
      </c>
      <c r="C12" t="s">
        <v>52</v>
      </c>
      <c r="D12" t="s">
        <v>62</v>
      </c>
    </row>
    <row r="13" spans="1:4" x14ac:dyDescent="0.25">
      <c r="A13" t="s">
        <v>267</v>
      </c>
      <c r="B13" t="s">
        <v>63</v>
      </c>
      <c r="C13" t="s">
        <v>52</v>
      </c>
      <c r="D13" t="s">
        <v>62</v>
      </c>
    </row>
    <row r="14" spans="1:4" x14ac:dyDescent="0.25">
      <c r="A14" t="s">
        <v>268</v>
      </c>
      <c r="B14" t="s">
        <v>63</v>
      </c>
      <c r="C14" t="s">
        <v>52</v>
      </c>
      <c r="D14" t="s">
        <v>62</v>
      </c>
    </row>
    <row r="15" spans="1:4" x14ac:dyDescent="0.25">
      <c r="A15" t="s">
        <v>269</v>
      </c>
      <c r="B15" t="s">
        <v>63</v>
      </c>
      <c r="C15" t="s">
        <v>52</v>
      </c>
      <c r="D15" t="s">
        <v>62</v>
      </c>
    </row>
    <row r="16" spans="1:4" x14ac:dyDescent="0.25">
      <c r="A16" t="s">
        <v>270</v>
      </c>
      <c r="B16" t="s">
        <v>63</v>
      </c>
      <c r="C16" t="s">
        <v>52</v>
      </c>
      <c r="D16" t="s">
        <v>62</v>
      </c>
    </row>
    <row r="17" spans="1:4" x14ac:dyDescent="0.25">
      <c r="A17" t="s">
        <v>271</v>
      </c>
      <c r="B17" t="s">
        <v>63</v>
      </c>
      <c r="C17" t="s">
        <v>52</v>
      </c>
      <c r="D17" t="s">
        <v>62</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EC74C-8C9C-4B13-8E70-D32C33F5013B}">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97</v>
      </c>
      <c r="C1" s="25" t="s">
        <v>145</v>
      </c>
      <c r="D1" s="25" t="s">
        <v>146</v>
      </c>
      <c r="E1" s="25" t="s">
        <v>147</v>
      </c>
    </row>
    <row r="2" spans="1:5" x14ac:dyDescent="0.25">
      <c r="A2">
        <v>1</v>
      </c>
      <c r="B2" t="s">
        <v>148</v>
      </c>
      <c r="C2" t="s">
        <v>149</v>
      </c>
      <c r="D2" t="s">
        <v>150</v>
      </c>
      <c r="E2" t="s">
        <v>151</v>
      </c>
    </row>
    <row r="3" spans="1:5" x14ac:dyDescent="0.25">
      <c r="A3">
        <v>2</v>
      </c>
      <c r="B3" t="s">
        <v>152</v>
      </c>
      <c r="C3" t="s">
        <v>153</v>
      </c>
      <c r="D3" t="s">
        <v>117</v>
      </c>
      <c r="E3" t="s">
        <v>154</v>
      </c>
    </row>
    <row r="4" spans="1:5" x14ac:dyDescent="0.25">
      <c r="A4">
        <v>3</v>
      </c>
      <c r="B4" t="s">
        <v>155</v>
      </c>
      <c r="C4" t="s">
        <v>156</v>
      </c>
      <c r="D4" t="s">
        <v>157</v>
      </c>
      <c r="E4" t="s">
        <v>158</v>
      </c>
    </row>
    <row r="5" spans="1:5" x14ac:dyDescent="0.25">
      <c r="A5">
        <v>4</v>
      </c>
      <c r="B5" t="s">
        <v>159</v>
      </c>
      <c r="C5" t="s">
        <v>156</v>
      </c>
      <c r="D5" t="s">
        <v>150</v>
      </c>
      <c r="E5" t="s">
        <v>160</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E3DF6-5E46-44BE-A1C9-9DDB915221B3}">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288</v>
      </c>
      <c r="B1" s="25" t="s">
        <v>289</v>
      </c>
      <c r="C1" s="25" t="s">
        <v>299</v>
      </c>
      <c r="D1" s="25" t="s">
        <v>147</v>
      </c>
      <c r="E1" s="25" t="s">
        <v>300</v>
      </c>
      <c r="F1" s="25" t="s">
        <v>301</v>
      </c>
      <c r="G1" s="25" t="s">
        <v>302</v>
      </c>
      <c r="H1" s="25" t="s">
        <v>52</v>
      </c>
      <c r="I1" s="25" t="s">
        <v>303</v>
      </c>
      <c r="J1" s="25" t="s">
        <v>304</v>
      </c>
      <c r="K1" s="25" t="s">
        <v>305</v>
      </c>
    </row>
    <row r="2" spans="1:11" x14ac:dyDescent="0.25">
      <c r="A2" t="s">
        <v>265</v>
      </c>
      <c r="B2" t="s">
        <v>92</v>
      </c>
      <c r="C2" t="s">
        <v>152</v>
      </c>
      <c r="D2" t="s">
        <v>154</v>
      </c>
      <c r="E2">
        <v>0</v>
      </c>
      <c r="F2">
        <v>3</v>
      </c>
      <c r="G2">
        <v>5</v>
      </c>
      <c r="H2">
        <v>8</v>
      </c>
      <c r="I2">
        <v>13</v>
      </c>
      <c r="J2" t="s">
        <v>39</v>
      </c>
      <c r="K2" t="s">
        <v>49</v>
      </c>
    </row>
    <row r="3" spans="1:11" x14ac:dyDescent="0.25">
      <c r="A3" t="s">
        <v>266</v>
      </c>
      <c r="B3" t="s">
        <v>88</v>
      </c>
      <c r="C3" t="s">
        <v>152</v>
      </c>
      <c r="D3" t="s">
        <v>154</v>
      </c>
      <c r="E3">
        <v>3</v>
      </c>
      <c r="F3">
        <v>4</v>
      </c>
      <c r="G3">
        <v>3</v>
      </c>
      <c r="H3">
        <v>10</v>
      </c>
      <c r="I3">
        <v>14</v>
      </c>
      <c r="J3" t="s">
        <v>54</v>
      </c>
      <c r="K3" t="s">
        <v>48</v>
      </c>
    </row>
    <row r="4" spans="1:11" x14ac:dyDescent="0.25">
      <c r="A4" t="s">
        <v>271</v>
      </c>
      <c r="B4" t="s">
        <v>90</v>
      </c>
      <c r="C4" t="s">
        <v>159</v>
      </c>
      <c r="D4" t="s">
        <v>160</v>
      </c>
      <c r="E4">
        <v>1</v>
      </c>
      <c r="F4">
        <v>0</v>
      </c>
      <c r="G4">
        <v>1</v>
      </c>
      <c r="H4">
        <v>2</v>
      </c>
      <c r="I4">
        <v>11</v>
      </c>
      <c r="J4" t="s">
        <v>46</v>
      </c>
      <c r="K4" t="s">
        <v>51</v>
      </c>
    </row>
    <row r="5" spans="1:11" x14ac:dyDescent="0.25">
      <c r="A5" t="s">
        <v>258</v>
      </c>
      <c r="B5" t="s">
        <v>96</v>
      </c>
      <c r="C5" t="s">
        <v>155</v>
      </c>
      <c r="D5" t="s">
        <v>158</v>
      </c>
      <c r="E5">
        <v>3</v>
      </c>
      <c r="F5">
        <v>3</v>
      </c>
      <c r="G5">
        <v>1</v>
      </c>
      <c r="H5">
        <v>7</v>
      </c>
      <c r="I5">
        <v>13</v>
      </c>
      <c r="J5" t="s">
        <v>39</v>
      </c>
      <c r="K5" t="s">
        <v>49</v>
      </c>
    </row>
    <row r="6" spans="1:11" x14ac:dyDescent="0.25">
      <c r="A6" t="s">
        <v>268</v>
      </c>
      <c r="B6" t="s">
        <v>96</v>
      </c>
      <c r="C6" t="s">
        <v>148</v>
      </c>
      <c r="D6" t="s">
        <v>151</v>
      </c>
      <c r="E6">
        <v>4</v>
      </c>
      <c r="F6">
        <v>1</v>
      </c>
      <c r="G6">
        <v>3</v>
      </c>
      <c r="H6">
        <v>8</v>
      </c>
      <c r="I6">
        <v>13</v>
      </c>
      <c r="J6" t="s">
        <v>39</v>
      </c>
      <c r="K6" t="s">
        <v>49</v>
      </c>
    </row>
    <row r="7" spans="1:11" x14ac:dyDescent="0.25">
      <c r="A7" t="s">
        <v>261</v>
      </c>
      <c r="B7" t="s">
        <v>94</v>
      </c>
      <c r="C7" t="s">
        <v>148</v>
      </c>
      <c r="D7" t="s">
        <v>151</v>
      </c>
      <c r="E7">
        <v>4</v>
      </c>
      <c r="F7">
        <v>1</v>
      </c>
      <c r="G7">
        <v>2</v>
      </c>
      <c r="H7">
        <v>7</v>
      </c>
      <c r="I7">
        <v>13</v>
      </c>
      <c r="J7" t="s">
        <v>39</v>
      </c>
      <c r="K7" t="s">
        <v>49</v>
      </c>
    </row>
    <row r="8" spans="1:11" x14ac:dyDescent="0.25">
      <c r="A8" t="s">
        <v>264</v>
      </c>
      <c r="B8" t="s">
        <v>25</v>
      </c>
      <c r="C8" t="s">
        <v>159</v>
      </c>
      <c r="D8" t="s">
        <v>160</v>
      </c>
      <c r="E8">
        <v>4</v>
      </c>
      <c r="F8">
        <v>3</v>
      </c>
      <c r="G8">
        <v>4</v>
      </c>
      <c r="H8">
        <v>11</v>
      </c>
      <c r="I8">
        <v>14</v>
      </c>
      <c r="J8" t="s">
        <v>54</v>
      </c>
      <c r="K8" t="s">
        <v>48</v>
      </c>
    </row>
    <row r="9" spans="1:11" x14ac:dyDescent="0.25">
      <c r="A9" t="s">
        <v>262</v>
      </c>
      <c r="B9" t="s">
        <v>96</v>
      </c>
      <c r="C9" t="s">
        <v>152</v>
      </c>
      <c r="D9" t="s">
        <v>154</v>
      </c>
      <c r="E9">
        <v>5</v>
      </c>
      <c r="F9">
        <v>1</v>
      </c>
      <c r="G9">
        <v>3</v>
      </c>
      <c r="H9">
        <v>9</v>
      </c>
      <c r="I9">
        <v>14</v>
      </c>
      <c r="J9" t="s">
        <v>54</v>
      </c>
      <c r="K9" t="s">
        <v>48</v>
      </c>
    </row>
    <row r="10" spans="1:11" x14ac:dyDescent="0.25">
      <c r="A10" t="s">
        <v>257</v>
      </c>
      <c r="B10" t="s">
        <v>94</v>
      </c>
      <c r="C10" t="s">
        <v>148</v>
      </c>
      <c r="D10" t="s">
        <v>151</v>
      </c>
      <c r="E10">
        <v>1</v>
      </c>
      <c r="F10">
        <v>4</v>
      </c>
      <c r="G10">
        <v>4</v>
      </c>
      <c r="H10">
        <v>9</v>
      </c>
      <c r="I10">
        <v>14</v>
      </c>
      <c r="J10" t="s">
        <v>54</v>
      </c>
      <c r="K10" t="s">
        <v>48</v>
      </c>
    </row>
    <row r="11" spans="1:11" x14ac:dyDescent="0.25">
      <c r="A11" t="s">
        <v>267</v>
      </c>
      <c r="B11" t="s">
        <v>94</v>
      </c>
      <c r="C11" t="s">
        <v>159</v>
      </c>
      <c r="D11" t="s">
        <v>160</v>
      </c>
      <c r="E11">
        <v>4</v>
      </c>
      <c r="F11">
        <v>3</v>
      </c>
      <c r="G11">
        <v>0</v>
      </c>
      <c r="H11">
        <v>7</v>
      </c>
      <c r="I11">
        <v>13</v>
      </c>
      <c r="J11" t="s">
        <v>39</v>
      </c>
      <c r="K11" t="s">
        <v>49</v>
      </c>
    </row>
    <row r="12" spans="1:11" x14ac:dyDescent="0.25">
      <c r="A12" t="s">
        <v>270</v>
      </c>
      <c r="B12" t="s">
        <v>88</v>
      </c>
      <c r="C12" t="s">
        <v>159</v>
      </c>
      <c r="D12" t="s">
        <v>160</v>
      </c>
      <c r="E12">
        <v>3</v>
      </c>
      <c r="F12">
        <v>1</v>
      </c>
      <c r="G12">
        <v>3</v>
      </c>
      <c r="H12">
        <v>7</v>
      </c>
      <c r="I12">
        <v>13</v>
      </c>
      <c r="J12" t="s">
        <v>39</v>
      </c>
      <c r="K12" t="s">
        <v>49</v>
      </c>
    </row>
    <row r="13" spans="1:11" x14ac:dyDescent="0.25">
      <c r="A13" t="s">
        <v>259</v>
      </c>
      <c r="B13" t="s">
        <v>96</v>
      </c>
      <c r="C13" t="s">
        <v>159</v>
      </c>
      <c r="D13" t="s">
        <v>160</v>
      </c>
      <c r="E13">
        <v>4</v>
      </c>
      <c r="F13">
        <v>1</v>
      </c>
      <c r="G13">
        <v>5</v>
      </c>
      <c r="H13">
        <v>10</v>
      </c>
      <c r="I13">
        <v>14</v>
      </c>
      <c r="J13" t="s">
        <v>54</v>
      </c>
      <c r="K13" t="s">
        <v>48</v>
      </c>
    </row>
    <row r="14" spans="1:11" x14ac:dyDescent="0.25">
      <c r="A14" t="s">
        <v>263</v>
      </c>
      <c r="B14" t="s">
        <v>96</v>
      </c>
      <c r="C14" t="s">
        <v>155</v>
      </c>
      <c r="D14" t="s">
        <v>158</v>
      </c>
      <c r="E14">
        <v>3</v>
      </c>
      <c r="F14">
        <v>2</v>
      </c>
      <c r="G14">
        <v>3</v>
      </c>
      <c r="H14">
        <v>8</v>
      </c>
      <c r="I14">
        <v>13</v>
      </c>
      <c r="J14" t="s">
        <v>39</v>
      </c>
      <c r="K14" t="s">
        <v>49</v>
      </c>
    </row>
    <row r="15" spans="1:11" x14ac:dyDescent="0.25">
      <c r="A15" t="s">
        <v>256</v>
      </c>
      <c r="B15" t="s">
        <v>25</v>
      </c>
      <c r="C15" t="s">
        <v>159</v>
      </c>
      <c r="D15" t="s">
        <v>160</v>
      </c>
      <c r="E15">
        <v>3</v>
      </c>
      <c r="F15">
        <v>4</v>
      </c>
      <c r="G15">
        <v>4</v>
      </c>
      <c r="H15">
        <v>11</v>
      </c>
      <c r="I15">
        <v>14</v>
      </c>
      <c r="J15" t="s">
        <v>54</v>
      </c>
      <c r="K15" t="s">
        <v>48</v>
      </c>
    </row>
    <row r="16" spans="1:11" x14ac:dyDescent="0.25">
      <c r="A16" t="s">
        <v>269</v>
      </c>
      <c r="B16" t="s">
        <v>90</v>
      </c>
      <c r="C16" t="s">
        <v>148</v>
      </c>
      <c r="D16" t="s">
        <v>151</v>
      </c>
      <c r="E16">
        <v>4</v>
      </c>
      <c r="F16">
        <v>3</v>
      </c>
      <c r="G16">
        <v>2</v>
      </c>
      <c r="H16">
        <v>9</v>
      </c>
      <c r="I16">
        <v>14</v>
      </c>
      <c r="J16" t="s">
        <v>54</v>
      </c>
      <c r="K16" t="s">
        <v>48</v>
      </c>
    </row>
    <row r="17" spans="1:11" x14ac:dyDescent="0.25">
      <c r="A17" t="s">
        <v>260</v>
      </c>
      <c r="B17" t="s">
        <v>94</v>
      </c>
      <c r="C17" t="s">
        <v>159</v>
      </c>
      <c r="D17" t="s">
        <v>160</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3B04B-1EBB-487F-8C9C-4ABE286AF7E0}">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97</v>
      </c>
      <c r="B1" s="25" t="s">
        <v>235</v>
      </c>
      <c r="C1" s="25" t="s">
        <v>236</v>
      </c>
      <c r="D1" s="25" t="s">
        <v>237</v>
      </c>
    </row>
    <row r="2" spans="1:4" x14ac:dyDescent="0.25">
      <c r="A2" t="s">
        <v>272</v>
      </c>
      <c r="B2" t="s">
        <v>61</v>
      </c>
      <c r="C2" t="s">
        <v>52</v>
      </c>
      <c r="D2" t="s">
        <v>62</v>
      </c>
    </row>
    <row r="3" spans="1:4" x14ac:dyDescent="0.25">
      <c r="A3" t="s">
        <v>273</v>
      </c>
      <c r="B3" t="s">
        <v>61</v>
      </c>
      <c r="C3" t="s">
        <v>52</v>
      </c>
      <c r="D3" t="s">
        <v>62</v>
      </c>
    </row>
    <row r="4" spans="1:4" x14ac:dyDescent="0.25">
      <c r="A4" t="s">
        <v>274</v>
      </c>
      <c r="B4" t="s">
        <v>61</v>
      </c>
      <c r="C4" t="s">
        <v>52</v>
      </c>
      <c r="D4" t="s">
        <v>62</v>
      </c>
    </row>
    <row r="5" spans="1:4" x14ac:dyDescent="0.25">
      <c r="A5" t="s">
        <v>275</v>
      </c>
      <c r="B5" t="s">
        <v>61</v>
      </c>
      <c r="C5" t="s">
        <v>52</v>
      </c>
      <c r="D5" t="s">
        <v>62</v>
      </c>
    </row>
    <row r="6" spans="1:4" x14ac:dyDescent="0.25">
      <c r="A6" t="s">
        <v>276</v>
      </c>
      <c r="B6" t="s">
        <v>61</v>
      </c>
      <c r="C6" t="s">
        <v>52</v>
      </c>
      <c r="D6" t="s">
        <v>62</v>
      </c>
    </row>
    <row r="7" spans="1:4" x14ac:dyDescent="0.25">
      <c r="A7" t="s">
        <v>277</v>
      </c>
      <c r="B7" t="s">
        <v>61</v>
      </c>
      <c r="C7" t="s">
        <v>52</v>
      </c>
      <c r="D7" t="s">
        <v>62</v>
      </c>
    </row>
    <row r="8" spans="1:4" x14ac:dyDescent="0.25">
      <c r="A8" t="s">
        <v>278</v>
      </c>
      <c r="B8" t="s">
        <v>61</v>
      </c>
      <c r="C8" t="s">
        <v>52</v>
      </c>
      <c r="D8" t="s">
        <v>62</v>
      </c>
    </row>
    <row r="9" spans="1:4" x14ac:dyDescent="0.25">
      <c r="A9" t="s">
        <v>279</v>
      </c>
      <c r="B9" t="s">
        <v>61</v>
      </c>
      <c r="C9" t="s">
        <v>52</v>
      </c>
      <c r="D9" t="s">
        <v>62</v>
      </c>
    </row>
    <row r="10" spans="1:4" x14ac:dyDescent="0.25">
      <c r="A10" t="s">
        <v>280</v>
      </c>
      <c r="B10" t="s">
        <v>61</v>
      </c>
      <c r="C10" t="s">
        <v>52</v>
      </c>
      <c r="D10" t="s">
        <v>62</v>
      </c>
    </row>
    <row r="11" spans="1:4" x14ac:dyDescent="0.25">
      <c r="A11" t="s">
        <v>281</v>
      </c>
      <c r="B11" t="s">
        <v>61</v>
      </c>
      <c r="C11" t="s">
        <v>52</v>
      </c>
      <c r="D11" t="s">
        <v>62</v>
      </c>
    </row>
    <row r="12" spans="1:4" x14ac:dyDescent="0.25">
      <c r="A12" t="s">
        <v>282</v>
      </c>
      <c r="B12" t="s">
        <v>61</v>
      </c>
      <c r="C12" t="s">
        <v>52</v>
      </c>
      <c r="D12" t="s">
        <v>62</v>
      </c>
    </row>
    <row r="13" spans="1:4" x14ac:dyDescent="0.25">
      <c r="A13" t="s">
        <v>283</v>
      </c>
      <c r="B13" t="s">
        <v>61</v>
      </c>
      <c r="C13" t="s">
        <v>52</v>
      </c>
      <c r="D13" t="s">
        <v>62</v>
      </c>
    </row>
    <row r="14" spans="1:4" x14ac:dyDescent="0.25">
      <c r="A14" t="s">
        <v>284</v>
      </c>
      <c r="B14" t="s">
        <v>61</v>
      </c>
      <c r="C14" t="s">
        <v>52</v>
      </c>
      <c r="D14" t="s">
        <v>62</v>
      </c>
    </row>
    <row r="15" spans="1:4" x14ac:dyDescent="0.25">
      <c r="A15" t="s">
        <v>285</v>
      </c>
      <c r="B15" t="s">
        <v>61</v>
      </c>
      <c r="C15" t="s">
        <v>52</v>
      </c>
      <c r="D15" t="s">
        <v>62</v>
      </c>
    </row>
    <row r="16" spans="1:4" x14ac:dyDescent="0.25">
      <c r="A16" t="s">
        <v>286</v>
      </c>
      <c r="B16" t="s">
        <v>61</v>
      </c>
      <c r="C16" t="s">
        <v>52</v>
      </c>
      <c r="D16" t="s">
        <v>62</v>
      </c>
    </row>
    <row r="17" spans="1:4" x14ac:dyDescent="0.25">
      <c r="A17" t="s">
        <v>287</v>
      </c>
      <c r="B17" t="s">
        <v>61</v>
      </c>
      <c r="C17" t="s">
        <v>52</v>
      </c>
      <c r="D17" t="s">
        <v>62</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A2EB8-E23B-444E-BFCD-8CF4F5995C43}">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97</v>
      </c>
      <c r="C1" s="25" t="s">
        <v>145</v>
      </c>
      <c r="D1" s="25" t="s">
        <v>146</v>
      </c>
      <c r="E1" s="25" t="s">
        <v>161</v>
      </c>
    </row>
    <row r="2" spans="1:5" x14ac:dyDescent="0.25">
      <c r="A2">
        <v>1</v>
      </c>
      <c r="B2" t="s">
        <v>162</v>
      </c>
      <c r="C2" t="s">
        <v>163</v>
      </c>
      <c r="D2" t="s">
        <v>164</v>
      </c>
      <c r="E2" t="s">
        <v>165</v>
      </c>
    </row>
    <row r="3" spans="1:5" x14ac:dyDescent="0.25">
      <c r="A3">
        <v>2</v>
      </c>
      <c r="B3" t="s">
        <v>166</v>
      </c>
      <c r="C3" t="s">
        <v>163</v>
      </c>
      <c r="D3" t="s">
        <v>117</v>
      </c>
      <c r="E3" t="s">
        <v>167</v>
      </c>
    </row>
    <row r="4" spans="1:5" x14ac:dyDescent="0.25">
      <c r="A4">
        <v>3</v>
      </c>
      <c r="B4" t="s">
        <v>168</v>
      </c>
      <c r="C4" t="s">
        <v>169</v>
      </c>
      <c r="D4" t="s">
        <v>170</v>
      </c>
      <c r="E4" t="s">
        <v>171</v>
      </c>
    </row>
    <row r="5" spans="1:5" x14ac:dyDescent="0.25">
      <c r="A5">
        <v>4</v>
      </c>
      <c r="B5" t="s">
        <v>172</v>
      </c>
      <c r="C5" t="s">
        <v>169</v>
      </c>
      <c r="D5" t="s">
        <v>157</v>
      </c>
      <c r="E5" t="s">
        <v>173</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0D39D3-8DE7-4505-B806-AD8B4BFEC7CF}">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288</v>
      </c>
      <c r="B1" s="25" t="s">
        <v>289</v>
      </c>
      <c r="C1" s="25" t="s">
        <v>306</v>
      </c>
      <c r="D1" s="25" t="s">
        <v>161</v>
      </c>
      <c r="E1" s="25" t="s">
        <v>307</v>
      </c>
      <c r="F1" s="25" t="s">
        <v>308</v>
      </c>
      <c r="G1" s="25" t="s">
        <v>309</v>
      </c>
      <c r="H1" s="25" t="s">
        <v>52</v>
      </c>
      <c r="I1" s="25" t="s">
        <v>303</v>
      </c>
      <c r="J1" s="25" t="s">
        <v>304</v>
      </c>
      <c r="K1" s="25" t="s">
        <v>305</v>
      </c>
    </row>
    <row r="2" spans="1:11" x14ac:dyDescent="0.25">
      <c r="A2" t="s">
        <v>276</v>
      </c>
      <c r="B2" t="s">
        <v>25</v>
      </c>
      <c r="C2" t="s">
        <v>166</v>
      </c>
      <c r="D2" t="s">
        <v>167</v>
      </c>
      <c r="E2">
        <v>2</v>
      </c>
      <c r="F2">
        <v>2</v>
      </c>
      <c r="G2">
        <v>2</v>
      </c>
      <c r="H2">
        <v>6</v>
      </c>
      <c r="I2">
        <v>13</v>
      </c>
      <c r="J2" t="s">
        <v>39</v>
      </c>
      <c r="K2" t="s">
        <v>49</v>
      </c>
    </row>
    <row r="3" spans="1:11" x14ac:dyDescent="0.25">
      <c r="A3" t="s">
        <v>283</v>
      </c>
      <c r="B3" t="s">
        <v>94</v>
      </c>
      <c r="C3" t="s">
        <v>168</v>
      </c>
      <c r="D3" t="s">
        <v>171</v>
      </c>
      <c r="E3">
        <v>2</v>
      </c>
      <c r="F3">
        <v>2</v>
      </c>
      <c r="G3">
        <v>2</v>
      </c>
      <c r="H3">
        <v>6</v>
      </c>
      <c r="I3">
        <v>13</v>
      </c>
      <c r="J3" t="s">
        <v>39</v>
      </c>
      <c r="K3" t="s">
        <v>49</v>
      </c>
    </row>
    <row r="4" spans="1:11" x14ac:dyDescent="0.25">
      <c r="A4" t="s">
        <v>286</v>
      </c>
      <c r="B4" t="s">
        <v>90</v>
      </c>
      <c r="C4" t="s">
        <v>172</v>
      </c>
      <c r="D4" t="s">
        <v>173</v>
      </c>
      <c r="E4">
        <v>3</v>
      </c>
      <c r="F4">
        <v>3</v>
      </c>
      <c r="G4">
        <v>1</v>
      </c>
      <c r="H4">
        <v>7</v>
      </c>
      <c r="I4">
        <v>13</v>
      </c>
      <c r="J4" t="s">
        <v>39</v>
      </c>
      <c r="K4" t="s">
        <v>49</v>
      </c>
    </row>
    <row r="5" spans="1:11" x14ac:dyDescent="0.25">
      <c r="A5" t="s">
        <v>277</v>
      </c>
      <c r="B5" t="s">
        <v>96</v>
      </c>
      <c r="C5" t="s">
        <v>172</v>
      </c>
      <c r="D5" t="s">
        <v>173</v>
      </c>
      <c r="E5">
        <v>2</v>
      </c>
      <c r="F5">
        <v>4</v>
      </c>
      <c r="G5">
        <v>3</v>
      </c>
      <c r="H5">
        <v>9</v>
      </c>
      <c r="I5">
        <v>14</v>
      </c>
      <c r="J5" t="s">
        <v>54</v>
      </c>
      <c r="K5" t="s">
        <v>48</v>
      </c>
    </row>
    <row r="6" spans="1:11" x14ac:dyDescent="0.25">
      <c r="A6" t="s">
        <v>274</v>
      </c>
      <c r="B6" t="s">
        <v>25</v>
      </c>
      <c r="C6" t="s">
        <v>166</v>
      </c>
      <c r="D6" t="s">
        <v>167</v>
      </c>
      <c r="E6">
        <v>2</v>
      </c>
      <c r="F6">
        <v>0</v>
      </c>
      <c r="G6">
        <v>2</v>
      </c>
      <c r="H6">
        <v>4</v>
      </c>
      <c r="I6">
        <v>12</v>
      </c>
      <c r="J6" t="s">
        <v>53</v>
      </c>
      <c r="K6" t="s">
        <v>50</v>
      </c>
    </row>
    <row r="7" spans="1:11" x14ac:dyDescent="0.25">
      <c r="A7" t="s">
        <v>280</v>
      </c>
      <c r="B7" t="s">
        <v>94</v>
      </c>
      <c r="C7" t="s">
        <v>168</v>
      </c>
      <c r="D7" t="s">
        <v>171</v>
      </c>
      <c r="E7">
        <v>2</v>
      </c>
      <c r="F7">
        <v>3</v>
      </c>
      <c r="G7">
        <v>2</v>
      </c>
      <c r="H7">
        <v>7</v>
      </c>
      <c r="I7">
        <v>13</v>
      </c>
      <c r="J7" t="s">
        <v>39</v>
      </c>
      <c r="K7" t="s">
        <v>49</v>
      </c>
    </row>
    <row r="8" spans="1:11" x14ac:dyDescent="0.25">
      <c r="A8" t="s">
        <v>285</v>
      </c>
      <c r="B8" t="s">
        <v>96</v>
      </c>
      <c r="C8" t="s">
        <v>172</v>
      </c>
      <c r="D8" t="s">
        <v>173</v>
      </c>
      <c r="E8">
        <v>2</v>
      </c>
      <c r="F8">
        <v>3</v>
      </c>
      <c r="G8">
        <v>2</v>
      </c>
      <c r="H8">
        <v>7</v>
      </c>
      <c r="I8">
        <v>13</v>
      </c>
      <c r="J8" t="s">
        <v>39</v>
      </c>
      <c r="K8" t="s">
        <v>49</v>
      </c>
    </row>
    <row r="9" spans="1:11" x14ac:dyDescent="0.25">
      <c r="A9" t="s">
        <v>275</v>
      </c>
      <c r="B9" t="s">
        <v>90</v>
      </c>
      <c r="C9" t="s">
        <v>168</v>
      </c>
      <c r="D9" t="s">
        <v>171</v>
      </c>
      <c r="E9">
        <v>2</v>
      </c>
      <c r="F9">
        <v>2</v>
      </c>
      <c r="G9">
        <v>1</v>
      </c>
      <c r="H9">
        <v>5</v>
      </c>
      <c r="I9">
        <v>12</v>
      </c>
      <c r="J9" t="s">
        <v>53</v>
      </c>
      <c r="K9" t="s">
        <v>50</v>
      </c>
    </row>
    <row r="10" spans="1:11" x14ac:dyDescent="0.25">
      <c r="A10" t="s">
        <v>272</v>
      </c>
      <c r="B10" t="s">
        <v>90</v>
      </c>
      <c r="C10" t="s">
        <v>166</v>
      </c>
      <c r="D10" t="s">
        <v>167</v>
      </c>
      <c r="E10">
        <v>1</v>
      </c>
      <c r="F10">
        <v>3</v>
      </c>
      <c r="G10">
        <v>4</v>
      </c>
      <c r="H10">
        <v>8</v>
      </c>
      <c r="I10">
        <v>13</v>
      </c>
      <c r="J10" t="s">
        <v>39</v>
      </c>
      <c r="K10" t="s">
        <v>49</v>
      </c>
    </row>
    <row r="11" spans="1:11" x14ac:dyDescent="0.25">
      <c r="A11" t="s">
        <v>278</v>
      </c>
      <c r="B11" t="s">
        <v>94</v>
      </c>
      <c r="C11" t="s">
        <v>168</v>
      </c>
      <c r="D11" t="s">
        <v>171</v>
      </c>
      <c r="E11">
        <v>1</v>
      </c>
      <c r="F11">
        <v>2</v>
      </c>
      <c r="G11">
        <v>3</v>
      </c>
      <c r="H11">
        <v>6</v>
      </c>
      <c r="I11">
        <v>13</v>
      </c>
      <c r="J11" t="s">
        <v>39</v>
      </c>
      <c r="K11" t="s">
        <v>49</v>
      </c>
    </row>
    <row r="12" spans="1:11" x14ac:dyDescent="0.25">
      <c r="A12" t="s">
        <v>284</v>
      </c>
      <c r="B12" t="s">
        <v>92</v>
      </c>
      <c r="C12" t="s">
        <v>166</v>
      </c>
      <c r="D12" t="s">
        <v>167</v>
      </c>
      <c r="E12">
        <v>5</v>
      </c>
      <c r="F12">
        <v>4</v>
      </c>
      <c r="G12">
        <v>2</v>
      </c>
      <c r="H12">
        <v>11</v>
      </c>
      <c r="I12">
        <v>14</v>
      </c>
      <c r="J12" t="s">
        <v>54</v>
      </c>
      <c r="K12" t="s">
        <v>48</v>
      </c>
    </row>
    <row r="13" spans="1:11" x14ac:dyDescent="0.25">
      <c r="A13" t="s">
        <v>282</v>
      </c>
      <c r="B13" t="s">
        <v>88</v>
      </c>
      <c r="C13" t="s">
        <v>162</v>
      </c>
      <c r="D13" t="s">
        <v>165</v>
      </c>
      <c r="E13">
        <v>2</v>
      </c>
      <c r="F13">
        <v>3</v>
      </c>
      <c r="G13">
        <v>1</v>
      </c>
      <c r="H13">
        <v>6</v>
      </c>
      <c r="I13">
        <v>13</v>
      </c>
      <c r="J13" t="s">
        <v>39</v>
      </c>
      <c r="K13" t="s">
        <v>49</v>
      </c>
    </row>
    <row r="14" spans="1:11" x14ac:dyDescent="0.25">
      <c r="A14" t="s">
        <v>273</v>
      </c>
      <c r="B14" t="s">
        <v>25</v>
      </c>
      <c r="C14" t="s">
        <v>162</v>
      </c>
      <c r="D14" t="s">
        <v>165</v>
      </c>
      <c r="E14">
        <v>3</v>
      </c>
      <c r="F14">
        <v>3</v>
      </c>
      <c r="G14">
        <v>1</v>
      </c>
      <c r="H14">
        <v>7</v>
      </c>
      <c r="I14">
        <v>13</v>
      </c>
      <c r="J14" t="s">
        <v>39</v>
      </c>
      <c r="K14" t="s">
        <v>49</v>
      </c>
    </row>
    <row r="15" spans="1:11" x14ac:dyDescent="0.25">
      <c r="A15" t="s">
        <v>281</v>
      </c>
      <c r="B15" t="s">
        <v>25</v>
      </c>
      <c r="C15" t="s">
        <v>168</v>
      </c>
      <c r="D15" t="s">
        <v>171</v>
      </c>
      <c r="E15">
        <v>4</v>
      </c>
      <c r="F15">
        <v>3</v>
      </c>
      <c r="G15">
        <v>2</v>
      </c>
      <c r="H15">
        <v>9</v>
      </c>
      <c r="I15">
        <v>14</v>
      </c>
      <c r="J15" t="s">
        <v>54</v>
      </c>
      <c r="K15" t="s">
        <v>48</v>
      </c>
    </row>
    <row r="16" spans="1:11" x14ac:dyDescent="0.25">
      <c r="A16" t="s">
        <v>287</v>
      </c>
      <c r="B16" t="s">
        <v>25</v>
      </c>
      <c r="C16" t="s">
        <v>162</v>
      </c>
      <c r="D16" t="s">
        <v>165</v>
      </c>
      <c r="E16">
        <v>1</v>
      </c>
      <c r="F16">
        <v>0</v>
      </c>
      <c r="G16">
        <v>5</v>
      </c>
      <c r="H16">
        <v>6</v>
      </c>
      <c r="I16">
        <v>13</v>
      </c>
      <c r="J16" t="s">
        <v>39</v>
      </c>
      <c r="K16" t="s">
        <v>49</v>
      </c>
    </row>
    <row r="17" spans="1:11" x14ac:dyDescent="0.25">
      <c r="A17" t="s">
        <v>279</v>
      </c>
      <c r="B17" t="s">
        <v>96</v>
      </c>
      <c r="C17" t="s">
        <v>162</v>
      </c>
      <c r="D17" t="s">
        <v>165</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65</v>
      </c>
      <c r="G5" s="22">
        <v>0.05</v>
      </c>
    </row>
    <row r="6" spans="1:7" x14ac:dyDescent="0.25">
      <c r="A6" s="21" t="s">
        <v>66</v>
      </c>
      <c r="C6" s="21" t="s">
        <v>65</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7" t="s">
        <v>67</v>
      </c>
      <c r="B1" s="7" t="s">
        <v>68</v>
      </c>
      <c r="C1" s="7" t="s">
        <v>57</v>
      </c>
      <c r="D1" s="7" t="s">
        <v>69</v>
      </c>
      <c r="E1" s="7" t="s">
        <v>70</v>
      </c>
      <c r="F1" s="7" t="s">
        <v>71</v>
      </c>
    </row>
    <row r="2" spans="1:6" x14ac:dyDescent="0.25">
      <c r="A2" s="8"/>
      <c r="B2" s="8"/>
      <c r="C2" s="8"/>
      <c r="D2" s="23" t="str">
        <f>IF($A2="","",SUMIFS(Priorities[Allocation % of Team Effort],Priorities[Team Name],$A2))</f>
        <v/>
      </c>
      <c r="E2" s="23" t="str">
        <f>IF($A2="","",SUMIFS(ResourceAllocation[Allocation % of Person Effort],ResourceAllocation[Team Name],$A2))</f>
        <v/>
      </c>
      <c r="F2" s="6" t="str">
        <f t="shared" ref="F2:F16" si="0">IFERROR(INDEX(_xlfn._xlws.SORT(_xlfn._xlws.FILTER($A$2:$A$16,$A$2:$A$16&lt;&gt;"")),ROW()-1),"")</f>
        <v/>
      </c>
    </row>
    <row r="3" spans="1:6" x14ac:dyDescent="0.25">
      <c r="A3" s="8"/>
      <c r="B3" s="8"/>
      <c r="C3" s="8"/>
      <c r="D3" s="23" t="str">
        <f>IF($A3="","",SUMIFS(Priorities[Allocation % of Team Effort],Priorities[Team Name],$A3))</f>
        <v/>
      </c>
      <c r="E3" s="23" t="str">
        <f>IF($A3="","",SUMIFS(ResourceAllocation[Allocation % of Person Effort],ResourceAllocation[Team Name],$A3))</f>
        <v/>
      </c>
      <c r="F3" s="6" t="str">
        <f t="shared" si="0"/>
        <v/>
      </c>
    </row>
    <row r="4" spans="1:6" x14ac:dyDescent="0.25">
      <c r="A4" s="8"/>
      <c r="B4" s="8"/>
      <c r="C4" s="8"/>
      <c r="D4" s="23" t="str">
        <f>IF($A4="","",SUMIFS(Priorities[Allocation % of Team Effort],Priorities[Team Name],$A4))</f>
        <v/>
      </c>
      <c r="E4" s="23" t="str">
        <f>IF($A4="","",SUMIFS(ResourceAllocation[Allocation % of Person Effort],ResourceAllocation[Team Name],$A4))</f>
        <v/>
      </c>
      <c r="F4" s="6" t="str">
        <f t="shared" si="0"/>
        <v/>
      </c>
    </row>
    <row r="5" spans="1:6" x14ac:dyDescent="0.25">
      <c r="A5" s="8"/>
      <c r="B5" s="8"/>
      <c r="C5" s="8"/>
      <c r="D5" s="23" t="str">
        <f>IF($A5="","",SUMIFS(Priorities[Allocation % of Team Effort],Priorities[Team Name],$A5))</f>
        <v/>
      </c>
      <c r="E5" s="23" t="str">
        <f>IF($A5="","",SUMIFS(ResourceAllocation[Allocation % of Person Effort],ResourceAllocation[Team Name],$A5))</f>
        <v/>
      </c>
      <c r="F5" s="6" t="str">
        <f t="shared" si="0"/>
        <v/>
      </c>
    </row>
    <row r="6" spans="1:6" x14ac:dyDescent="0.25">
      <c r="A6" s="8"/>
      <c r="B6" s="8"/>
      <c r="C6" s="8"/>
      <c r="D6" s="23" t="str">
        <f>IF($A6="","",SUMIFS(Priorities[Allocation % of Team Effort],Priorities[Team Name],$A6))</f>
        <v/>
      </c>
      <c r="E6" s="23" t="str">
        <f>IF($A6="","",SUMIFS(ResourceAllocation[Allocation % of Person Effort],ResourceAllocation[Team Name],$A6))</f>
        <v/>
      </c>
      <c r="F6" s="6" t="str">
        <f t="shared" si="0"/>
        <v/>
      </c>
    </row>
    <row r="7" spans="1:6" x14ac:dyDescent="0.25">
      <c r="A7" s="8"/>
      <c r="B7" s="8"/>
      <c r="C7" s="8"/>
      <c r="D7" s="23" t="str">
        <f>IF($A7="","",SUMIFS(Priorities[Allocation % of Team Effort],Priorities[Team Name],$A7))</f>
        <v/>
      </c>
      <c r="E7" s="23" t="str">
        <f>IF($A7="","",SUMIFS(ResourceAllocation[Allocation % of Person Effort],ResourceAllocation[Team Name],$A7))</f>
        <v/>
      </c>
      <c r="F7" s="6" t="str">
        <f t="shared" si="0"/>
        <v/>
      </c>
    </row>
    <row r="8" spans="1:6" x14ac:dyDescent="0.25">
      <c r="A8" s="8"/>
      <c r="B8" s="8"/>
      <c r="C8" s="8"/>
      <c r="D8" s="23" t="str">
        <f>IF($A8="","",SUMIFS(Priorities[Allocation % of Team Effort],Priorities[Team Name],$A8))</f>
        <v/>
      </c>
      <c r="E8" s="23" t="str">
        <f>IF($A8="","",SUMIFS(ResourceAllocation[Allocation % of Person Effort],ResourceAllocation[Team Name],$A8))</f>
        <v/>
      </c>
      <c r="F8" s="6" t="str">
        <f t="shared" si="0"/>
        <v/>
      </c>
    </row>
    <row r="9" spans="1:6" x14ac:dyDescent="0.25">
      <c r="A9" s="8"/>
      <c r="B9" s="8"/>
      <c r="C9" s="8"/>
      <c r="D9" s="23" t="str">
        <f>IF($A9="","",SUMIFS(Priorities[Allocation % of Team Effort],Priorities[Team Name],$A9))</f>
        <v/>
      </c>
      <c r="E9" s="23" t="str">
        <f>IF($A9="","",SUMIFS(ResourceAllocation[Allocation % of Person Effort],ResourceAllocation[Team Name],$A9))</f>
        <v/>
      </c>
      <c r="F9" s="6" t="str">
        <f t="shared" si="0"/>
        <v/>
      </c>
    </row>
    <row r="10" spans="1:6" x14ac:dyDescent="0.25">
      <c r="A10" s="8"/>
      <c r="B10" s="8"/>
      <c r="C10" s="8"/>
      <c r="D10" s="23" t="str">
        <f>IF($A10="","",SUMIFS(Priorities[Allocation % of Team Effort],Priorities[Team Name],$A10))</f>
        <v/>
      </c>
      <c r="E10" s="23" t="str">
        <f>IF($A10="","",SUMIFS(ResourceAllocation[Allocation % of Person Effort],ResourceAllocation[Team Name],$A10))</f>
        <v/>
      </c>
      <c r="F10" s="6" t="str">
        <f t="shared" si="0"/>
        <v/>
      </c>
    </row>
    <row r="11" spans="1:6" x14ac:dyDescent="0.25">
      <c r="A11" s="8"/>
      <c r="B11" s="8"/>
      <c r="C11" s="8"/>
      <c r="D11" s="23" t="str">
        <f>IF($A11="","",SUMIFS(Priorities[Allocation % of Team Effort],Priorities[Team Name],$A11))</f>
        <v/>
      </c>
      <c r="E11" s="23" t="str">
        <f>IF($A11="","",SUMIFS(ResourceAllocation[Allocation % of Person Effort],ResourceAllocation[Team Name],$A11))</f>
        <v/>
      </c>
      <c r="F11" s="6" t="str">
        <f t="shared" si="0"/>
        <v/>
      </c>
    </row>
    <row r="12" spans="1:6" x14ac:dyDescent="0.25">
      <c r="A12" s="8"/>
      <c r="B12" s="8"/>
      <c r="C12" s="8"/>
      <c r="D12" s="23" t="str">
        <f>IF($A12="","",SUMIFS(Priorities[Allocation % of Team Effort],Priorities[Team Name],$A12))</f>
        <v/>
      </c>
      <c r="E12" s="23" t="str">
        <f>IF($A12="","",SUMIFS(ResourceAllocation[Allocation % of Person Effort],ResourceAllocation[Team Name],$A12))</f>
        <v/>
      </c>
      <c r="F12" s="6" t="str">
        <f t="shared" si="0"/>
        <v/>
      </c>
    </row>
    <row r="13" spans="1:6" x14ac:dyDescent="0.25">
      <c r="A13" s="8"/>
      <c r="B13" s="8"/>
      <c r="C13" s="8"/>
      <c r="D13" s="23" t="str">
        <f>IF($A13="","",SUMIFS(Priorities[Allocation % of Team Effort],Priorities[Team Name],$A13))</f>
        <v/>
      </c>
      <c r="E13" s="23" t="str">
        <f>IF($A13="","",SUMIFS(ResourceAllocation[Allocation % of Person Effort],ResourceAllocation[Team Name],$A13))</f>
        <v/>
      </c>
      <c r="F13" s="6" t="str">
        <f t="shared" si="0"/>
        <v/>
      </c>
    </row>
    <row r="14" spans="1:6" x14ac:dyDescent="0.25">
      <c r="A14" s="8"/>
      <c r="B14" s="8"/>
      <c r="C14" s="8"/>
      <c r="D14" s="23" t="str">
        <f>IF($A14="","",SUMIFS(Priorities[Allocation % of Team Effort],Priorities[Team Name],$A14))</f>
        <v/>
      </c>
      <c r="E14" s="23" t="str">
        <f>IF($A14="","",SUMIFS(ResourceAllocation[Allocation % of Person Effort],ResourceAllocation[Team Name],$A14))</f>
        <v/>
      </c>
      <c r="F14" s="6" t="str">
        <f t="shared" si="0"/>
        <v/>
      </c>
    </row>
    <row r="15" spans="1:6" x14ac:dyDescent="0.25">
      <c r="A15" s="8"/>
      <c r="B15" s="8"/>
      <c r="C15" s="8"/>
      <c r="D15" s="23" t="str">
        <f>IF($A15="","",SUMIFS(Priorities[Allocation % of Team Effort],Priorities[Team Name],$A15))</f>
        <v/>
      </c>
      <c r="E15" s="23" t="str">
        <f>IF($A15="","",SUMIFS(ResourceAllocation[Allocation % of Person Effort],ResourceAllocation[Team Name],$A15))</f>
        <v/>
      </c>
      <c r="F15" s="6" t="str">
        <f t="shared" si="0"/>
        <v/>
      </c>
    </row>
    <row r="16" spans="1:6" x14ac:dyDescent="0.25">
      <c r="A16" s="8"/>
      <c r="B16" s="8"/>
      <c r="C16" s="8"/>
      <c r="D16" s="23" t="str">
        <f>IF($A16="","",SUMIFS(Priorities[Allocation % of Team Effort],Priorities[Team Name],$A16))</f>
        <v/>
      </c>
      <c r="E16" s="23" t="str">
        <f>IF($A16="","",SUMIFS(ResourceAllocation[Allocation % of Person Effort],ResourceAllocation[Team Name],$A16))</f>
        <v/>
      </c>
      <c r="F16" s="6" t="str">
        <f t="shared" si="0"/>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72</v>
      </c>
      <c r="C1" s="7" t="s">
        <v>73</v>
      </c>
      <c r="D1" s="7" t="s">
        <v>74</v>
      </c>
      <c r="E1" s="7" t="s">
        <v>75</v>
      </c>
    </row>
    <row r="2" spans="1:5" x14ac:dyDescent="0.25">
      <c r="A2" s="8"/>
      <c r="B2" s="8"/>
      <c r="C2" s="6" t="str">
        <f t="shared" ref="C2:C33" si="0">IFERROR(INDEX(_xlfn._xlws.SORT(_xlfn._xlws.FILTER($B$2:$B$201,($A$2:$A$201="Tactical")*($B$2:$B$201&lt;&gt;""))),ROW()-1),"")</f>
        <v/>
      </c>
      <c r="D2" s="6" t="str">
        <f t="shared" ref="D2:D33" si="1">IFERROR(INDEX(_xlfn._xlws.SORT(_xlfn._xlws.FILTER($B$2:$B$201,($A$2:$A$201="Initiative")*($B$2:$B$201&lt;&gt;""))),ROW()-1),"")</f>
        <v/>
      </c>
      <c r="E2" s="6" t="str">
        <f t="shared" ref="E2:E33" si="2">IFERROR(INDEX(_xlfn._xlws.SORT(_xlfn._xlws.FILTER($B$2:$B$201,($A$2:$A$201="Assistance")*($B$2:$B$201&lt;&gt;""))),ROW()-1),"")</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IFERROR(INDEX(_xlfn._xlws.SORT(_xlfn._xlws.FILTER($B$2:$B$201,($A$2:$A$201="Tactical")*($B$2:$B$201&lt;&gt;""))),ROW()-1),"")</f>
        <v/>
      </c>
      <c r="D34" s="6" t="str">
        <f t="shared" ref="D34:D65" si="4">IFERROR(INDEX(_xlfn._xlws.SORT(_xlfn._xlws.FILTER($B$2:$B$201,($A$2:$A$201="Initiative")*($B$2:$B$201&lt;&gt;""))),ROW()-1),"")</f>
        <v/>
      </c>
      <c r="E34" s="6" t="str">
        <f t="shared" ref="E34:E65" si="5">IFERROR(INDEX(_xlfn._xlws.SORT(_xlfn._xlws.FILTER($B$2:$B$201,($A$2:$A$201="Assistance")*($B$2:$B$201&lt;&gt;""))),ROW()-1),"")</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IFERROR(INDEX(_xlfn._xlws.SORT(_xlfn._xlws.FILTER($B$2:$B$201,($A$2:$A$201="Tactical")*($B$2:$B$201&lt;&gt;""))),ROW()-1),"")</f>
        <v/>
      </c>
      <c r="D66" s="6" t="str">
        <f t="shared" ref="D66:D97" si="7">IFERROR(INDEX(_xlfn._xlws.SORT(_xlfn._xlws.FILTER($B$2:$B$201,($A$2:$A$201="Initiative")*($B$2:$B$201&lt;&gt;""))),ROW()-1),"")</f>
        <v/>
      </c>
      <c r="E66" s="6" t="str">
        <f t="shared" ref="E66:E97" si="8">IFERROR(INDEX(_xlfn._xlws.SORT(_xlfn._xlws.FILTER($B$2:$B$201,($A$2:$A$201="Assistance")*($B$2:$B$201&lt;&gt;""))),ROW()-1),"")</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IFERROR(INDEX(_xlfn._xlws.SORT(_xlfn._xlws.FILTER($B$2:$B$201,($A$2:$A$201="Tactical")*($B$2:$B$201&lt;&gt;""))),ROW()-1),"")</f>
        <v/>
      </c>
      <c r="D98" s="6" t="str">
        <f t="shared" ref="D98:D129" si="10">IFERROR(INDEX(_xlfn._xlws.SORT(_xlfn._xlws.FILTER($B$2:$B$201,($A$2:$A$201="Initiative")*($B$2:$B$201&lt;&gt;""))),ROW()-1),"")</f>
        <v/>
      </c>
      <c r="E98" s="6" t="str">
        <f t="shared" ref="E98:E129" si="11">IFERROR(INDEX(_xlfn._xlws.SORT(_xlfn._xlws.FILTER($B$2:$B$201,($A$2:$A$201="Assistance")*($B$2:$B$201&lt;&gt;""))),ROW()-1),"")</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IFERROR(INDEX(_xlfn._xlws.SORT(_xlfn._xlws.FILTER($B$2:$B$201,($A$2:$A$201="Tactical")*($B$2:$B$201&lt;&gt;""))),ROW()-1),"")</f>
        <v/>
      </c>
      <c r="D130" s="6" t="str">
        <f t="shared" ref="D130:D161" si="13">IFERROR(INDEX(_xlfn._xlws.SORT(_xlfn._xlws.FILTER($B$2:$B$201,($A$2:$A$201="Initiative")*($B$2:$B$201&lt;&gt;""))),ROW()-1),"")</f>
        <v/>
      </c>
      <c r="E130" s="6" t="str">
        <f t="shared" ref="E130:E161" si="14">IFERROR(INDEX(_xlfn._xlws.SORT(_xlfn._xlws.FILTER($B$2:$B$201,($A$2:$A$201="Assistance")*($B$2:$B$201&lt;&gt;""))),ROW()-1),"")</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IFERROR(INDEX(_xlfn._xlws.SORT(_xlfn._xlws.FILTER($B$2:$B$201,($A$2:$A$201="Tactical")*($B$2:$B$201&lt;&gt;""))),ROW()-1),"")</f>
        <v/>
      </c>
      <c r="D162" s="6" t="str">
        <f t="shared" ref="D162:D193" si="16">IFERROR(INDEX(_xlfn._xlws.SORT(_xlfn._xlws.FILTER($B$2:$B$201,($A$2:$A$201="Initiative")*($B$2:$B$201&lt;&gt;""))),ROW()-1),"")</f>
        <v/>
      </c>
      <c r="E162" s="6" t="str">
        <f t="shared" ref="E162:E193" si="17">IFERROR(INDEX(_xlfn._xlws.SORT(_xlfn._xlws.FILTER($B$2:$B$201,($A$2:$A$201="Assistance")*($B$2:$B$201&lt;&gt;""))),ROW()-1),"")</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IFERROR(INDEX(_xlfn._xlws.SORT(_xlfn._xlws.FILTER($B$2:$B$201,($A$2:$A$201="Tactical")*($B$2:$B$201&lt;&gt;""))),ROW()-1),"")</f>
        <v/>
      </c>
      <c r="D194" s="6" t="str">
        <f t="shared" ref="D194:D201" si="19">IFERROR(INDEX(_xlfn._xlws.SORT(_xlfn._xlws.FILTER($B$2:$B$201,($A$2:$A$201="Initiative")*($B$2:$B$201&lt;&gt;""))),ROW()-1),"")</f>
        <v/>
      </c>
      <c r="E194" s="6" t="str">
        <f t="shared" ref="E194:E201" si="20">IFERROR(INDEX(_xlfn._xlws.SORT(_xlfn._xlws.FILTER($B$2:$B$201,($A$2:$A$201="Assistance")*($B$2:$B$201&lt;&gt;""))),ROW()-1),"")</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72</v>
      </c>
      <c r="C1" s="7" t="s">
        <v>76</v>
      </c>
      <c r="D1" s="7" t="s">
        <v>77</v>
      </c>
      <c r="E1" s="7" t="s">
        <v>78</v>
      </c>
      <c r="F1" s="7" t="s">
        <v>79</v>
      </c>
      <c r="G1" s="7" t="s">
        <v>80</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81</v>
      </c>
      <c r="B1" s="7" t="s">
        <v>82</v>
      </c>
      <c r="C1" s="7" t="s">
        <v>67</v>
      </c>
      <c r="D1" s="7" t="s">
        <v>83</v>
      </c>
      <c r="E1" s="7" t="s">
        <v>84</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1EFF13F-F102-406D-9C08-93B947438C1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2026-09-04T11:55:03Z</dcterms:created>
  <dcterms:modified xsi:type="dcterms:W3CDTF">2026-09-04T11:59:30Z</dcterms:modified>
</cp:coreProperties>
</file>