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17747C62-6C4C-430D-8C11-1D3DBF2D52D2}"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INF.xlsxAssistanceScores" hidden="1">AssistanceScores[]</definedName>
    <definedName name="_xlcn.WorksheetConnection_CentreINF.xlsxAssistanceType" hidden="1">AssistanceType[]</definedName>
    <definedName name="_xlcn.WorksheetConnection_CentreINF.xlsxCentres" hidden="1">Centres[]</definedName>
    <definedName name="_xlcn.WorksheetConnection_CentreINF.xlsxInitiativeScores" hidden="1">InitiativeScores[]</definedName>
    <definedName name="_xlcn.WorksheetConnection_CentreINF.xlsxInitiativeType" hidden="1">InitiativeType[]</definedName>
    <definedName name="_xlcn.WorksheetConnection_CentreINF.xlsxPosition" hidden="1">Position[]</definedName>
    <definedName name="_xlcn.WorksheetConnection_CentreINF.xlsxPriorities" hidden="1">Priorities[]</definedName>
    <definedName name="_xlcn.WorksheetConnection_CentreINF.xlsxPriorityAssistance" hidden="1">PriorityAssistance[]</definedName>
    <definedName name="_xlcn.WorksheetConnection_CentreINF.xlsxPriorityInitiative" hidden="1">PriorityInitiative[]</definedName>
    <definedName name="_xlcn.WorksheetConnection_CentreINF.xlsxPriorityTactical" hidden="1">PriorityTactical[]</definedName>
    <definedName name="_xlcn.WorksheetConnection_CentreINF.xlsxProblemSet" hidden="1">ProblemSet[]</definedName>
    <definedName name="_xlcn.WorksheetConnection_CentreINF.xlsxRatingLookup" hidden="1">RatingLookup[]</definedName>
    <definedName name="_xlcn.WorksheetConnection_CentreINF.xlsxResourceAllocation" hidden="1">ResourceAllocation[]</definedName>
    <definedName name="_xlcn.WorksheetConnection_CentreINF.xlsxResources" hidden="1">Resources[]</definedName>
    <definedName name="_xlcn.WorksheetConnection_CentreINF.xlsxTacticalScores" hidden="1">TacticalScores[]</definedName>
    <definedName name="_xlcn.WorksheetConnection_CentreINF.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'Resources'!$A$1:$D$27</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INF.xlsx!Centres"/>
          <x15:modelTable id="Position" name="Position" connection="WorksheetConnection_Centre-INF.xlsx!Position"/>
          <x15:modelTable id="ProblemSet" name="ProblemSet" connection="WorksheetConnection_Centre-INF.xlsx!ProblemSet"/>
          <x15:modelTable id="InitiativeType" name="InitiativeType" connection="WorksheetConnection_Centre-INF.xlsx!InitiativeType"/>
          <x15:modelTable id="AssistanceType" name="AssistanceType" connection="WorksheetConnection_Centre-INF.xlsx!AssistanceType"/>
          <x15:modelTable id="RatingLookup" name="RatingLookup" connection="WorksheetConnection_Centre-INF.xlsx!RatingLookup"/>
          <x15:modelTable id="Resources" name="Resources" connection="WorksheetConnection_Centre-INF.xlsx!Resources"/>
          <x15:modelTable id="PriorityTactical" name="PriorityTactical" connection="WorksheetConnection_Centre-INF.xlsx!PriorityTactical"/>
          <x15:modelTable id="PriorityInitiative" name="PriorityInitiative" connection="WorksheetConnection_Centre-INF.xlsx!PriorityInitiative"/>
          <x15:modelTable id="PriorityAssistance" name="PriorityAssistance" connection="WorksheetConnection_Centre-INF.xlsx!PriorityAssistance"/>
          <x15:modelTable id="TacticalScores" name="TacticalScores" connection="WorksheetConnection_Centre-INF.xlsx!TacticalScores"/>
          <x15:modelTable id="InitiativeScores" name="InitiativeScores" connection="WorksheetConnection_Centre-INF.xlsx!InitiativeScores"/>
          <x15:modelTable id="AssistanceScores" name="AssistanceScores" connection="WorksheetConnection_Centre-INF.xlsx!AssistanceScores"/>
          <x15:modelTable id="Teams" name="Teams" connection="WorksheetConnection_Centre-INF.xlsx!Teams"/>
          <x15:modelTable id="Priorities" name="Priorities" connection="WorksheetConnection_Centre-INF.xlsx!Priorities"/>
          <x15:modelTable id="ResourceAllocation" name="ResourceAllocation" connection="WorksheetConnection_Centre-INF.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BA6E082-5466-4712-A050-6C8A307DAE35}" keepAlive="1" name="Connection" type="5" refreshedVersion="8" saveData="1">
    <dbPr connection="Provider=Microsoft.Mashup.OleDb.1;Data Source=$Workbook$;Location=Centres;Extended Properties=&quot;&quot;" command="SELECT * FROM [Centres]"/>
  </connection>
  <connection id="2" xr16:uid="{E1280E98-4CD6-41D2-84C3-31AF7DACB1D6}" keepAlive="1" name="Connection1" type="5" refreshedVersion="8" saveData="1">
    <dbPr connection="Provider=Microsoft.Mashup.OleDb.1;Data Source=$Workbook$;Location=Position;Extended Properties=&quot;&quot;" command="SELECT * FROM [Position]"/>
  </connection>
  <connection id="3" xr16:uid="{9619CAF3-EE00-4631-ABE5-88DA463A3E37}" keepAlive="1" name="Connection10" type="5" refreshedVersion="8" saveData="1">
    <dbPr connection="Provider=Microsoft.Mashup.OleDb.1;Data Source=$Workbook$;Location=InitiativeScores;Extended Properties=&quot;&quot;" command="SELECT * FROM [InitiativeScores]"/>
  </connection>
  <connection id="4" xr16:uid="{F13AF1AF-70BE-4F9B-879C-3DF0726C9693}" keepAlive="1" name="Connection11" type="5" refreshedVersion="8" saveData="1">
    <dbPr connection="Provider=Microsoft.Mashup.OleDb.1;Data Source=$Workbook$;Location=AssistanceScores;Extended Properties=&quot;&quot;" command="SELECT * FROM [AssistanceScores]"/>
  </connection>
  <connection id="5" xr16:uid="{1E337157-DF2E-4D84-A32C-56F41649F33D}" keepAlive="1" name="Connection2" type="5" refreshedVersion="8" saveData="1">
    <dbPr connection="Provider=Microsoft.Mashup.OleDb.1;Data Source=$Workbook$;Location=ProblemSet;Extended Properties=&quot;&quot;" command="SELECT * FROM [ProblemSet]"/>
  </connection>
  <connection id="6" xr16:uid="{FD5ED880-7D4E-4FB0-BDB2-0C648A42C836}" keepAlive="1" name="Connection3" type="5" refreshedVersion="8" saveData="1">
    <dbPr connection="Provider=Microsoft.Mashup.OleDb.1;Data Source=$Workbook$;Location=InitiativeType;Extended Properties=&quot;&quot;" command="SELECT * FROM [InitiativeType]"/>
  </connection>
  <connection id="7" xr16:uid="{4C20A0A6-DE94-4E4D-85AD-878F717B8D56}" keepAlive="1" name="Connection4" type="5" refreshedVersion="8" saveData="1">
    <dbPr connection="Provider=Microsoft.Mashup.OleDb.1;Data Source=$Workbook$;Location=AssistanceType;Extended Properties=&quot;&quot;" command="SELECT * FROM [AssistanceType]"/>
  </connection>
  <connection id="8" xr16:uid="{9337E57F-5C5F-49AC-BBE7-95FB04F074B1}" keepAlive="1" name="Connection5" type="5" refreshedVersion="8" saveData="1">
    <dbPr connection="Provider=Microsoft.Mashup.OleDb.1;Data Source=$Workbook$;Location=Resources;Extended Properties=&quot;&quot;" command="SELECT * FROM [Resources]"/>
  </connection>
  <connection id="9" xr16:uid="{71052245-436E-483D-A8D7-02354ECA7A1A}" keepAlive="1" name="Connection6" type="5" refreshedVersion="8" saveData="1">
    <dbPr connection="Provider=Microsoft.Mashup.OleDb.1;Data Source=$Workbook$;Location=PriorityTactical;Extended Properties=&quot;&quot;" command="SELECT * FROM [PriorityTactical]"/>
  </connection>
  <connection id="10" xr16:uid="{FE93730F-B92B-43A9-B9F9-204917B839D3}" keepAlive="1" name="Connection7" type="5" refreshedVersion="8" saveData="1">
    <dbPr connection="Provider=Microsoft.Mashup.OleDb.1;Data Source=$Workbook$;Location=PriorityInitiative;Extended Properties=&quot;&quot;" command="SELECT * FROM [PriorityInitiative]"/>
  </connection>
  <connection id="11" xr16:uid="{AF3B2FB0-9DB6-4D36-B59E-9C14D5C573F1}" keepAlive="1" name="Connection8" type="5" refreshedVersion="8" saveData="1">
    <dbPr connection="Provider=Microsoft.Mashup.OleDb.1;Data Source=$Workbook$;Location=PriorityAssistance;Extended Properties=&quot;&quot;" command="SELECT * FROM [PriorityAssistance]"/>
  </connection>
  <connection id="12" xr16:uid="{A9348431-B5B7-4EA3-8B53-C79C6E52A027}" keepAlive="1" name="Connection9" type="5" refreshedVersion="8" saveData="1">
    <dbPr connection="Provider=Microsoft.Mashup.OleDb.1;Data Source=$Workbook$;Location=TacticalScores;Extended Properties=&quot;&quot;" command="SELECT * FROM [TacticalScores]"/>
  </connection>
  <connection id="13" xr16:uid="{C692D22B-659D-40EB-BFE2-3497FC3B2EA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D36D45F7-D328-48BC-B428-52F7E349CDE2}" name="WorksheetConnection_Centre-INF.xlsx!AssistanceScores" type="102" refreshedVersion="8" minRefreshableVersion="5">
    <extLst>
      <ext xmlns:x15="http://schemas.microsoft.com/office/spreadsheetml/2010/11/main" uri="{DE250136-89BD-433C-8126-D09CA5730AF9}">
        <x15:connection id="AssistanceScores">
          <x15:rangePr sourceName="_xlcn.WorksheetConnection_CentreINF.xlsxAssistanceScores"/>
        </x15:connection>
      </ext>
    </extLst>
  </connection>
  <connection id="15" xr16:uid="{8FBB419D-EF39-42BB-8EE4-AE0A305364C8}" name="WorksheetConnection_Centre-INF.xlsx!AssistanceType" type="102" refreshedVersion="8" minRefreshableVersion="5">
    <extLst>
      <ext xmlns:x15="http://schemas.microsoft.com/office/spreadsheetml/2010/11/main" uri="{DE250136-89BD-433C-8126-D09CA5730AF9}">
        <x15:connection id="AssistanceType">
          <x15:rangePr sourceName="_xlcn.WorksheetConnection_CentreINF.xlsxAssistanceType"/>
        </x15:connection>
      </ext>
    </extLst>
  </connection>
  <connection id="16" xr16:uid="{FD653B1E-4FF1-44D3-B402-0C3617194EDA}" name="WorksheetConnection_Centre-INF.xlsx!Centres" type="102" refreshedVersion="8" minRefreshableVersion="5">
    <extLst>
      <ext xmlns:x15="http://schemas.microsoft.com/office/spreadsheetml/2010/11/main" uri="{DE250136-89BD-433C-8126-D09CA5730AF9}">
        <x15:connection id="Centres">
          <x15:rangePr sourceName="_xlcn.WorksheetConnection_CentreINF.xlsxCentres"/>
        </x15:connection>
      </ext>
    </extLst>
  </connection>
  <connection id="17" xr16:uid="{E9FFAC96-5B2A-48FA-9668-FF141BCD493E}" name="WorksheetConnection_Centre-INF.xlsx!InitiativeScores" type="102" refreshedVersion="8" minRefreshableVersion="5">
    <extLst>
      <ext xmlns:x15="http://schemas.microsoft.com/office/spreadsheetml/2010/11/main" uri="{DE250136-89BD-433C-8126-D09CA5730AF9}">
        <x15:connection id="InitiativeScores">
          <x15:rangePr sourceName="_xlcn.WorksheetConnection_CentreINF.xlsxInitiativeScores"/>
        </x15:connection>
      </ext>
    </extLst>
  </connection>
  <connection id="18" xr16:uid="{84FDF55B-D9A5-40C8-92D9-89E416C4C0F7}" name="WorksheetConnection_Centre-INF.xlsx!InitiativeType" type="102" refreshedVersion="8" minRefreshableVersion="5">
    <extLst>
      <ext xmlns:x15="http://schemas.microsoft.com/office/spreadsheetml/2010/11/main" uri="{DE250136-89BD-433C-8126-D09CA5730AF9}">
        <x15:connection id="InitiativeType">
          <x15:rangePr sourceName="_xlcn.WorksheetConnection_CentreINF.xlsxInitiativeType"/>
        </x15:connection>
      </ext>
    </extLst>
  </connection>
  <connection id="19" xr16:uid="{4A26C2BB-7F2C-4579-A27A-BC1247EC508E}" name="WorksheetConnection_Centre-INF.xlsx!Position" type="102" refreshedVersion="8" minRefreshableVersion="5">
    <extLst>
      <ext xmlns:x15="http://schemas.microsoft.com/office/spreadsheetml/2010/11/main" uri="{DE250136-89BD-433C-8126-D09CA5730AF9}">
        <x15:connection id="Position">
          <x15:rangePr sourceName="_xlcn.WorksheetConnection_CentreINF.xlsxPosition"/>
        </x15:connection>
      </ext>
    </extLst>
  </connection>
  <connection id="20" xr16:uid="{C46CF420-806B-4713-9703-C86C28776B5E}" name="WorksheetConnection_Centre-INF.xlsx!Priorities" type="102" refreshedVersion="8" minRefreshableVersion="5">
    <extLst>
      <ext xmlns:x15="http://schemas.microsoft.com/office/spreadsheetml/2010/11/main" uri="{DE250136-89BD-433C-8126-D09CA5730AF9}">
        <x15:connection id="Priorities">
          <x15:rangePr sourceName="_xlcn.WorksheetConnection_CentreINF.xlsxPriorities"/>
        </x15:connection>
      </ext>
    </extLst>
  </connection>
  <connection id="21" xr16:uid="{17734E29-D9C0-4BBC-9271-A6D17D07A5DF}" name="WorksheetConnection_Centre-INF.xlsx!PriorityAssistance" type="102" refreshedVersion="8" minRefreshableVersion="5">
    <extLst>
      <ext xmlns:x15="http://schemas.microsoft.com/office/spreadsheetml/2010/11/main" uri="{DE250136-89BD-433C-8126-D09CA5730AF9}">
        <x15:connection id="PriorityAssistance">
          <x15:rangePr sourceName="_xlcn.WorksheetConnection_CentreINF.xlsxPriorityAssistance"/>
        </x15:connection>
      </ext>
    </extLst>
  </connection>
  <connection id="22" xr16:uid="{581DCF22-F0BD-4B22-A433-3F57F2D374B7}" name="WorksheetConnection_Centre-INF.xlsx!PriorityInitiative" type="102" refreshedVersion="8" minRefreshableVersion="5">
    <extLst>
      <ext xmlns:x15="http://schemas.microsoft.com/office/spreadsheetml/2010/11/main" uri="{DE250136-89BD-433C-8126-D09CA5730AF9}">
        <x15:connection id="PriorityInitiative">
          <x15:rangePr sourceName="_xlcn.WorksheetConnection_CentreINF.xlsxPriorityInitiative"/>
        </x15:connection>
      </ext>
    </extLst>
  </connection>
  <connection id="23" xr16:uid="{1E13166E-6E87-4ECB-AE15-EFAB3475E10F}" name="WorksheetConnection_Centre-INF.xlsx!PriorityTactical" type="102" refreshedVersion="8" minRefreshableVersion="5">
    <extLst>
      <ext xmlns:x15="http://schemas.microsoft.com/office/spreadsheetml/2010/11/main" uri="{DE250136-89BD-433C-8126-D09CA5730AF9}">
        <x15:connection id="PriorityTactical">
          <x15:rangePr sourceName="_xlcn.WorksheetConnection_CentreINF.xlsxPriorityTactical"/>
        </x15:connection>
      </ext>
    </extLst>
  </connection>
  <connection id="24" xr16:uid="{7CC6E121-B8D2-4728-AFC4-F1CCB263DEC9}" name="WorksheetConnection_Centre-INF.xlsx!ProblemSet" type="102" refreshedVersion="8" minRefreshableVersion="5">
    <extLst>
      <ext xmlns:x15="http://schemas.microsoft.com/office/spreadsheetml/2010/11/main" uri="{DE250136-89BD-433C-8126-D09CA5730AF9}">
        <x15:connection id="ProblemSet">
          <x15:rangePr sourceName="_xlcn.WorksheetConnection_CentreINF.xlsxProblemSet"/>
        </x15:connection>
      </ext>
    </extLst>
  </connection>
  <connection id="25" xr16:uid="{7D2E644F-43B2-4EAD-8FDA-A202D2FFBED5}" name="WorksheetConnection_Centre-INF.xlsx!RatingLookup" type="102" refreshedVersion="8" minRefreshableVersion="5">
    <extLst>
      <ext xmlns:x15="http://schemas.microsoft.com/office/spreadsheetml/2010/11/main" uri="{DE250136-89BD-433C-8126-D09CA5730AF9}">
        <x15:connection id="RatingLookup">
          <x15:rangePr sourceName="_xlcn.WorksheetConnection_CentreINF.xlsxRatingLookup"/>
        </x15:connection>
      </ext>
    </extLst>
  </connection>
  <connection id="26" xr16:uid="{665AC7F4-4A87-47B9-89A3-3566F401BCC8}" name="WorksheetConnection_Centre-INF.xlsx!ResourceAllocation" type="102" refreshedVersion="8" minRefreshableVersion="5">
    <extLst>
      <ext xmlns:x15="http://schemas.microsoft.com/office/spreadsheetml/2010/11/main" uri="{DE250136-89BD-433C-8126-D09CA5730AF9}">
        <x15:connection id="ResourceAllocation">
          <x15:rangePr sourceName="_xlcn.WorksheetConnection_CentreINF.xlsxResourceAllocation"/>
        </x15:connection>
      </ext>
    </extLst>
  </connection>
  <connection id="27" xr16:uid="{0B240617-5F87-4055-AE6F-EF9C241D4A2B}" name="WorksheetConnection_Centre-INF.xlsx!Resources" type="102" refreshedVersion="8" minRefreshableVersion="5">
    <extLst>
      <ext xmlns:x15="http://schemas.microsoft.com/office/spreadsheetml/2010/11/main" uri="{DE250136-89BD-433C-8126-D09CA5730AF9}">
        <x15:connection id="Resources">
          <x15:rangePr sourceName="_xlcn.WorksheetConnection_CentreINF.xlsxResources"/>
        </x15:connection>
      </ext>
    </extLst>
  </connection>
  <connection id="28" xr16:uid="{5C3C49ED-69CB-44EC-B7DD-9E16F6C9E581}" name="WorksheetConnection_Centre-INF.xlsx!TacticalScores" type="102" refreshedVersion="8" minRefreshableVersion="5">
    <extLst>
      <ext xmlns:x15="http://schemas.microsoft.com/office/spreadsheetml/2010/11/main" uri="{DE250136-89BD-433C-8126-D09CA5730AF9}">
        <x15:connection id="TacticalScores">
          <x15:rangePr sourceName="_xlcn.WorksheetConnection_CentreINF.xlsxTacticalScores"/>
        </x15:connection>
      </ext>
    </extLst>
  </connection>
  <connection id="29" xr16:uid="{144C7848-AB64-4F99-9314-231753C3C7E9}" name="WorksheetConnection_Centre-INF.xlsx!Teams" type="102" refreshedVersion="8" minRefreshableVersion="5">
    <extLst>
      <ext xmlns:x15="http://schemas.microsoft.com/office/spreadsheetml/2010/11/main" uri="{DE250136-89BD-433C-8126-D09CA5730AF9}">
        <x15:connection id="Teams">
          <x15:rangePr sourceName="_xlcn.WorksheetConnection_CentreINF.xlsxTeams"/>
        </x15:connection>
      </ext>
    </extLst>
  </connection>
</connections>
</file>

<file path=xl/sharedStrings.xml><?xml version="1.0" encoding="utf-8"?>
<sst xmlns="http://schemas.openxmlformats.org/spreadsheetml/2006/main" count="884" uniqueCount="313">
  <si>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</si>
  <si>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</si>
  <si>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</si>
  <si>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</si>
  <si>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</si>
  <si>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</si>
  <si>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</si>
  <si>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</si>
  <si>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</si>
  <si>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</si>
  <si>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</si>
  <si>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</si>
  <si>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</si>
  <si>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</si>
  <si>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</si>
  <si>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</si>
  <si>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</si>
  <si>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</si>
  <si>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</si>
  <si>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</si>
  <si>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</si>
  <si>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</si>
  <si>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</si>
  <si>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Infrastructure Centre</t>
  </si>
  <si>
    <t>Centre Code:</t>
  </si>
  <si>
    <t>INF</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</si>
  <si>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</si>
  <si>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</si>
  <si>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</si>
  <si>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</si>
  <si>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</si>
  <si>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</si>
  <si>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</si>
  <si>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</si>
  <si>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</si>
  <si>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</si>
  <si>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</si>
  <si>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</si>
  <si>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</si>
  <si>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</si>
  <si>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</si>
  <si>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</si>
  <si>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</si>
  <si>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</si>
  <si>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</si>
  <si>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</si>
  <si>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</si>
  <si>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</si>
  <si>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</si>
  <si>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</si>
  <si>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</si>
  <si>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</si>
  <si>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</si>
  <si>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</si>
  <si>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</si>
  <si>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</si>
  <si>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</si>
  <si>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</si>
  <si>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</si>
  <si>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</si>
  <si>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</si>
  <si>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</si>
  <si>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</si>
  <si>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</si>
  <si>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</si>
  <si>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</si>
  <si>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</si>
  <si>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</si>
  <si>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</si>
  <si>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</si>
  <si>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</si>
  <si>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</si>
  <si>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</si>
  <si>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</si>
  <si>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</si>
  <si>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</si>
  <si>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</si>
  <si>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</si>
  <si>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</si>
  <si>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</si>
  <si>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</si>
  <si>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</si>
  <si>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</si>
  <si>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</si>
  <si>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</si>
  <si>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</si>
  <si>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</si>
  <si>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</si>
  <si>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</si>
  <si>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</si>
  <si>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</si>
  <si>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</si>
  <si>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</si>
  <si>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</si>
  <si>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</si>
  <si>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</si>
  <si>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</si>
  <si>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</si>
  <si>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</si>
  <si>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</si>
  <si>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</si>
  <si>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</si>
  <si>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</si>
  <si>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</si>
  <si>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</si>
  <si>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</si>
  <si>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</si>
  <si>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</si>
  <si>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</si>
  <si>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</si>
  <si>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</si>
  <si>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</si>
  <si>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</si>
  <si>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</si>
  <si>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</si>
  <si>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</si>
  <si>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</si>
  <si>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</si>
  <si>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</si>
  <si>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</si>
  <si>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</si>
  <si>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</si>
  <si>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</si>
  <si>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</si>
  <si>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</si>
  <si>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</si>
  <si>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</si>
  <si>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</si>
  <si>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</si>
  <si>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</si>
  <si>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</si>
  <si>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</si>
  <si>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</si>
  <si>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</si>
  <si>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</si>
  <si>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</si>
  <si>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</si>
  <si>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</si>
  <si>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</si>
  <si>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</si>
  <si>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</si>
  <si>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</si>
  <si>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</si>
  <si>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</si>
  <si>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</si>
  <si>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</si>
  <si>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</si>
  <si>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</si>
  <si>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</si>
  <si>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</si>
  <si>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</si>
  <si>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</si>
  <si>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</si>
  <si>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</si>
  <si>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</si>
  <si>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</si>
  <si>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</si>
  <si>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</si>
  <si>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</si>
  <si>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</si>
  <si>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</si>
  <si>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</si>
  <si>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</si>
  <si>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</si>
  <si>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</si>
  <si>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</si>
  <si>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</si>
  <si>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</si>
  <si>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</si>
  <si>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</si>
  <si>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</si>
  <si>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</si>
  <si>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</si>
  <si>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</si>
  <si>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</si>
  <si>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</si>
  <si>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</si>
  <si>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</si>
  <si>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</si>
  <si>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Cohen</t>
  </si>
  <si>
    <t>Ahmed Cohen</t>
  </si>
  <si>
    <t>Aisha</t>
  </si>
  <si>
    <t>Dubois</t>
  </si>
  <si>
    <t>Aisha Dubois</t>
  </si>
  <si>
    <t>Novak</t>
  </si>
  <si>
    <t>Aisha Novak</t>
  </si>
  <si>
    <t>Anna</t>
  </si>
  <si>
    <t>Patel</t>
  </si>
  <si>
    <t>Anna Patel</t>
  </si>
  <si>
    <t>Daniel</t>
  </si>
  <si>
    <t>Costa</t>
  </si>
  <si>
    <t>Daniel Costa</t>
  </si>
  <si>
    <t>David</t>
  </si>
  <si>
    <t>Tanaka</t>
  </si>
  <si>
    <t>David Tanaka</t>
  </si>
  <si>
    <t>Fatima</t>
  </si>
  <si>
    <t>Petit</t>
  </si>
  <si>
    <t>Fatima Petit</t>
  </si>
  <si>
    <t>Ibrahim</t>
  </si>
  <si>
    <t>Fischer</t>
  </si>
  <si>
    <t>Ibrahim Fischer</t>
  </si>
  <si>
    <t>James</t>
  </si>
  <si>
    <t>Johnson</t>
  </si>
  <si>
    <t>James Johnson</t>
  </si>
  <si>
    <t>James Novak</t>
  </si>
  <si>
    <t>John</t>
  </si>
  <si>
    <t>John Fischer</t>
  </si>
  <si>
    <t>Kevin</t>
  </si>
  <si>
    <t>Andersson</t>
  </si>
  <si>
    <t>Kevin Andersson</t>
  </si>
  <si>
    <t>Kevin Cohen</t>
  </si>
  <si>
    <t>Kevin Johnson</t>
  </si>
  <si>
    <t>Laura</t>
  </si>
  <si>
    <t>Nguyen</t>
  </si>
  <si>
    <t>Laura Nguyen</t>
  </si>
  <si>
    <t>Leila</t>
  </si>
  <si>
    <t>Ivanov</t>
  </si>
  <si>
    <t>Leila Ivanov</t>
  </si>
  <si>
    <t>Leila Novak</t>
  </si>
  <si>
    <t>Marc</t>
  </si>
  <si>
    <t>Marc Costa</t>
  </si>
  <si>
    <t>Nadia</t>
  </si>
  <si>
    <t>Nadia Ivanov</t>
  </si>
  <si>
    <t>Rossi</t>
  </si>
  <si>
    <t>Nadia Rossi</t>
  </si>
  <si>
    <t>Omar</t>
  </si>
  <si>
    <t>Omar Rossi</t>
  </si>
  <si>
    <t>Robert</t>
  </si>
  <si>
    <t>Robert Johnson</t>
  </si>
  <si>
    <t>Sarah</t>
  </si>
  <si>
    <t>Sarah Fischer</t>
  </si>
  <si>
    <t>Thomas</t>
  </si>
  <si>
    <t>Thomas Petit</t>
  </si>
  <si>
    <t>Yamamoto</t>
  </si>
  <si>
    <t>Thomas Yamamoto</t>
  </si>
  <si>
    <t>Wei</t>
  </si>
  <si>
    <t>Haddad</t>
  </si>
  <si>
    <t>Wei Haddad</t>
  </si>
  <si>
    <t>Type</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</si>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</sst>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A529D1-197A-4DCC-96D5-266FCC234766}"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3FCDD3CD-4347-4DA4-A426-D6C49783CF99}"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90F78314-7520-41FE-A893-A1D0657E1655}"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2B5800EC-2195-449D-A2E1-0EB27FB4FA04}"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C289390B-CCB3-4D97-8839-5E7F3E49A09C}"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DDB6D1C0-0039-4217-8B17-72C5F40B05D6}"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7E0345AF-D92E-4F3A-ABA6-793636F061DA}"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B2556B3B-34B8-45A7-821D-FFBCCB2422B0}"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4432BE1B-A721-452E-BABE-55828DDB8D0D}"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39559293-32D8-4B14-B120-725DB410987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080488FB-CE04-4D09-9D40-4BD8B4A65D1F}"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10D3FAC0-242E-4A7F-9B7C-FD75D9C12E34}"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C54DD4-880C-4ADF-AD78-E2A69D53A576}" name="Centres" displayName="Centres" ref="A1:C7" tableType="queryTable" totalsRowShown="0" headerRowDxfId="26">
  <autoFilter ref="A1:C7" xr:uid="{29C54DD4-880C-4ADF-AD78-E2A69D53A576}"/>
  <tableColumns count="3">
    <tableColumn id="4" xr3:uid="{3049CA8C-2465-4AA0-853C-FDEE1C7C8801}" uniqueName="4" name="id" queryTableFieldId="1"/>
    <tableColumn id="5" xr3:uid="{139311F5-2D43-4189-ADE1-5350540A7CC0}" uniqueName="5" name="Centre" queryTableFieldId="2"/>
    <tableColumn id="6" xr3:uid="{90996CA2-FB92-47CC-BD75-53292413541D}"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2F6A9F-7535-452C-A94F-BF9814887D85}" name="Position" displayName="Position" ref="A1:E14" tableType="queryTable" totalsRowShown="0" headerRowDxfId="25">
  <autoFilter ref="A1:E14" xr:uid="{EE2F6A9F-7535-452C-A94F-BF9814887D85}"/>
  <tableColumns count="5">
    <tableColumn id="6" xr3:uid="{EEE22657-9890-40EA-BCFC-40B74EBFE972}" uniqueName="6" name="Title" queryTableFieldId="1"/>
    <tableColumn id="7" xr3:uid="{B31FB662-06E6-47BA-9D0B-601289494EE0}" uniqueName="7" name="PositionArea" queryTableFieldId="2"/>
    <tableColumn id="8" xr3:uid="{3B741716-0EDF-4132-A012-4216AA84E824}" uniqueName="8" name="Position" queryTableFieldId="3"/>
    <tableColumn id="9" xr3:uid="{15976986-AFBD-4426-B825-2173A78D3D0F}" uniqueName="9" name="Level" queryTableFieldId="4"/>
    <tableColumn id="10" xr3:uid="{A0A783F4-AA00-4920-BF22-F26A03282F08}"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DE61AE-F5BB-4AE4-8A85-1A0AC5166255}" name="Resources" displayName="Resources" ref="A1:D27" tableType="queryTable" totalsRowShown="0" headerRowDxfId="21">
  <autoFilter ref="A1:D27" xr:uid="{03DE61AE-F5BB-4AE4-8A85-1A0AC5166255}"/>
  <tableColumns count="4">
    <tableColumn id="5" xr3:uid="{A10AA1B1-4325-40EF-B3F6-5CF5CD1F4E0D}" uniqueName="5" name="FirstName" queryTableFieldId="1"/>
    <tableColumn id="6" xr3:uid="{7C9581BE-3685-4183-81D7-B5599E3D739B}" uniqueName="6" name="LastName" queryTableFieldId="2"/>
    <tableColumn id="7" xr3:uid="{2C297FCF-C586-49A6-9287-6155D0946A9C}" uniqueName="7" name="PositionTitle" queryTableFieldId="3"/>
    <tableColumn id="8" xr3:uid="{FFC1AF9F-BAD8-411D-B250-AE70A74363C4}"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8D0914F-8EB3-4B13-8FD3-52D3FB2E973E}" name="PriorityTactical" displayName="PriorityTactical" ref="A1:D19" tableType="queryTable" totalsRowShown="0" headerRowDxfId="20">
  <autoFilter ref="A1:D19" xr:uid="{78D0914F-8EB3-4B13-8FD3-52D3FB2E973E}"/>
  <tableColumns count="4">
    <tableColumn id="5" xr3:uid="{6EEB13EF-8860-4BA4-A294-8CA7E0955BDA}" uniqueName="5" name="Title" queryTableFieldId="1"/>
    <tableColumn id="6" xr3:uid="{EE05C613-28E4-416A-91DF-1304A3B1D1C3}" uniqueName="6" name="Type" queryTableFieldId="2"/>
    <tableColumn id="7" xr3:uid="{5BE80B5F-9F62-4F77-A752-CC5BF15710FB}" uniqueName="7" name="Impact" queryTableFieldId="3"/>
    <tableColumn id="8" xr3:uid="{570CD785-3D09-43EC-BC79-11C9848FC22A}"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F5FBF9-DB02-4C2E-8B8F-DDF6E6B55A38}" name="ProblemSet" displayName="ProblemSet" ref="A1:D6" tableType="queryTable" totalsRowShown="0" headerRowDxfId="24">
  <autoFilter ref="A1:D6" xr:uid="{49F5FBF9-DB02-4C2E-8B8F-DDF6E6B55A38}"/>
  <tableColumns count="4">
    <tableColumn id="5" xr3:uid="{9CE03E85-AA5D-4E66-AF04-F61841911AC8}" uniqueName="5" name="id" queryTableFieldId="1"/>
    <tableColumn id="6" xr3:uid="{D89BB776-AE18-4816-B5F8-EC6019633FA7}" uniqueName="6" name="Title" queryTableFieldId="2"/>
    <tableColumn id="7" xr3:uid="{0E6664F8-FC12-45B9-A836-D5383C8EC620}" uniqueName="7" name="TacticalType" queryTableFieldId="3"/>
    <tableColumn id="8" xr3:uid="{EAE0E409-F21D-4987-9653-A74657895D8F}"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C4CC348-15BC-48E5-A569-8E25AC73F7F2}" name="TacticalScores" displayName="TacticalScores" ref="A1:L19" tableType="queryTable" totalsRowShown="0" headerRowDxfId="17">
  <autoFilter ref="A1:L19" xr:uid="{EC4CC348-15BC-48E5-A569-8E25AC73F7F2}"/>
  <tableColumns count="12">
    <tableColumn id="13" xr3:uid="{2DC39753-E441-4BAA-9558-A9BFA8E7F819}" uniqueName="13" name="PriorityReference" queryTableFieldId="1"/>
    <tableColumn id="14" xr3:uid="{4BE29708-D0E8-494E-98EE-043C154FCAE8}" uniqueName="14" name="Actor" queryTableFieldId="2"/>
    <tableColumn id="15" xr3:uid="{2F0528F6-53E8-4292-AC52-221032BF4DBD}" uniqueName="15" name="ProblemSet" queryTableFieldId="3"/>
    <tableColumn id="16" xr3:uid="{7D83344E-0289-47C5-8464-0F80302E7023}" uniqueName="16" name="Intent" queryTableFieldId="4"/>
    <tableColumn id="17" xr3:uid="{55205149-4861-4FA4-92B1-9ED25749829F}" uniqueName="17" name="Capability" queryTableFieldId="5"/>
    <tableColumn id="18" xr3:uid="{B0682CEC-3824-442B-B1D4-EEF1E90C39C7}" uniqueName="18" name="Consequence" queryTableFieldId="6"/>
    <tableColumn id="19" xr3:uid="{2EE1D55C-8E8F-4072-B20B-0FCE1147C2A5}" uniqueName="19" name="Likelihood" queryTableFieldId="7"/>
    <tableColumn id="20" xr3:uid="{BD2158A3-67D0-455D-9DCA-3A088523CB93}" uniqueName="20" name="LikelihoodLevel" queryTableFieldId="8"/>
    <tableColumn id="21" xr3:uid="{69451EDC-BD2B-43C6-B8A8-BF4CC82BE91C}" uniqueName="21" name="RiskRaw" queryTableFieldId="9"/>
    <tableColumn id="22" xr3:uid="{3B6557A5-1758-48FA-89C4-F98397D3D3A6}" uniqueName="22" name="RiskLabelId" queryTableFieldId="10"/>
    <tableColumn id="23" xr3:uid="{77C6524F-AF3B-41F2-9032-F9CA45021328}" uniqueName="23" name="RiskLabel" queryTableFieldId="11"/>
    <tableColumn id="24" xr3:uid="{167325A9-C126-4F8D-87AD-5A89ECCA00E7}"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415F0B9-8A65-429D-8533-7F0F18ED60BB}" name="PriorityInitiative" displayName="PriorityInitiative" ref="A1:D17" tableType="queryTable" totalsRowShown="0" headerRowDxfId="19">
  <autoFilter ref="A1:D17" xr:uid="{2415F0B9-8A65-429D-8533-7F0F18ED60BB}"/>
  <tableColumns count="4">
    <tableColumn id="5" xr3:uid="{8ECC94B8-3FCF-4FD7-B357-41DDA5C51F50}" uniqueName="5" name="Title" queryTableFieldId="1"/>
    <tableColumn id="6" xr3:uid="{7D0AD197-6060-42DB-99F7-0A6F4DFD79D0}" uniqueName="6" name="Type" queryTableFieldId="2"/>
    <tableColumn id="7" xr3:uid="{91679013-FCA7-43A6-A12A-3A1A844C5916}" uniqueName="7" name="Impact" queryTableFieldId="3"/>
    <tableColumn id="8" xr3:uid="{87A8323F-0DDA-47A6-9115-7466CAE3E48E}"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859F5C4-8627-4DA0-9F6F-D527F3B2D0D0}" name="InitiativeType" displayName="InitiativeType" ref="A1:E5" tableType="queryTable" totalsRowShown="0" headerRowDxfId="23">
  <autoFilter ref="A1:E5" xr:uid="{0859F5C4-8627-4DA0-9F6F-D527F3B2D0D0}"/>
  <tableColumns count="5">
    <tableColumn id="6" xr3:uid="{13F0CE03-4ADB-40CD-B2B3-1CC7E18351F0}" uniqueName="6" name="id" queryTableFieldId="1"/>
    <tableColumn id="7" xr3:uid="{ACDC6734-8B01-45B1-BEE4-3951E1AB92F9}" uniqueName="7" name="Title" queryTableFieldId="2"/>
    <tableColumn id="8" xr3:uid="{97BD8C94-60BD-4055-9208-F5028E77A3D6}" uniqueName="8" name="Level1" queryTableFieldId="3"/>
    <tableColumn id="9" xr3:uid="{D7642F00-43A1-4234-B005-2C576135FC42}" uniqueName="9" name="Level2" queryTableFieldId="4"/>
    <tableColumn id="10" xr3:uid="{80952C50-B0EB-4AE2-94BC-8B82D0E85113}"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12CAB79-8A93-43EE-A012-1234174C0032}" name="InitiativeScores" displayName="InitiativeScores" ref="A1:K17" tableType="queryTable" totalsRowShown="0" headerRowDxfId="11">
  <autoFilter ref="A1:K17" xr:uid="{112CAB79-8A93-43EE-A012-1234174C0032}"/>
  <tableColumns count="11">
    <tableColumn id="12" xr3:uid="{F61F6345-C36F-42FA-89E7-E6C3CD161D02}" uniqueName="12" name="PriorityReference" queryTableFieldId="1"/>
    <tableColumn id="13" xr3:uid="{DA7E23E4-BC30-472C-A19B-78BCA68F64CB}" uniqueName="13" name="Actor" queryTableFieldId="2"/>
    <tableColumn id="14" xr3:uid="{D8BAA9B8-F25D-4767-BAD6-3A6EC4C47A98}" uniqueName="14" name="InitiativeType" queryTableFieldId="3"/>
    <tableColumn id="15" xr3:uid="{F528D47F-833A-403B-B2AE-5F00EA30C95F}" uniqueName="15" name="InitiativeShortCode" queryTableFieldId="4"/>
    <tableColumn id="16" xr3:uid="{1E7F4605-1A9F-4278-A17F-FA803E47CFB8}" uniqueName="16" name="Dividend" queryTableFieldId="5"/>
    <tableColumn id="17" xr3:uid="{924D72A8-EFCC-4B2A-892C-238C3E20BC6E}" uniqueName="17" name="Feasibility" queryTableFieldId="6"/>
    <tableColumn id="18" xr3:uid="{BD6F4262-F02E-4E2A-B834-5D3FB42068D4}" uniqueName="18" name="Cost" queryTableFieldId="7"/>
    <tableColumn id="19" xr3:uid="{30A8E83D-D3F8-4F2C-A930-52A939686C9F}" uniqueName="19" name="Value" queryTableFieldId="8"/>
    <tableColumn id="20" xr3:uid="{032A1531-0116-43B0-BD17-F3CF0A13D3AF}" uniqueName="20" name="ValueLabelId" queryTableFieldId="9"/>
    <tableColumn id="21" xr3:uid="{94713C5B-6717-4438-8ED1-7D5F52397D8A}" uniqueName="21" name="ValueLabel" queryTableFieldId="10"/>
    <tableColumn id="22" xr3:uid="{5ECB6B60-823E-4B08-8989-1ED8C31C3942}"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8831E4-9C93-4726-94E5-F5399B840584}" name="PriorityAssistance" displayName="PriorityAssistance" ref="A1:D17" tableType="queryTable" totalsRowShown="0" headerRowDxfId="18">
  <autoFilter ref="A1:D17" xr:uid="{F08831E4-9C93-4726-94E5-F5399B840584}"/>
  <tableColumns count="4">
    <tableColumn id="5" xr3:uid="{74067C65-819A-4E86-8685-976230F1D5F9}" uniqueName="5" name="Title" queryTableFieldId="1"/>
    <tableColumn id="6" xr3:uid="{3F658263-2583-4C8C-88F1-4BD873DEF096}" uniqueName="6" name="Type" queryTableFieldId="2"/>
    <tableColumn id="7" xr3:uid="{4A9AE327-0F38-41AB-8042-5B8FFB8DF70B}" uniqueName="7" name="Impact" queryTableFieldId="3"/>
    <tableColumn id="8" xr3:uid="{86835464-E19F-4153-AAF1-B585797D524E}"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CE4063E-5E83-4A07-93EF-D967ADD614CC}" name="AssistanceType" displayName="AssistanceType" ref="A1:E5" tableType="queryTable" totalsRowShown="0" headerRowDxfId="22">
  <autoFilter ref="A1:E5" xr:uid="{4CE4063E-5E83-4A07-93EF-D967ADD614CC}"/>
  <tableColumns count="5">
    <tableColumn id="6" xr3:uid="{BA28DA98-0B35-4757-9C80-81B74BA5CEC0}" uniqueName="6" name="id" queryTableFieldId="1"/>
    <tableColumn id="7" xr3:uid="{903469E1-116E-4ABE-9116-AD978422F58D}" uniqueName="7" name="Title" queryTableFieldId="2"/>
    <tableColumn id="8" xr3:uid="{451994DB-6AB8-4297-B70B-CFFA6F91A1F3}" uniqueName="8" name="Level1" queryTableFieldId="3"/>
    <tableColumn id="9" xr3:uid="{4C28F398-DACC-40FF-BC6E-DDEF5524874E}" uniqueName="9" name="Level2" queryTableFieldId="4"/>
    <tableColumn id="10" xr3:uid="{C0818577-A022-4DD8-9DA7-2426572ABC45}"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5DD8EA6-372E-4809-8331-BF8609758713}" name="AssistanceScores" displayName="AssistanceScores" ref="A1:K17" tableType="queryTable" totalsRowShown="0" headerRowDxfId="5">
  <autoFilter ref="A1:K17" xr:uid="{15DD8EA6-372E-4809-8331-BF8609758713}"/>
  <tableColumns count="11">
    <tableColumn id="12" xr3:uid="{17686E87-AEEC-444A-BE55-0361822C5B82}" uniqueName="12" name="PriorityReference" queryTableFieldId="1"/>
    <tableColumn id="13" xr3:uid="{ADEB9BC8-EEE8-4F58-9115-5B71FFD59DD2}" uniqueName="13" name="Actor" queryTableFieldId="2"/>
    <tableColumn id="14" xr3:uid="{FCEE7D13-40E0-4550-88BC-CB130FB4E305}" uniqueName="14" name="AssistanceType" queryTableFieldId="3"/>
    <tableColumn id="15" xr3:uid="{25EA41E5-2463-4815-B97A-9A941EF0EC45}" uniqueName="15" name="AssistanceShortCode" queryTableFieldId="4"/>
    <tableColumn id="16" xr3:uid="{0F334574-1655-4A00-8869-0CBA16110B6E}" uniqueName="16" name="Alignment" queryTableFieldId="5"/>
    <tableColumn id="17" xr3:uid="{DDFA4FCF-C581-4DE1-A166-05451F05FD9A}" uniqueName="17" name="Contribution" queryTableFieldId="6"/>
    <tableColumn id="18" xr3:uid="{717E28ED-49E1-4CF1-AF30-CC0E0BD86AA4}" uniqueName="18" name="Capacity" queryTableFieldId="7"/>
    <tableColumn id="19" xr3:uid="{4F4A252F-4B90-45D1-8B6E-8B757B38CCEE}" uniqueName="19" name="Value" queryTableFieldId="8"/>
    <tableColumn id="20" xr3:uid="{0A693A90-1FBB-41FF-90E5-B26847C29DD1}" uniqueName="20" name="ValueLabelId" queryTableFieldId="9"/>
    <tableColumn id="21" xr3:uid="{7CA6BE55-7728-4060-A641-E22E44C9DF36}" uniqueName="21" name="ValueLabel" queryTableFieldId="10"/>
    <tableColumn id="22" xr3:uid="{9A67AB24-0639-4704-88E9-58DE73342F2F}"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DAF36-59D0-4ED2-913C-49A3DD66516B}">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85</v>
      </c>
      <c r="C1" s="25" t="s">
        <v>86</v>
      </c>
    </row>
    <row r="2" spans="1:3" x14ac:dyDescent="0.25">
      <c r="A2">
        <v>1</v>
      </c>
      <c r="B2" t="s">
        <v>87</v>
      </c>
      <c r="C2" t="s">
        <v>88</v>
      </c>
    </row>
    <row r="3" spans="1:3" x14ac:dyDescent="0.25">
      <c r="A3">
        <v>2</v>
      </c>
      <c r="B3" t="s">
        <v>89</v>
      </c>
      <c r="C3" t="s">
        <v>90</v>
      </c>
    </row>
    <row r="4" spans="1:3" x14ac:dyDescent="0.25">
      <c r="A4">
        <v>3</v>
      </c>
      <c r="B4" t="s">
        <v>23</v>
      </c>
      <c r="C4" t="s">
        <v>25</v>
      </c>
    </row>
    <row r="5" spans="1:3" x14ac:dyDescent="0.25">
      <c r="A5">
        <v>4</v>
      </c>
      <c r="B5" t="s">
        <v>91</v>
      </c>
      <c r="C5" t="s">
        <v>92</v>
      </c>
    </row>
    <row r="6" spans="1:3" x14ac:dyDescent="0.25">
      <c r="A6">
        <v>5</v>
      </c>
      <c r="B6" t="s">
        <v>93</v>
      </c>
      <c r="C6" t="s">
        <v>94</v>
      </c>
    </row>
    <row r="7" spans="1:3" x14ac:dyDescent="0.25">
      <c r="A7">
        <v>6</v>
      </c>
      <c r="B7" t="s">
        <v>95</v>
      </c>
      <c r="C7" t="s">
        <v>96</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FC789-7A47-4E36-BADD-22C698A90137}">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97</v>
      </c>
      <c r="B1" s="25" t="s">
        <v>98</v>
      </c>
      <c r="C1" s="25" t="s">
        <v>99</v>
      </c>
      <c r="D1" s="25" t="s">
        <v>100</v>
      </c>
      <c r="E1" s="25" t="s">
        <v>101</v>
      </c>
    </row>
    <row r="2" spans="1:5" x14ac:dyDescent="0.25">
      <c r="A2" t="s">
        <v>102</v>
      </c>
      <c r="B2" t="s">
        <v>103</v>
      </c>
      <c r="C2" t="s">
        <v>104</v>
      </c>
      <c r="D2" t="s">
        <v>105</v>
      </c>
      <c r="E2">
        <v>1</v>
      </c>
    </row>
    <row r="3" spans="1:5" x14ac:dyDescent="0.25">
      <c r="A3" t="s">
        <v>106</v>
      </c>
      <c r="B3" t="s">
        <v>103</v>
      </c>
      <c r="C3" t="s">
        <v>104</v>
      </c>
      <c r="D3" t="s">
        <v>107</v>
      </c>
      <c r="E3">
        <v>2</v>
      </c>
    </row>
    <row r="4" spans="1:5" x14ac:dyDescent="0.25">
      <c r="A4" t="s">
        <v>108</v>
      </c>
      <c r="B4" t="s">
        <v>103</v>
      </c>
      <c r="C4" t="s">
        <v>109</v>
      </c>
      <c r="D4" t="s">
        <v>110</v>
      </c>
      <c r="E4">
        <v>3</v>
      </c>
    </row>
    <row r="5" spans="1:5" x14ac:dyDescent="0.25">
      <c r="A5" t="s">
        <v>111</v>
      </c>
      <c r="B5" t="s">
        <v>103</v>
      </c>
      <c r="C5" t="s">
        <v>109</v>
      </c>
      <c r="D5" t="s">
        <v>112</v>
      </c>
      <c r="E5">
        <v>4</v>
      </c>
    </row>
    <row r="6" spans="1:5" x14ac:dyDescent="0.25">
      <c r="A6" t="s">
        <v>113</v>
      </c>
      <c r="B6" t="s">
        <v>103</v>
      </c>
      <c r="C6" t="s">
        <v>114</v>
      </c>
      <c r="D6" t="s">
        <v>115</v>
      </c>
      <c r="E6">
        <v>5</v>
      </c>
    </row>
    <row r="7" spans="1:5" x14ac:dyDescent="0.25">
      <c r="A7" t="s">
        <v>116</v>
      </c>
      <c r="B7" t="s">
        <v>117</v>
      </c>
      <c r="C7" t="s">
        <v>118</v>
      </c>
      <c r="D7" t="s">
        <v>105</v>
      </c>
      <c r="E7">
        <v>1</v>
      </c>
    </row>
    <row r="8" spans="1:5" x14ac:dyDescent="0.25">
      <c r="A8" t="s">
        <v>119</v>
      </c>
      <c r="B8" t="s">
        <v>117</v>
      </c>
      <c r="C8" t="s">
        <v>120</v>
      </c>
      <c r="D8" t="s">
        <v>107</v>
      </c>
      <c r="E8">
        <v>2</v>
      </c>
    </row>
    <row r="9" spans="1:5" x14ac:dyDescent="0.25">
      <c r="A9" t="s">
        <v>121</v>
      </c>
      <c r="B9" t="s">
        <v>117</v>
      </c>
      <c r="C9" t="s">
        <v>120</v>
      </c>
      <c r="D9" t="s">
        <v>110</v>
      </c>
      <c r="E9">
        <v>3</v>
      </c>
    </row>
    <row r="10" spans="1:5" x14ac:dyDescent="0.25">
      <c r="A10" t="s">
        <v>122</v>
      </c>
      <c r="B10" t="s">
        <v>117</v>
      </c>
      <c r="C10" t="s">
        <v>123</v>
      </c>
      <c r="D10" t="s">
        <v>112</v>
      </c>
      <c r="E10">
        <v>4</v>
      </c>
    </row>
    <row r="11" spans="1:5" x14ac:dyDescent="0.25">
      <c r="A11" t="s">
        <v>124</v>
      </c>
      <c r="B11" t="s">
        <v>117</v>
      </c>
      <c r="C11" t="s">
        <v>114</v>
      </c>
      <c r="D11" t="s">
        <v>115</v>
      </c>
      <c r="E11">
        <v>5</v>
      </c>
    </row>
    <row r="12" spans="1:5" x14ac:dyDescent="0.25">
      <c r="A12" t="s">
        <v>125</v>
      </c>
      <c r="B12" t="s">
        <v>126</v>
      </c>
      <c r="C12" t="s">
        <v>127</v>
      </c>
      <c r="D12" t="s">
        <v>110</v>
      </c>
      <c r="E12">
        <v>3</v>
      </c>
    </row>
    <row r="13" spans="1:5" x14ac:dyDescent="0.25">
      <c r="A13" t="s">
        <v>128</v>
      </c>
      <c r="B13" t="s">
        <v>126</v>
      </c>
      <c r="C13" t="s">
        <v>127</v>
      </c>
      <c r="D13" t="s">
        <v>112</v>
      </c>
      <c r="E13">
        <v>4</v>
      </c>
    </row>
    <row r="14" spans="1:5" x14ac:dyDescent="0.25">
      <c r="A14" t="s">
        <v>129</v>
      </c>
      <c r="B14" t="s">
        <v>126</v>
      </c>
      <c r="C14" t="s">
        <v>130</v>
      </c>
      <c r="D14" t="s">
        <v>115</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55848-BBA6-4557-94B5-900C4222B379}">
  <dimension ref="A1:D27"/>
  <sheetViews>
    <sheetView showGridLines="0" workbookViewId="0"/>
  </sheetViews>
  <sheetFormatPr defaultRowHeight="15" x14ac:dyDescent="0.25"/>
  <cols>
    <col min="1" max="2" width="16.7109375" customWidth="1"/>
    <col min="3" max="4" width="26.7109375" customWidth="1"/>
  </cols>
  <sheetData>
    <row r="1" spans="1:4" x14ac:dyDescent="0.25">
      <c r="A1" s="25" t="s">
        <v>174</v>
      </c>
      <c r="B1" s="25" t="s">
        <v>175</v>
      </c>
      <c r="C1" s="25" t="s">
        <v>176</v>
      </c>
      <c r="D1" s="25" t="s">
        <v>177</v>
      </c>
    </row>
    <row r="2" spans="1:4" x14ac:dyDescent="0.25">
      <c r="A2" t="s">
        <v>178</v>
      </c>
      <c r="B2" t="s">
        <v>179</v>
      </c>
      <c r="C2" t="s">
        <v>124</v>
      </c>
      <c r="D2" t="s">
        <v>180</v>
      </c>
    </row>
    <row r="3" spans="1:4" x14ac:dyDescent="0.25">
      <c r="A3" t="s">
        <v>181</v>
      </c>
      <c r="B3" t="s">
        <v>182</v>
      </c>
      <c r="C3" t="s">
        <v>125</v>
      </c>
      <c r="D3" t="s">
        <v>183</v>
      </c>
    </row>
    <row r="4" spans="1:4" x14ac:dyDescent="0.25">
      <c r="A4" t="s">
        <v>181</v>
      </c>
      <c r="B4" t="s">
        <v>184</v>
      </c>
      <c r="C4" t="s">
        <v>108</v>
      </c>
      <c r="D4" t="s">
        <v>185</v>
      </c>
    </row>
    <row r="5" spans="1:4" x14ac:dyDescent="0.25">
      <c r="A5" t="s">
        <v>186</v>
      </c>
      <c r="B5" t="s">
        <v>187</v>
      </c>
      <c r="C5" t="s">
        <v>125</v>
      </c>
      <c r="D5" t="s">
        <v>188</v>
      </c>
    </row>
    <row r="6" spans="1:4" x14ac:dyDescent="0.25">
      <c r="A6" t="s">
        <v>189</v>
      </c>
      <c r="B6" t="s">
        <v>190</v>
      </c>
      <c r="C6" t="s">
        <v>106</v>
      </c>
      <c r="D6" t="s">
        <v>191</v>
      </c>
    </row>
    <row r="7" spans="1:4" x14ac:dyDescent="0.25">
      <c r="A7" t="s">
        <v>192</v>
      </c>
      <c r="B7" t="s">
        <v>193</v>
      </c>
      <c r="C7" t="s">
        <v>102</v>
      </c>
      <c r="D7" t="s">
        <v>194</v>
      </c>
    </row>
    <row r="8" spans="1:4" x14ac:dyDescent="0.25">
      <c r="A8" t="s">
        <v>195</v>
      </c>
      <c r="B8" t="s">
        <v>196</v>
      </c>
      <c r="C8" t="s">
        <v>102</v>
      </c>
      <c r="D8" t="s">
        <v>197</v>
      </c>
    </row>
    <row r="9" spans="1:4" x14ac:dyDescent="0.25">
      <c r="A9" t="s">
        <v>198</v>
      </c>
      <c r="B9" t="s">
        <v>199</v>
      </c>
      <c r="C9" t="s">
        <v>116</v>
      </c>
      <c r="D9" t="s">
        <v>200</v>
      </c>
    </row>
    <row r="10" spans="1:4" x14ac:dyDescent="0.25">
      <c r="A10" t="s">
        <v>201</v>
      </c>
      <c r="B10" t="s">
        <v>202</v>
      </c>
      <c r="C10" t="s">
        <v>128</v>
      </c>
      <c r="D10" t="s">
        <v>203</v>
      </c>
    </row>
    <row r="11" spans="1:4" x14ac:dyDescent="0.25">
      <c r="A11" t="s">
        <v>201</v>
      </c>
      <c r="B11" t="s">
        <v>184</v>
      </c>
      <c r="C11" t="s">
        <v>111</v>
      </c>
      <c r="D11" t="s">
        <v>204</v>
      </c>
    </row>
    <row r="12" spans="1:4" x14ac:dyDescent="0.25">
      <c r="A12" t="s">
        <v>205</v>
      </c>
      <c r="B12" t="s">
        <v>199</v>
      </c>
      <c r="C12" t="s">
        <v>119</v>
      </c>
      <c r="D12" t="s">
        <v>206</v>
      </c>
    </row>
    <row r="13" spans="1:4" x14ac:dyDescent="0.25">
      <c r="A13" t="s">
        <v>207</v>
      </c>
      <c r="B13" t="s">
        <v>208</v>
      </c>
      <c r="C13" t="s">
        <v>113</v>
      </c>
      <c r="D13" t="s">
        <v>209</v>
      </c>
    </row>
    <row r="14" spans="1:4" x14ac:dyDescent="0.25">
      <c r="A14" t="s">
        <v>207</v>
      </c>
      <c r="B14" t="s">
        <v>179</v>
      </c>
      <c r="C14" t="s">
        <v>102</v>
      </c>
      <c r="D14" t="s">
        <v>210</v>
      </c>
    </row>
    <row r="15" spans="1:4" x14ac:dyDescent="0.25">
      <c r="A15" t="s">
        <v>207</v>
      </c>
      <c r="B15" t="s">
        <v>202</v>
      </c>
      <c r="C15" t="s">
        <v>102</v>
      </c>
      <c r="D15" t="s">
        <v>211</v>
      </c>
    </row>
    <row r="16" spans="1:4" x14ac:dyDescent="0.25">
      <c r="A16" t="s">
        <v>212</v>
      </c>
      <c r="B16" t="s">
        <v>213</v>
      </c>
      <c r="C16" t="s">
        <v>106</v>
      </c>
      <c r="D16" t="s">
        <v>214</v>
      </c>
    </row>
    <row r="17" spans="1:4" x14ac:dyDescent="0.25">
      <c r="A17" t="s">
        <v>215</v>
      </c>
      <c r="B17" t="s">
        <v>216</v>
      </c>
      <c r="C17" t="s">
        <v>102</v>
      </c>
      <c r="D17" t="s">
        <v>217</v>
      </c>
    </row>
    <row r="18" spans="1:4" x14ac:dyDescent="0.25">
      <c r="A18" t="s">
        <v>215</v>
      </c>
      <c r="B18" t="s">
        <v>184</v>
      </c>
      <c r="C18" t="s">
        <v>116</v>
      </c>
      <c r="D18" t="s">
        <v>218</v>
      </c>
    </row>
    <row r="19" spans="1:4" x14ac:dyDescent="0.25">
      <c r="A19" t="s">
        <v>219</v>
      </c>
      <c r="B19" t="s">
        <v>190</v>
      </c>
      <c r="C19" t="s">
        <v>122</v>
      </c>
      <c r="D19" t="s">
        <v>220</v>
      </c>
    </row>
    <row r="20" spans="1:4" x14ac:dyDescent="0.25">
      <c r="A20" t="s">
        <v>221</v>
      </c>
      <c r="B20" t="s">
        <v>216</v>
      </c>
      <c r="C20" t="s">
        <v>102</v>
      </c>
      <c r="D20" t="s">
        <v>222</v>
      </c>
    </row>
    <row r="21" spans="1:4" x14ac:dyDescent="0.25">
      <c r="A21" t="s">
        <v>221</v>
      </c>
      <c r="B21" t="s">
        <v>223</v>
      </c>
      <c r="C21" t="s">
        <v>119</v>
      </c>
      <c r="D21" t="s">
        <v>224</v>
      </c>
    </row>
    <row r="22" spans="1:4" x14ac:dyDescent="0.25">
      <c r="A22" t="s">
        <v>225</v>
      </c>
      <c r="B22" t="s">
        <v>223</v>
      </c>
      <c r="C22" t="s">
        <v>125</v>
      </c>
      <c r="D22" t="s">
        <v>226</v>
      </c>
    </row>
    <row r="23" spans="1:4" x14ac:dyDescent="0.25">
      <c r="A23" t="s">
        <v>227</v>
      </c>
      <c r="B23" t="s">
        <v>202</v>
      </c>
      <c r="C23" t="s">
        <v>111</v>
      </c>
      <c r="D23" t="s">
        <v>228</v>
      </c>
    </row>
    <row r="24" spans="1:4" x14ac:dyDescent="0.25">
      <c r="A24" t="s">
        <v>229</v>
      </c>
      <c r="B24" t="s">
        <v>199</v>
      </c>
      <c r="C24" t="s">
        <v>111</v>
      </c>
      <c r="D24" t="s">
        <v>230</v>
      </c>
    </row>
    <row r="25" spans="1:4" x14ac:dyDescent="0.25">
      <c r="A25" t="s">
        <v>231</v>
      </c>
      <c r="B25" t="s">
        <v>196</v>
      </c>
      <c r="C25" t="s">
        <v>122</v>
      </c>
      <c r="D25" t="s">
        <v>232</v>
      </c>
    </row>
    <row r="26" spans="1:4" x14ac:dyDescent="0.25">
      <c r="A26" t="s">
        <v>231</v>
      </c>
      <c r="B26" t="s">
        <v>233</v>
      </c>
      <c r="C26" t="s">
        <v>119</v>
      </c>
      <c r="D26" t="s">
        <v>234</v>
      </c>
    </row>
    <row r="27" spans="1:4" x14ac:dyDescent="0.25">
      <c r="A27" t="s">
        <v>235</v>
      </c>
      <c r="B27" t="s">
        <v>236</v>
      </c>
      <c r="C27" t="s">
        <v>111</v>
      </c>
      <c r="D27" t="s">
        <v>237</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FE92-B54A-4E4D-830A-753ABBC5626B}">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238</v>
      </c>
      <c r="C1" s="25" t="s">
        <v>239</v>
      </c>
      <c r="D1" s="25" t="s">
        <v>240</v>
      </c>
    </row>
    <row r="2" spans="1:4" x14ac:dyDescent="0.25">
      <c r="A2" t="s">
        <v>241</v>
      </c>
      <c r="B2" t="s">
        <v>66</v>
      </c>
      <c r="C2" t="s">
        <v>45</v>
      </c>
      <c r="D2" t="s">
        <v>62</v>
      </c>
    </row>
    <row r="3" spans="1:4" x14ac:dyDescent="0.25">
      <c r="A3" t="s">
        <v>242</v>
      </c>
      <c r="B3" t="s">
        <v>66</v>
      </c>
      <c r="C3" t="s">
        <v>45</v>
      </c>
      <c r="D3" t="s">
        <v>62</v>
      </c>
    </row>
    <row r="4" spans="1:4" x14ac:dyDescent="0.25">
      <c r="A4" t="s">
        <v>243</v>
      </c>
      <c r="B4" t="s">
        <v>66</v>
      </c>
      <c r="C4" t="s">
        <v>45</v>
      </c>
      <c r="D4" t="s">
        <v>62</v>
      </c>
    </row>
    <row r="5" spans="1:4" x14ac:dyDescent="0.25">
      <c r="A5" t="s">
        <v>244</v>
      </c>
      <c r="B5" t="s">
        <v>66</v>
      </c>
      <c r="C5" t="s">
        <v>45</v>
      </c>
      <c r="D5" t="s">
        <v>62</v>
      </c>
    </row>
    <row r="6" spans="1:4" x14ac:dyDescent="0.25">
      <c r="A6" t="s">
        <v>245</v>
      </c>
      <c r="B6" t="s">
        <v>66</v>
      </c>
      <c r="C6" t="s">
        <v>45</v>
      </c>
      <c r="D6" t="s">
        <v>62</v>
      </c>
    </row>
    <row r="7" spans="1:4" x14ac:dyDescent="0.25">
      <c r="A7" t="s">
        <v>246</v>
      </c>
      <c r="B7" t="s">
        <v>66</v>
      </c>
      <c r="C7" t="s">
        <v>45</v>
      </c>
      <c r="D7" t="s">
        <v>62</v>
      </c>
    </row>
    <row r="8" spans="1:4" x14ac:dyDescent="0.25">
      <c r="A8" t="s">
        <v>247</v>
      </c>
      <c r="B8" t="s">
        <v>66</v>
      </c>
      <c r="C8" t="s">
        <v>45</v>
      </c>
      <c r="D8" t="s">
        <v>62</v>
      </c>
    </row>
    <row r="9" spans="1:4" x14ac:dyDescent="0.25">
      <c r="A9" t="s">
        <v>248</v>
      </c>
      <c r="B9" t="s">
        <v>66</v>
      </c>
      <c r="C9" t="s">
        <v>45</v>
      </c>
      <c r="D9" t="s">
        <v>62</v>
      </c>
    </row>
    <row r="10" spans="1:4" x14ac:dyDescent="0.25">
      <c r="A10" t="s">
        <v>249</v>
      </c>
      <c r="B10" t="s">
        <v>66</v>
      </c>
      <c r="C10" t="s">
        <v>45</v>
      </c>
      <c r="D10" t="s">
        <v>62</v>
      </c>
    </row>
    <row r="11" spans="1:4" x14ac:dyDescent="0.25">
      <c r="A11" t="s">
        <v>250</v>
      </c>
      <c r="B11" t="s">
        <v>66</v>
      </c>
      <c r="C11" t="s">
        <v>45</v>
      </c>
      <c r="D11" t="s">
        <v>62</v>
      </c>
    </row>
    <row r="12" spans="1:4" x14ac:dyDescent="0.25">
      <c r="A12" t="s">
        <v>251</v>
      </c>
      <c r="B12" t="s">
        <v>66</v>
      </c>
      <c r="C12" t="s">
        <v>45</v>
      </c>
      <c r="D12" t="s">
        <v>62</v>
      </c>
    </row>
    <row r="13" spans="1:4" x14ac:dyDescent="0.25">
      <c r="A13" t="s">
        <v>252</v>
      </c>
      <c r="B13" t="s">
        <v>66</v>
      </c>
      <c r="C13" t="s">
        <v>45</v>
      </c>
      <c r="D13" t="s">
        <v>62</v>
      </c>
    </row>
    <row r="14" spans="1:4" x14ac:dyDescent="0.25">
      <c r="A14" t="s">
        <v>253</v>
      </c>
      <c r="B14" t="s">
        <v>66</v>
      </c>
      <c r="C14" t="s">
        <v>45</v>
      </c>
      <c r="D14" t="s">
        <v>62</v>
      </c>
    </row>
    <row r="15" spans="1:4" x14ac:dyDescent="0.25">
      <c r="A15" t="s">
        <v>254</v>
      </c>
      <c r="B15" t="s">
        <v>66</v>
      </c>
      <c r="C15" t="s">
        <v>45</v>
      </c>
      <c r="D15" t="s">
        <v>62</v>
      </c>
    </row>
    <row r="16" spans="1:4" x14ac:dyDescent="0.25">
      <c r="A16" t="s">
        <v>255</v>
      </c>
      <c r="B16" t="s">
        <v>66</v>
      </c>
      <c r="C16" t="s">
        <v>45</v>
      </c>
      <c r="D16" t="s">
        <v>62</v>
      </c>
    </row>
    <row r="17" spans="1:4" x14ac:dyDescent="0.25">
      <c r="A17" t="s">
        <v>256</v>
      </c>
      <c r="B17" t="s">
        <v>66</v>
      </c>
      <c r="C17" t="s">
        <v>45</v>
      </c>
      <c r="D17" t="s">
        <v>62</v>
      </c>
    </row>
    <row r="18" spans="1:4" x14ac:dyDescent="0.25">
      <c r="A18" t="s">
        <v>257</v>
      </c>
      <c r="B18" t="s">
        <v>66</v>
      </c>
      <c r="C18" t="s">
        <v>45</v>
      </c>
      <c r="D18" t="s">
        <v>62</v>
      </c>
    </row>
    <row r="19" spans="1:4" x14ac:dyDescent="0.25">
      <c r="A19" t="s">
        <v>258</v>
      </c>
      <c r="B19" t="s">
        <v>66</v>
      </c>
      <c r="C19" t="s">
        <v>45</v>
      </c>
      <c r="D19" t="s">
        <v>62</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15B4F-2EF0-403A-8F01-206378091E08}">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97</v>
      </c>
      <c r="C1" s="25" t="s">
        <v>131</v>
      </c>
      <c r="D1" s="25" t="s">
        <v>132</v>
      </c>
    </row>
    <row r="2" spans="1:4" x14ac:dyDescent="0.25">
      <c r="A2">
        <v>1</v>
      </c>
      <c r="B2" t="s">
        <v>133</v>
      </c>
      <c r="C2" t="s">
        <v>134</v>
      </c>
      <c r="D2" t="s">
        <v>135</v>
      </c>
    </row>
    <row r="3" spans="1:4" x14ac:dyDescent="0.25">
      <c r="A3">
        <v>2</v>
      </c>
      <c r="B3" t="s">
        <v>136</v>
      </c>
      <c r="C3" t="s">
        <v>137</v>
      </c>
      <c r="D3" t="s">
        <v>138</v>
      </c>
    </row>
    <row r="4" spans="1:4" x14ac:dyDescent="0.25">
      <c r="A4">
        <v>3</v>
      </c>
      <c r="B4" t="s">
        <v>139</v>
      </c>
      <c r="C4" t="s">
        <v>134</v>
      </c>
      <c r="D4" t="s">
        <v>140</v>
      </c>
    </row>
    <row r="5" spans="1:4" x14ac:dyDescent="0.25">
      <c r="A5">
        <v>4</v>
      </c>
      <c r="B5" t="s">
        <v>141</v>
      </c>
      <c r="C5" t="s">
        <v>137</v>
      </c>
      <c r="D5" t="s">
        <v>142</v>
      </c>
    </row>
    <row r="6" spans="1:4" x14ac:dyDescent="0.25">
      <c r="A6">
        <v>5</v>
      </c>
      <c r="B6" t="s">
        <v>143</v>
      </c>
      <c r="C6" t="s">
        <v>134</v>
      </c>
      <c r="D6" t="s">
        <v>144</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53DFB-3F80-4CB1-B962-BD9E55A8553C}">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291</v>
      </c>
      <c r="B1" s="25" t="s">
        <v>292</v>
      </c>
      <c r="C1" s="25" t="s">
        <v>293</v>
      </c>
      <c r="D1" s="25" t="s">
        <v>294</v>
      </c>
      <c r="E1" s="25" t="s">
        <v>295</v>
      </c>
      <c r="F1" s="25" t="s">
        <v>296</v>
      </c>
      <c r="G1" s="25" t="s">
        <v>34</v>
      </c>
      <c r="H1" s="25" t="s">
        <v>297</v>
      </c>
      <c r="I1" s="25" t="s">
        <v>298</v>
      </c>
      <c r="J1" s="25" t="s">
        <v>299</v>
      </c>
      <c r="K1" s="25" t="s">
        <v>300</v>
      </c>
      <c r="L1" s="25" t="s">
        <v>301</v>
      </c>
    </row>
    <row r="2" spans="1:12" x14ac:dyDescent="0.25">
      <c r="A2" t="s">
        <v>248</v>
      </c>
      <c r="B2" t="s">
        <v>94</v>
      </c>
      <c r="C2" t="s">
        <v>143</v>
      </c>
      <c r="D2">
        <v>2</v>
      </c>
      <c r="E2">
        <v>4</v>
      </c>
      <c r="F2">
        <v>3</v>
      </c>
      <c r="G2">
        <v>8</v>
      </c>
      <c r="H2">
        <v>2</v>
      </c>
      <c r="I2">
        <v>6</v>
      </c>
      <c r="J2">
        <v>7</v>
      </c>
      <c r="K2" t="s">
        <v>37</v>
      </c>
      <c r="L2" t="s">
        <v>48</v>
      </c>
    </row>
    <row r="3" spans="1:12" x14ac:dyDescent="0.25">
      <c r="A3" t="s">
        <v>243</v>
      </c>
      <c r="B3" t="s">
        <v>96</v>
      </c>
      <c r="C3" t="s">
        <v>143</v>
      </c>
      <c r="D3">
        <v>2</v>
      </c>
      <c r="E3">
        <v>4</v>
      </c>
      <c r="F3">
        <v>2</v>
      </c>
      <c r="G3">
        <v>8</v>
      </c>
      <c r="H3">
        <v>2</v>
      </c>
      <c r="I3">
        <v>4</v>
      </c>
      <c r="J3">
        <v>6</v>
      </c>
      <c r="K3" t="s">
        <v>46</v>
      </c>
      <c r="L3" t="s">
        <v>47</v>
      </c>
    </row>
    <row r="4" spans="1:12" x14ac:dyDescent="0.25">
      <c r="A4" t="s">
        <v>255</v>
      </c>
      <c r="B4" t="s">
        <v>90</v>
      </c>
      <c r="C4" t="s">
        <v>141</v>
      </c>
      <c r="D4">
        <v>2</v>
      </c>
      <c r="E4">
        <v>4</v>
      </c>
      <c r="F4">
        <v>2</v>
      </c>
      <c r="G4">
        <v>8</v>
      </c>
      <c r="H4">
        <v>2</v>
      </c>
      <c r="I4">
        <v>4</v>
      </c>
      <c r="J4">
        <v>6</v>
      </c>
      <c r="K4" t="s">
        <v>46</v>
      </c>
      <c r="L4" t="s">
        <v>47</v>
      </c>
    </row>
    <row r="5" spans="1:12" x14ac:dyDescent="0.25">
      <c r="A5" t="s">
        <v>246</v>
      </c>
      <c r="B5" t="s">
        <v>25</v>
      </c>
      <c r="C5" t="s">
        <v>143</v>
      </c>
      <c r="D5">
        <v>2</v>
      </c>
      <c r="E5">
        <v>4</v>
      </c>
      <c r="F5">
        <v>4</v>
      </c>
      <c r="G5">
        <v>8</v>
      </c>
      <c r="H5">
        <v>2</v>
      </c>
      <c r="I5">
        <v>8</v>
      </c>
      <c r="J5">
        <v>7</v>
      </c>
      <c r="K5" t="s">
        <v>37</v>
      </c>
      <c r="L5" t="s">
        <v>48</v>
      </c>
    </row>
    <row r="6" spans="1:12" x14ac:dyDescent="0.25">
      <c r="A6" t="s">
        <v>257</v>
      </c>
      <c r="B6" t="s">
        <v>96</v>
      </c>
      <c r="C6" t="s">
        <v>139</v>
      </c>
      <c r="D6">
        <v>2</v>
      </c>
      <c r="E6">
        <v>1</v>
      </c>
      <c r="F6">
        <v>2</v>
      </c>
      <c r="G6">
        <v>2</v>
      </c>
      <c r="H6">
        <v>1</v>
      </c>
      <c r="I6">
        <v>2</v>
      </c>
      <c r="J6">
        <v>6</v>
      </c>
      <c r="K6" t="s">
        <v>46</v>
      </c>
      <c r="L6" t="s">
        <v>47</v>
      </c>
    </row>
    <row r="7" spans="1:12" x14ac:dyDescent="0.25">
      <c r="A7" t="s">
        <v>250</v>
      </c>
      <c r="B7" t="s">
        <v>88</v>
      </c>
      <c r="C7" t="s">
        <v>136</v>
      </c>
      <c r="D7">
        <v>1</v>
      </c>
      <c r="E7">
        <v>2</v>
      </c>
      <c r="F7">
        <v>4</v>
      </c>
      <c r="G7">
        <v>2</v>
      </c>
      <c r="H7">
        <v>1</v>
      </c>
      <c r="I7">
        <v>4</v>
      </c>
      <c r="J7">
        <v>6</v>
      </c>
      <c r="K7" t="s">
        <v>46</v>
      </c>
      <c r="L7" t="s">
        <v>47</v>
      </c>
    </row>
    <row r="8" spans="1:12" x14ac:dyDescent="0.25">
      <c r="A8" t="s">
        <v>241</v>
      </c>
      <c r="B8" t="s">
        <v>90</v>
      </c>
      <c r="C8" t="s">
        <v>133</v>
      </c>
      <c r="D8">
        <v>1</v>
      </c>
      <c r="E8">
        <v>2</v>
      </c>
      <c r="F8">
        <v>1</v>
      </c>
      <c r="G8">
        <v>2</v>
      </c>
      <c r="H8">
        <v>1</v>
      </c>
      <c r="I8">
        <v>1</v>
      </c>
      <c r="J8">
        <v>6</v>
      </c>
      <c r="K8" t="s">
        <v>46</v>
      </c>
      <c r="L8" t="s">
        <v>47</v>
      </c>
    </row>
    <row r="9" spans="1:12" x14ac:dyDescent="0.25">
      <c r="A9" t="s">
        <v>254</v>
      </c>
      <c r="B9" t="s">
        <v>88</v>
      </c>
      <c r="C9" t="s">
        <v>136</v>
      </c>
      <c r="D9">
        <v>2</v>
      </c>
      <c r="E9">
        <v>2</v>
      </c>
      <c r="F9">
        <v>2</v>
      </c>
      <c r="G9">
        <v>4</v>
      </c>
      <c r="H9">
        <v>1</v>
      </c>
      <c r="I9">
        <v>2</v>
      </c>
      <c r="J9">
        <v>6</v>
      </c>
      <c r="K9" t="s">
        <v>46</v>
      </c>
      <c r="L9" t="s">
        <v>47</v>
      </c>
    </row>
    <row r="10" spans="1:12" x14ac:dyDescent="0.25">
      <c r="A10" t="s">
        <v>256</v>
      </c>
      <c r="B10" t="s">
        <v>96</v>
      </c>
      <c r="C10" t="s">
        <v>133</v>
      </c>
      <c r="D10">
        <v>4</v>
      </c>
      <c r="E10">
        <v>2</v>
      </c>
      <c r="F10">
        <v>4</v>
      </c>
      <c r="G10">
        <v>8</v>
      </c>
      <c r="H10">
        <v>2</v>
      </c>
      <c r="I10">
        <v>8</v>
      </c>
      <c r="J10">
        <v>7</v>
      </c>
      <c r="K10" t="s">
        <v>37</v>
      </c>
      <c r="L10" t="s">
        <v>48</v>
      </c>
    </row>
    <row r="11" spans="1:12" x14ac:dyDescent="0.25">
      <c r="A11" t="s">
        <v>245</v>
      </c>
      <c r="B11" t="s">
        <v>88</v>
      </c>
      <c r="C11" t="s">
        <v>139</v>
      </c>
      <c r="D11">
        <v>4</v>
      </c>
      <c r="E11">
        <v>4</v>
      </c>
      <c r="F11">
        <v>2</v>
      </c>
      <c r="G11">
        <v>16</v>
      </c>
      <c r="H11">
        <v>4</v>
      </c>
      <c r="I11">
        <v>8</v>
      </c>
      <c r="J11">
        <v>7</v>
      </c>
      <c r="K11" t="s">
        <v>37</v>
      </c>
      <c r="L11" t="s">
        <v>48</v>
      </c>
    </row>
    <row r="12" spans="1:12" x14ac:dyDescent="0.25">
      <c r="A12" t="s">
        <v>244</v>
      </c>
      <c r="B12" t="s">
        <v>92</v>
      </c>
      <c r="C12" t="s">
        <v>143</v>
      </c>
      <c r="D12">
        <v>2</v>
      </c>
      <c r="E12">
        <v>2</v>
      </c>
      <c r="F12">
        <v>4</v>
      </c>
      <c r="G12">
        <v>4</v>
      </c>
      <c r="H12">
        <v>1</v>
      </c>
      <c r="I12">
        <v>4</v>
      </c>
      <c r="J12">
        <v>6</v>
      </c>
      <c r="K12" t="s">
        <v>46</v>
      </c>
      <c r="L12" t="s">
        <v>47</v>
      </c>
    </row>
    <row r="13" spans="1:12" x14ac:dyDescent="0.25">
      <c r="A13" t="s">
        <v>252</v>
      </c>
      <c r="B13" t="s">
        <v>90</v>
      </c>
      <c r="C13" t="s">
        <v>141</v>
      </c>
      <c r="D13">
        <v>3</v>
      </c>
      <c r="E13">
        <v>3</v>
      </c>
      <c r="F13">
        <v>3</v>
      </c>
      <c r="G13">
        <v>9</v>
      </c>
      <c r="H13">
        <v>2</v>
      </c>
      <c r="I13">
        <v>6</v>
      </c>
      <c r="J13">
        <v>7</v>
      </c>
      <c r="K13" t="s">
        <v>37</v>
      </c>
      <c r="L13" t="s">
        <v>48</v>
      </c>
    </row>
    <row r="14" spans="1:12" x14ac:dyDescent="0.25">
      <c r="A14" t="s">
        <v>249</v>
      </c>
      <c r="B14" t="s">
        <v>25</v>
      </c>
      <c r="C14" t="s">
        <v>141</v>
      </c>
      <c r="D14">
        <v>1</v>
      </c>
      <c r="E14">
        <v>2</v>
      </c>
      <c r="F14">
        <v>0</v>
      </c>
      <c r="G14">
        <v>2</v>
      </c>
      <c r="H14">
        <v>1</v>
      </c>
      <c r="I14">
        <v>0</v>
      </c>
      <c r="J14">
        <v>6</v>
      </c>
      <c r="K14" t="s">
        <v>46</v>
      </c>
      <c r="L14" t="s">
        <v>47</v>
      </c>
    </row>
    <row r="15" spans="1:12" x14ac:dyDescent="0.25">
      <c r="A15" t="s">
        <v>258</v>
      </c>
      <c r="B15" t="s">
        <v>94</v>
      </c>
      <c r="C15" t="s">
        <v>143</v>
      </c>
      <c r="D15">
        <v>3</v>
      </c>
      <c r="E15">
        <v>4</v>
      </c>
      <c r="F15">
        <v>4</v>
      </c>
      <c r="G15">
        <v>12</v>
      </c>
      <c r="H15">
        <v>3</v>
      </c>
      <c r="I15">
        <v>12</v>
      </c>
      <c r="J15">
        <v>8</v>
      </c>
      <c r="K15" t="s">
        <v>39</v>
      </c>
      <c r="L15" t="s">
        <v>49</v>
      </c>
    </row>
    <row r="16" spans="1:12" x14ac:dyDescent="0.25">
      <c r="A16" t="s">
        <v>242</v>
      </c>
      <c r="B16" t="s">
        <v>88</v>
      </c>
      <c r="C16" t="s">
        <v>133</v>
      </c>
      <c r="D16">
        <v>0</v>
      </c>
      <c r="E16">
        <v>2</v>
      </c>
      <c r="F16">
        <v>3</v>
      </c>
      <c r="G16">
        <v>0</v>
      </c>
      <c r="H16">
        <v>1</v>
      </c>
      <c r="I16">
        <v>3</v>
      </c>
      <c r="J16">
        <v>6</v>
      </c>
      <c r="K16" t="s">
        <v>46</v>
      </c>
      <c r="L16" t="s">
        <v>47</v>
      </c>
    </row>
    <row r="17" spans="1:12" x14ac:dyDescent="0.25">
      <c r="A17" t="s">
        <v>253</v>
      </c>
      <c r="B17" t="s">
        <v>88</v>
      </c>
      <c r="C17" t="s">
        <v>139</v>
      </c>
      <c r="D17">
        <v>3</v>
      </c>
      <c r="E17">
        <v>1</v>
      </c>
      <c r="F17">
        <v>2</v>
      </c>
      <c r="G17">
        <v>3</v>
      </c>
      <c r="H17">
        <v>1</v>
      </c>
      <c r="I17">
        <v>2</v>
      </c>
      <c r="J17">
        <v>6</v>
      </c>
      <c r="K17" t="s">
        <v>46</v>
      </c>
      <c r="L17" t="s">
        <v>47</v>
      </c>
    </row>
    <row r="18" spans="1:12" x14ac:dyDescent="0.25">
      <c r="A18" t="s">
        <v>247</v>
      </c>
      <c r="B18" t="s">
        <v>92</v>
      </c>
      <c r="C18" t="s">
        <v>139</v>
      </c>
      <c r="D18">
        <v>2</v>
      </c>
      <c r="E18">
        <v>1</v>
      </c>
      <c r="F18">
        <v>2</v>
      </c>
      <c r="G18">
        <v>2</v>
      </c>
      <c r="H18">
        <v>1</v>
      </c>
      <c r="I18">
        <v>2</v>
      </c>
      <c r="J18">
        <v>6</v>
      </c>
      <c r="K18" t="s">
        <v>46</v>
      </c>
      <c r="L18" t="s">
        <v>47</v>
      </c>
    </row>
    <row r="19" spans="1:12" x14ac:dyDescent="0.25">
      <c r="A19" t="s">
        <v>251</v>
      </c>
      <c r="B19" t="s">
        <v>88</v>
      </c>
      <c r="C19" t="s">
        <v>141</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3787-BA60-496D-8A58-A3346AC91820}">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238</v>
      </c>
      <c r="C1" s="25" t="s">
        <v>239</v>
      </c>
      <c r="D1" s="25" t="s">
        <v>240</v>
      </c>
    </row>
    <row r="2" spans="1:4" x14ac:dyDescent="0.25">
      <c r="A2" t="s">
        <v>259</v>
      </c>
      <c r="B2" t="s">
        <v>63</v>
      </c>
      <c r="C2" t="s">
        <v>52</v>
      </c>
      <c r="D2" t="s">
        <v>62</v>
      </c>
    </row>
    <row r="3" spans="1:4" x14ac:dyDescent="0.25">
      <c r="A3" t="s">
        <v>260</v>
      </c>
      <c r="B3" t="s">
        <v>63</v>
      </c>
      <c r="C3" t="s">
        <v>52</v>
      </c>
      <c r="D3" t="s">
        <v>62</v>
      </c>
    </row>
    <row r="4" spans="1:4" x14ac:dyDescent="0.25">
      <c r="A4" t="s">
        <v>261</v>
      </c>
      <c r="B4" t="s">
        <v>63</v>
      </c>
      <c r="C4" t="s">
        <v>52</v>
      </c>
      <c r="D4" t="s">
        <v>62</v>
      </c>
    </row>
    <row r="5" spans="1:4" x14ac:dyDescent="0.25">
      <c r="A5" t="s">
        <v>262</v>
      </c>
      <c r="B5" t="s">
        <v>63</v>
      </c>
      <c r="C5" t="s">
        <v>52</v>
      </c>
      <c r="D5" t="s">
        <v>62</v>
      </c>
    </row>
    <row r="6" spans="1:4" x14ac:dyDescent="0.25">
      <c r="A6" t="s">
        <v>263</v>
      </c>
      <c r="B6" t="s">
        <v>63</v>
      </c>
      <c r="C6" t="s">
        <v>52</v>
      </c>
      <c r="D6" t="s">
        <v>62</v>
      </c>
    </row>
    <row r="7" spans="1:4" x14ac:dyDescent="0.25">
      <c r="A7" t="s">
        <v>264</v>
      </c>
      <c r="B7" t="s">
        <v>63</v>
      </c>
      <c r="C7" t="s">
        <v>52</v>
      </c>
      <c r="D7" t="s">
        <v>62</v>
      </c>
    </row>
    <row r="8" spans="1:4" x14ac:dyDescent="0.25">
      <c r="A8" t="s">
        <v>265</v>
      </c>
      <c r="B8" t="s">
        <v>63</v>
      </c>
      <c r="C8" t="s">
        <v>52</v>
      </c>
      <c r="D8" t="s">
        <v>62</v>
      </c>
    </row>
    <row r="9" spans="1:4" x14ac:dyDescent="0.25">
      <c r="A9" t="s">
        <v>266</v>
      </c>
      <c r="B9" t="s">
        <v>63</v>
      </c>
      <c r="C9" t="s">
        <v>52</v>
      </c>
      <c r="D9" t="s">
        <v>62</v>
      </c>
    </row>
    <row r="10" spans="1:4" x14ac:dyDescent="0.25">
      <c r="A10" t="s">
        <v>267</v>
      </c>
      <c r="B10" t="s">
        <v>63</v>
      </c>
      <c r="C10" t="s">
        <v>52</v>
      </c>
      <c r="D10" t="s">
        <v>62</v>
      </c>
    </row>
    <row r="11" spans="1:4" x14ac:dyDescent="0.25">
      <c r="A11" t="s">
        <v>268</v>
      </c>
      <c r="B11" t="s">
        <v>63</v>
      </c>
      <c r="C11" t="s">
        <v>52</v>
      </c>
      <c r="D11" t="s">
        <v>62</v>
      </c>
    </row>
    <row r="12" spans="1:4" x14ac:dyDescent="0.25">
      <c r="A12" t="s">
        <v>269</v>
      </c>
      <c r="B12" t="s">
        <v>63</v>
      </c>
      <c r="C12" t="s">
        <v>52</v>
      </c>
      <c r="D12" t="s">
        <v>62</v>
      </c>
    </row>
    <row r="13" spans="1:4" x14ac:dyDescent="0.25">
      <c r="A13" t="s">
        <v>270</v>
      </c>
      <c r="B13" t="s">
        <v>63</v>
      </c>
      <c r="C13" t="s">
        <v>52</v>
      </c>
      <c r="D13" t="s">
        <v>62</v>
      </c>
    </row>
    <row r="14" spans="1:4" x14ac:dyDescent="0.25">
      <c r="A14" t="s">
        <v>271</v>
      </c>
      <c r="B14" t="s">
        <v>63</v>
      </c>
      <c r="C14" t="s">
        <v>52</v>
      </c>
      <c r="D14" t="s">
        <v>62</v>
      </c>
    </row>
    <row r="15" spans="1:4" x14ac:dyDescent="0.25">
      <c r="A15" t="s">
        <v>272</v>
      </c>
      <c r="B15" t="s">
        <v>63</v>
      </c>
      <c r="C15" t="s">
        <v>52</v>
      </c>
      <c r="D15" t="s">
        <v>62</v>
      </c>
    </row>
    <row r="16" spans="1:4" x14ac:dyDescent="0.25">
      <c r="A16" t="s">
        <v>273</v>
      </c>
      <c r="B16" t="s">
        <v>63</v>
      </c>
      <c r="C16" t="s">
        <v>52</v>
      </c>
      <c r="D16" t="s">
        <v>62</v>
      </c>
    </row>
    <row r="17" spans="1:4" x14ac:dyDescent="0.25">
      <c r="A17" t="s">
        <v>274</v>
      </c>
      <c r="B17" t="s">
        <v>63</v>
      </c>
      <c r="C17" t="s">
        <v>52</v>
      </c>
      <c r="D17" t="s">
        <v>62</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3346-E1B7-46C8-9D0F-CD5F0F394680}">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97</v>
      </c>
      <c r="C1" s="25" t="s">
        <v>145</v>
      </c>
      <c r="D1" s="25" t="s">
        <v>146</v>
      </c>
      <c r="E1" s="25" t="s">
        <v>147</v>
      </c>
    </row>
    <row r="2" spans="1:5" x14ac:dyDescent="0.25">
      <c r="A2">
        <v>1</v>
      </c>
      <c r="B2" t="s">
        <v>148</v>
      </c>
      <c r="C2" t="s">
        <v>149</v>
      </c>
      <c r="D2" t="s">
        <v>150</v>
      </c>
      <c r="E2" t="s">
        <v>151</v>
      </c>
    </row>
    <row r="3" spans="1:5" x14ac:dyDescent="0.25">
      <c r="A3">
        <v>2</v>
      </c>
      <c r="B3" t="s">
        <v>152</v>
      </c>
      <c r="C3" t="s">
        <v>153</v>
      </c>
      <c r="D3" t="s">
        <v>117</v>
      </c>
      <c r="E3" t="s">
        <v>154</v>
      </c>
    </row>
    <row r="4" spans="1:5" x14ac:dyDescent="0.25">
      <c r="A4">
        <v>3</v>
      </c>
      <c r="B4" t="s">
        <v>155</v>
      </c>
      <c r="C4" t="s">
        <v>156</v>
      </c>
      <c r="D4" t="s">
        <v>157</v>
      </c>
      <c r="E4" t="s">
        <v>158</v>
      </c>
    </row>
    <row r="5" spans="1:5" x14ac:dyDescent="0.25">
      <c r="A5">
        <v>4</v>
      </c>
      <c r="B5" t="s">
        <v>159</v>
      </c>
      <c r="C5" t="s">
        <v>156</v>
      </c>
      <c r="D5" t="s">
        <v>150</v>
      </c>
      <c r="E5" t="s">
        <v>160</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CE14F-C3B1-4CBA-88B5-721E00B0209B}">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291</v>
      </c>
      <c r="B1" s="25" t="s">
        <v>292</v>
      </c>
      <c r="C1" s="25" t="s">
        <v>302</v>
      </c>
      <c r="D1" s="25" t="s">
        <v>147</v>
      </c>
      <c r="E1" s="25" t="s">
        <v>303</v>
      </c>
      <c r="F1" s="25" t="s">
        <v>304</v>
      </c>
      <c r="G1" s="25" t="s">
        <v>305</v>
      </c>
      <c r="H1" s="25" t="s">
        <v>52</v>
      </c>
      <c r="I1" s="25" t="s">
        <v>306</v>
      </c>
      <c r="J1" s="25" t="s">
        <v>307</v>
      </c>
      <c r="K1" s="25" t="s">
        <v>308</v>
      </c>
    </row>
    <row r="2" spans="1:11" x14ac:dyDescent="0.25">
      <c r="A2" t="s">
        <v>268</v>
      </c>
      <c r="B2" t="s">
        <v>25</v>
      </c>
      <c r="C2" t="s">
        <v>152</v>
      </c>
      <c r="D2" t="s">
        <v>154</v>
      </c>
      <c r="E2">
        <v>0</v>
      </c>
      <c r="F2">
        <v>3</v>
      </c>
      <c r="G2">
        <v>5</v>
      </c>
      <c r="H2">
        <v>8</v>
      </c>
      <c r="I2">
        <v>13</v>
      </c>
      <c r="J2" t="s">
        <v>39</v>
      </c>
      <c r="K2" t="s">
        <v>49</v>
      </c>
    </row>
    <row r="3" spans="1:11" x14ac:dyDescent="0.25">
      <c r="A3" t="s">
        <v>269</v>
      </c>
      <c r="B3" t="s">
        <v>88</v>
      </c>
      <c r="C3" t="s">
        <v>152</v>
      </c>
      <c r="D3" t="s">
        <v>154</v>
      </c>
      <c r="E3">
        <v>3</v>
      </c>
      <c r="F3">
        <v>4</v>
      </c>
      <c r="G3">
        <v>3</v>
      </c>
      <c r="H3">
        <v>10</v>
      </c>
      <c r="I3">
        <v>14</v>
      </c>
      <c r="J3" t="s">
        <v>54</v>
      </c>
      <c r="K3" t="s">
        <v>48</v>
      </c>
    </row>
    <row r="4" spans="1:11" x14ac:dyDescent="0.25">
      <c r="A4" t="s">
        <v>274</v>
      </c>
      <c r="B4" t="s">
        <v>90</v>
      </c>
      <c r="C4" t="s">
        <v>159</v>
      </c>
      <c r="D4" t="s">
        <v>160</v>
      </c>
      <c r="E4">
        <v>1</v>
      </c>
      <c r="F4">
        <v>0</v>
      </c>
      <c r="G4">
        <v>1</v>
      </c>
      <c r="H4">
        <v>2</v>
      </c>
      <c r="I4">
        <v>11</v>
      </c>
      <c r="J4" t="s">
        <v>46</v>
      </c>
      <c r="K4" t="s">
        <v>51</v>
      </c>
    </row>
    <row r="5" spans="1:11" x14ac:dyDescent="0.25">
      <c r="A5" t="s">
        <v>261</v>
      </c>
      <c r="B5" t="s">
        <v>96</v>
      </c>
      <c r="C5" t="s">
        <v>155</v>
      </c>
      <c r="D5" t="s">
        <v>158</v>
      </c>
      <c r="E5">
        <v>3</v>
      </c>
      <c r="F5">
        <v>3</v>
      </c>
      <c r="G5">
        <v>1</v>
      </c>
      <c r="H5">
        <v>7</v>
      </c>
      <c r="I5">
        <v>13</v>
      </c>
      <c r="J5" t="s">
        <v>39</v>
      </c>
      <c r="K5" t="s">
        <v>49</v>
      </c>
    </row>
    <row r="6" spans="1:11" x14ac:dyDescent="0.25">
      <c r="A6" t="s">
        <v>271</v>
      </c>
      <c r="B6" t="s">
        <v>96</v>
      </c>
      <c r="C6" t="s">
        <v>148</v>
      </c>
      <c r="D6" t="s">
        <v>151</v>
      </c>
      <c r="E6">
        <v>4</v>
      </c>
      <c r="F6">
        <v>1</v>
      </c>
      <c r="G6">
        <v>3</v>
      </c>
      <c r="H6">
        <v>8</v>
      </c>
      <c r="I6">
        <v>13</v>
      </c>
      <c r="J6" t="s">
        <v>39</v>
      </c>
      <c r="K6" t="s">
        <v>49</v>
      </c>
    </row>
    <row r="7" spans="1:11" x14ac:dyDescent="0.25">
      <c r="A7" t="s">
        <v>264</v>
      </c>
      <c r="B7" t="s">
        <v>94</v>
      </c>
      <c r="C7" t="s">
        <v>148</v>
      </c>
      <c r="D7" t="s">
        <v>151</v>
      </c>
      <c r="E7">
        <v>4</v>
      </c>
      <c r="F7">
        <v>1</v>
      </c>
      <c r="G7">
        <v>2</v>
      </c>
      <c r="H7">
        <v>7</v>
      </c>
      <c r="I7">
        <v>13</v>
      </c>
      <c r="J7" t="s">
        <v>39</v>
      </c>
      <c r="K7" t="s">
        <v>49</v>
      </c>
    </row>
    <row r="8" spans="1:11" x14ac:dyDescent="0.25">
      <c r="A8" t="s">
        <v>267</v>
      </c>
      <c r="B8" t="s">
        <v>92</v>
      </c>
      <c r="C8" t="s">
        <v>159</v>
      </c>
      <c r="D8" t="s">
        <v>160</v>
      </c>
      <c r="E8">
        <v>4</v>
      </c>
      <c r="F8">
        <v>3</v>
      </c>
      <c r="G8">
        <v>4</v>
      </c>
      <c r="H8">
        <v>11</v>
      </c>
      <c r="I8">
        <v>14</v>
      </c>
      <c r="J8" t="s">
        <v>54</v>
      </c>
      <c r="K8" t="s">
        <v>48</v>
      </c>
    </row>
    <row r="9" spans="1:11" x14ac:dyDescent="0.25">
      <c r="A9" t="s">
        <v>265</v>
      </c>
      <c r="B9" t="s">
        <v>96</v>
      </c>
      <c r="C9" t="s">
        <v>152</v>
      </c>
      <c r="D9" t="s">
        <v>154</v>
      </c>
      <c r="E9">
        <v>5</v>
      </c>
      <c r="F9">
        <v>1</v>
      </c>
      <c r="G9">
        <v>3</v>
      </c>
      <c r="H9">
        <v>9</v>
      </c>
      <c r="I9">
        <v>14</v>
      </c>
      <c r="J9" t="s">
        <v>54</v>
      </c>
      <c r="K9" t="s">
        <v>48</v>
      </c>
    </row>
    <row r="10" spans="1:11" x14ac:dyDescent="0.25">
      <c r="A10" t="s">
        <v>260</v>
      </c>
      <c r="B10" t="s">
        <v>94</v>
      </c>
      <c r="C10" t="s">
        <v>148</v>
      </c>
      <c r="D10" t="s">
        <v>151</v>
      </c>
      <c r="E10">
        <v>1</v>
      </c>
      <c r="F10">
        <v>4</v>
      </c>
      <c r="G10">
        <v>4</v>
      </c>
      <c r="H10">
        <v>9</v>
      </c>
      <c r="I10">
        <v>14</v>
      </c>
      <c r="J10" t="s">
        <v>54</v>
      </c>
      <c r="K10" t="s">
        <v>48</v>
      </c>
    </row>
    <row r="11" spans="1:11" x14ac:dyDescent="0.25">
      <c r="A11" t="s">
        <v>270</v>
      </c>
      <c r="B11" t="s">
        <v>94</v>
      </c>
      <c r="C11" t="s">
        <v>159</v>
      </c>
      <c r="D11" t="s">
        <v>160</v>
      </c>
      <c r="E11">
        <v>4</v>
      </c>
      <c r="F11">
        <v>3</v>
      </c>
      <c r="G11">
        <v>0</v>
      </c>
      <c r="H11">
        <v>7</v>
      </c>
      <c r="I11">
        <v>13</v>
      </c>
      <c r="J11" t="s">
        <v>39</v>
      </c>
      <c r="K11" t="s">
        <v>49</v>
      </c>
    </row>
    <row r="12" spans="1:11" x14ac:dyDescent="0.25">
      <c r="A12" t="s">
        <v>273</v>
      </c>
      <c r="B12" t="s">
        <v>88</v>
      </c>
      <c r="C12" t="s">
        <v>159</v>
      </c>
      <c r="D12" t="s">
        <v>160</v>
      </c>
      <c r="E12">
        <v>3</v>
      </c>
      <c r="F12">
        <v>1</v>
      </c>
      <c r="G12">
        <v>3</v>
      </c>
      <c r="H12">
        <v>7</v>
      </c>
      <c r="I12">
        <v>13</v>
      </c>
      <c r="J12" t="s">
        <v>39</v>
      </c>
      <c r="K12" t="s">
        <v>49</v>
      </c>
    </row>
    <row r="13" spans="1:11" x14ac:dyDescent="0.25">
      <c r="A13" t="s">
        <v>262</v>
      </c>
      <c r="B13" t="s">
        <v>96</v>
      </c>
      <c r="C13" t="s">
        <v>159</v>
      </c>
      <c r="D13" t="s">
        <v>160</v>
      </c>
      <c r="E13">
        <v>4</v>
      </c>
      <c r="F13">
        <v>1</v>
      </c>
      <c r="G13">
        <v>5</v>
      </c>
      <c r="H13">
        <v>10</v>
      </c>
      <c r="I13">
        <v>14</v>
      </c>
      <c r="J13" t="s">
        <v>54</v>
      </c>
      <c r="K13" t="s">
        <v>48</v>
      </c>
    </row>
    <row r="14" spans="1:11" x14ac:dyDescent="0.25">
      <c r="A14" t="s">
        <v>266</v>
      </c>
      <c r="B14" t="s">
        <v>96</v>
      </c>
      <c r="C14" t="s">
        <v>155</v>
      </c>
      <c r="D14" t="s">
        <v>158</v>
      </c>
      <c r="E14">
        <v>3</v>
      </c>
      <c r="F14">
        <v>2</v>
      </c>
      <c r="G14">
        <v>3</v>
      </c>
      <c r="H14">
        <v>8</v>
      </c>
      <c r="I14">
        <v>13</v>
      </c>
      <c r="J14" t="s">
        <v>39</v>
      </c>
      <c r="K14" t="s">
        <v>49</v>
      </c>
    </row>
    <row r="15" spans="1:11" x14ac:dyDescent="0.25">
      <c r="A15" t="s">
        <v>259</v>
      </c>
      <c r="B15" t="s">
        <v>92</v>
      </c>
      <c r="C15" t="s">
        <v>159</v>
      </c>
      <c r="D15" t="s">
        <v>160</v>
      </c>
      <c r="E15">
        <v>3</v>
      </c>
      <c r="F15">
        <v>4</v>
      </c>
      <c r="G15">
        <v>4</v>
      </c>
      <c r="H15">
        <v>11</v>
      </c>
      <c r="I15">
        <v>14</v>
      </c>
      <c r="J15" t="s">
        <v>54</v>
      </c>
      <c r="K15" t="s">
        <v>48</v>
      </c>
    </row>
    <row r="16" spans="1:11" x14ac:dyDescent="0.25">
      <c r="A16" t="s">
        <v>272</v>
      </c>
      <c r="B16" t="s">
        <v>90</v>
      </c>
      <c r="C16" t="s">
        <v>148</v>
      </c>
      <c r="D16" t="s">
        <v>151</v>
      </c>
      <c r="E16">
        <v>4</v>
      </c>
      <c r="F16">
        <v>3</v>
      </c>
      <c r="G16">
        <v>2</v>
      </c>
      <c r="H16">
        <v>9</v>
      </c>
      <c r="I16">
        <v>14</v>
      </c>
      <c r="J16" t="s">
        <v>54</v>
      </c>
      <c r="K16" t="s">
        <v>48</v>
      </c>
    </row>
    <row r="17" spans="1:11" x14ac:dyDescent="0.25">
      <c r="A17" t="s">
        <v>263</v>
      </c>
      <c r="B17" t="s">
        <v>94</v>
      </c>
      <c r="C17" t="s">
        <v>159</v>
      </c>
      <c r="D17" t="s">
        <v>160</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966F7-CDD6-4425-8050-23BA4F754732}">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238</v>
      </c>
      <c r="C1" s="25" t="s">
        <v>239</v>
      </c>
      <c r="D1" s="25" t="s">
        <v>240</v>
      </c>
    </row>
    <row r="2" spans="1:4" x14ac:dyDescent="0.25">
      <c r="A2" t="s">
        <v>275</v>
      </c>
      <c r="B2" t="s">
        <v>61</v>
      </c>
      <c r="C2" t="s">
        <v>52</v>
      </c>
      <c r="D2" t="s">
        <v>62</v>
      </c>
    </row>
    <row r="3" spans="1:4" x14ac:dyDescent="0.25">
      <c r="A3" t="s">
        <v>276</v>
      </c>
      <c r="B3" t="s">
        <v>61</v>
      </c>
      <c r="C3" t="s">
        <v>52</v>
      </c>
      <c r="D3" t="s">
        <v>62</v>
      </c>
    </row>
    <row r="4" spans="1:4" x14ac:dyDescent="0.25">
      <c r="A4" t="s">
        <v>277</v>
      </c>
      <c r="B4" t="s">
        <v>61</v>
      </c>
      <c r="C4" t="s">
        <v>52</v>
      </c>
      <c r="D4" t="s">
        <v>62</v>
      </c>
    </row>
    <row r="5" spans="1:4" x14ac:dyDescent="0.25">
      <c r="A5" t="s">
        <v>278</v>
      </c>
      <c r="B5" t="s">
        <v>61</v>
      </c>
      <c r="C5" t="s">
        <v>52</v>
      </c>
      <c r="D5" t="s">
        <v>62</v>
      </c>
    </row>
    <row r="6" spans="1:4" x14ac:dyDescent="0.25">
      <c r="A6" t="s">
        <v>279</v>
      </c>
      <c r="B6" t="s">
        <v>61</v>
      </c>
      <c r="C6" t="s">
        <v>52</v>
      </c>
      <c r="D6" t="s">
        <v>62</v>
      </c>
    </row>
    <row r="7" spans="1:4" x14ac:dyDescent="0.25">
      <c r="A7" t="s">
        <v>280</v>
      </c>
      <c r="B7" t="s">
        <v>61</v>
      </c>
      <c r="C7" t="s">
        <v>52</v>
      </c>
      <c r="D7" t="s">
        <v>62</v>
      </c>
    </row>
    <row r="8" spans="1:4" x14ac:dyDescent="0.25">
      <c r="A8" t="s">
        <v>281</v>
      </c>
      <c r="B8" t="s">
        <v>61</v>
      </c>
      <c r="C8" t="s">
        <v>52</v>
      </c>
      <c r="D8" t="s">
        <v>62</v>
      </c>
    </row>
    <row r="9" spans="1:4" x14ac:dyDescent="0.25">
      <c r="A9" t="s">
        <v>282</v>
      </c>
      <c r="B9" t="s">
        <v>61</v>
      </c>
      <c r="C9" t="s">
        <v>52</v>
      </c>
      <c r="D9" t="s">
        <v>62</v>
      </c>
    </row>
    <row r="10" spans="1:4" x14ac:dyDescent="0.25">
      <c r="A10" t="s">
        <v>283</v>
      </c>
      <c r="B10" t="s">
        <v>61</v>
      </c>
      <c r="C10" t="s">
        <v>52</v>
      </c>
      <c r="D10" t="s">
        <v>62</v>
      </c>
    </row>
    <row r="11" spans="1:4" x14ac:dyDescent="0.25">
      <c r="A11" t="s">
        <v>284</v>
      </c>
      <c r="B11" t="s">
        <v>61</v>
      </c>
      <c r="C11" t="s">
        <v>52</v>
      </c>
      <c r="D11" t="s">
        <v>62</v>
      </c>
    </row>
    <row r="12" spans="1:4" x14ac:dyDescent="0.25">
      <c r="A12" t="s">
        <v>285</v>
      </c>
      <c r="B12" t="s">
        <v>61</v>
      </c>
      <c r="C12" t="s">
        <v>52</v>
      </c>
      <c r="D12" t="s">
        <v>62</v>
      </c>
    </row>
    <row r="13" spans="1:4" x14ac:dyDescent="0.25">
      <c r="A13" t="s">
        <v>286</v>
      </c>
      <c r="B13" t="s">
        <v>61</v>
      </c>
      <c r="C13" t="s">
        <v>52</v>
      </c>
      <c r="D13" t="s">
        <v>62</v>
      </c>
    </row>
    <row r="14" spans="1:4" x14ac:dyDescent="0.25">
      <c r="A14" t="s">
        <v>287</v>
      </c>
      <c r="B14" t="s">
        <v>61</v>
      </c>
      <c r="C14" t="s">
        <v>52</v>
      </c>
      <c r="D14" t="s">
        <v>62</v>
      </c>
    </row>
    <row r="15" spans="1:4" x14ac:dyDescent="0.25">
      <c r="A15" t="s">
        <v>288</v>
      </c>
      <c r="B15" t="s">
        <v>61</v>
      </c>
      <c r="C15" t="s">
        <v>52</v>
      </c>
      <c r="D15" t="s">
        <v>62</v>
      </c>
    </row>
    <row r="16" spans="1:4" x14ac:dyDescent="0.25">
      <c r="A16" t="s">
        <v>289</v>
      </c>
      <c r="B16" t="s">
        <v>61</v>
      </c>
      <c r="C16" t="s">
        <v>52</v>
      </c>
      <c r="D16" t="s">
        <v>62</v>
      </c>
    </row>
    <row r="17" spans="1:4" x14ac:dyDescent="0.25">
      <c r="A17" t="s">
        <v>290</v>
      </c>
      <c r="B17" t="s">
        <v>61</v>
      </c>
      <c r="C17" t="s">
        <v>52</v>
      </c>
      <c r="D17" t="s">
        <v>62</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D8F62-AF72-4289-980A-2CE51A194793}">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97</v>
      </c>
      <c r="C1" s="25" t="s">
        <v>145</v>
      </c>
      <c r="D1" s="25" t="s">
        <v>146</v>
      </c>
      <c r="E1" s="25" t="s">
        <v>161</v>
      </c>
    </row>
    <row r="2" spans="1:5" x14ac:dyDescent="0.25">
      <c r="A2">
        <v>1</v>
      </c>
      <c r="B2" t="s">
        <v>162</v>
      </c>
      <c r="C2" t="s">
        <v>163</v>
      </c>
      <c r="D2" t="s">
        <v>164</v>
      </c>
      <c r="E2" t="s">
        <v>165</v>
      </c>
    </row>
    <row r="3" spans="1:5" x14ac:dyDescent="0.25">
      <c r="A3">
        <v>2</v>
      </c>
      <c r="B3" t="s">
        <v>166</v>
      </c>
      <c r="C3" t="s">
        <v>163</v>
      </c>
      <c r="D3" t="s">
        <v>117</v>
      </c>
      <c r="E3" t="s">
        <v>167</v>
      </c>
    </row>
    <row r="4" spans="1:5" x14ac:dyDescent="0.25">
      <c r="A4">
        <v>3</v>
      </c>
      <c r="B4" t="s">
        <v>168</v>
      </c>
      <c r="C4" t="s">
        <v>169</v>
      </c>
      <c r="D4" t="s">
        <v>170</v>
      </c>
      <c r="E4" t="s">
        <v>171</v>
      </c>
    </row>
    <row r="5" spans="1:5" x14ac:dyDescent="0.25">
      <c r="A5">
        <v>4</v>
      </c>
      <c r="B5" t="s">
        <v>172</v>
      </c>
      <c r="C5" t="s">
        <v>169</v>
      </c>
      <c r="D5" t="s">
        <v>157</v>
      </c>
      <c r="E5" t="s">
        <v>173</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22B21-4D98-4ECC-AC0D-33995023AF95}">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291</v>
      </c>
      <c r="B1" s="25" t="s">
        <v>292</v>
      </c>
      <c r="C1" s="25" t="s">
        <v>309</v>
      </c>
      <c r="D1" s="25" t="s">
        <v>161</v>
      </c>
      <c r="E1" s="25" t="s">
        <v>310</v>
      </c>
      <c r="F1" s="25" t="s">
        <v>311</v>
      </c>
      <c r="G1" s="25" t="s">
        <v>312</v>
      </c>
      <c r="H1" s="25" t="s">
        <v>52</v>
      </c>
      <c r="I1" s="25" t="s">
        <v>306</v>
      </c>
      <c r="J1" s="25" t="s">
        <v>307</v>
      </c>
      <c r="K1" s="25" t="s">
        <v>308</v>
      </c>
    </row>
    <row r="2" spans="1:11" x14ac:dyDescent="0.25">
      <c r="A2" t="s">
        <v>279</v>
      </c>
      <c r="B2" t="s">
        <v>92</v>
      </c>
      <c r="C2" t="s">
        <v>166</v>
      </c>
      <c r="D2" t="s">
        <v>167</v>
      </c>
      <c r="E2">
        <v>2</v>
      </c>
      <c r="F2">
        <v>2</v>
      </c>
      <c r="G2">
        <v>2</v>
      </c>
      <c r="H2">
        <v>6</v>
      </c>
      <c r="I2">
        <v>13</v>
      </c>
      <c r="J2" t="s">
        <v>39</v>
      </c>
      <c r="K2" t="s">
        <v>49</v>
      </c>
    </row>
    <row r="3" spans="1:11" x14ac:dyDescent="0.25">
      <c r="A3" t="s">
        <v>286</v>
      </c>
      <c r="B3" t="s">
        <v>94</v>
      </c>
      <c r="C3" t="s">
        <v>168</v>
      </c>
      <c r="D3" t="s">
        <v>171</v>
      </c>
      <c r="E3">
        <v>2</v>
      </c>
      <c r="F3">
        <v>2</v>
      </c>
      <c r="G3">
        <v>2</v>
      </c>
      <c r="H3">
        <v>6</v>
      </c>
      <c r="I3">
        <v>13</v>
      </c>
      <c r="J3" t="s">
        <v>39</v>
      </c>
      <c r="K3" t="s">
        <v>49</v>
      </c>
    </row>
    <row r="4" spans="1:11" x14ac:dyDescent="0.25">
      <c r="A4" t="s">
        <v>289</v>
      </c>
      <c r="B4" t="s">
        <v>90</v>
      </c>
      <c r="C4" t="s">
        <v>172</v>
      </c>
      <c r="D4" t="s">
        <v>173</v>
      </c>
      <c r="E4">
        <v>3</v>
      </c>
      <c r="F4">
        <v>3</v>
      </c>
      <c r="G4">
        <v>1</v>
      </c>
      <c r="H4">
        <v>7</v>
      </c>
      <c r="I4">
        <v>13</v>
      </c>
      <c r="J4" t="s">
        <v>39</v>
      </c>
      <c r="K4" t="s">
        <v>49</v>
      </c>
    </row>
    <row r="5" spans="1:11" x14ac:dyDescent="0.25">
      <c r="A5" t="s">
        <v>280</v>
      </c>
      <c r="B5" t="s">
        <v>96</v>
      </c>
      <c r="C5" t="s">
        <v>172</v>
      </c>
      <c r="D5" t="s">
        <v>173</v>
      </c>
      <c r="E5">
        <v>2</v>
      </c>
      <c r="F5">
        <v>4</v>
      </c>
      <c r="G5">
        <v>3</v>
      </c>
      <c r="H5">
        <v>9</v>
      </c>
      <c r="I5">
        <v>14</v>
      </c>
      <c r="J5" t="s">
        <v>54</v>
      </c>
      <c r="K5" t="s">
        <v>48</v>
      </c>
    </row>
    <row r="6" spans="1:11" x14ac:dyDescent="0.25">
      <c r="A6" t="s">
        <v>277</v>
      </c>
      <c r="B6" t="s">
        <v>92</v>
      </c>
      <c r="C6" t="s">
        <v>166</v>
      </c>
      <c r="D6" t="s">
        <v>167</v>
      </c>
      <c r="E6">
        <v>2</v>
      </c>
      <c r="F6">
        <v>0</v>
      </c>
      <c r="G6">
        <v>2</v>
      </c>
      <c r="H6">
        <v>4</v>
      </c>
      <c r="I6">
        <v>12</v>
      </c>
      <c r="J6" t="s">
        <v>53</v>
      </c>
      <c r="K6" t="s">
        <v>50</v>
      </c>
    </row>
    <row r="7" spans="1:11" x14ac:dyDescent="0.25">
      <c r="A7" t="s">
        <v>283</v>
      </c>
      <c r="B7" t="s">
        <v>94</v>
      </c>
      <c r="C7" t="s">
        <v>168</v>
      </c>
      <c r="D7" t="s">
        <v>171</v>
      </c>
      <c r="E7">
        <v>2</v>
      </c>
      <c r="F7">
        <v>3</v>
      </c>
      <c r="G7">
        <v>2</v>
      </c>
      <c r="H7">
        <v>7</v>
      </c>
      <c r="I7">
        <v>13</v>
      </c>
      <c r="J7" t="s">
        <v>39</v>
      </c>
      <c r="K7" t="s">
        <v>49</v>
      </c>
    </row>
    <row r="8" spans="1:11" x14ac:dyDescent="0.25">
      <c r="A8" t="s">
        <v>288</v>
      </c>
      <c r="B8" t="s">
        <v>96</v>
      </c>
      <c r="C8" t="s">
        <v>172</v>
      </c>
      <c r="D8" t="s">
        <v>173</v>
      </c>
      <c r="E8">
        <v>2</v>
      </c>
      <c r="F8">
        <v>3</v>
      </c>
      <c r="G8">
        <v>2</v>
      </c>
      <c r="H8">
        <v>7</v>
      </c>
      <c r="I8">
        <v>13</v>
      </c>
      <c r="J8" t="s">
        <v>39</v>
      </c>
      <c r="K8" t="s">
        <v>49</v>
      </c>
    </row>
    <row r="9" spans="1:11" x14ac:dyDescent="0.25">
      <c r="A9" t="s">
        <v>278</v>
      </c>
      <c r="B9" t="s">
        <v>90</v>
      </c>
      <c r="C9" t="s">
        <v>168</v>
      </c>
      <c r="D9" t="s">
        <v>171</v>
      </c>
      <c r="E9">
        <v>2</v>
      </c>
      <c r="F9">
        <v>2</v>
      </c>
      <c r="G9">
        <v>1</v>
      </c>
      <c r="H9">
        <v>5</v>
      </c>
      <c r="I9">
        <v>12</v>
      </c>
      <c r="J9" t="s">
        <v>53</v>
      </c>
      <c r="K9" t="s">
        <v>50</v>
      </c>
    </row>
    <row r="10" spans="1:11" x14ac:dyDescent="0.25">
      <c r="A10" t="s">
        <v>275</v>
      </c>
      <c r="B10" t="s">
        <v>90</v>
      </c>
      <c r="C10" t="s">
        <v>166</v>
      </c>
      <c r="D10" t="s">
        <v>167</v>
      </c>
      <c r="E10">
        <v>1</v>
      </c>
      <c r="F10">
        <v>3</v>
      </c>
      <c r="G10">
        <v>4</v>
      </c>
      <c r="H10">
        <v>8</v>
      </c>
      <c r="I10">
        <v>13</v>
      </c>
      <c r="J10" t="s">
        <v>39</v>
      </c>
      <c r="K10" t="s">
        <v>49</v>
      </c>
    </row>
    <row r="11" spans="1:11" x14ac:dyDescent="0.25">
      <c r="A11" t="s">
        <v>281</v>
      </c>
      <c r="B11" t="s">
        <v>94</v>
      </c>
      <c r="C11" t="s">
        <v>168</v>
      </c>
      <c r="D11" t="s">
        <v>171</v>
      </c>
      <c r="E11">
        <v>1</v>
      </c>
      <c r="F11">
        <v>2</v>
      </c>
      <c r="G11">
        <v>3</v>
      </c>
      <c r="H11">
        <v>6</v>
      </c>
      <c r="I11">
        <v>13</v>
      </c>
      <c r="J11" t="s">
        <v>39</v>
      </c>
      <c r="K11" t="s">
        <v>49</v>
      </c>
    </row>
    <row r="12" spans="1:11" x14ac:dyDescent="0.25">
      <c r="A12" t="s">
        <v>287</v>
      </c>
      <c r="B12" t="s">
        <v>25</v>
      </c>
      <c r="C12" t="s">
        <v>166</v>
      </c>
      <c r="D12" t="s">
        <v>167</v>
      </c>
      <c r="E12">
        <v>5</v>
      </c>
      <c r="F12">
        <v>4</v>
      </c>
      <c r="G12">
        <v>2</v>
      </c>
      <c r="H12">
        <v>11</v>
      </c>
      <c r="I12">
        <v>14</v>
      </c>
      <c r="J12" t="s">
        <v>54</v>
      </c>
      <c r="K12" t="s">
        <v>48</v>
      </c>
    </row>
    <row r="13" spans="1:11" x14ac:dyDescent="0.25">
      <c r="A13" t="s">
        <v>285</v>
      </c>
      <c r="B13" t="s">
        <v>88</v>
      </c>
      <c r="C13" t="s">
        <v>162</v>
      </c>
      <c r="D13" t="s">
        <v>165</v>
      </c>
      <c r="E13">
        <v>2</v>
      </c>
      <c r="F13">
        <v>3</v>
      </c>
      <c r="G13">
        <v>1</v>
      </c>
      <c r="H13">
        <v>6</v>
      </c>
      <c r="I13">
        <v>13</v>
      </c>
      <c r="J13" t="s">
        <v>39</v>
      </c>
      <c r="K13" t="s">
        <v>49</v>
      </c>
    </row>
    <row r="14" spans="1:11" x14ac:dyDescent="0.25">
      <c r="A14" t="s">
        <v>276</v>
      </c>
      <c r="B14" t="s">
        <v>92</v>
      </c>
      <c r="C14" t="s">
        <v>162</v>
      </c>
      <c r="D14" t="s">
        <v>165</v>
      </c>
      <c r="E14">
        <v>3</v>
      </c>
      <c r="F14">
        <v>3</v>
      </c>
      <c r="G14">
        <v>1</v>
      </c>
      <c r="H14">
        <v>7</v>
      </c>
      <c r="I14">
        <v>13</v>
      </c>
      <c r="J14" t="s">
        <v>39</v>
      </c>
      <c r="K14" t="s">
        <v>49</v>
      </c>
    </row>
    <row r="15" spans="1:11" x14ac:dyDescent="0.25">
      <c r="A15" t="s">
        <v>284</v>
      </c>
      <c r="B15" t="s">
        <v>92</v>
      </c>
      <c r="C15" t="s">
        <v>168</v>
      </c>
      <c r="D15" t="s">
        <v>171</v>
      </c>
      <c r="E15">
        <v>4</v>
      </c>
      <c r="F15">
        <v>3</v>
      </c>
      <c r="G15">
        <v>2</v>
      </c>
      <c r="H15">
        <v>9</v>
      </c>
      <c r="I15">
        <v>14</v>
      </c>
      <c r="J15" t="s">
        <v>54</v>
      </c>
      <c r="K15" t="s">
        <v>48</v>
      </c>
    </row>
    <row r="16" spans="1:11" x14ac:dyDescent="0.25">
      <c r="A16" t="s">
        <v>290</v>
      </c>
      <c r="B16" t="s">
        <v>92</v>
      </c>
      <c r="C16" t="s">
        <v>162</v>
      </c>
      <c r="D16" t="s">
        <v>165</v>
      </c>
      <c r="E16">
        <v>1</v>
      </c>
      <c r="F16">
        <v>0</v>
      </c>
      <c r="G16">
        <v>5</v>
      </c>
      <c r="H16">
        <v>6</v>
      </c>
      <c r="I16">
        <v>13</v>
      </c>
      <c r="J16" t="s">
        <v>39</v>
      </c>
      <c r="K16" t="s">
        <v>49</v>
      </c>
    </row>
    <row r="17" spans="1:11" x14ac:dyDescent="0.25">
      <c r="A17" t="s">
        <v>282</v>
      </c>
      <c r="B17" t="s">
        <v>96</v>
      </c>
      <c r="C17" t="s">
        <v>162</v>
      </c>
      <c r="D17" t="s">
        <v>165</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65</v>
      </c>
      <c r="G5" s="22">
        <v>0.05</v>
      </c>
    </row>
    <row r="6" spans="1:7" x14ac:dyDescent="0.25">
      <c r="A6" s="21" t="s">
        <v>66</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7" t="s">
        <v>67</v>
      </c>
      <c r="B1" s="7" t="s">
        <v>68</v>
      </c>
      <c r="C1" s="7" t="s">
        <v>57</v>
      </c>
      <c r="D1" s="7" t="s">
        <v>69</v>
      </c>
      <c r="E1" s="7" t="s">
        <v>70</v>
      </c>
      <c r="F1" s="7" t="s">
        <v>71</v>
      </c>
    </row>
    <row r="2" spans="1:6" x14ac:dyDescent="0.25">
      <c r="A2" s="8"/>
      <c r="B2" s="8"/>
      <c r="C2" s="8"/>
      <c r="D2" s="23" t="str">
        <f>IF($A2="","",SUMIFS(Priorities[Allocation % of Team Effort],Priorities[Team Name],$A2))</f>
        <v/>
      </c>
      <c r="E2" s="23" t="str">
        <f>IF($A2="","",SUMIFS(ResourceAllocation[Allocation % of Person Effort],ResourceAllocation[Team Name],$A2))</f>
        <v/>
      </c>
      <c r="F2" s="6" t="str">
        <f t="shared" ref="F2:F16" si="0">IFERROR(INDEX(_xlfn._xlws.SORT(_xlfn._xlws.FILTER($A$2:$A$16,$A$2:$A$16&lt;&gt;"")),ROW()-1),"")</f>
        <v/>
      </c>
    </row>
    <row r="3" spans="1:6" x14ac:dyDescent="0.25">
      <c r="A3" s="8"/>
      <c r="B3" s="8"/>
      <c r="C3" s="8"/>
      <c r="D3" s="23" t="str">
        <f>IF($A3="","",SUMIFS(Priorities[Allocation % of Team Effort],Priorities[Team Name],$A3))</f>
        <v/>
      </c>
      <c r="E3" s="23" t="str">
        <f>IF($A3="","",SUMIFS(ResourceAllocation[Allocation % of Person Effort],ResourceAllocation[Team Name],$A3))</f>
        <v/>
      </c>
      <c r="F3" s="6" t="str">
        <f t="shared" si="0"/>
        <v/>
      </c>
    </row>
    <row r="4" spans="1:6" x14ac:dyDescent="0.25">
      <c r="A4" s="8"/>
      <c r="B4" s="8"/>
      <c r="C4" s="8"/>
      <c r="D4" s="23" t="str">
        <f>IF($A4="","",SUMIFS(Priorities[Allocation % of Team Effort],Priorities[Team Name],$A4))</f>
        <v/>
      </c>
      <c r="E4" s="23" t="str">
        <f>IF($A4="","",SUMIFS(ResourceAllocation[Allocation % of Person Effort],ResourceAllocation[Team Name],$A4))</f>
        <v/>
      </c>
      <c r="F4" s="6" t="str">
        <f t="shared" si="0"/>
        <v/>
      </c>
    </row>
    <row r="5" spans="1:6" x14ac:dyDescent="0.25">
      <c r="A5" s="8"/>
      <c r="B5" s="8"/>
      <c r="C5" s="8"/>
      <c r="D5" s="23" t="str">
        <f>IF($A5="","",SUMIFS(Priorities[Allocation % of Team Effort],Priorities[Team Name],$A5))</f>
        <v/>
      </c>
      <c r="E5" s="23" t="str">
        <f>IF($A5="","",SUMIFS(ResourceAllocation[Allocation % of Person Effort],ResourceAllocation[Team Name],$A5))</f>
        <v/>
      </c>
      <c r="F5" s="6" t="str">
        <f t="shared" si="0"/>
        <v/>
      </c>
    </row>
    <row r="6" spans="1:6" x14ac:dyDescent="0.25">
      <c r="A6" s="8"/>
      <c r="B6" s="8"/>
      <c r="C6" s="8"/>
      <c r="D6" s="23" t="str">
        <f>IF($A6="","",SUMIFS(Priorities[Allocation % of Team Effort],Priorities[Team Name],$A6))</f>
        <v/>
      </c>
      <c r="E6" s="23" t="str">
        <f>IF($A6="","",SUMIFS(ResourceAllocation[Allocation % of Person Effort],ResourceAllocation[Team Name],$A6))</f>
        <v/>
      </c>
      <c r="F6" s="6" t="str">
        <f t="shared" si="0"/>
        <v/>
      </c>
    </row>
    <row r="7" spans="1:6" x14ac:dyDescent="0.25">
      <c r="A7" s="8"/>
      <c r="B7" s="8"/>
      <c r="C7" s="8"/>
      <c r="D7" s="23" t="str">
        <f>IF($A7="","",SUMIFS(Priorities[Allocation % of Team Effort],Priorities[Team Name],$A7))</f>
        <v/>
      </c>
      <c r="E7" s="23" t="str">
        <f>IF($A7="","",SUMIFS(ResourceAllocation[Allocation % of Person Effort],ResourceAllocation[Team Name],$A7))</f>
        <v/>
      </c>
      <c r="F7" s="6" t="str">
        <f t="shared" si="0"/>
        <v/>
      </c>
    </row>
    <row r="8" spans="1:6" x14ac:dyDescent="0.25">
      <c r="A8" s="8"/>
      <c r="B8" s="8"/>
      <c r="C8" s="8"/>
      <c r="D8" s="23" t="str">
        <f>IF($A8="","",SUMIFS(Priorities[Allocation % of Team Effort],Priorities[Team Name],$A8))</f>
        <v/>
      </c>
      <c r="E8" s="23" t="str">
        <f>IF($A8="","",SUMIFS(ResourceAllocation[Allocation % of Person Effort],ResourceAllocation[Team Name],$A8))</f>
        <v/>
      </c>
      <c r="F8" s="6" t="str">
        <f t="shared" si="0"/>
        <v/>
      </c>
    </row>
    <row r="9" spans="1:6" x14ac:dyDescent="0.25">
      <c r="A9" s="8"/>
      <c r="B9" s="8"/>
      <c r="C9" s="8"/>
      <c r="D9" s="23" t="str">
        <f>IF($A9="","",SUMIFS(Priorities[Allocation % of Team Effort],Priorities[Team Name],$A9))</f>
        <v/>
      </c>
      <c r="E9" s="23" t="str">
        <f>IF($A9="","",SUMIFS(ResourceAllocation[Allocation % of Person Effort],ResourceAllocation[Team Name],$A9))</f>
        <v/>
      </c>
      <c r="F9" s="6" t="str">
        <f t="shared" si="0"/>
        <v/>
      </c>
    </row>
    <row r="10" spans="1:6" x14ac:dyDescent="0.25">
      <c r="A10" s="8"/>
      <c r="B10" s="8"/>
      <c r="C10" s="8"/>
      <c r="D10" s="23" t="str">
        <f>IF($A10="","",SUMIFS(Priorities[Allocation % of Team Effort],Priorities[Team Name],$A10))</f>
        <v/>
      </c>
      <c r="E10" s="23" t="str">
        <f>IF($A10="","",SUMIFS(ResourceAllocation[Allocation % of Person Effort],ResourceAllocation[Team Name],$A10))</f>
        <v/>
      </c>
      <c r="F10" s="6" t="str">
        <f t="shared" si="0"/>
        <v/>
      </c>
    </row>
    <row r="11" spans="1:6" x14ac:dyDescent="0.25">
      <c r="A11" s="8"/>
      <c r="B11" s="8"/>
      <c r="C11" s="8"/>
      <c r="D11" s="23" t="str">
        <f>IF($A11="","",SUMIFS(Priorities[Allocation % of Team Effort],Priorities[Team Name],$A11))</f>
        <v/>
      </c>
      <c r="E11" s="23" t="str">
        <f>IF($A11="","",SUMIFS(ResourceAllocation[Allocation % of Person Effort],ResourceAllocation[Team Name],$A11))</f>
        <v/>
      </c>
      <c r="F11" s="6" t="str">
        <f t="shared" si="0"/>
        <v/>
      </c>
    </row>
    <row r="12" spans="1:6" x14ac:dyDescent="0.25">
      <c r="A12" s="8"/>
      <c r="B12" s="8"/>
      <c r="C12" s="8"/>
      <c r="D12" s="23" t="str">
        <f>IF($A12="","",SUMIFS(Priorities[Allocation % of Team Effort],Priorities[Team Name],$A12))</f>
        <v/>
      </c>
      <c r="E12" s="23" t="str">
        <f>IF($A12="","",SUMIFS(ResourceAllocation[Allocation % of Person Effort],ResourceAllocation[Team Name],$A12))</f>
        <v/>
      </c>
      <c r="F12" s="6" t="str">
        <f t="shared" si="0"/>
        <v/>
      </c>
    </row>
    <row r="13" spans="1:6" x14ac:dyDescent="0.25">
      <c r="A13" s="8"/>
      <c r="B13" s="8"/>
      <c r="C13" s="8"/>
      <c r="D13" s="23" t="str">
        <f>IF($A13="","",SUMIFS(Priorities[Allocation % of Team Effort],Priorities[Team Name],$A13))</f>
        <v/>
      </c>
      <c r="E13" s="23" t="str">
        <f>IF($A13="","",SUMIFS(ResourceAllocation[Allocation % of Person Effort],ResourceAllocation[Team Name],$A13))</f>
        <v/>
      </c>
      <c r="F13" s="6" t="str">
        <f t="shared" si="0"/>
        <v/>
      </c>
    </row>
    <row r="14" spans="1:6" x14ac:dyDescent="0.25">
      <c r="A14" s="8"/>
      <c r="B14" s="8"/>
      <c r="C14" s="8"/>
      <c r="D14" s="23" t="str">
        <f>IF($A14="","",SUMIFS(Priorities[Allocation % of Team Effort],Priorities[Team Name],$A14))</f>
        <v/>
      </c>
      <c r="E14" s="23" t="str">
        <f>IF($A14="","",SUMIFS(ResourceAllocation[Allocation % of Person Effort],ResourceAllocation[Team Name],$A14))</f>
        <v/>
      </c>
      <c r="F14" s="6" t="str">
        <f t="shared" si="0"/>
        <v/>
      </c>
    </row>
    <row r="15" spans="1:6" x14ac:dyDescent="0.25">
      <c r="A15" s="8"/>
      <c r="B15" s="8"/>
      <c r="C15" s="8"/>
      <c r="D15" s="23" t="str">
        <f>IF($A15="","",SUMIFS(Priorities[Allocation % of Team Effort],Priorities[Team Name],$A15))</f>
        <v/>
      </c>
      <c r="E15" s="23" t="str">
        <f>IF($A15="","",SUMIFS(ResourceAllocation[Allocation % of Person Effort],ResourceAllocation[Team Name],$A15))</f>
        <v/>
      </c>
      <c r="F15" s="6" t="str">
        <f t="shared" si="0"/>
        <v/>
      </c>
    </row>
    <row r="16" spans="1:6" x14ac:dyDescent="0.25">
      <c r="A16" s="8"/>
      <c r="B16" s="8"/>
      <c r="C16" s="8"/>
      <c r="D16" s="23" t="str">
        <f>IF($A16="","",SUMIFS(Priorities[Allocation % of Team Effort],Priorities[Team Name],$A16))</f>
        <v/>
      </c>
      <c r="E16" s="23" t="str">
        <f>IF($A16="","",SUMIFS(ResourceAllocation[Allocation % of Person Effort],ResourceAllocation[Team Name],$A16))</f>
        <v/>
      </c>
      <c r="F16" s="6" t="str">
        <f t="shared" si="0"/>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72</v>
      </c>
      <c r="C1" s="7" t="s">
        <v>73</v>
      </c>
      <c r="D1" s="7" t="s">
        <v>74</v>
      </c>
      <c r="E1" s="7" t="s">
        <v>75</v>
      </c>
    </row>
    <row r="2" spans="1:5" x14ac:dyDescent="0.25">
      <c r="A2" s="8"/>
      <c r="B2" s="8"/>
      <c r="C2" s="6" t="str">
        <f t="shared" ref="C2:C33" si="0">IFERROR(INDEX(_xlfn._xlws.SORT(_xlfn._xlws.FILTER($B$2:$B$201,($A$2:$A$201="Tactical")*($B$2:$B$201&lt;&gt;""))),ROW()-1),"")</f>
        <v/>
      </c>
      <c r="D2" s="6" t="str">
        <f t="shared" ref="D2:D33" si="1">IFERROR(INDEX(_xlfn._xlws.SORT(_xlfn._xlws.FILTER($B$2:$B$201,($A$2:$A$201="Initiative")*($B$2:$B$201&lt;&gt;""))),ROW()-1),"")</f>
        <v/>
      </c>
      <c r="E2" s="6" t="str">
        <f t="shared" ref="E2:E33" si="2">IFERROR(INDEX(_xlfn._xlws.SORT(_xlfn._xlws.FILTER($B$2:$B$201,($A$2:$A$201="Assistance")*($B$2:$B$201&lt;&gt;""))),ROW()-1),"")</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IFERROR(INDEX(_xlfn._xlws.SORT(_xlfn._xlws.FILTER($B$2:$B$201,($A$2:$A$201="Tactical")*($B$2:$B$201&lt;&gt;""))),ROW()-1),"")</f>
        <v/>
      </c>
      <c r="D34" s="6" t="str">
        <f t="shared" ref="D34:D65" si="4">IFERROR(INDEX(_xlfn._xlws.SORT(_xlfn._xlws.FILTER($B$2:$B$201,($A$2:$A$201="Initiative")*($B$2:$B$201&lt;&gt;""))),ROW()-1),"")</f>
        <v/>
      </c>
      <c r="E34" s="6" t="str">
        <f t="shared" ref="E34:E65" si="5">IFERROR(INDEX(_xlfn._xlws.SORT(_xlfn._xlws.FILTER($B$2:$B$201,($A$2:$A$201="Assistance")*($B$2:$B$201&lt;&gt;""))),ROW()-1),"")</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IFERROR(INDEX(_xlfn._xlws.SORT(_xlfn._xlws.FILTER($B$2:$B$201,($A$2:$A$201="Tactical")*($B$2:$B$201&lt;&gt;""))),ROW()-1),"")</f>
        <v/>
      </c>
      <c r="D66" s="6" t="str">
        <f t="shared" ref="D66:D97" si="7">IFERROR(INDEX(_xlfn._xlws.SORT(_xlfn._xlws.FILTER($B$2:$B$201,($A$2:$A$201="Initiative")*($B$2:$B$201&lt;&gt;""))),ROW()-1),"")</f>
        <v/>
      </c>
      <c r="E66" s="6" t="str">
        <f t="shared" ref="E66:E97" si="8">IFERROR(INDEX(_xlfn._xlws.SORT(_xlfn._xlws.FILTER($B$2:$B$201,($A$2:$A$201="Assistance")*($B$2:$B$201&lt;&gt;""))),ROW()-1),"")</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IFERROR(INDEX(_xlfn._xlws.SORT(_xlfn._xlws.FILTER($B$2:$B$201,($A$2:$A$201="Tactical")*($B$2:$B$201&lt;&gt;""))),ROW()-1),"")</f>
        <v/>
      </c>
      <c r="D98" s="6" t="str">
        <f t="shared" ref="D98:D129" si="10">IFERROR(INDEX(_xlfn._xlws.SORT(_xlfn._xlws.FILTER($B$2:$B$201,($A$2:$A$201="Initiative")*($B$2:$B$201&lt;&gt;""))),ROW()-1),"")</f>
        <v/>
      </c>
      <c r="E98" s="6" t="str">
        <f t="shared" ref="E98:E129" si="11">IFERROR(INDEX(_xlfn._xlws.SORT(_xlfn._xlws.FILTER($B$2:$B$201,($A$2:$A$201="Assistance")*($B$2:$B$201&lt;&gt;""))),ROW()-1),"")</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IFERROR(INDEX(_xlfn._xlws.SORT(_xlfn._xlws.FILTER($B$2:$B$201,($A$2:$A$201="Tactical")*($B$2:$B$201&lt;&gt;""))),ROW()-1),"")</f>
        <v/>
      </c>
      <c r="D130" s="6" t="str">
        <f t="shared" ref="D130:D161" si="13">IFERROR(INDEX(_xlfn._xlws.SORT(_xlfn._xlws.FILTER($B$2:$B$201,($A$2:$A$201="Initiative")*($B$2:$B$201&lt;&gt;""))),ROW()-1),"")</f>
        <v/>
      </c>
      <c r="E130" s="6" t="str">
        <f t="shared" ref="E130:E161" si="14">IFERROR(INDEX(_xlfn._xlws.SORT(_xlfn._xlws.FILTER($B$2:$B$201,($A$2:$A$201="Assistance")*($B$2:$B$201&lt;&gt;""))),ROW()-1),"")</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IFERROR(INDEX(_xlfn._xlws.SORT(_xlfn._xlws.FILTER($B$2:$B$201,($A$2:$A$201="Tactical")*($B$2:$B$201&lt;&gt;""))),ROW()-1),"")</f>
        <v/>
      </c>
      <c r="D162" s="6" t="str">
        <f t="shared" ref="D162:D193" si="16">IFERROR(INDEX(_xlfn._xlws.SORT(_xlfn._xlws.FILTER($B$2:$B$201,($A$2:$A$201="Initiative")*($B$2:$B$201&lt;&gt;""))),ROW()-1),"")</f>
        <v/>
      </c>
      <c r="E162" s="6" t="str">
        <f t="shared" ref="E162:E193" si="17">IFERROR(INDEX(_xlfn._xlws.SORT(_xlfn._xlws.FILTER($B$2:$B$201,($A$2:$A$201="Assistance")*($B$2:$B$201&lt;&gt;""))),ROW()-1),"")</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IFERROR(INDEX(_xlfn._xlws.SORT(_xlfn._xlws.FILTER($B$2:$B$201,($A$2:$A$201="Tactical")*($B$2:$B$201&lt;&gt;""))),ROW()-1),"")</f>
        <v/>
      </c>
      <c r="D194" s="6" t="str">
        <f t="shared" ref="D194:D201" si="19">IFERROR(INDEX(_xlfn._xlws.SORT(_xlfn._xlws.FILTER($B$2:$B$201,($A$2:$A$201="Initiative")*($B$2:$B$201&lt;&gt;""))),ROW()-1),"")</f>
        <v/>
      </c>
      <c r="E194" s="6" t="str">
        <f t="shared" ref="E194:E201" si="20">IFERROR(INDEX(_xlfn._xlws.SORT(_xlfn._xlws.FILTER($B$2:$B$201,($A$2:$A$201="Assistance")*($B$2:$B$201&lt;&gt;""))),ROW()-1),"")</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72</v>
      </c>
      <c r="C1" s="7" t="s">
        <v>76</v>
      </c>
      <c r="D1" s="7" t="s">
        <v>77</v>
      </c>
      <c r="E1" s="7" t="s">
        <v>78</v>
      </c>
      <c r="F1" s="7" t="s">
        <v>79</v>
      </c>
      <c r="G1" s="7" t="s">
        <v>80</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81</v>
      </c>
      <c r="B1" s="7" t="s">
        <v>82</v>
      </c>
      <c r="C1" s="7" t="s">
        <v>67</v>
      </c>
      <c r="D1" s="7" t="s">
        <v>83</v>
      </c>
      <c r="E1" s="7" t="s">
        <v>84</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07722D-D55B-4D00-997A-1B20A73AD4E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2026-09-04T11:55:02Z</dcterms:created>
  <dcterms:modified xsi:type="dcterms:W3CDTF">2026-09-04T11:58:26Z</dcterms:modified>
</cp:coreProperties>
</file>