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62D0844E-5C4A-4D86-A339-BFDB9FBE3E62}"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Assistance" hidden="1">PriorityAssistance[]</definedName>
    <definedName name="_xlcn.WorksheetConnection_centretemplate.xlsxPriorityInitiative" hidden="1">PriorityInitiative[]</definedName>
    <definedName name="_xlcn.WorksheetConnection_centretemplate.xlsxPriorityTactical" hidden="1">PriorityTactical[]</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Tactical" name="PriorityTactical" connection="WorksheetConnection_centre-template.xlsx!PriorityTactical"/>
          <x15:modelTable id="PriorityInitiative" name="PriorityInitiative" connection="WorksheetConnection_centre-template.xlsx!PriorityInitiative"/>
          <x15:modelTable id="PriorityAssistance" name="PriorityAssistance" connection="WorksheetConnection_centre-template.xlsx!PriorityAssistance"/>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D48946-3F78-4F3A-8782-894658188125}" keepAlive="1" name="Connection" type="5" refreshedVersion="8" saveData="1">
    <dbPr connection="Provider=Microsoft.Mashup.OleDb.1;Data Source=$Workbook$;Location=Centres;Extended Properties=&quot;&quot;" command="SELECT * FROM [Centres]"/>
  </connection>
  <connection id="2" xr16:uid="{6070B76C-EA18-49B1-BF6D-BC27DBA0AFDD}" keepAlive="1" name="Connection1" type="5" refreshedVersion="8" saveData="1">
    <dbPr connection="Provider=Microsoft.Mashup.OleDb.1;Data Source=$Workbook$;Location=Position;Extended Properties=&quot;&quot;" command="SELECT * FROM [Position]"/>
  </connection>
  <connection id="3" xr16:uid="{B5BB5BF5-0B66-4144-A8AA-804715167FA8}" keepAlive="1" name="Connection10" type="5" refreshedVersion="8" saveData="1">
    <dbPr connection="Provider=Microsoft.Mashup.OleDb.1;Data Source=$Workbook$;Location=InitiativeScores;Extended Properties=&quot;&quot;" command="SELECT * FROM [InitiativeScores]"/>
  </connection>
  <connection id="4" xr16:uid="{1894BE9D-3D43-449A-A0BA-E182B97609B6}" keepAlive="1" name="Connection11" type="5" refreshedVersion="8" saveData="1">
    <dbPr connection="Provider=Microsoft.Mashup.OleDb.1;Data Source=$Workbook$;Location=AssistanceScores;Extended Properties=&quot;&quot;" command="SELECT * FROM [AssistanceScores]"/>
  </connection>
  <connection id="5" xr16:uid="{7F830C34-E4DC-42BF-AFEC-EC1B7D03D154}" keepAlive="1" name="Connection2" type="5" refreshedVersion="8" saveData="1">
    <dbPr connection="Provider=Microsoft.Mashup.OleDb.1;Data Source=$Workbook$;Location=ProblemSet;Extended Properties=&quot;&quot;" command="SELECT * FROM [ProblemSet]"/>
  </connection>
  <connection id="6" xr16:uid="{EA1FBD46-F9CA-4E9D-9F52-D8857767EF0F}" keepAlive="1" name="Connection3" type="5" refreshedVersion="8" saveData="1">
    <dbPr connection="Provider=Microsoft.Mashup.OleDb.1;Data Source=$Workbook$;Location=InitiativeType;Extended Properties=&quot;&quot;" command="SELECT * FROM [InitiativeType]"/>
  </connection>
  <connection id="7" xr16:uid="{EAA0ADFC-FFD6-4EB6-B2AF-70954B872C8C}" keepAlive="1" name="Connection4" type="5" refreshedVersion="8" saveData="1">
    <dbPr connection="Provider=Microsoft.Mashup.OleDb.1;Data Source=$Workbook$;Location=AssistanceType;Extended Properties=&quot;&quot;" command="SELECT * FROM [AssistanceType]"/>
  </connection>
  <connection id="8" xr16:uid="{CAEB0A06-EE47-4A86-90EF-54890D4EA8E3}" keepAlive="1" name="Connection5" type="5" refreshedVersion="8" saveData="1">
    <dbPr connection="Provider=Microsoft.Mashup.OleDb.1;Data Source=$Workbook$;Location=Resources;Extended Properties=&quot;&quot;" command="SELECT * FROM [Resources]"/>
  </connection>
  <connection id="9" xr16:uid="{771838C7-11F8-447D-A738-47D93EF4FAE4}" keepAlive="1" name="Connection6" type="5" refreshedVersion="8" saveData="1">
    <dbPr connection="Provider=Microsoft.Mashup.OleDb.1;Data Source=$Workbook$;Location=PriorityTactical;Extended Properties=&quot;&quot;" command="SELECT * FROM [PriorityTactical]"/>
  </connection>
  <connection id="10" xr16:uid="{02329346-FD9F-4447-BB36-C3DFAEC252FC}" keepAlive="1" name="Connection7" type="5" refreshedVersion="8" saveData="1">
    <dbPr connection="Provider=Microsoft.Mashup.OleDb.1;Data Source=$Workbook$;Location=PriorityInitiative;Extended Properties=&quot;&quot;" command="SELECT * FROM [PriorityInitiative]"/>
  </connection>
  <connection id="11" xr16:uid="{2EA900DE-689C-411E-8E2C-4297D452E00B}" keepAlive="1" name="Connection8" type="5" refreshedVersion="8" saveData="1">
    <dbPr connection="Provider=Microsoft.Mashup.OleDb.1;Data Source=$Workbook$;Location=PriorityAssistance;Extended Properties=&quot;&quot;" command="SELECT * FROM [PriorityAssistance]"/>
  </connection>
  <connection id="12" xr16:uid="{51C65281-0566-472C-8BEE-9FAABEA780B6}" keepAlive="1" name="Connection9" type="5" refreshedVersion="8" saveData="1">
    <dbPr connection="Provider=Microsoft.Mashup.OleDb.1;Data Source=$Workbook$;Location=TacticalScores;Extended Properties=&quot;&quot;" command="SELECT * FROM [TacticalScores]"/>
  </connection>
  <connection id="13" xr16:uid="{3343ECBB-8D93-42A6-8849-92A96F17FDD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16922E54-3C8E-4576-8718-B1A04646BAB8}"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15" xr16:uid="{41BF9AA3-65BB-4E50-8CE1-5EC98E9965BF}"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16" xr16:uid="{E89D3F95-D0E6-49E3-B1AC-C2160CC4D1D8}"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17" xr16:uid="{59DD4D10-7F0C-4D76-8437-B34692297A75}"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18" xr16:uid="{BF820DD3-6BDE-4D14-8D79-443A55255608}"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19" xr16:uid="{3DB24083-2F67-42F2-9E39-E5FE5B8FEAB4}"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20" xr16:uid="{B78181D7-8979-4EAA-BD9B-BC9FDDC984CE}"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21" xr16:uid="{F4418C97-5DF5-4528-A2CF-5B9FF9A215A4}" name="WorksheetConnection_centre-template.xlsx!PriorityAssistance" type="102" refreshedVersion="8" minRefreshableVersion="5">
    <extLst>
      <ext xmlns:x15="http://schemas.microsoft.com/office/spreadsheetml/2010/11/main" uri="{DE250136-89BD-433C-8126-D09CA5730AF9}">
        <x15:connection id="PriorityAssistance">
          <x15:rangePr sourceName="_xlcn.WorksheetConnection_centretemplate.xlsxPriorityAssistance"/>
        </x15:connection>
      </ext>
    </extLst>
  </connection>
  <connection id="22" xr16:uid="{DED291BB-B9A8-4160-9C86-CA4C8848614F}" name="WorksheetConnection_centre-template.xlsx!PriorityInitiative" type="102" refreshedVersion="8" minRefreshableVersion="5">
    <extLst>
      <ext xmlns:x15="http://schemas.microsoft.com/office/spreadsheetml/2010/11/main" uri="{DE250136-89BD-433C-8126-D09CA5730AF9}">
        <x15:connection id="PriorityInitiative">
          <x15:rangePr sourceName="_xlcn.WorksheetConnection_centretemplate.xlsxPriorityInitiative"/>
        </x15:connection>
      </ext>
    </extLst>
  </connection>
  <connection id="23" xr16:uid="{01397025-1967-48A6-A502-86FBC04519C6}" name="WorksheetConnection_centre-template.xlsx!PriorityTactical" type="102" refreshedVersion="8" minRefreshableVersion="5">
    <extLst>
      <ext xmlns:x15="http://schemas.microsoft.com/office/spreadsheetml/2010/11/main" uri="{DE250136-89BD-433C-8126-D09CA5730AF9}">
        <x15:connection id="PriorityTactical">
          <x15:rangePr sourceName="_xlcn.WorksheetConnection_centretemplate.xlsxPriorityTactical"/>
        </x15:connection>
      </ext>
    </extLst>
  </connection>
  <connection id="24" xr16:uid="{B52D573C-0F8F-4677-851C-78365FA37543}"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25" xr16:uid="{5E1D3FD0-3D0B-4B0B-BF77-A61C7BD9B7B4}"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26" xr16:uid="{F74C9B80-4DE1-4109-9AE1-241F7C3B5B7B}"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27" xr16:uid="{00A2C399-51F9-421F-8407-515E9DB75571}"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28" xr16:uid="{007CAAAD-183E-4BC6-99C8-EDA0B2C1426E}"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29" xr16:uid="{9B5CA360-6DA7-43BF-9C78-3AC2EAD15F6E}"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<sst xmlns="http://schemas.openxmlformats.org/spreadsheetml/2006/main" count="780" uniqueCount="255">
  <si>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</si>
  <si>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</si>
  <si>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</si>
  <si>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</si>
  <si>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</si>
  <si>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</si>
  <si>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</si>
  <si>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</si>
  <si>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</si>
  <si>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</si>
  <si>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</si>
  <si>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</si>
  <si>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</si>
  <si>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</si>
  <si>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</si>
  <si>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</si>
  <si>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</si>
  <si>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</si>
  <si>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</si>
  <si>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</si>
  <si>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</si>
  <si>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</si>
  <si>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</si>
  <si>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Example Centre</t>
  </si>
  <si>
    <t>Centre Code:</t>
  </si>
  <si>
    <t>EX</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</si>
  <si>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</si>
  <si>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</si>
  <si>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</si>
  <si>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</si>
  <si>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</si>
  <si>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</si>
  <si>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</si>
  <si>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</si>
  <si>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</si>
  <si>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</si>
  <si>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</si>
  <si>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</si>
  <si>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</si>
  <si>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</si>
  <si>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</si>
  <si>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</si>
  <si>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</si>
  <si>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</si>
  <si>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</si>
  <si>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</si>
  <si>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</si>
  <si>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</si>
  <si>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</si>
  <si>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</si>
  <si>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</si>
  <si>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</si>
  <si>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</si>
  <si>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</si>
  <si>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</si>
  <si>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</si>
  <si>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</si>
  <si>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</si>
  <si>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</si>
  <si>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</si>
  <si>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</si>
  <si>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</si>
  <si>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</si>
  <si>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</si>
  <si>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</si>
  <si>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</si>
  <si>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</si>
  <si>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</si>
  <si>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</si>
  <si>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</si>
  <si>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</si>
  <si>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</si>
  <si>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</si>
  <si>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</si>
  <si>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</si>
  <si>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</si>
  <si>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</si>
  <si>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</si>
  <si>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</si>
  <si>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</si>
  <si>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</si>
  <si>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</si>
  <si>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</si>
  <si>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</si>
  <si>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</si>
  <si>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</si>
  <si>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</si>
  <si>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</si>
  <si>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</si>
  <si>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</si>
  <si>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</si>
  <si>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</si>
  <si>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</si>
  <si>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</si>
  <si>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</si>
  <si>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</si>
  <si>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</si>
  <si>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</si>
  <si>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</si>
  <si>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</si>
  <si>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</si>
  <si>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</si>
  <si>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</si>
  <si>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</si>
  <si>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</si>
  <si>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</si>
  <si>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</si>
  <si>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</si>
  <si>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</si>
  <si>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</si>
  <si>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</si>
  <si>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</si>
  <si>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</si>
  <si>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</si>
  <si>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</si>
  <si>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</si>
  <si>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</si>
  <si>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</si>
  <si>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</si>
  <si>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</si>
  <si>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</si>
  <si>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</si>
  <si>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</si>
  <si>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</si>
  <si>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</si>
  <si>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</si>
  <si>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</si>
  <si>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</si>
  <si>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</si>
  <si>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</si>
  <si>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</si>
  <si>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</si>
  <si>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</si>
  <si>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</si>
  <si>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</si>
  <si>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</si>
  <si>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</si>
  <si>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</si>
  <si>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</si>
  <si>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</si>
  <si>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</si>
  <si>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</si>
  <si>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</si>
  <si>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</si>
  <si>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</si>
  <si>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</si>
  <si>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</si>
  <si>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</si>
  <si>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</si>
  <si>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</si>
  <si>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</si>
  <si>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</si>
  <si>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</si>
  <si>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</si>
  <si>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</si>
  <si>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</si>
  <si>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</si>
  <si>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</si>
  <si>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</si>
  <si>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</si>
  <si>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</si>
  <si>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</si>
  <si>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</si>
  <si>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</si>
  <si>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</si>
  <si>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</si>
  <si>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</si>
  <si>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</si>
  <si>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</si>
  <si>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</si>
  <si>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</si>
  <si>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</si>
  <si>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</si>
  <si>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</si>
  <si>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</si>
  <si>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</si>
  <si>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</si>
  <si>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</si>
  <si>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</si>
  <si>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</si>
  <si>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Type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</si>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</sst>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26A1A75-75A6-43B6-94CD-63DA5CCEAFB5}"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42CBC2AF-53EF-45D4-8F1E-97A734879926}"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AB557D27-2F8A-44DE-8E31-705A3CD1D5C7}"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7B5B1F28-AA61-4BDE-9F21-715EB0C5D71C}"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BC8C1816-F5FF-445B-B4E7-4786843B8080}"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015D4277-39E5-4B4B-9010-758215D50AC2}"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27635B88-A11C-4ADD-B161-459503289508}"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9B23527-0B01-4FB5-ABC6-36248EF7311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0EE2E44A-111E-40F0-9A1C-1DB9A3D77025}"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F5D7BCDB-F7D1-4417-89EC-8DD640FF472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85C2B307-7DD5-4EF9-81D6-8A075E8E88ED}"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DF509A3E-EC7D-47D1-8870-4786EA7B202E}"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A2EB296-41C9-4645-8419-C1758494506D}" name="Centres" displayName="Centres" ref="A1:C7" tableType="queryTable" totalsRowShown="0" headerRowDxfId="26">
  <autoFilter ref="A1:C7" xr:uid="{DA2EB296-41C9-4645-8419-C1758494506D}"/>
  <tableColumns count="3">
    <tableColumn id="4" xr3:uid="{D4E6DCB9-59CF-4B73-8EC9-1AD67A1AC607}" uniqueName="4" name="id" queryTableFieldId="1"/>
    <tableColumn id="5" xr3:uid="{E933DB17-255D-4C1B-823E-9916BDFEB09C}" uniqueName="5" name="Centre" queryTableFieldId="2"/>
    <tableColumn id="6" xr3:uid="{BCD2C0FA-DCED-4A81-8A7B-BDEA1983707C}"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CED58A8-C8A9-4016-8F02-8A509377CC8A}" name="Position" displayName="Position" ref="A1:E14" tableType="queryTable" totalsRowShown="0" headerRowDxfId="25">
  <autoFilter ref="A1:E14" xr:uid="{9CED58A8-C8A9-4016-8F02-8A509377CC8A}"/>
  <tableColumns count="5">
    <tableColumn id="6" xr3:uid="{59BB8B1B-9A00-4B4C-BC3B-6E12822CC4D0}" uniqueName="6" name="Title" queryTableFieldId="1"/>
    <tableColumn id="7" xr3:uid="{22A02A48-4DE4-40C2-A3CF-668BAD6E76D9}" uniqueName="7" name="PositionArea" queryTableFieldId="2"/>
    <tableColumn id="8" xr3:uid="{D47BDD12-B4B7-4544-8359-E43651DFD53B}" uniqueName="8" name="Position" queryTableFieldId="3"/>
    <tableColumn id="9" xr3:uid="{54B60A6B-72E3-42AB-8D3B-AC98DF90CE13}" uniqueName="9" name="Level" queryTableFieldId="4"/>
    <tableColumn id="10" xr3:uid="{7206756B-CE2F-4376-A9BD-81F79C20A3C6}"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40DEC9B-E056-43A8-A841-5C804D5B5D14}" name="Resources" displayName="Resources" ref="A1:D2" tableType="queryTable" insertRow="1" totalsRowShown="0" headerRowDxfId="21">
  <autoFilter ref="A1:D2" xr:uid="{340DEC9B-E056-43A8-A841-5C804D5B5D14}"/>
  <tableColumns count="4">
    <tableColumn id="5" xr3:uid="{D1B9CF59-57BB-4CE1-878F-9B633058E693}" uniqueName="5" name="FirstName" queryTableFieldId="1"/>
    <tableColumn id="6" xr3:uid="{4FD260F2-FAD7-4373-A0F3-02AD99A8EF72}" uniqueName="6" name="LastName" queryTableFieldId="2"/>
    <tableColumn id="7" xr3:uid="{3F7E4134-2506-4F40-A96C-C93B89D4F28A}" uniqueName="7" name="PositionTitle" queryTableFieldId="3"/>
    <tableColumn id="8" xr3:uid="{3678422B-EB21-4ACF-A2D3-5D00F82DC75D}"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91A3F2F-CF6A-4303-A0A1-B1F37A42A515}" name="PriorityTactical" displayName="PriorityTactical" ref="A1:D19" tableType="queryTable" totalsRowShown="0" headerRowDxfId="20">
  <autoFilter ref="A1:D19" xr:uid="{791A3F2F-CF6A-4303-A0A1-B1F37A42A515}"/>
  <tableColumns count="4">
    <tableColumn id="5" xr3:uid="{50D9BCF2-97F8-45AA-A3F4-5CA0D17BEC74}" uniqueName="5" name="Title" queryTableFieldId="1"/>
    <tableColumn id="6" xr3:uid="{647A0B02-7C29-4B83-95CB-CF328884D7AD}" uniqueName="6" name="Type" queryTableFieldId="2"/>
    <tableColumn id="7" xr3:uid="{DB99EC2E-352D-4053-8280-E4D897D4B77C}" uniqueName="7" name="Impact" queryTableFieldId="3"/>
    <tableColumn id="8" xr3:uid="{C81D1923-56BB-47BA-8DAA-8CF7A336A649}"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7FE6AC4-0769-4752-88B7-05AD12B7E9B6}" name="ProblemSet" displayName="ProblemSet" ref="A1:D6" tableType="queryTable" totalsRowShown="0" headerRowDxfId="24">
  <autoFilter ref="A1:D6" xr:uid="{F7FE6AC4-0769-4752-88B7-05AD12B7E9B6}"/>
  <tableColumns count="4">
    <tableColumn id="5" xr3:uid="{55F822C6-8596-437A-B82D-AADB7CB13DA5}" uniqueName="5" name="id" queryTableFieldId="1"/>
    <tableColumn id="6" xr3:uid="{8044D831-A394-4816-AD64-A3DAECE430FC}" uniqueName="6" name="Title" queryTableFieldId="2"/>
    <tableColumn id="7" xr3:uid="{3AE9A0E2-D7BB-4D25-B1D2-2852881A3299}" uniqueName="7" name="TacticalType" queryTableFieldId="3"/>
    <tableColumn id="8" xr3:uid="{09F33178-2291-40A8-8D12-91597FC0CB85}"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03E41D8-3857-4B22-BEFF-5D0EADB94424}" name="TacticalScores" displayName="TacticalScores" ref="A1:L19" tableType="queryTable" totalsRowShown="0" headerRowDxfId="17">
  <autoFilter ref="A1:L19" xr:uid="{703E41D8-3857-4B22-BEFF-5D0EADB94424}"/>
  <tableColumns count="12">
    <tableColumn id="13" xr3:uid="{E2441A82-1BCC-4FE1-AA68-8D730114ACE8}" uniqueName="13" name="PriorityReference" queryTableFieldId="1"/>
    <tableColumn id="14" xr3:uid="{85671C2B-35AA-4D47-AEAE-09F8F55176F3}" uniqueName="14" name="Actor" queryTableFieldId="2"/>
    <tableColumn id="15" xr3:uid="{254300E4-B2A5-458D-8612-9CD7EC70878F}" uniqueName="15" name="ProblemSet" queryTableFieldId="3"/>
    <tableColumn id="16" xr3:uid="{3706F8D8-E5EA-4282-8859-F5B349C20DF3}" uniqueName="16" name="Intent" queryTableFieldId="4"/>
    <tableColumn id="17" xr3:uid="{24CE93F9-081B-4F2C-B285-0B03A734FBEC}" uniqueName="17" name="Capability" queryTableFieldId="5"/>
    <tableColumn id="18" xr3:uid="{93832C70-4910-4E7D-8B50-4F691EBAAFE8}" uniqueName="18" name="Consequence" queryTableFieldId="6"/>
    <tableColumn id="19" xr3:uid="{19819C3B-98D0-498A-B551-0C9B12026A54}" uniqueName="19" name="Likelihood" queryTableFieldId="7"/>
    <tableColumn id="20" xr3:uid="{4B538318-3BC7-4229-8D73-68D5AAEA7C91}" uniqueName="20" name="LikelihoodLevel" queryTableFieldId="8"/>
    <tableColumn id="21" xr3:uid="{5568B6FC-76D7-4E99-9DDD-17FE327DA333}" uniqueName="21" name="RiskRaw" queryTableFieldId="9"/>
    <tableColumn id="22" xr3:uid="{218DBCB4-AE71-4863-B9A3-8BBA2E436C72}" uniqueName="22" name="RiskLabelId" queryTableFieldId="10"/>
    <tableColumn id="23" xr3:uid="{3884EFDF-96D4-4545-88F3-FD0D0C8A8246}" uniqueName="23" name="RiskLabel" queryTableFieldId="11"/>
    <tableColumn id="24" xr3:uid="{6D8B6FC8-89FA-479D-8BFB-E254EB783056}"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434903F-EA70-4667-BC1B-81046B22A5D9}" name="PriorityInitiative" displayName="PriorityInitiative" ref="A1:D17" tableType="queryTable" totalsRowShown="0" headerRowDxfId="19">
  <autoFilter ref="A1:D17" xr:uid="{F434903F-EA70-4667-BC1B-81046B22A5D9}"/>
  <tableColumns count="4">
    <tableColumn id="5" xr3:uid="{A174D8F1-339C-4C77-8B9F-1B452FF0F2C4}" uniqueName="5" name="Title" queryTableFieldId="1"/>
    <tableColumn id="6" xr3:uid="{44921EEB-9781-4C14-9873-FF67F689C6CE}" uniqueName="6" name="Type" queryTableFieldId="2"/>
    <tableColumn id="7" xr3:uid="{830D8C0C-EC93-493D-BA64-FA5E7081AE9E}" uniqueName="7" name="Impact" queryTableFieldId="3"/>
    <tableColumn id="8" xr3:uid="{72E63BAC-386D-4C88-8F4A-FE8880081D7A}"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A71B8-E541-4BFB-A8E4-546C6772A7D5}" name="InitiativeType" displayName="InitiativeType" ref="A1:E5" tableType="queryTable" totalsRowShown="0" headerRowDxfId="23">
  <autoFilter ref="A1:E5" xr:uid="{E55A71B8-E541-4BFB-A8E4-546C6772A7D5}"/>
  <tableColumns count="5">
    <tableColumn id="6" xr3:uid="{FDD688D0-52F6-4E12-825B-074F5B2D3F0E}" uniqueName="6" name="id" queryTableFieldId="1"/>
    <tableColumn id="7" xr3:uid="{71ABBE2B-17E3-4C5D-9B21-2349B50AF105}" uniqueName="7" name="Title" queryTableFieldId="2"/>
    <tableColumn id="8" xr3:uid="{5B985F48-8A69-407D-B40F-40A452B6691F}" uniqueName="8" name="Level1" queryTableFieldId="3"/>
    <tableColumn id="9" xr3:uid="{B46E584E-3750-4A1D-8611-A355D08D39FE}" uniqueName="9" name="Level2" queryTableFieldId="4"/>
    <tableColumn id="10" xr3:uid="{9A29272E-436D-4170-A0F2-41C7823BF624}"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5FA665D-73E6-4CC3-A9AF-2C7B4BBEC8EA}" name="InitiativeScores" displayName="InitiativeScores" ref="A1:K17" tableType="queryTable" totalsRowShown="0" headerRowDxfId="11">
  <autoFilter ref="A1:K17" xr:uid="{E5FA665D-73E6-4CC3-A9AF-2C7B4BBEC8EA}"/>
  <tableColumns count="11">
    <tableColumn id="12" xr3:uid="{15954811-37B0-4D88-9604-231688119ED7}" uniqueName="12" name="PriorityReference" queryTableFieldId="1"/>
    <tableColumn id="13" xr3:uid="{82C16D49-0870-486E-83D2-CF6AD24C8D6E}" uniqueName="13" name="Actor" queryTableFieldId="2"/>
    <tableColumn id="14" xr3:uid="{4A36C4CF-5838-4DC1-9822-DFBB67A587D4}" uniqueName="14" name="InitiativeType" queryTableFieldId="3"/>
    <tableColumn id="15" xr3:uid="{1F3FA800-A2EF-47BB-B5FF-8EEF7FF56F91}" uniqueName="15" name="InitiativeShortCode" queryTableFieldId="4"/>
    <tableColumn id="16" xr3:uid="{5336301B-4572-48E2-BA06-719FB709332B}" uniqueName="16" name="Dividend" queryTableFieldId="5"/>
    <tableColumn id="17" xr3:uid="{3F4D05D0-D0D0-4451-8291-B3DA7FE3BD5B}" uniqueName="17" name="Feasibility" queryTableFieldId="6"/>
    <tableColumn id="18" xr3:uid="{259B3891-1093-43AC-9674-8F1FB3A4C849}" uniqueName="18" name="Cost" queryTableFieldId="7"/>
    <tableColumn id="19" xr3:uid="{CACE6EDA-FAB7-42B4-9B40-785A1933973C}" uniqueName="19" name="Value" queryTableFieldId="8"/>
    <tableColumn id="20" xr3:uid="{9850F5FD-1B50-4FD6-A42F-F1B17C68B300}" uniqueName="20" name="ValueLabelId" queryTableFieldId="9"/>
    <tableColumn id="21" xr3:uid="{16B3FB8E-4C21-402F-8510-2097C4FAEC64}" uniqueName="21" name="ValueLabel" queryTableFieldId="10"/>
    <tableColumn id="22" xr3:uid="{BFD6BA68-BE99-471F-AAA1-B19C26FFC7BD}"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B8D586-463C-4EF6-A70C-A41A67EBCFC9}" name="PriorityAssistance" displayName="PriorityAssistance" ref="A1:D17" tableType="queryTable" totalsRowShown="0" headerRowDxfId="18">
  <autoFilter ref="A1:D17" xr:uid="{B2B8D586-463C-4EF6-A70C-A41A67EBCFC9}"/>
  <tableColumns count="4">
    <tableColumn id="5" xr3:uid="{2301CA27-3485-4730-BC70-FA383CBA43E8}" uniqueName="5" name="Title" queryTableFieldId="1"/>
    <tableColumn id="6" xr3:uid="{F7537971-16B4-4620-B270-9CDE661E0940}" uniqueName="6" name="Type" queryTableFieldId="2"/>
    <tableColumn id="7" xr3:uid="{655DFCE9-C647-4979-A6BD-8EB5A417BA77}" uniqueName="7" name="Impact" queryTableFieldId="3"/>
    <tableColumn id="8" xr3:uid="{B94DD24D-9491-4BD5-8524-AD1D1979DD6B}"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7527A86-70CD-449C-B390-C86817D87CD0}" name="AssistanceType" displayName="AssistanceType" ref="A1:E5" tableType="queryTable" totalsRowShown="0" headerRowDxfId="22">
  <autoFilter ref="A1:E5" xr:uid="{C7527A86-70CD-449C-B390-C86817D87CD0}"/>
  <tableColumns count="5">
    <tableColumn id="6" xr3:uid="{918ADD9D-35FE-4C08-AC37-F88D74915EB0}" uniqueName="6" name="id" queryTableFieldId="1"/>
    <tableColumn id="7" xr3:uid="{B04E8524-00E4-41B8-9398-508507118F34}" uniqueName="7" name="Title" queryTableFieldId="2"/>
    <tableColumn id="8" xr3:uid="{7470169C-238B-41FB-A6E1-AE927F2F346B}" uniqueName="8" name="Level1" queryTableFieldId="3"/>
    <tableColumn id="9" xr3:uid="{409A2F88-8C39-4AA1-B918-15BBF0558F59}" uniqueName="9" name="Level2" queryTableFieldId="4"/>
    <tableColumn id="10" xr3:uid="{E9D76DE5-F581-464B-A4DC-F0BCB7F3C832}"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5137638-D147-416A-BC02-040B6577715F}" name="AssistanceScores" displayName="AssistanceScores" ref="A1:K17" tableType="queryTable" totalsRowShown="0" headerRowDxfId="5">
  <autoFilter ref="A1:K17" xr:uid="{B5137638-D147-416A-BC02-040B6577715F}"/>
  <tableColumns count="11">
    <tableColumn id="12" xr3:uid="{7D9397A9-A4D9-4BFB-B80E-E568A3E61F20}" uniqueName="12" name="PriorityReference" queryTableFieldId="1"/>
    <tableColumn id="13" xr3:uid="{129F28E4-2FFE-40B6-A0E8-2F2BE91D0C42}" uniqueName="13" name="Actor" queryTableFieldId="2"/>
    <tableColumn id="14" xr3:uid="{D637585B-BE68-4F12-8284-F9712C40A083}" uniqueName="14" name="AssistanceType" queryTableFieldId="3"/>
    <tableColumn id="15" xr3:uid="{24F6DC76-F14D-442F-8F08-4E44F7E43278}" uniqueName="15" name="AssistanceShortCode" queryTableFieldId="4"/>
    <tableColumn id="16" xr3:uid="{7AEEE1DD-8957-426C-8AF7-C50A66C6DF6C}" uniqueName="16" name="Alignment" queryTableFieldId="5"/>
    <tableColumn id="17" xr3:uid="{6D79F337-8047-4AC2-BC37-5E7AA1879EBB}" uniqueName="17" name="Contribution" queryTableFieldId="6"/>
    <tableColumn id="18" xr3:uid="{819FEC84-42D2-4258-8612-BDB3A6F12BB2}" uniqueName="18" name="Capacity" queryTableFieldId="7"/>
    <tableColumn id="19" xr3:uid="{DEF167E4-F67D-4E3A-AFA5-E9B5C62C6D23}" uniqueName="19" name="Value" queryTableFieldId="8"/>
    <tableColumn id="20" xr3:uid="{4BA067C9-D902-4145-941C-F9F7780AE4C8}" uniqueName="20" name="ValueLabelId" queryTableFieldId="9"/>
    <tableColumn id="21" xr3:uid="{8D947E4D-CD5F-41BA-80C2-8FB3A21390C0}" uniqueName="21" name="ValueLabel" queryTableFieldId="10"/>
    <tableColumn id="22" xr3:uid="{3324A2F5-825D-4A68-B69C-E52962DC6715}"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12E55-C2AA-4190-B00F-E0785EEC443A}">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85</v>
      </c>
      <c r="C1" s="25" t="s">
        <v>86</v>
      </c>
    </row>
    <row r="2" spans="1:3" x14ac:dyDescent="0.25">
      <c r="A2">
        <v>1</v>
      </c>
      <c r="B2" t="s">
        <v>87</v>
      </c>
      <c r="C2" t="s">
        <v>88</v>
      </c>
    </row>
    <row r="3" spans="1:3" x14ac:dyDescent="0.25">
      <c r="A3">
        <v>2</v>
      </c>
      <c r="B3" t="s">
        <v>89</v>
      </c>
      <c r="C3" t="s">
        <v>90</v>
      </c>
    </row>
    <row r="4" spans="1:3" x14ac:dyDescent="0.25">
      <c r="A4">
        <v>3</v>
      </c>
      <c r="B4" t="s">
        <v>91</v>
      </c>
      <c r="C4" t="s">
        <v>92</v>
      </c>
    </row>
    <row r="5" spans="1:3" x14ac:dyDescent="0.25">
      <c r="A5">
        <v>4</v>
      </c>
      <c r="B5" t="s">
        <v>93</v>
      </c>
      <c r="C5" t="s">
        <v>94</v>
      </c>
    </row>
    <row r="6" spans="1:3" x14ac:dyDescent="0.25">
      <c r="A6">
        <v>5</v>
      </c>
      <c r="B6" t="s">
        <v>95</v>
      </c>
      <c r="C6" t="s">
        <v>96</v>
      </c>
    </row>
    <row r="7" spans="1:3" x14ac:dyDescent="0.25">
      <c r="A7">
        <v>6</v>
      </c>
      <c r="B7" t="s">
        <v>97</v>
      </c>
      <c r="C7" t="s">
        <v>98</v>
      </c>
    </row>
  </sheetData>
  <phoneticPr fontId="7" type="noConversion"/>
  <pageMargins left="0.7" right="0.7" top="0.75" bottom="0.75" header="0.3" footer="0.3"/>
  <pageSetup orientation="portrait" horizontalDpi="4294967293"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F41A7-0A34-47F4-A13B-6374259D0EEE}">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99</v>
      </c>
      <c r="B1" s="25" t="s">
        <v>100</v>
      </c>
      <c r="C1" s="25" t="s">
        <v>101</v>
      </c>
      <c r="D1" s="25" t="s">
        <v>102</v>
      </c>
      <c r="E1" s="25" t="s">
        <v>103</v>
      </c>
    </row>
    <row r="2" spans="1:5" x14ac:dyDescent="0.25">
      <c r="A2" t="s">
        <v>104</v>
      </c>
      <c r="B2" t="s">
        <v>105</v>
      </c>
      <c r="C2" t="s">
        <v>106</v>
      </c>
      <c r="D2" t="s">
        <v>107</v>
      </c>
      <c r="E2">
        <v>1</v>
      </c>
    </row>
    <row r="3" spans="1:5" x14ac:dyDescent="0.25">
      <c r="A3" t="s">
        <v>108</v>
      </c>
      <c r="B3" t="s">
        <v>105</v>
      </c>
      <c r="C3" t="s">
        <v>106</v>
      </c>
      <c r="D3" t="s">
        <v>109</v>
      </c>
      <c r="E3">
        <v>2</v>
      </c>
    </row>
    <row r="4" spans="1:5" x14ac:dyDescent="0.25">
      <c r="A4" t="s">
        <v>110</v>
      </c>
      <c r="B4" t="s">
        <v>105</v>
      </c>
      <c r="C4" t="s">
        <v>111</v>
      </c>
      <c r="D4" t="s">
        <v>112</v>
      </c>
      <c r="E4">
        <v>3</v>
      </c>
    </row>
    <row r="5" spans="1:5" x14ac:dyDescent="0.25">
      <c r="A5" t="s">
        <v>113</v>
      </c>
      <c r="B5" t="s">
        <v>105</v>
      </c>
      <c r="C5" t="s">
        <v>111</v>
      </c>
      <c r="D5" t="s">
        <v>114</v>
      </c>
      <c r="E5">
        <v>4</v>
      </c>
    </row>
    <row r="6" spans="1:5" x14ac:dyDescent="0.25">
      <c r="A6" t="s">
        <v>115</v>
      </c>
      <c r="B6" t="s">
        <v>105</v>
      </c>
      <c r="C6" t="s">
        <v>116</v>
      </c>
      <c r="D6" t="s">
        <v>117</v>
      </c>
      <c r="E6">
        <v>5</v>
      </c>
    </row>
    <row r="7" spans="1:5" x14ac:dyDescent="0.25">
      <c r="A7" t="s">
        <v>118</v>
      </c>
      <c r="B7" t="s">
        <v>119</v>
      </c>
      <c r="C7" t="s">
        <v>120</v>
      </c>
      <c r="D7" t="s">
        <v>107</v>
      </c>
      <c r="E7">
        <v>1</v>
      </c>
    </row>
    <row r="8" spans="1:5" x14ac:dyDescent="0.25">
      <c r="A8" t="s">
        <v>121</v>
      </c>
      <c r="B8" t="s">
        <v>119</v>
      </c>
      <c r="C8" t="s">
        <v>122</v>
      </c>
      <c r="D8" t="s">
        <v>109</v>
      </c>
      <c r="E8">
        <v>2</v>
      </c>
    </row>
    <row r="9" spans="1:5" x14ac:dyDescent="0.25">
      <c r="A9" t="s">
        <v>123</v>
      </c>
      <c r="B9" t="s">
        <v>119</v>
      </c>
      <c r="C9" t="s">
        <v>122</v>
      </c>
      <c r="D9" t="s">
        <v>112</v>
      </c>
      <c r="E9">
        <v>3</v>
      </c>
    </row>
    <row r="10" spans="1:5" x14ac:dyDescent="0.25">
      <c r="A10" t="s">
        <v>124</v>
      </c>
      <c r="B10" t="s">
        <v>119</v>
      </c>
      <c r="C10" t="s">
        <v>125</v>
      </c>
      <c r="D10" t="s">
        <v>114</v>
      </c>
      <c r="E10">
        <v>4</v>
      </c>
    </row>
    <row r="11" spans="1:5" x14ac:dyDescent="0.25">
      <c r="A11" t="s">
        <v>126</v>
      </c>
      <c r="B11" t="s">
        <v>119</v>
      </c>
      <c r="C11" t="s">
        <v>116</v>
      </c>
      <c r="D11" t="s">
        <v>117</v>
      </c>
      <c r="E11">
        <v>5</v>
      </c>
    </row>
    <row r="12" spans="1:5" x14ac:dyDescent="0.25">
      <c r="A12" t="s">
        <v>127</v>
      </c>
      <c r="B12" t="s">
        <v>128</v>
      </c>
      <c r="C12" t="s">
        <v>129</v>
      </c>
      <c r="D12" t="s">
        <v>112</v>
      </c>
      <c r="E12">
        <v>3</v>
      </c>
    </row>
    <row r="13" spans="1:5" x14ac:dyDescent="0.25">
      <c r="A13" t="s">
        <v>130</v>
      </c>
      <c r="B13" t="s">
        <v>128</v>
      </c>
      <c r="C13" t="s">
        <v>129</v>
      </c>
      <c r="D13" t="s">
        <v>114</v>
      </c>
      <c r="E13">
        <v>4</v>
      </c>
    </row>
    <row r="14" spans="1:5" x14ac:dyDescent="0.25">
      <c r="A14" t="s">
        <v>131</v>
      </c>
      <c r="B14" t="s">
        <v>128</v>
      </c>
      <c r="C14" t="s">
        <v>132</v>
      </c>
      <c r="D14" t="s">
        <v>117</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47A70-8842-4B60-B43C-561038A58FB2}">
  <dimension ref="A1:D1"/>
  <sheetViews>
    <sheetView showGridLines="0" workbookViewId="0"/>
  </sheetViews>
  <sheetFormatPr defaultRowHeight="15" x14ac:dyDescent="0.25"/>
  <cols>
    <col min="1" max="2" width="16.7109375" customWidth="1"/>
    <col min="3" max="4" width="26.7109375" customWidth="1"/>
  </cols>
  <sheetData>
    <row r="1" spans="1:4" x14ac:dyDescent="0.25">
      <c r="A1" s="25" t="s">
        <v>176</v>
      </c>
      <c r="B1" s="25" t="s">
        <v>177</v>
      </c>
      <c r="C1" s="25" t="s">
        <v>178</v>
      </c>
      <c r="D1" s="25" t="s">
        <v>179</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43A1B-DBA5-4A28-A41E-F2437B3179F9}">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99</v>
      </c>
      <c r="B1" s="25" t="s">
        <v>180</v>
      </c>
      <c r="C1" s="25" t="s">
        <v>181</v>
      </c>
      <c r="D1" s="25" t="s">
        <v>182</v>
      </c>
    </row>
    <row r="2" spans="1:4" x14ac:dyDescent="0.25">
      <c r="A2" t="s">
        <v>183</v>
      </c>
      <c r="B2" t="s">
        <v>66</v>
      </c>
      <c r="C2" t="s">
        <v>45</v>
      </c>
      <c r="D2" t="s">
        <v>62</v>
      </c>
    </row>
    <row r="3" spans="1:4" x14ac:dyDescent="0.25">
      <c r="A3" t="s">
        <v>184</v>
      </c>
      <c r="B3" t="s">
        <v>66</v>
      </c>
      <c r="C3" t="s">
        <v>45</v>
      </c>
      <c r="D3" t="s">
        <v>62</v>
      </c>
    </row>
    <row r="4" spans="1:4" x14ac:dyDescent="0.25">
      <c r="A4" t="s">
        <v>185</v>
      </c>
      <c r="B4" t="s">
        <v>66</v>
      </c>
      <c r="C4" t="s">
        <v>45</v>
      </c>
      <c r="D4" t="s">
        <v>62</v>
      </c>
    </row>
    <row r="5" spans="1:4" x14ac:dyDescent="0.25">
      <c r="A5" t="s">
        <v>186</v>
      </c>
      <c r="B5" t="s">
        <v>66</v>
      </c>
      <c r="C5" t="s">
        <v>45</v>
      </c>
      <c r="D5" t="s">
        <v>62</v>
      </c>
    </row>
    <row r="6" spans="1:4" x14ac:dyDescent="0.25">
      <c r="A6" t="s">
        <v>187</v>
      </c>
      <c r="B6" t="s">
        <v>66</v>
      </c>
      <c r="C6" t="s">
        <v>45</v>
      </c>
      <c r="D6" t="s">
        <v>62</v>
      </c>
    </row>
    <row r="7" spans="1:4" x14ac:dyDescent="0.25">
      <c r="A7" t="s">
        <v>188</v>
      </c>
      <c r="B7" t="s">
        <v>66</v>
      </c>
      <c r="C7" t="s">
        <v>45</v>
      </c>
      <c r="D7" t="s">
        <v>62</v>
      </c>
    </row>
    <row r="8" spans="1:4" x14ac:dyDescent="0.25">
      <c r="A8" t="s">
        <v>189</v>
      </c>
      <c r="B8" t="s">
        <v>66</v>
      </c>
      <c r="C8" t="s">
        <v>45</v>
      </c>
      <c r="D8" t="s">
        <v>62</v>
      </c>
    </row>
    <row r="9" spans="1:4" x14ac:dyDescent="0.25">
      <c r="A9" t="s">
        <v>190</v>
      </c>
      <c r="B9" t="s">
        <v>66</v>
      </c>
      <c r="C9" t="s">
        <v>45</v>
      </c>
      <c r="D9" t="s">
        <v>62</v>
      </c>
    </row>
    <row r="10" spans="1:4" x14ac:dyDescent="0.25">
      <c r="A10" t="s">
        <v>191</v>
      </c>
      <c r="B10" t="s">
        <v>66</v>
      </c>
      <c r="C10" t="s">
        <v>45</v>
      </c>
      <c r="D10" t="s">
        <v>62</v>
      </c>
    </row>
    <row r="11" spans="1:4" x14ac:dyDescent="0.25">
      <c r="A11" t="s">
        <v>192</v>
      </c>
      <c r="B11" t="s">
        <v>66</v>
      </c>
      <c r="C11" t="s">
        <v>45</v>
      </c>
      <c r="D11" t="s">
        <v>62</v>
      </c>
    </row>
    <row r="12" spans="1:4" x14ac:dyDescent="0.25">
      <c r="A12" t="s">
        <v>193</v>
      </c>
      <c r="B12" t="s">
        <v>66</v>
      </c>
      <c r="C12" t="s">
        <v>45</v>
      </c>
      <c r="D12" t="s">
        <v>62</v>
      </c>
    </row>
    <row r="13" spans="1:4" x14ac:dyDescent="0.25">
      <c r="A13" t="s">
        <v>194</v>
      </c>
      <c r="B13" t="s">
        <v>66</v>
      </c>
      <c r="C13" t="s">
        <v>45</v>
      </c>
      <c r="D13" t="s">
        <v>62</v>
      </c>
    </row>
    <row r="14" spans="1:4" x14ac:dyDescent="0.25">
      <c r="A14" t="s">
        <v>195</v>
      </c>
      <c r="B14" t="s">
        <v>66</v>
      </c>
      <c r="C14" t="s">
        <v>45</v>
      </c>
      <c r="D14" t="s">
        <v>62</v>
      </c>
    </row>
    <row r="15" spans="1:4" x14ac:dyDescent="0.25">
      <c r="A15" t="s">
        <v>196</v>
      </c>
      <c r="B15" t="s">
        <v>66</v>
      </c>
      <c r="C15" t="s">
        <v>45</v>
      </c>
      <c r="D15" t="s">
        <v>62</v>
      </c>
    </row>
    <row r="16" spans="1:4" x14ac:dyDescent="0.25">
      <c r="A16" t="s">
        <v>197</v>
      </c>
      <c r="B16" t="s">
        <v>66</v>
      </c>
      <c r="C16" t="s">
        <v>45</v>
      </c>
      <c r="D16" t="s">
        <v>62</v>
      </c>
    </row>
    <row r="17" spans="1:4" x14ac:dyDescent="0.25">
      <c r="A17" t="s">
        <v>198</v>
      </c>
      <c r="B17" t="s">
        <v>66</v>
      </c>
      <c r="C17" t="s">
        <v>45</v>
      </c>
      <c r="D17" t="s">
        <v>62</v>
      </c>
    </row>
    <row r="18" spans="1:4" x14ac:dyDescent="0.25">
      <c r="A18" t="s">
        <v>199</v>
      </c>
      <c r="B18" t="s">
        <v>66</v>
      </c>
      <c r="C18" t="s">
        <v>45</v>
      </c>
      <c r="D18" t="s">
        <v>62</v>
      </c>
    </row>
    <row r="19" spans="1:4" x14ac:dyDescent="0.25">
      <c r="A19" t="s">
        <v>200</v>
      </c>
      <c r="B19" t="s">
        <v>66</v>
      </c>
      <c r="C19" t="s">
        <v>45</v>
      </c>
      <c r="D19" t="s">
        <v>62</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9B5C-51E4-4F60-8BBD-6784B59EEAC8}">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99</v>
      </c>
      <c r="C1" s="25" t="s">
        <v>133</v>
      </c>
      <c r="D1" s="25" t="s">
        <v>134</v>
      </c>
    </row>
    <row r="2" spans="1:4" x14ac:dyDescent="0.25">
      <c r="A2">
        <v>1</v>
      </c>
      <c r="B2" t="s">
        <v>135</v>
      </c>
      <c r="C2" t="s">
        <v>136</v>
      </c>
      <c r="D2" t="s">
        <v>137</v>
      </c>
    </row>
    <row r="3" spans="1:4" x14ac:dyDescent="0.25">
      <c r="A3">
        <v>2</v>
      </c>
      <c r="B3" t="s">
        <v>138</v>
      </c>
      <c r="C3" t="s">
        <v>139</v>
      </c>
      <c r="D3" t="s">
        <v>140</v>
      </c>
    </row>
    <row r="4" spans="1:4" x14ac:dyDescent="0.25">
      <c r="A4">
        <v>3</v>
      </c>
      <c r="B4" t="s">
        <v>141</v>
      </c>
      <c r="C4" t="s">
        <v>136</v>
      </c>
      <c r="D4" t="s">
        <v>142</v>
      </c>
    </row>
    <row r="5" spans="1:4" x14ac:dyDescent="0.25">
      <c r="A5">
        <v>4</v>
      </c>
      <c r="B5" t="s">
        <v>143</v>
      </c>
      <c r="C5" t="s">
        <v>139</v>
      </c>
      <c r="D5" t="s">
        <v>144</v>
      </c>
    </row>
    <row r="6" spans="1:4" x14ac:dyDescent="0.25">
      <c r="A6">
        <v>5</v>
      </c>
      <c r="B6" t="s">
        <v>145</v>
      </c>
      <c r="C6" t="s">
        <v>136</v>
      </c>
      <c r="D6" t="s">
        <v>146</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77F50-D7E4-4A76-A00E-4CF98E25E024}">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233</v>
      </c>
      <c r="B1" s="25" t="s">
        <v>234</v>
      </c>
      <c r="C1" s="25" t="s">
        <v>235</v>
      </c>
      <c r="D1" s="25" t="s">
        <v>236</v>
      </c>
      <c r="E1" s="25" t="s">
        <v>237</v>
      </c>
      <c r="F1" s="25" t="s">
        <v>238</v>
      </c>
      <c r="G1" s="25" t="s">
        <v>34</v>
      </c>
      <c r="H1" s="25" t="s">
        <v>239</v>
      </c>
      <c r="I1" s="25" t="s">
        <v>240</v>
      </c>
      <c r="J1" s="25" t="s">
        <v>241</v>
      </c>
      <c r="K1" s="25" t="s">
        <v>242</v>
      </c>
      <c r="L1" s="25" t="s">
        <v>243</v>
      </c>
    </row>
    <row r="2" spans="1:12" x14ac:dyDescent="0.25">
      <c r="A2" t="s">
        <v>190</v>
      </c>
      <c r="B2" t="s">
        <v>96</v>
      </c>
      <c r="C2" t="s">
        <v>145</v>
      </c>
      <c r="D2">
        <v>2</v>
      </c>
      <c r="E2">
        <v>4</v>
      </c>
      <c r="F2">
        <v>3</v>
      </c>
      <c r="G2">
        <v>8</v>
      </c>
      <c r="H2">
        <v>2</v>
      </c>
      <c r="I2">
        <v>6</v>
      </c>
      <c r="J2">
        <v>7</v>
      </c>
      <c r="K2" t="s">
        <v>37</v>
      </c>
      <c r="L2" t="s">
        <v>48</v>
      </c>
    </row>
    <row r="3" spans="1:12" x14ac:dyDescent="0.25">
      <c r="A3" t="s">
        <v>185</v>
      </c>
      <c r="B3" t="s">
        <v>98</v>
      </c>
      <c r="C3" t="s">
        <v>145</v>
      </c>
      <c r="D3">
        <v>2</v>
      </c>
      <c r="E3">
        <v>4</v>
      </c>
      <c r="F3">
        <v>2</v>
      </c>
      <c r="G3">
        <v>8</v>
      </c>
      <c r="H3">
        <v>2</v>
      </c>
      <c r="I3">
        <v>4</v>
      </c>
      <c r="J3">
        <v>6</v>
      </c>
      <c r="K3" t="s">
        <v>46</v>
      </c>
      <c r="L3" t="s">
        <v>47</v>
      </c>
    </row>
    <row r="4" spans="1:12" x14ac:dyDescent="0.25">
      <c r="A4" t="s">
        <v>197</v>
      </c>
      <c r="B4" t="s">
        <v>90</v>
      </c>
      <c r="C4" t="s">
        <v>143</v>
      </c>
      <c r="D4">
        <v>2</v>
      </c>
      <c r="E4">
        <v>4</v>
      </c>
      <c r="F4">
        <v>2</v>
      </c>
      <c r="G4">
        <v>8</v>
      </c>
      <c r="H4">
        <v>2</v>
      </c>
      <c r="I4">
        <v>4</v>
      </c>
      <c r="J4">
        <v>6</v>
      </c>
      <c r="K4" t="s">
        <v>46</v>
      </c>
      <c r="L4" t="s">
        <v>47</v>
      </c>
    </row>
    <row r="5" spans="1:12" x14ac:dyDescent="0.25">
      <c r="A5" t="s">
        <v>188</v>
      </c>
      <c r="B5" t="s">
        <v>92</v>
      </c>
      <c r="C5" t="s">
        <v>145</v>
      </c>
      <c r="D5">
        <v>2</v>
      </c>
      <c r="E5">
        <v>4</v>
      </c>
      <c r="F5">
        <v>4</v>
      </c>
      <c r="G5">
        <v>8</v>
      </c>
      <c r="H5">
        <v>2</v>
      </c>
      <c r="I5">
        <v>8</v>
      </c>
      <c r="J5">
        <v>7</v>
      </c>
      <c r="K5" t="s">
        <v>37</v>
      </c>
      <c r="L5" t="s">
        <v>48</v>
      </c>
    </row>
    <row r="6" spans="1:12" x14ac:dyDescent="0.25">
      <c r="A6" t="s">
        <v>199</v>
      </c>
      <c r="B6" t="s">
        <v>98</v>
      </c>
      <c r="C6" t="s">
        <v>141</v>
      </c>
      <c r="D6">
        <v>2</v>
      </c>
      <c r="E6">
        <v>1</v>
      </c>
      <c r="F6">
        <v>2</v>
      </c>
      <c r="G6">
        <v>2</v>
      </c>
      <c r="H6">
        <v>1</v>
      </c>
      <c r="I6">
        <v>2</v>
      </c>
      <c r="J6">
        <v>6</v>
      </c>
      <c r="K6" t="s">
        <v>46</v>
      </c>
      <c r="L6" t="s">
        <v>47</v>
      </c>
    </row>
    <row r="7" spans="1:12" x14ac:dyDescent="0.25">
      <c r="A7" t="s">
        <v>192</v>
      </c>
      <c r="B7" t="s">
        <v>88</v>
      </c>
      <c r="C7" t="s">
        <v>138</v>
      </c>
      <c r="D7">
        <v>1</v>
      </c>
      <c r="E7">
        <v>2</v>
      </c>
      <c r="F7">
        <v>4</v>
      </c>
      <c r="G7">
        <v>2</v>
      </c>
      <c r="H7">
        <v>1</v>
      </c>
      <c r="I7">
        <v>4</v>
      </c>
      <c r="J7">
        <v>6</v>
      </c>
      <c r="K7" t="s">
        <v>46</v>
      </c>
      <c r="L7" t="s">
        <v>47</v>
      </c>
    </row>
    <row r="8" spans="1:12" x14ac:dyDescent="0.25">
      <c r="A8" t="s">
        <v>183</v>
      </c>
      <c r="B8" t="s">
        <v>90</v>
      </c>
      <c r="C8" t="s">
        <v>135</v>
      </c>
      <c r="D8">
        <v>1</v>
      </c>
      <c r="E8">
        <v>2</v>
      </c>
      <c r="F8">
        <v>1</v>
      </c>
      <c r="G8">
        <v>2</v>
      </c>
      <c r="H8">
        <v>1</v>
      </c>
      <c r="I8">
        <v>1</v>
      </c>
      <c r="J8">
        <v>6</v>
      </c>
      <c r="K8" t="s">
        <v>46</v>
      </c>
      <c r="L8" t="s">
        <v>47</v>
      </c>
    </row>
    <row r="9" spans="1:12" x14ac:dyDescent="0.25">
      <c r="A9" t="s">
        <v>196</v>
      </c>
      <c r="B9" t="s">
        <v>88</v>
      </c>
      <c r="C9" t="s">
        <v>138</v>
      </c>
      <c r="D9">
        <v>2</v>
      </c>
      <c r="E9">
        <v>2</v>
      </c>
      <c r="F9">
        <v>2</v>
      </c>
      <c r="G9">
        <v>4</v>
      </c>
      <c r="H9">
        <v>1</v>
      </c>
      <c r="I9">
        <v>2</v>
      </c>
      <c r="J9">
        <v>6</v>
      </c>
      <c r="K9" t="s">
        <v>46</v>
      </c>
      <c r="L9" t="s">
        <v>47</v>
      </c>
    </row>
    <row r="10" spans="1:12" x14ac:dyDescent="0.25">
      <c r="A10" t="s">
        <v>198</v>
      </c>
      <c r="B10" t="s">
        <v>98</v>
      </c>
      <c r="C10" t="s">
        <v>135</v>
      </c>
      <c r="D10">
        <v>4</v>
      </c>
      <c r="E10">
        <v>2</v>
      </c>
      <c r="F10">
        <v>4</v>
      </c>
      <c r="G10">
        <v>8</v>
      </c>
      <c r="H10">
        <v>2</v>
      </c>
      <c r="I10">
        <v>8</v>
      </c>
      <c r="J10">
        <v>7</v>
      </c>
      <c r="K10" t="s">
        <v>37</v>
      </c>
      <c r="L10" t="s">
        <v>48</v>
      </c>
    </row>
    <row r="11" spans="1:12" x14ac:dyDescent="0.25">
      <c r="A11" t="s">
        <v>187</v>
      </c>
      <c r="B11" t="s">
        <v>88</v>
      </c>
      <c r="C11" t="s">
        <v>141</v>
      </c>
      <c r="D11">
        <v>4</v>
      </c>
      <c r="E11">
        <v>4</v>
      </c>
      <c r="F11">
        <v>2</v>
      </c>
      <c r="G11">
        <v>16</v>
      </c>
      <c r="H11">
        <v>4</v>
      </c>
      <c r="I11">
        <v>8</v>
      </c>
      <c r="J11">
        <v>7</v>
      </c>
      <c r="K11" t="s">
        <v>37</v>
      </c>
      <c r="L11" t="s">
        <v>48</v>
      </c>
    </row>
    <row r="12" spans="1:12" x14ac:dyDescent="0.25">
      <c r="A12" t="s">
        <v>186</v>
      </c>
      <c r="B12" t="s">
        <v>94</v>
      </c>
      <c r="C12" t="s">
        <v>145</v>
      </c>
      <c r="D12">
        <v>2</v>
      </c>
      <c r="E12">
        <v>2</v>
      </c>
      <c r="F12">
        <v>4</v>
      </c>
      <c r="G12">
        <v>4</v>
      </c>
      <c r="H12">
        <v>1</v>
      </c>
      <c r="I12">
        <v>4</v>
      </c>
      <c r="J12">
        <v>6</v>
      </c>
      <c r="K12" t="s">
        <v>46</v>
      </c>
      <c r="L12" t="s">
        <v>47</v>
      </c>
    </row>
    <row r="13" spans="1:12" x14ac:dyDescent="0.25">
      <c r="A13" t="s">
        <v>194</v>
      </c>
      <c r="B13" t="s">
        <v>90</v>
      </c>
      <c r="C13" t="s">
        <v>143</v>
      </c>
      <c r="D13">
        <v>3</v>
      </c>
      <c r="E13">
        <v>3</v>
      </c>
      <c r="F13">
        <v>3</v>
      </c>
      <c r="G13">
        <v>9</v>
      </c>
      <c r="H13">
        <v>2</v>
      </c>
      <c r="I13">
        <v>6</v>
      </c>
      <c r="J13">
        <v>7</v>
      </c>
      <c r="K13" t="s">
        <v>37</v>
      </c>
      <c r="L13" t="s">
        <v>48</v>
      </c>
    </row>
    <row r="14" spans="1:12" x14ac:dyDescent="0.25">
      <c r="A14" t="s">
        <v>191</v>
      </c>
      <c r="B14" t="s">
        <v>92</v>
      </c>
      <c r="C14" t="s">
        <v>143</v>
      </c>
      <c r="D14">
        <v>1</v>
      </c>
      <c r="E14">
        <v>2</v>
      </c>
      <c r="F14">
        <v>0</v>
      </c>
      <c r="G14">
        <v>2</v>
      </c>
      <c r="H14">
        <v>1</v>
      </c>
      <c r="I14">
        <v>0</v>
      </c>
      <c r="J14">
        <v>6</v>
      </c>
      <c r="K14" t="s">
        <v>46</v>
      </c>
      <c r="L14" t="s">
        <v>47</v>
      </c>
    </row>
    <row r="15" spans="1:12" x14ac:dyDescent="0.25">
      <c r="A15" t="s">
        <v>200</v>
      </c>
      <c r="B15" t="s">
        <v>96</v>
      </c>
      <c r="C15" t="s">
        <v>145</v>
      </c>
      <c r="D15">
        <v>3</v>
      </c>
      <c r="E15">
        <v>4</v>
      </c>
      <c r="F15">
        <v>4</v>
      </c>
      <c r="G15">
        <v>12</v>
      </c>
      <c r="H15">
        <v>3</v>
      </c>
      <c r="I15">
        <v>12</v>
      </c>
      <c r="J15">
        <v>8</v>
      </c>
      <c r="K15" t="s">
        <v>39</v>
      </c>
      <c r="L15" t="s">
        <v>49</v>
      </c>
    </row>
    <row r="16" spans="1:12" x14ac:dyDescent="0.25">
      <c r="A16" t="s">
        <v>184</v>
      </c>
      <c r="B16" t="s">
        <v>88</v>
      </c>
      <c r="C16" t="s">
        <v>135</v>
      </c>
      <c r="D16">
        <v>0</v>
      </c>
      <c r="E16">
        <v>2</v>
      </c>
      <c r="F16">
        <v>3</v>
      </c>
      <c r="G16">
        <v>0</v>
      </c>
      <c r="H16">
        <v>1</v>
      </c>
      <c r="I16">
        <v>3</v>
      </c>
      <c r="J16">
        <v>6</v>
      </c>
      <c r="K16" t="s">
        <v>46</v>
      </c>
      <c r="L16" t="s">
        <v>47</v>
      </c>
    </row>
    <row r="17" spans="1:12" x14ac:dyDescent="0.25">
      <c r="A17" t="s">
        <v>195</v>
      </c>
      <c r="B17" t="s">
        <v>88</v>
      </c>
      <c r="C17" t="s">
        <v>141</v>
      </c>
      <c r="D17">
        <v>3</v>
      </c>
      <c r="E17">
        <v>1</v>
      </c>
      <c r="F17">
        <v>2</v>
      </c>
      <c r="G17">
        <v>3</v>
      </c>
      <c r="H17">
        <v>1</v>
      </c>
      <c r="I17">
        <v>2</v>
      </c>
      <c r="J17">
        <v>6</v>
      </c>
      <c r="K17" t="s">
        <v>46</v>
      </c>
      <c r="L17" t="s">
        <v>47</v>
      </c>
    </row>
    <row r="18" spans="1:12" x14ac:dyDescent="0.25">
      <c r="A18" t="s">
        <v>189</v>
      </c>
      <c r="B18" t="s">
        <v>94</v>
      </c>
      <c r="C18" t="s">
        <v>141</v>
      </c>
      <c r="D18">
        <v>2</v>
      </c>
      <c r="E18">
        <v>1</v>
      </c>
      <c r="F18">
        <v>2</v>
      </c>
      <c r="G18">
        <v>2</v>
      </c>
      <c r="H18">
        <v>1</v>
      </c>
      <c r="I18">
        <v>2</v>
      </c>
      <c r="J18">
        <v>6</v>
      </c>
      <c r="K18" t="s">
        <v>46</v>
      </c>
      <c r="L18" t="s">
        <v>47</v>
      </c>
    </row>
    <row r="19" spans="1:12" x14ac:dyDescent="0.25">
      <c r="A19" t="s">
        <v>193</v>
      </c>
      <c r="B19" t="s">
        <v>88</v>
      </c>
      <c r="C19" t="s">
        <v>143</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990D5-E0F6-4555-8571-C708F149F2E3}">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99</v>
      </c>
      <c r="B1" s="25" t="s">
        <v>180</v>
      </c>
      <c r="C1" s="25" t="s">
        <v>181</v>
      </c>
      <c r="D1" s="25" t="s">
        <v>182</v>
      </c>
    </row>
    <row r="2" spans="1:4" x14ac:dyDescent="0.25">
      <c r="A2" t="s">
        <v>201</v>
      </c>
      <c r="B2" t="s">
        <v>63</v>
      </c>
      <c r="C2" t="s">
        <v>52</v>
      </c>
      <c r="D2" t="s">
        <v>62</v>
      </c>
    </row>
    <row r="3" spans="1:4" x14ac:dyDescent="0.25">
      <c r="A3" t="s">
        <v>202</v>
      </c>
      <c r="B3" t="s">
        <v>63</v>
      </c>
      <c r="C3" t="s">
        <v>52</v>
      </c>
      <c r="D3" t="s">
        <v>62</v>
      </c>
    </row>
    <row r="4" spans="1:4" x14ac:dyDescent="0.25">
      <c r="A4" t="s">
        <v>203</v>
      </c>
      <c r="B4" t="s">
        <v>63</v>
      </c>
      <c r="C4" t="s">
        <v>52</v>
      </c>
      <c r="D4" t="s">
        <v>62</v>
      </c>
    </row>
    <row r="5" spans="1:4" x14ac:dyDescent="0.25">
      <c r="A5" t="s">
        <v>204</v>
      </c>
      <c r="B5" t="s">
        <v>63</v>
      </c>
      <c r="C5" t="s">
        <v>52</v>
      </c>
      <c r="D5" t="s">
        <v>62</v>
      </c>
    </row>
    <row r="6" spans="1:4" x14ac:dyDescent="0.25">
      <c r="A6" t="s">
        <v>205</v>
      </c>
      <c r="B6" t="s">
        <v>63</v>
      </c>
      <c r="C6" t="s">
        <v>52</v>
      </c>
      <c r="D6" t="s">
        <v>62</v>
      </c>
    </row>
    <row r="7" spans="1:4" x14ac:dyDescent="0.25">
      <c r="A7" t="s">
        <v>206</v>
      </c>
      <c r="B7" t="s">
        <v>63</v>
      </c>
      <c r="C7" t="s">
        <v>52</v>
      </c>
      <c r="D7" t="s">
        <v>62</v>
      </c>
    </row>
    <row r="8" spans="1:4" x14ac:dyDescent="0.25">
      <c r="A8" t="s">
        <v>207</v>
      </c>
      <c r="B8" t="s">
        <v>63</v>
      </c>
      <c r="C8" t="s">
        <v>52</v>
      </c>
      <c r="D8" t="s">
        <v>62</v>
      </c>
    </row>
    <row r="9" spans="1:4" x14ac:dyDescent="0.25">
      <c r="A9" t="s">
        <v>208</v>
      </c>
      <c r="B9" t="s">
        <v>63</v>
      </c>
      <c r="C9" t="s">
        <v>52</v>
      </c>
      <c r="D9" t="s">
        <v>62</v>
      </c>
    </row>
    <row r="10" spans="1:4" x14ac:dyDescent="0.25">
      <c r="A10" t="s">
        <v>209</v>
      </c>
      <c r="B10" t="s">
        <v>63</v>
      </c>
      <c r="C10" t="s">
        <v>52</v>
      </c>
      <c r="D10" t="s">
        <v>62</v>
      </c>
    </row>
    <row r="11" spans="1:4" x14ac:dyDescent="0.25">
      <c r="A11" t="s">
        <v>210</v>
      </c>
      <c r="B11" t="s">
        <v>63</v>
      </c>
      <c r="C11" t="s">
        <v>52</v>
      </c>
      <c r="D11" t="s">
        <v>62</v>
      </c>
    </row>
    <row r="12" spans="1:4" x14ac:dyDescent="0.25">
      <c r="A12" t="s">
        <v>211</v>
      </c>
      <c r="B12" t="s">
        <v>63</v>
      </c>
      <c r="C12" t="s">
        <v>52</v>
      </c>
      <c r="D12" t="s">
        <v>62</v>
      </c>
    </row>
    <row r="13" spans="1:4" x14ac:dyDescent="0.25">
      <c r="A13" t="s">
        <v>212</v>
      </c>
      <c r="B13" t="s">
        <v>63</v>
      </c>
      <c r="C13" t="s">
        <v>52</v>
      </c>
      <c r="D13" t="s">
        <v>62</v>
      </c>
    </row>
    <row r="14" spans="1:4" x14ac:dyDescent="0.25">
      <c r="A14" t="s">
        <v>213</v>
      </c>
      <c r="B14" t="s">
        <v>63</v>
      </c>
      <c r="C14" t="s">
        <v>52</v>
      </c>
      <c r="D14" t="s">
        <v>62</v>
      </c>
    </row>
    <row r="15" spans="1:4" x14ac:dyDescent="0.25">
      <c r="A15" t="s">
        <v>214</v>
      </c>
      <c r="B15" t="s">
        <v>63</v>
      </c>
      <c r="C15" t="s">
        <v>52</v>
      </c>
      <c r="D15" t="s">
        <v>62</v>
      </c>
    </row>
    <row r="16" spans="1:4" x14ac:dyDescent="0.25">
      <c r="A16" t="s">
        <v>215</v>
      </c>
      <c r="B16" t="s">
        <v>63</v>
      </c>
      <c r="C16" t="s">
        <v>52</v>
      </c>
      <c r="D16" t="s">
        <v>62</v>
      </c>
    </row>
    <row r="17" spans="1:4" x14ac:dyDescent="0.25">
      <c r="A17" t="s">
        <v>216</v>
      </c>
      <c r="B17" t="s">
        <v>63</v>
      </c>
      <c r="C17" t="s">
        <v>52</v>
      </c>
      <c r="D17" t="s">
        <v>62</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76C29-1587-4E18-BEAA-22582DD65E17}">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99</v>
      </c>
      <c r="C1" s="25" t="s">
        <v>147</v>
      </c>
      <c r="D1" s="25" t="s">
        <v>148</v>
      </c>
      <c r="E1" s="25" t="s">
        <v>149</v>
      </c>
    </row>
    <row r="2" spans="1:5" x14ac:dyDescent="0.25">
      <c r="A2">
        <v>1</v>
      </c>
      <c r="B2" t="s">
        <v>150</v>
      </c>
      <c r="C2" t="s">
        <v>151</v>
      </c>
      <c r="D2" t="s">
        <v>152</v>
      </c>
      <c r="E2" t="s">
        <v>153</v>
      </c>
    </row>
    <row r="3" spans="1:5" x14ac:dyDescent="0.25">
      <c r="A3">
        <v>2</v>
      </c>
      <c r="B3" t="s">
        <v>154</v>
      </c>
      <c r="C3" t="s">
        <v>155</v>
      </c>
      <c r="D3" t="s">
        <v>119</v>
      </c>
      <c r="E3" t="s">
        <v>156</v>
      </c>
    </row>
    <row r="4" spans="1:5" x14ac:dyDescent="0.25">
      <c r="A4">
        <v>3</v>
      </c>
      <c r="B4" t="s">
        <v>157</v>
      </c>
      <c r="C4" t="s">
        <v>158</v>
      </c>
      <c r="D4" t="s">
        <v>159</v>
      </c>
      <c r="E4" t="s">
        <v>160</v>
      </c>
    </row>
    <row r="5" spans="1:5" x14ac:dyDescent="0.25">
      <c r="A5">
        <v>4</v>
      </c>
      <c r="B5" t="s">
        <v>161</v>
      </c>
      <c r="C5" t="s">
        <v>158</v>
      </c>
      <c r="D5" t="s">
        <v>152</v>
      </c>
      <c r="E5" t="s">
        <v>162</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EF861-EA7F-43AA-A9B6-B5E37182710E}">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233</v>
      </c>
      <c r="B1" s="25" t="s">
        <v>234</v>
      </c>
      <c r="C1" s="25" t="s">
        <v>244</v>
      </c>
      <c r="D1" s="25" t="s">
        <v>149</v>
      </c>
      <c r="E1" s="25" t="s">
        <v>245</v>
      </c>
      <c r="F1" s="25" t="s">
        <v>246</v>
      </c>
      <c r="G1" s="25" t="s">
        <v>247</v>
      </c>
      <c r="H1" s="25" t="s">
        <v>52</v>
      </c>
      <c r="I1" s="25" t="s">
        <v>248</v>
      </c>
      <c r="J1" s="25" t="s">
        <v>249</v>
      </c>
      <c r="K1" s="25" t="s">
        <v>250</v>
      </c>
    </row>
    <row r="2" spans="1:11" x14ac:dyDescent="0.25">
      <c r="A2" t="s">
        <v>210</v>
      </c>
      <c r="B2" t="s">
        <v>92</v>
      </c>
      <c r="C2" t="s">
        <v>154</v>
      </c>
      <c r="D2" t="s">
        <v>156</v>
      </c>
      <c r="E2">
        <v>0</v>
      </c>
      <c r="F2">
        <v>3</v>
      </c>
      <c r="G2">
        <v>5</v>
      </c>
      <c r="H2">
        <v>8</v>
      </c>
      <c r="I2">
        <v>13</v>
      </c>
      <c r="J2" t="s">
        <v>39</v>
      </c>
      <c r="K2" t="s">
        <v>49</v>
      </c>
    </row>
    <row r="3" spans="1:11" x14ac:dyDescent="0.25">
      <c r="A3" t="s">
        <v>211</v>
      </c>
      <c r="B3" t="s">
        <v>88</v>
      </c>
      <c r="C3" t="s">
        <v>154</v>
      </c>
      <c r="D3" t="s">
        <v>156</v>
      </c>
      <c r="E3">
        <v>3</v>
      </c>
      <c r="F3">
        <v>4</v>
      </c>
      <c r="G3">
        <v>3</v>
      </c>
      <c r="H3">
        <v>10</v>
      </c>
      <c r="I3">
        <v>14</v>
      </c>
      <c r="J3" t="s">
        <v>54</v>
      </c>
      <c r="K3" t="s">
        <v>48</v>
      </c>
    </row>
    <row r="4" spans="1:11" x14ac:dyDescent="0.25">
      <c r="A4" t="s">
        <v>216</v>
      </c>
      <c r="B4" t="s">
        <v>90</v>
      </c>
      <c r="C4" t="s">
        <v>161</v>
      </c>
      <c r="D4" t="s">
        <v>162</v>
      </c>
      <c r="E4">
        <v>1</v>
      </c>
      <c r="F4">
        <v>0</v>
      </c>
      <c r="G4">
        <v>1</v>
      </c>
      <c r="H4">
        <v>2</v>
      </c>
      <c r="I4">
        <v>11</v>
      </c>
      <c r="J4" t="s">
        <v>46</v>
      </c>
      <c r="K4" t="s">
        <v>51</v>
      </c>
    </row>
    <row r="5" spans="1:11" x14ac:dyDescent="0.25">
      <c r="A5" t="s">
        <v>203</v>
      </c>
      <c r="B5" t="s">
        <v>98</v>
      </c>
      <c r="C5" t="s">
        <v>157</v>
      </c>
      <c r="D5" t="s">
        <v>160</v>
      </c>
      <c r="E5">
        <v>3</v>
      </c>
      <c r="F5">
        <v>3</v>
      </c>
      <c r="G5">
        <v>1</v>
      </c>
      <c r="H5">
        <v>7</v>
      </c>
      <c r="I5">
        <v>13</v>
      </c>
      <c r="J5" t="s">
        <v>39</v>
      </c>
      <c r="K5" t="s">
        <v>49</v>
      </c>
    </row>
    <row r="6" spans="1:11" x14ac:dyDescent="0.25">
      <c r="A6" t="s">
        <v>213</v>
      </c>
      <c r="B6" t="s">
        <v>98</v>
      </c>
      <c r="C6" t="s">
        <v>150</v>
      </c>
      <c r="D6" t="s">
        <v>153</v>
      </c>
      <c r="E6">
        <v>4</v>
      </c>
      <c r="F6">
        <v>1</v>
      </c>
      <c r="G6">
        <v>3</v>
      </c>
      <c r="H6">
        <v>8</v>
      </c>
      <c r="I6">
        <v>13</v>
      </c>
      <c r="J6" t="s">
        <v>39</v>
      </c>
      <c r="K6" t="s">
        <v>49</v>
      </c>
    </row>
    <row r="7" spans="1:11" x14ac:dyDescent="0.25">
      <c r="A7" t="s">
        <v>206</v>
      </c>
      <c r="B7" t="s">
        <v>96</v>
      </c>
      <c r="C7" t="s">
        <v>150</v>
      </c>
      <c r="D7" t="s">
        <v>153</v>
      </c>
      <c r="E7">
        <v>4</v>
      </c>
      <c r="F7">
        <v>1</v>
      </c>
      <c r="G7">
        <v>2</v>
      </c>
      <c r="H7">
        <v>7</v>
      </c>
      <c r="I7">
        <v>13</v>
      </c>
      <c r="J7" t="s">
        <v>39</v>
      </c>
      <c r="K7" t="s">
        <v>49</v>
      </c>
    </row>
    <row r="8" spans="1:11" x14ac:dyDescent="0.25">
      <c r="A8" t="s">
        <v>209</v>
      </c>
      <c r="B8" t="s">
        <v>94</v>
      </c>
      <c r="C8" t="s">
        <v>161</v>
      </c>
      <c r="D8" t="s">
        <v>162</v>
      </c>
      <c r="E8">
        <v>4</v>
      </c>
      <c r="F8">
        <v>3</v>
      </c>
      <c r="G8">
        <v>4</v>
      </c>
      <c r="H8">
        <v>11</v>
      </c>
      <c r="I8">
        <v>14</v>
      </c>
      <c r="J8" t="s">
        <v>54</v>
      </c>
      <c r="K8" t="s">
        <v>48</v>
      </c>
    </row>
    <row r="9" spans="1:11" x14ac:dyDescent="0.25">
      <c r="A9" t="s">
        <v>207</v>
      </c>
      <c r="B9" t="s">
        <v>98</v>
      </c>
      <c r="C9" t="s">
        <v>154</v>
      </c>
      <c r="D9" t="s">
        <v>156</v>
      </c>
      <c r="E9">
        <v>5</v>
      </c>
      <c r="F9">
        <v>1</v>
      </c>
      <c r="G9">
        <v>3</v>
      </c>
      <c r="H9">
        <v>9</v>
      </c>
      <c r="I9">
        <v>14</v>
      </c>
      <c r="J9" t="s">
        <v>54</v>
      </c>
      <c r="K9" t="s">
        <v>48</v>
      </c>
    </row>
    <row r="10" spans="1:11" x14ac:dyDescent="0.25">
      <c r="A10" t="s">
        <v>202</v>
      </c>
      <c r="B10" t="s">
        <v>96</v>
      </c>
      <c r="C10" t="s">
        <v>150</v>
      </c>
      <c r="D10" t="s">
        <v>153</v>
      </c>
      <c r="E10">
        <v>1</v>
      </c>
      <c r="F10">
        <v>4</v>
      </c>
      <c r="G10">
        <v>4</v>
      </c>
      <c r="H10">
        <v>9</v>
      </c>
      <c r="I10">
        <v>14</v>
      </c>
      <c r="J10" t="s">
        <v>54</v>
      </c>
      <c r="K10" t="s">
        <v>48</v>
      </c>
    </row>
    <row r="11" spans="1:11" x14ac:dyDescent="0.25">
      <c r="A11" t="s">
        <v>212</v>
      </c>
      <c r="B11" t="s">
        <v>96</v>
      </c>
      <c r="C11" t="s">
        <v>161</v>
      </c>
      <c r="D11" t="s">
        <v>162</v>
      </c>
      <c r="E11">
        <v>4</v>
      </c>
      <c r="F11">
        <v>3</v>
      </c>
      <c r="G11">
        <v>0</v>
      </c>
      <c r="H11">
        <v>7</v>
      </c>
      <c r="I11">
        <v>13</v>
      </c>
      <c r="J11" t="s">
        <v>39</v>
      </c>
      <c r="K11" t="s">
        <v>49</v>
      </c>
    </row>
    <row r="12" spans="1:11" x14ac:dyDescent="0.25">
      <c r="A12" t="s">
        <v>215</v>
      </c>
      <c r="B12" t="s">
        <v>88</v>
      </c>
      <c r="C12" t="s">
        <v>161</v>
      </c>
      <c r="D12" t="s">
        <v>162</v>
      </c>
      <c r="E12">
        <v>3</v>
      </c>
      <c r="F12">
        <v>1</v>
      </c>
      <c r="G12">
        <v>3</v>
      </c>
      <c r="H12">
        <v>7</v>
      </c>
      <c r="I12">
        <v>13</v>
      </c>
      <c r="J12" t="s">
        <v>39</v>
      </c>
      <c r="K12" t="s">
        <v>49</v>
      </c>
    </row>
    <row r="13" spans="1:11" x14ac:dyDescent="0.25">
      <c r="A13" t="s">
        <v>204</v>
      </c>
      <c r="B13" t="s">
        <v>98</v>
      </c>
      <c r="C13" t="s">
        <v>161</v>
      </c>
      <c r="D13" t="s">
        <v>162</v>
      </c>
      <c r="E13">
        <v>4</v>
      </c>
      <c r="F13">
        <v>1</v>
      </c>
      <c r="G13">
        <v>5</v>
      </c>
      <c r="H13">
        <v>10</v>
      </c>
      <c r="I13">
        <v>14</v>
      </c>
      <c r="J13" t="s">
        <v>54</v>
      </c>
      <c r="K13" t="s">
        <v>48</v>
      </c>
    </row>
    <row r="14" spans="1:11" x14ac:dyDescent="0.25">
      <c r="A14" t="s">
        <v>208</v>
      </c>
      <c r="B14" t="s">
        <v>98</v>
      </c>
      <c r="C14" t="s">
        <v>157</v>
      </c>
      <c r="D14" t="s">
        <v>160</v>
      </c>
      <c r="E14">
        <v>3</v>
      </c>
      <c r="F14">
        <v>2</v>
      </c>
      <c r="G14">
        <v>3</v>
      </c>
      <c r="H14">
        <v>8</v>
      </c>
      <c r="I14">
        <v>13</v>
      </c>
      <c r="J14" t="s">
        <v>39</v>
      </c>
      <c r="K14" t="s">
        <v>49</v>
      </c>
    </row>
    <row r="15" spans="1:11" x14ac:dyDescent="0.25">
      <c r="A15" t="s">
        <v>201</v>
      </c>
      <c r="B15" t="s">
        <v>94</v>
      </c>
      <c r="C15" t="s">
        <v>161</v>
      </c>
      <c r="D15" t="s">
        <v>162</v>
      </c>
      <c r="E15">
        <v>3</v>
      </c>
      <c r="F15">
        <v>4</v>
      </c>
      <c r="G15">
        <v>4</v>
      </c>
      <c r="H15">
        <v>11</v>
      </c>
      <c r="I15">
        <v>14</v>
      </c>
      <c r="J15" t="s">
        <v>54</v>
      </c>
      <c r="K15" t="s">
        <v>48</v>
      </c>
    </row>
    <row r="16" spans="1:11" x14ac:dyDescent="0.25">
      <c r="A16" t="s">
        <v>214</v>
      </c>
      <c r="B16" t="s">
        <v>90</v>
      </c>
      <c r="C16" t="s">
        <v>150</v>
      </c>
      <c r="D16" t="s">
        <v>153</v>
      </c>
      <c r="E16">
        <v>4</v>
      </c>
      <c r="F16">
        <v>3</v>
      </c>
      <c r="G16">
        <v>2</v>
      </c>
      <c r="H16">
        <v>9</v>
      </c>
      <c r="I16">
        <v>14</v>
      </c>
      <c r="J16" t="s">
        <v>54</v>
      </c>
      <c r="K16" t="s">
        <v>48</v>
      </c>
    </row>
    <row r="17" spans="1:11" x14ac:dyDescent="0.25">
      <c r="A17" t="s">
        <v>205</v>
      </c>
      <c r="B17" t="s">
        <v>96</v>
      </c>
      <c r="C17" t="s">
        <v>161</v>
      </c>
      <c r="D17" t="s">
        <v>162</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D5E0B-4A86-41EC-A0C9-CDEC104F8A1D}">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99</v>
      </c>
      <c r="B1" s="25" t="s">
        <v>180</v>
      </c>
      <c r="C1" s="25" t="s">
        <v>181</v>
      </c>
      <c r="D1" s="25" t="s">
        <v>182</v>
      </c>
    </row>
    <row r="2" spans="1:4" x14ac:dyDescent="0.25">
      <c r="A2" t="s">
        <v>217</v>
      </c>
      <c r="B2" t="s">
        <v>61</v>
      </c>
      <c r="C2" t="s">
        <v>52</v>
      </c>
      <c r="D2" t="s">
        <v>62</v>
      </c>
    </row>
    <row r="3" spans="1:4" x14ac:dyDescent="0.25">
      <c r="A3" t="s">
        <v>218</v>
      </c>
      <c r="B3" t="s">
        <v>61</v>
      </c>
      <c r="C3" t="s">
        <v>52</v>
      </c>
      <c r="D3" t="s">
        <v>62</v>
      </c>
    </row>
    <row r="4" spans="1:4" x14ac:dyDescent="0.25">
      <c r="A4" t="s">
        <v>219</v>
      </c>
      <c r="B4" t="s">
        <v>61</v>
      </c>
      <c r="C4" t="s">
        <v>52</v>
      </c>
      <c r="D4" t="s">
        <v>62</v>
      </c>
    </row>
    <row r="5" spans="1:4" x14ac:dyDescent="0.25">
      <c r="A5" t="s">
        <v>220</v>
      </c>
      <c r="B5" t="s">
        <v>61</v>
      </c>
      <c r="C5" t="s">
        <v>52</v>
      </c>
      <c r="D5" t="s">
        <v>62</v>
      </c>
    </row>
    <row r="6" spans="1:4" x14ac:dyDescent="0.25">
      <c r="A6" t="s">
        <v>221</v>
      </c>
      <c r="B6" t="s">
        <v>61</v>
      </c>
      <c r="C6" t="s">
        <v>52</v>
      </c>
      <c r="D6" t="s">
        <v>62</v>
      </c>
    </row>
    <row r="7" spans="1:4" x14ac:dyDescent="0.25">
      <c r="A7" t="s">
        <v>222</v>
      </c>
      <c r="B7" t="s">
        <v>61</v>
      </c>
      <c r="C7" t="s">
        <v>52</v>
      </c>
      <c r="D7" t="s">
        <v>62</v>
      </c>
    </row>
    <row r="8" spans="1:4" x14ac:dyDescent="0.25">
      <c r="A8" t="s">
        <v>223</v>
      </c>
      <c r="B8" t="s">
        <v>61</v>
      </c>
      <c r="C8" t="s">
        <v>52</v>
      </c>
      <c r="D8" t="s">
        <v>62</v>
      </c>
    </row>
    <row r="9" spans="1:4" x14ac:dyDescent="0.25">
      <c r="A9" t="s">
        <v>224</v>
      </c>
      <c r="B9" t="s">
        <v>61</v>
      </c>
      <c r="C9" t="s">
        <v>52</v>
      </c>
      <c r="D9" t="s">
        <v>62</v>
      </c>
    </row>
    <row r="10" spans="1:4" x14ac:dyDescent="0.25">
      <c r="A10" t="s">
        <v>225</v>
      </c>
      <c r="B10" t="s">
        <v>61</v>
      </c>
      <c r="C10" t="s">
        <v>52</v>
      </c>
      <c r="D10" t="s">
        <v>62</v>
      </c>
    </row>
    <row r="11" spans="1:4" x14ac:dyDescent="0.25">
      <c r="A11" t="s">
        <v>226</v>
      </c>
      <c r="B11" t="s">
        <v>61</v>
      </c>
      <c r="C11" t="s">
        <v>52</v>
      </c>
      <c r="D11" t="s">
        <v>62</v>
      </c>
    </row>
    <row r="12" spans="1:4" x14ac:dyDescent="0.25">
      <c r="A12" t="s">
        <v>227</v>
      </c>
      <c r="B12" t="s">
        <v>61</v>
      </c>
      <c r="C12" t="s">
        <v>52</v>
      </c>
      <c r="D12" t="s">
        <v>62</v>
      </c>
    </row>
    <row r="13" spans="1:4" x14ac:dyDescent="0.25">
      <c r="A13" t="s">
        <v>228</v>
      </c>
      <c r="B13" t="s">
        <v>61</v>
      </c>
      <c r="C13" t="s">
        <v>52</v>
      </c>
      <c r="D13" t="s">
        <v>62</v>
      </c>
    </row>
    <row r="14" spans="1:4" x14ac:dyDescent="0.25">
      <c r="A14" t="s">
        <v>229</v>
      </c>
      <c r="B14" t="s">
        <v>61</v>
      </c>
      <c r="C14" t="s">
        <v>52</v>
      </c>
      <c r="D14" t="s">
        <v>62</v>
      </c>
    </row>
    <row r="15" spans="1:4" x14ac:dyDescent="0.25">
      <c r="A15" t="s">
        <v>230</v>
      </c>
      <c r="B15" t="s">
        <v>61</v>
      </c>
      <c r="C15" t="s">
        <v>52</v>
      </c>
      <c r="D15" t="s">
        <v>62</v>
      </c>
    </row>
    <row r="16" spans="1:4" x14ac:dyDescent="0.25">
      <c r="A16" t="s">
        <v>231</v>
      </c>
      <c r="B16" t="s">
        <v>61</v>
      </c>
      <c r="C16" t="s">
        <v>52</v>
      </c>
      <c r="D16" t="s">
        <v>62</v>
      </c>
    </row>
    <row r="17" spans="1:4" x14ac:dyDescent="0.25">
      <c r="A17" t="s">
        <v>232</v>
      </c>
      <c r="B17" t="s">
        <v>61</v>
      </c>
      <c r="C17" t="s">
        <v>52</v>
      </c>
      <c r="D17" t="s">
        <v>62</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61F81-7C91-4A1B-8569-55B0737F79E6}">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99</v>
      </c>
      <c r="C1" s="25" t="s">
        <v>147</v>
      </c>
      <c r="D1" s="25" t="s">
        <v>148</v>
      </c>
      <c r="E1" s="25" t="s">
        <v>163</v>
      </c>
    </row>
    <row r="2" spans="1:5" x14ac:dyDescent="0.25">
      <c r="A2">
        <v>1</v>
      </c>
      <c r="B2" t="s">
        <v>164</v>
      </c>
      <c r="C2" t="s">
        <v>165</v>
      </c>
      <c r="D2" t="s">
        <v>166</v>
      </c>
      <c r="E2" t="s">
        <v>167</v>
      </c>
    </row>
    <row r="3" spans="1:5" x14ac:dyDescent="0.25">
      <c r="A3">
        <v>2</v>
      </c>
      <c r="B3" t="s">
        <v>168</v>
      </c>
      <c r="C3" t="s">
        <v>165</v>
      </c>
      <c r="D3" t="s">
        <v>119</v>
      </c>
      <c r="E3" t="s">
        <v>169</v>
      </c>
    </row>
    <row r="4" spans="1:5" x14ac:dyDescent="0.25">
      <c r="A4">
        <v>3</v>
      </c>
      <c r="B4" t="s">
        <v>170</v>
      </c>
      <c r="C4" t="s">
        <v>171</v>
      </c>
      <c r="D4" t="s">
        <v>172</v>
      </c>
      <c r="E4" t="s">
        <v>173</v>
      </c>
    </row>
    <row r="5" spans="1:5" x14ac:dyDescent="0.25">
      <c r="A5">
        <v>4</v>
      </c>
      <c r="B5" t="s">
        <v>174</v>
      </c>
      <c r="C5" t="s">
        <v>171</v>
      </c>
      <c r="D5" t="s">
        <v>159</v>
      </c>
      <c r="E5" t="s">
        <v>175</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9B2EA-2000-45E3-867E-375B13505E6A}">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233</v>
      </c>
      <c r="B1" s="25" t="s">
        <v>234</v>
      </c>
      <c r="C1" s="25" t="s">
        <v>251</v>
      </c>
      <c r="D1" s="25" t="s">
        <v>163</v>
      </c>
      <c r="E1" s="25" t="s">
        <v>252</v>
      </c>
      <c r="F1" s="25" t="s">
        <v>253</v>
      </c>
      <c r="G1" s="25" t="s">
        <v>254</v>
      </c>
      <c r="H1" s="25" t="s">
        <v>52</v>
      </c>
      <c r="I1" s="25" t="s">
        <v>248</v>
      </c>
      <c r="J1" s="25" t="s">
        <v>249</v>
      </c>
      <c r="K1" s="25" t="s">
        <v>250</v>
      </c>
    </row>
    <row r="2" spans="1:11" x14ac:dyDescent="0.25">
      <c r="A2" t="s">
        <v>221</v>
      </c>
      <c r="B2" t="s">
        <v>94</v>
      </c>
      <c r="C2" t="s">
        <v>168</v>
      </c>
      <c r="D2" t="s">
        <v>169</v>
      </c>
      <c r="E2">
        <v>2</v>
      </c>
      <c r="F2">
        <v>2</v>
      </c>
      <c r="G2">
        <v>2</v>
      </c>
      <c r="H2">
        <v>6</v>
      </c>
      <c r="I2">
        <v>13</v>
      </c>
      <c r="J2" t="s">
        <v>39</v>
      </c>
      <c r="K2" t="s">
        <v>49</v>
      </c>
    </row>
    <row r="3" spans="1:11" x14ac:dyDescent="0.25">
      <c r="A3" t="s">
        <v>228</v>
      </c>
      <c r="B3" t="s">
        <v>96</v>
      </c>
      <c r="C3" t="s">
        <v>170</v>
      </c>
      <c r="D3" t="s">
        <v>173</v>
      </c>
      <c r="E3">
        <v>2</v>
      </c>
      <c r="F3">
        <v>2</v>
      </c>
      <c r="G3">
        <v>2</v>
      </c>
      <c r="H3">
        <v>6</v>
      </c>
      <c r="I3">
        <v>13</v>
      </c>
      <c r="J3" t="s">
        <v>39</v>
      </c>
      <c r="K3" t="s">
        <v>49</v>
      </c>
    </row>
    <row r="4" spans="1:11" x14ac:dyDescent="0.25">
      <c r="A4" t="s">
        <v>231</v>
      </c>
      <c r="B4" t="s">
        <v>90</v>
      </c>
      <c r="C4" t="s">
        <v>174</v>
      </c>
      <c r="D4" t="s">
        <v>175</v>
      </c>
      <c r="E4">
        <v>3</v>
      </c>
      <c r="F4">
        <v>3</v>
      </c>
      <c r="G4">
        <v>1</v>
      </c>
      <c r="H4">
        <v>7</v>
      </c>
      <c r="I4">
        <v>13</v>
      </c>
      <c r="J4" t="s">
        <v>39</v>
      </c>
      <c r="K4" t="s">
        <v>49</v>
      </c>
    </row>
    <row r="5" spans="1:11" x14ac:dyDescent="0.25">
      <c r="A5" t="s">
        <v>222</v>
      </c>
      <c r="B5" t="s">
        <v>98</v>
      </c>
      <c r="C5" t="s">
        <v>174</v>
      </c>
      <c r="D5" t="s">
        <v>175</v>
      </c>
      <c r="E5">
        <v>2</v>
      </c>
      <c r="F5">
        <v>4</v>
      </c>
      <c r="G5">
        <v>3</v>
      </c>
      <c r="H5">
        <v>9</v>
      </c>
      <c r="I5">
        <v>14</v>
      </c>
      <c r="J5" t="s">
        <v>54</v>
      </c>
      <c r="K5" t="s">
        <v>48</v>
      </c>
    </row>
    <row r="6" spans="1:11" x14ac:dyDescent="0.25">
      <c r="A6" t="s">
        <v>219</v>
      </c>
      <c r="B6" t="s">
        <v>94</v>
      </c>
      <c r="C6" t="s">
        <v>168</v>
      </c>
      <c r="D6" t="s">
        <v>169</v>
      </c>
      <c r="E6">
        <v>2</v>
      </c>
      <c r="F6">
        <v>0</v>
      </c>
      <c r="G6">
        <v>2</v>
      </c>
      <c r="H6">
        <v>4</v>
      </c>
      <c r="I6">
        <v>12</v>
      </c>
      <c r="J6" t="s">
        <v>53</v>
      </c>
      <c r="K6" t="s">
        <v>50</v>
      </c>
    </row>
    <row r="7" spans="1:11" x14ac:dyDescent="0.25">
      <c r="A7" t="s">
        <v>225</v>
      </c>
      <c r="B7" t="s">
        <v>96</v>
      </c>
      <c r="C7" t="s">
        <v>170</v>
      </c>
      <c r="D7" t="s">
        <v>173</v>
      </c>
      <c r="E7">
        <v>2</v>
      </c>
      <c r="F7">
        <v>3</v>
      </c>
      <c r="G7">
        <v>2</v>
      </c>
      <c r="H7">
        <v>7</v>
      </c>
      <c r="I7">
        <v>13</v>
      </c>
      <c r="J7" t="s">
        <v>39</v>
      </c>
      <c r="K7" t="s">
        <v>49</v>
      </c>
    </row>
    <row r="8" spans="1:11" x14ac:dyDescent="0.25">
      <c r="A8" t="s">
        <v>230</v>
      </c>
      <c r="B8" t="s">
        <v>98</v>
      </c>
      <c r="C8" t="s">
        <v>174</v>
      </c>
      <c r="D8" t="s">
        <v>175</v>
      </c>
      <c r="E8">
        <v>2</v>
      </c>
      <c r="F8">
        <v>3</v>
      </c>
      <c r="G8">
        <v>2</v>
      </c>
      <c r="H8">
        <v>7</v>
      </c>
      <c r="I8">
        <v>13</v>
      </c>
      <c r="J8" t="s">
        <v>39</v>
      </c>
      <c r="K8" t="s">
        <v>49</v>
      </c>
    </row>
    <row r="9" spans="1:11" x14ac:dyDescent="0.25">
      <c r="A9" t="s">
        <v>220</v>
      </c>
      <c r="B9" t="s">
        <v>90</v>
      </c>
      <c r="C9" t="s">
        <v>170</v>
      </c>
      <c r="D9" t="s">
        <v>173</v>
      </c>
      <c r="E9">
        <v>2</v>
      </c>
      <c r="F9">
        <v>2</v>
      </c>
      <c r="G9">
        <v>1</v>
      </c>
      <c r="H9">
        <v>5</v>
      </c>
      <c r="I9">
        <v>12</v>
      </c>
      <c r="J9" t="s">
        <v>53</v>
      </c>
      <c r="K9" t="s">
        <v>50</v>
      </c>
    </row>
    <row r="10" spans="1:11" x14ac:dyDescent="0.25">
      <c r="A10" t="s">
        <v>217</v>
      </c>
      <c r="B10" t="s">
        <v>90</v>
      </c>
      <c r="C10" t="s">
        <v>168</v>
      </c>
      <c r="D10" t="s">
        <v>169</v>
      </c>
      <c r="E10">
        <v>1</v>
      </c>
      <c r="F10">
        <v>3</v>
      </c>
      <c r="G10">
        <v>4</v>
      </c>
      <c r="H10">
        <v>8</v>
      </c>
      <c r="I10">
        <v>13</v>
      </c>
      <c r="J10" t="s">
        <v>39</v>
      </c>
      <c r="K10" t="s">
        <v>49</v>
      </c>
    </row>
    <row r="11" spans="1:11" x14ac:dyDescent="0.25">
      <c r="A11" t="s">
        <v>223</v>
      </c>
      <c r="B11" t="s">
        <v>96</v>
      </c>
      <c r="C11" t="s">
        <v>170</v>
      </c>
      <c r="D11" t="s">
        <v>173</v>
      </c>
      <c r="E11">
        <v>1</v>
      </c>
      <c r="F11">
        <v>2</v>
      </c>
      <c r="G11">
        <v>3</v>
      </c>
      <c r="H11">
        <v>6</v>
      </c>
      <c r="I11">
        <v>13</v>
      </c>
      <c r="J11" t="s">
        <v>39</v>
      </c>
      <c r="K11" t="s">
        <v>49</v>
      </c>
    </row>
    <row r="12" spans="1:11" x14ac:dyDescent="0.25">
      <c r="A12" t="s">
        <v>229</v>
      </c>
      <c r="B12" t="s">
        <v>92</v>
      </c>
      <c r="C12" t="s">
        <v>168</v>
      </c>
      <c r="D12" t="s">
        <v>169</v>
      </c>
      <c r="E12">
        <v>5</v>
      </c>
      <c r="F12">
        <v>4</v>
      </c>
      <c r="G12">
        <v>2</v>
      </c>
      <c r="H12">
        <v>11</v>
      </c>
      <c r="I12">
        <v>14</v>
      </c>
      <c r="J12" t="s">
        <v>54</v>
      </c>
      <c r="K12" t="s">
        <v>48</v>
      </c>
    </row>
    <row r="13" spans="1:11" x14ac:dyDescent="0.25">
      <c r="A13" t="s">
        <v>227</v>
      </c>
      <c r="B13" t="s">
        <v>88</v>
      </c>
      <c r="C13" t="s">
        <v>164</v>
      </c>
      <c r="D13" t="s">
        <v>167</v>
      </c>
      <c r="E13">
        <v>2</v>
      </c>
      <c r="F13">
        <v>3</v>
      </c>
      <c r="G13">
        <v>1</v>
      </c>
      <c r="H13">
        <v>6</v>
      </c>
      <c r="I13">
        <v>13</v>
      </c>
      <c r="J13" t="s">
        <v>39</v>
      </c>
      <c r="K13" t="s">
        <v>49</v>
      </c>
    </row>
    <row r="14" spans="1:11" x14ac:dyDescent="0.25">
      <c r="A14" t="s">
        <v>218</v>
      </c>
      <c r="B14" t="s">
        <v>94</v>
      </c>
      <c r="C14" t="s">
        <v>164</v>
      </c>
      <c r="D14" t="s">
        <v>167</v>
      </c>
      <c r="E14">
        <v>3</v>
      </c>
      <c r="F14">
        <v>3</v>
      </c>
      <c r="G14">
        <v>1</v>
      </c>
      <c r="H14">
        <v>7</v>
      </c>
      <c r="I14">
        <v>13</v>
      </c>
      <c r="J14" t="s">
        <v>39</v>
      </c>
      <c r="K14" t="s">
        <v>49</v>
      </c>
    </row>
    <row r="15" spans="1:11" x14ac:dyDescent="0.25">
      <c r="A15" t="s">
        <v>226</v>
      </c>
      <c r="B15" t="s">
        <v>94</v>
      </c>
      <c r="C15" t="s">
        <v>170</v>
      </c>
      <c r="D15" t="s">
        <v>173</v>
      </c>
      <c r="E15">
        <v>4</v>
      </c>
      <c r="F15">
        <v>3</v>
      </c>
      <c r="G15">
        <v>2</v>
      </c>
      <c r="H15">
        <v>9</v>
      </c>
      <c r="I15">
        <v>14</v>
      </c>
      <c r="J15" t="s">
        <v>54</v>
      </c>
      <c r="K15" t="s">
        <v>48</v>
      </c>
    </row>
    <row r="16" spans="1:11" x14ac:dyDescent="0.25">
      <c r="A16" t="s">
        <v>232</v>
      </c>
      <c r="B16" t="s">
        <v>94</v>
      </c>
      <c r="C16" t="s">
        <v>164</v>
      </c>
      <c r="D16" t="s">
        <v>167</v>
      </c>
      <c r="E16">
        <v>1</v>
      </c>
      <c r="F16">
        <v>0</v>
      </c>
      <c r="G16">
        <v>5</v>
      </c>
      <c r="H16">
        <v>6</v>
      </c>
      <c r="I16">
        <v>13</v>
      </c>
      <c r="J16" t="s">
        <v>39</v>
      </c>
      <c r="K16" t="s">
        <v>49</v>
      </c>
    </row>
    <row r="17" spans="1:11" x14ac:dyDescent="0.25">
      <c r="A17" t="s">
        <v>224</v>
      </c>
      <c r="B17" t="s">
        <v>98</v>
      </c>
      <c r="C17" t="s">
        <v>164</v>
      </c>
      <c r="D17" t="s">
        <v>167</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65</v>
      </c>
      <c r="G5" s="22">
        <v>0.05</v>
      </c>
    </row>
    <row r="6" spans="1:7" x14ac:dyDescent="0.25">
      <c r="A6" s="21" t="s">
        <v>66</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7" t="s">
        <v>67</v>
      </c>
      <c r="B1" s="7" t="s">
        <v>68</v>
      </c>
      <c r="C1" s="7" t="s">
        <v>57</v>
      </c>
      <c r="D1" s="7" t="s">
        <v>69</v>
      </c>
      <c r="E1" s="7" t="s">
        <v>70</v>
      </c>
      <c r="F1" s="7" t="s">
        <v>71</v>
      </c>
    </row>
    <row r="2" spans="1:6" x14ac:dyDescent="0.25">
      <c r="A2" s="8"/>
      <c r="B2" s="8"/>
      <c r="C2" s="8"/>
      <c r="D2" s="23" t="str">
        <f>IF($A2="","",SUMIFS(Priorities[Allocation % of Team Effort],Priorities[Team Name],$A2))</f>
        <v/>
      </c>
      <c r="E2" s="23" t="str">
        <f>IF($A2="","",SUMIFS(ResourceAllocation[Allocation % of Person Effort],ResourceAllocation[Team Name],$A2))</f>
        <v/>
      </c>
      <c r="F2" s="6" t="str">
        <f t="shared" ref="F2:F16" si="0">IFERROR(INDEX(_xlfn._xlws.SORT(_xlfn._xlws.FILTER($A$2:$A$16,$A$2:$A$16&lt;&gt;"")),ROW()-1),"")</f>
        <v/>
      </c>
    </row>
    <row r="3" spans="1:6" x14ac:dyDescent="0.25">
      <c r="A3" s="8"/>
      <c r="B3" s="8"/>
      <c r="C3" s="8"/>
      <c r="D3" s="23" t="str">
        <f>IF($A3="","",SUMIFS(Priorities[Allocation % of Team Effort],Priorities[Team Name],$A3))</f>
        <v/>
      </c>
      <c r="E3" s="23" t="str">
        <f>IF($A3="","",SUMIFS(ResourceAllocation[Allocation % of Person Effort],ResourceAllocation[Team Name],$A3))</f>
        <v/>
      </c>
      <c r="F3" s="6" t="str">
        <f t="shared" si="0"/>
        <v/>
      </c>
    </row>
    <row r="4" spans="1:6" x14ac:dyDescent="0.25">
      <c r="A4" s="8"/>
      <c r="B4" s="8"/>
      <c r="C4" s="8"/>
      <c r="D4" s="23" t="str">
        <f>IF($A4="","",SUMIFS(Priorities[Allocation % of Team Effort],Priorities[Team Name],$A4))</f>
        <v/>
      </c>
      <c r="E4" s="23" t="str">
        <f>IF($A4="","",SUMIFS(ResourceAllocation[Allocation % of Person Effort],ResourceAllocation[Team Name],$A4))</f>
        <v/>
      </c>
      <c r="F4" s="6" t="str">
        <f t="shared" si="0"/>
        <v/>
      </c>
    </row>
    <row r="5" spans="1:6" x14ac:dyDescent="0.25">
      <c r="A5" s="8"/>
      <c r="B5" s="8"/>
      <c r="C5" s="8"/>
      <c r="D5" s="23" t="str">
        <f>IF($A5="","",SUMIFS(Priorities[Allocation % of Team Effort],Priorities[Team Name],$A5))</f>
        <v/>
      </c>
      <c r="E5" s="23" t="str">
        <f>IF($A5="","",SUMIFS(ResourceAllocation[Allocation % of Person Effort],ResourceAllocation[Team Name],$A5))</f>
        <v/>
      </c>
      <c r="F5" s="6" t="str">
        <f t="shared" si="0"/>
        <v/>
      </c>
    </row>
    <row r="6" spans="1:6" x14ac:dyDescent="0.25">
      <c r="A6" s="8"/>
      <c r="B6" s="8"/>
      <c r="C6" s="8"/>
      <c r="D6" s="23" t="str">
        <f>IF($A6="","",SUMIFS(Priorities[Allocation % of Team Effort],Priorities[Team Name],$A6))</f>
        <v/>
      </c>
      <c r="E6" s="23" t="str">
        <f>IF($A6="","",SUMIFS(ResourceAllocation[Allocation % of Person Effort],ResourceAllocation[Team Name],$A6))</f>
        <v/>
      </c>
      <c r="F6" s="6" t="str">
        <f t="shared" si="0"/>
        <v/>
      </c>
    </row>
    <row r="7" spans="1:6" x14ac:dyDescent="0.25">
      <c r="A7" s="8"/>
      <c r="B7" s="8"/>
      <c r="C7" s="8"/>
      <c r="D7" s="23" t="str">
        <f>IF($A7="","",SUMIFS(Priorities[Allocation % of Team Effort],Priorities[Team Name],$A7))</f>
        <v/>
      </c>
      <c r="E7" s="23" t="str">
        <f>IF($A7="","",SUMIFS(ResourceAllocation[Allocation % of Person Effort],ResourceAllocation[Team Name],$A7))</f>
        <v/>
      </c>
      <c r="F7" s="6" t="str">
        <f t="shared" si="0"/>
        <v/>
      </c>
    </row>
    <row r="8" spans="1:6" x14ac:dyDescent="0.25">
      <c r="A8" s="8"/>
      <c r="B8" s="8"/>
      <c r="C8" s="8"/>
      <c r="D8" s="23" t="str">
        <f>IF($A8="","",SUMIFS(Priorities[Allocation % of Team Effort],Priorities[Team Name],$A8))</f>
        <v/>
      </c>
      <c r="E8" s="23" t="str">
        <f>IF($A8="","",SUMIFS(ResourceAllocation[Allocation % of Person Effort],ResourceAllocation[Team Name],$A8))</f>
        <v/>
      </c>
      <c r="F8" s="6" t="str">
        <f t="shared" si="0"/>
        <v/>
      </c>
    </row>
    <row r="9" spans="1:6" x14ac:dyDescent="0.25">
      <c r="A9" s="8"/>
      <c r="B9" s="8"/>
      <c r="C9" s="8"/>
      <c r="D9" s="23" t="str">
        <f>IF($A9="","",SUMIFS(Priorities[Allocation % of Team Effort],Priorities[Team Name],$A9))</f>
        <v/>
      </c>
      <c r="E9" s="23" t="str">
        <f>IF($A9="","",SUMIFS(ResourceAllocation[Allocation % of Person Effort],ResourceAllocation[Team Name],$A9))</f>
        <v/>
      </c>
      <c r="F9" s="6" t="str">
        <f t="shared" si="0"/>
        <v/>
      </c>
    </row>
    <row r="10" spans="1:6" x14ac:dyDescent="0.25">
      <c r="A10" s="8"/>
      <c r="B10" s="8"/>
      <c r="C10" s="8"/>
      <c r="D10" s="23" t="str">
        <f>IF($A10="","",SUMIFS(Priorities[Allocation % of Team Effort],Priorities[Team Name],$A10))</f>
        <v/>
      </c>
      <c r="E10" s="23" t="str">
        <f>IF($A10="","",SUMIFS(ResourceAllocation[Allocation % of Person Effort],ResourceAllocation[Team Name],$A10))</f>
        <v/>
      </c>
      <c r="F10" s="6" t="str">
        <f t="shared" si="0"/>
        <v/>
      </c>
    </row>
    <row r="11" spans="1:6" x14ac:dyDescent="0.25">
      <c r="A11" s="8"/>
      <c r="B11" s="8"/>
      <c r="C11" s="8"/>
      <c r="D11" s="23" t="str">
        <f>IF($A11="","",SUMIFS(Priorities[Allocation % of Team Effort],Priorities[Team Name],$A11))</f>
        <v/>
      </c>
      <c r="E11" s="23" t="str">
        <f>IF($A11="","",SUMIFS(ResourceAllocation[Allocation % of Person Effort],ResourceAllocation[Team Name],$A11))</f>
        <v/>
      </c>
      <c r="F11" s="6" t="str">
        <f t="shared" si="0"/>
        <v/>
      </c>
    </row>
    <row r="12" spans="1:6" x14ac:dyDescent="0.25">
      <c r="A12" s="8"/>
      <c r="B12" s="8"/>
      <c r="C12" s="8"/>
      <c r="D12" s="23" t="str">
        <f>IF($A12="","",SUMIFS(Priorities[Allocation % of Team Effort],Priorities[Team Name],$A12))</f>
        <v/>
      </c>
      <c r="E12" s="23" t="str">
        <f>IF($A12="","",SUMIFS(ResourceAllocation[Allocation % of Person Effort],ResourceAllocation[Team Name],$A12))</f>
        <v/>
      </c>
      <c r="F12" s="6" t="str">
        <f t="shared" si="0"/>
        <v/>
      </c>
    </row>
    <row r="13" spans="1:6" x14ac:dyDescent="0.25">
      <c r="A13" s="8"/>
      <c r="B13" s="8"/>
      <c r="C13" s="8"/>
      <c r="D13" s="23" t="str">
        <f>IF($A13="","",SUMIFS(Priorities[Allocation % of Team Effort],Priorities[Team Name],$A13))</f>
        <v/>
      </c>
      <c r="E13" s="23" t="str">
        <f>IF($A13="","",SUMIFS(ResourceAllocation[Allocation % of Person Effort],ResourceAllocation[Team Name],$A13))</f>
        <v/>
      </c>
      <c r="F13" s="6" t="str">
        <f t="shared" si="0"/>
        <v/>
      </c>
    </row>
    <row r="14" spans="1:6" x14ac:dyDescent="0.25">
      <c r="A14" s="8"/>
      <c r="B14" s="8"/>
      <c r="C14" s="8"/>
      <c r="D14" s="23" t="str">
        <f>IF($A14="","",SUMIFS(Priorities[Allocation % of Team Effort],Priorities[Team Name],$A14))</f>
        <v/>
      </c>
      <c r="E14" s="23" t="str">
        <f>IF($A14="","",SUMIFS(ResourceAllocation[Allocation % of Person Effort],ResourceAllocation[Team Name],$A14))</f>
        <v/>
      </c>
      <c r="F14" s="6" t="str">
        <f t="shared" si="0"/>
        <v/>
      </c>
    </row>
    <row r="15" spans="1:6" x14ac:dyDescent="0.25">
      <c r="A15" s="8"/>
      <c r="B15" s="8"/>
      <c r="C15" s="8"/>
      <c r="D15" s="23" t="str">
        <f>IF($A15="","",SUMIFS(Priorities[Allocation % of Team Effort],Priorities[Team Name],$A15))</f>
        <v/>
      </c>
      <c r="E15" s="23" t="str">
        <f>IF($A15="","",SUMIFS(ResourceAllocation[Allocation % of Person Effort],ResourceAllocation[Team Name],$A15))</f>
        <v/>
      </c>
      <c r="F15" s="6" t="str">
        <f t="shared" si="0"/>
        <v/>
      </c>
    </row>
    <row r="16" spans="1:6" x14ac:dyDescent="0.25">
      <c r="A16" s="8"/>
      <c r="B16" s="8"/>
      <c r="C16" s="8"/>
      <c r="D16" s="23" t="str">
        <f>IF($A16="","",SUMIFS(Priorities[Allocation % of Team Effort],Priorities[Team Name],$A16))</f>
        <v/>
      </c>
      <c r="E16" s="23" t="str">
        <f>IF($A16="","",SUMIFS(ResourceAllocation[Allocation % of Person Effort],ResourceAllocation[Team Name],$A16))</f>
        <v/>
      </c>
      <c r="F16" s="6" t="str">
        <f t="shared" si="0"/>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72</v>
      </c>
      <c r="C1" s="7" t="s">
        <v>73</v>
      </c>
      <c r="D1" s="7" t="s">
        <v>74</v>
      </c>
      <c r="E1" s="7" t="s">
        <v>75</v>
      </c>
    </row>
    <row r="2" spans="1:5" x14ac:dyDescent="0.25">
      <c r="A2" s="8"/>
      <c r="B2" s="8"/>
      <c r="C2" s="6" t="str">
        <f t="shared" ref="C2:C33" si="0">IFERROR(INDEX(_xlfn._xlws.SORT(_xlfn._xlws.FILTER($B$2:$B$201,($A$2:$A$201="Tactical")*($B$2:$B$201&lt;&gt;""))),ROW()-1),"")</f>
        <v/>
      </c>
      <c r="D2" s="6" t="str">
        <f t="shared" ref="D2:D33" si="1">IFERROR(INDEX(_xlfn._xlws.SORT(_xlfn._xlws.FILTER($B$2:$B$201,($A$2:$A$201="Initiative")*($B$2:$B$201&lt;&gt;""))),ROW()-1),"")</f>
        <v/>
      </c>
      <c r="E2" s="6" t="str">
        <f t="shared" ref="E2:E33" si="2">IFERROR(INDEX(_xlfn._xlws.SORT(_xlfn._xlws.FILTER($B$2:$B$201,($A$2:$A$201="Assistance")*($B$2:$B$201&lt;&gt;""))),ROW()-1),"")</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IFERROR(INDEX(_xlfn._xlws.SORT(_xlfn._xlws.FILTER($B$2:$B$201,($A$2:$A$201="Tactical")*($B$2:$B$201&lt;&gt;""))),ROW()-1),"")</f>
        <v/>
      </c>
      <c r="D34" s="6" t="str">
        <f t="shared" ref="D34:D65" si="4">IFERROR(INDEX(_xlfn._xlws.SORT(_xlfn._xlws.FILTER($B$2:$B$201,($A$2:$A$201="Initiative")*($B$2:$B$201&lt;&gt;""))),ROW()-1),"")</f>
        <v/>
      </c>
      <c r="E34" s="6" t="str">
        <f t="shared" ref="E34:E65" si="5">IFERROR(INDEX(_xlfn._xlws.SORT(_xlfn._xlws.FILTER($B$2:$B$201,($A$2:$A$201="Assistance")*($B$2:$B$201&lt;&gt;""))),ROW()-1),"")</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IFERROR(INDEX(_xlfn._xlws.SORT(_xlfn._xlws.FILTER($B$2:$B$201,($A$2:$A$201="Tactical")*($B$2:$B$201&lt;&gt;""))),ROW()-1),"")</f>
        <v/>
      </c>
      <c r="D66" s="6" t="str">
        <f t="shared" ref="D66:D97" si="7">IFERROR(INDEX(_xlfn._xlws.SORT(_xlfn._xlws.FILTER($B$2:$B$201,($A$2:$A$201="Initiative")*($B$2:$B$201&lt;&gt;""))),ROW()-1),"")</f>
        <v/>
      </c>
      <c r="E66" s="6" t="str">
        <f t="shared" ref="E66:E97" si="8">IFERROR(INDEX(_xlfn._xlws.SORT(_xlfn._xlws.FILTER($B$2:$B$201,($A$2:$A$201="Assistance")*($B$2:$B$201&lt;&gt;""))),ROW()-1),"")</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IFERROR(INDEX(_xlfn._xlws.SORT(_xlfn._xlws.FILTER($B$2:$B$201,($A$2:$A$201="Tactical")*($B$2:$B$201&lt;&gt;""))),ROW()-1),"")</f>
        <v/>
      </c>
      <c r="D98" s="6" t="str">
        <f t="shared" ref="D98:D129" si="10">IFERROR(INDEX(_xlfn._xlws.SORT(_xlfn._xlws.FILTER($B$2:$B$201,($A$2:$A$201="Initiative")*($B$2:$B$201&lt;&gt;""))),ROW()-1),"")</f>
        <v/>
      </c>
      <c r="E98" s="6" t="str">
        <f t="shared" ref="E98:E129" si="11">IFERROR(INDEX(_xlfn._xlws.SORT(_xlfn._xlws.FILTER($B$2:$B$201,($A$2:$A$201="Assistance")*($B$2:$B$201&lt;&gt;""))),ROW()-1),"")</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IFERROR(INDEX(_xlfn._xlws.SORT(_xlfn._xlws.FILTER($B$2:$B$201,($A$2:$A$201="Tactical")*($B$2:$B$201&lt;&gt;""))),ROW()-1),"")</f>
        <v/>
      </c>
      <c r="D130" s="6" t="str">
        <f t="shared" ref="D130:D161" si="13">IFERROR(INDEX(_xlfn._xlws.SORT(_xlfn._xlws.FILTER($B$2:$B$201,($A$2:$A$201="Initiative")*($B$2:$B$201&lt;&gt;""))),ROW()-1),"")</f>
        <v/>
      </c>
      <c r="E130" s="6" t="str">
        <f t="shared" ref="E130:E161" si="14">IFERROR(INDEX(_xlfn._xlws.SORT(_xlfn._xlws.FILTER($B$2:$B$201,($A$2:$A$201="Assistance")*($B$2:$B$201&lt;&gt;""))),ROW()-1),"")</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IFERROR(INDEX(_xlfn._xlws.SORT(_xlfn._xlws.FILTER($B$2:$B$201,($A$2:$A$201="Tactical")*($B$2:$B$201&lt;&gt;""))),ROW()-1),"")</f>
        <v/>
      </c>
      <c r="D162" s="6" t="str">
        <f t="shared" ref="D162:D193" si="16">IFERROR(INDEX(_xlfn._xlws.SORT(_xlfn._xlws.FILTER($B$2:$B$201,($A$2:$A$201="Initiative")*($B$2:$B$201&lt;&gt;""))),ROW()-1),"")</f>
        <v/>
      </c>
      <c r="E162" s="6" t="str">
        <f t="shared" ref="E162:E193" si="17">IFERROR(INDEX(_xlfn._xlws.SORT(_xlfn._xlws.FILTER($B$2:$B$201,($A$2:$A$201="Assistance")*($B$2:$B$201&lt;&gt;""))),ROW()-1),"")</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IFERROR(INDEX(_xlfn._xlws.SORT(_xlfn._xlws.FILTER($B$2:$B$201,($A$2:$A$201="Tactical")*($B$2:$B$201&lt;&gt;""))),ROW()-1),"")</f>
        <v/>
      </c>
      <c r="D194" s="6" t="str">
        <f t="shared" ref="D194:D201" si="19">IFERROR(INDEX(_xlfn._xlws.SORT(_xlfn._xlws.FILTER($B$2:$B$201,($A$2:$A$201="Initiative")*($B$2:$B$201&lt;&gt;""))),ROW()-1),"")</f>
        <v/>
      </c>
      <c r="E194" s="6" t="str">
        <f t="shared" ref="E194:E201" si="20">IFERROR(INDEX(_xlfn._xlws.SORT(_xlfn._xlws.FILTER($B$2:$B$201,($A$2:$A$201="Assistance")*($B$2:$B$201&lt;&gt;""))),ROW()-1),"")</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72</v>
      </c>
      <c r="C1" s="7" t="s">
        <v>76</v>
      </c>
      <c r="D1" s="7" t="s">
        <v>77</v>
      </c>
      <c r="E1" s="7" t="s">
        <v>78</v>
      </c>
      <c r="F1" s="7" t="s">
        <v>79</v>
      </c>
      <c r="G1" s="7" t="s">
        <v>80</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81</v>
      </c>
      <c r="B1" s="7" t="s">
        <v>82</v>
      </c>
      <c r="C1" s="7" t="s">
        <v>67</v>
      </c>
      <c r="D1" s="7" t="s">
        <v>83</v>
      </c>
      <c r="E1" s="7" t="s">
        <v>84</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0906AF-2296-4426-88E3-3800013BDF0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2026-09-04T11:52:28Z</dcterms:created>
  <dcterms:modified xsi:type="dcterms:W3CDTF">2026-09-04T11:54:08Z</dcterms:modified>
</cp:coreProperties>
</file>